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tmp\SSP Literature Database v2\SSP Literature Database v2\draft\CIESIN Alpha\prod\"/>
    </mc:Choice>
  </mc:AlternateContent>
  <bookViews>
    <workbookView xWindow="-110" yWindow="-110" windowWidth="19420" windowHeight="11020"/>
  </bookViews>
  <sheets>
    <sheet name="Title Page" sheetId="2" r:id="rId1"/>
    <sheet name="SSP Literature 2020-2021" sheetId="1" r:id="rId2"/>
  </sheets>
  <definedNames>
    <definedName name="_xlnm._FilterDatabase" localSheetId="1" hidden="1">'SSP Literature 2020-2021'!$F$1:$F$1389</definedName>
    <definedName name="article_abstract" localSheetId="1">'SSP Literature 2020-2021'!$H$215</definedName>
    <definedName name="article_main" localSheetId="1">'SSP Literature 2020-2021'!$H$24</definedName>
    <definedName name="Z_168F507B_CF0D_4D78_AA91_C7E1A115E84F_.wvu.FilterData" localSheetId="1" hidden="1">'SSP Literature 2020-2021'!$D$1:$EI$1286</definedName>
  </definedNames>
  <calcPr calcId="162913"/>
  <customWorkbookViews>
    <customWorkbookView name="Filter 1" guid="{168F507B-CF0D-4D78-AA91-C7E1A115E84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V6" i="1" l="1"/>
  <c r="BV7" i="1"/>
  <c r="BV8" i="1"/>
  <c r="BV9" i="1"/>
  <c r="BV10" i="1"/>
  <c r="BV11" i="1"/>
  <c r="BV12" i="1"/>
  <c r="BV13" i="1"/>
  <c r="BV14" i="1"/>
  <c r="BV15" i="1"/>
  <c r="BV16" i="1"/>
  <c r="BV17" i="1"/>
  <c r="BV18" i="1"/>
  <c r="BV19" i="1"/>
  <c r="BV20" i="1"/>
  <c r="BV21" i="1"/>
  <c r="BV22" i="1"/>
  <c r="BV23" i="1"/>
  <c r="BV24" i="1"/>
  <c r="BV25" i="1"/>
  <c r="BV26" i="1"/>
  <c r="BV27" i="1"/>
  <c r="BV28" i="1"/>
  <c r="BV29" i="1"/>
  <c r="BV30" i="1"/>
  <c r="BV31" i="1"/>
  <c r="BV32" i="1"/>
  <c r="BV33" i="1"/>
  <c r="BV34" i="1"/>
  <c r="BV35" i="1"/>
  <c r="BV36" i="1"/>
  <c r="BV37" i="1"/>
  <c r="BV38" i="1"/>
  <c r="BV39" i="1"/>
  <c r="BV40" i="1"/>
  <c r="BV41" i="1"/>
  <c r="BV42" i="1"/>
  <c r="BV43" i="1"/>
  <c r="BV44" i="1"/>
  <c r="BV45" i="1"/>
  <c r="BV46" i="1"/>
  <c r="BV47" i="1"/>
  <c r="BV48" i="1"/>
  <c r="BV49" i="1"/>
  <c r="BV50" i="1"/>
  <c r="BV51" i="1"/>
  <c r="BV52" i="1"/>
  <c r="BV53" i="1"/>
  <c r="BV54" i="1"/>
  <c r="BV55" i="1"/>
  <c r="BV56" i="1"/>
  <c r="BV57" i="1"/>
  <c r="BV58" i="1"/>
  <c r="BV59" i="1"/>
  <c r="BV60" i="1"/>
  <c r="BV61" i="1"/>
  <c r="BV62" i="1"/>
  <c r="BV63" i="1"/>
  <c r="BV64" i="1"/>
  <c r="BV65" i="1"/>
  <c r="BV66" i="1"/>
  <c r="BV67" i="1"/>
  <c r="BV68" i="1"/>
  <c r="BV69" i="1"/>
  <c r="BV70" i="1"/>
  <c r="BV71" i="1"/>
  <c r="BV72" i="1"/>
  <c r="BV73" i="1"/>
  <c r="BV74" i="1"/>
  <c r="BV75" i="1"/>
  <c r="BV76" i="1"/>
  <c r="BV77" i="1"/>
  <c r="BV78" i="1"/>
  <c r="BV79" i="1"/>
  <c r="BV80" i="1"/>
  <c r="BV81" i="1"/>
  <c r="BV82" i="1"/>
  <c r="BV83" i="1"/>
  <c r="BV84" i="1"/>
  <c r="BV85" i="1"/>
  <c r="BV86" i="1"/>
  <c r="BV87" i="1"/>
  <c r="BV88" i="1"/>
  <c r="BV89" i="1"/>
  <c r="BV90" i="1"/>
  <c r="BV91" i="1"/>
  <c r="BV92" i="1"/>
  <c r="BV93" i="1"/>
  <c r="BV94" i="1"/>
  <c r="BV95" i="1"/>
  <c r="BV96" i="1"/>
  <c r="BV97" i="1"/>
  <c r="BV98" i="1"/>
  <c r="BV99" i="1"/>
  <c r="BV100" i="1"/>
  <c r="BV101" i="1"/>
  <c r="BV102" i="1"/>
  <c r="BV103" i="1"/>
  <c r="BV104" i="1"/>
  <c r="BV105" i="1"/>
  <c r="BV106" i="1"/>
  <c r="BV107" i="1"/>
  <c r="BV108" i="1"/>
  <c r="BV109" i="1"/>
  <c r="BV110" i="1"/>
  <c r="BV111" i="1"/>
  <c r="BV112" i="1"/>
  <c r="BV113" i="1"/>
  <c r="BV114" i="1"/>
  <c r="BV115" i="1"/>
  <c r="BV116" i="1"/>
  <c r="BV117" i="1"/>
  <c r="BV118" i="1"/>
  <c r="BV119" i="1"/>
  <c r="BV120" i="1"/>
  <c r="BV121" i="1"/>
  <c r="BV122" i="1"/>
  <c r="BV123" i="1"/>
  <c r="BV124" i="1"/>
  <c r="BV125" i="1"/>
  <c r="BV126" i="1"/>
  <c r="BV127" i="1"/>
  <c r="BV128" i="1"/>
  <c r="BV129" i="1"/>
  <c r="BV130" i="1"/>
  <c r="BV131" i="1"/>
  <c r="BV132" i="1"/>
  <c r="BV133" i="1"/>
  <c r="BV134" i="1"/>
  <c r="BV135" i="1"/>
  <c r="BV136" i="1"/>
  <c r="BV137" i="1"/>
  <c r="BV138" i="1"/>
  <c r="BV139" i="1"/>
  <c r="BV140" i="1"/>
  <c r="BV141" i="1"/>
  <c r="BV142" i="1"/>
  <c r="BV143" i="1"/>
  <c r="BV144" i="1"/>
  <c r="BV145" i="1"/>
  <c r="BV146" i="1"/>
  <c r="BV147" i="1"/>
  <c r="BV148" i="1"/>
  <c r="BV149" i="1"/>
  <c r="BV150" i="1"/>
  <c r="BV151" i="1"/>
  <c r="BV152" i="1"/>
  <c r="BV153" i="1"/>
  <c r="BV154" i="1"/>
  <c r="BV155" i="1"/>
  <c r="BV156" i="1"/>
  <c r="BV157" i="1"/>
  <c r="BV158" i="1"/>
  <c r="BV159" i="1"/>
  <c r="BV160" i="1"/>
  <c r="BV161" i="1"/>
  <c r="BV162" i="1"/>
  <c r="BV163" i="1"/>
  <c r="BV164" i="1"/>
  <c r="BV165" i="1"/>
  <c r="BV166" i="1"/>
  <c r="BV167" i="1"/>
  <c r="BV168" i="1"/>
  <c r="BV169" i="1"/>
  <c r="BV170" i="1"/>
  <c r="BV171" i="1"/>
  <c r="BV172" i="1"/>
  <c r="BV173" i="1"/>
  <c r="BV174" i="1"/>
  <c r="BV175" i="1"/>
  <c r="BV176" i="1"/>
  <c r="BV177" i="1"/>
  <c r="BV178" i="1"/>
  <c r="BV179" i="1"/>
  <c r="BV180" i="1"/>
  <c r="BV181" i="1"/>
  <c r="BV182" i="1"/>
  <c r="BV183" i="1"/>
  <c r="BV184" i="1"/>
  <c r="BV185" i="1"/>
  <c r="BV186" i="1"/>
  <c r="BV187" i="1"/>
  <c r="BV188" i="1"/>
  <c r="BV189" i="1"/>
  <c r="BV190" i="1"/>
  <c r="BV191" i="1"/>
  <c r="BV192" i="1"/>
  <c r="BV193" i="1"/>
  <c r="BV194" i="1"/>
  <c r="BV195" i="1"/>
  <c r="BV196" i="1"/>
  <c r="BV197" i="1"/>
  <c r="BV198" i="1"/>
  <c r="BV199" i="1"/>
  <c r="BV200" i="1"/>
  <c r="BV201" i="1"/>
  <c r="BV202" i="1"/>
  <c r="BV203" i="1"/>
  <c r="BV204" i="1"/>
  <c r="BV205" i="1"/>
  <c r="BV206" i="1"/>
  <c r="BV207" i="1"/>
  <c r="BV208" i="1"/>
  <c r="BV209" i="1"/>
  <c r="BV210" i="1"/>
  <c r="BV211" i="1"/>
  <c r="BV212" i="1"/>
  <c r="BV213" i="1"/>
  <c r="BV214" i="1"/>
  <c r="BV215" i="1"/>
  <c r="BV216" i="1"/>
  <c r="BV217" i="1"/>
  <c r="BV218" i="1"/>
  <c r="BV219" i="1"/>
  <c r="BV220" i="1"/>
  <c r="BV221" i="1"/>
  <c r="BV222" i="1"/>
  <c r="BV223" i="1"/>
  <c r="BV224" i="1"/>
  <c r="BV225" i="1"/>
  <c r="BV226" i="1"/>
  <c r="BV227" i="1"/>
  <c r="BV228" i="1"/>
  <c r="BV229" i="1"/>
  <c r="BV230" i="1"/>
  <c r="BV231" i="1"/>
  <c r="BV232" i="1"/>
  <c r="BV233" i="1"/>
  <c r="BV234" i="1"/>
  <c r="BV235" i="1"/>
  <c r="BV236" i="1"/>
  <c r="BV237" i="1"/>
  <c r="BV238" i="1"/>
  <c r="BV239" i="1"/>
  <c r="BV240" i="1"/>
  <c r="BV241" i="1"/>
  <c r="BV242" i="1"/>
  <c r="BV243" i="1"/>
  <c r="BV244" i="1"/>
  <c r="BV245" i="1"/>
  <c r="BV246" i="1"/>
  <c r="BV247" i="1"/>
  <c r="BV248" i="1"/>
  <c r="BV249" i="1"/>
  <c r="BV250" i="1"/>
  <c r="BV251" i="1"/>
  <c r="BV252" i="1"/>
  <c r="BV253" i="1"/>
  <c r="BV254" i="1"/>
  <c r="BV255" i="1"/>
  <c r="BV256" i="1"/>
  <c r="BV257" i="1"/>
  <c r="BV258" i="1"/>
  <c r="BV259" i="1"/>
  <c r="BV260" i="1"/>
  <c r="BV261" i="1"/>
  <c r="BV262" i="1"/>
  <c r="BV263" i="1"/>
  <c r="BV264" i="1"/>
  <c r="BV265" i="1"/>
  <c r="BV266" i="1"/>
  <c r="BV267" i="1"/>
  <c r="BV268" i="1"/>
  <c r="BV269" i="1"/>
  <c r="BV270" i="1"/>
  <c r="BV271" i="1"/>
  <c r="BV272" i="1"/>
  <c r="BV273" i="1"/>
  <c r="BV274" i="1"/>
  <c r="BV275" i="1"/>
  <c r="BV276" i="1"/>
  <c r="BV277" i="1"/>
  <c r="BV278" i="1"/>
  <c r="BV279" i="1"/>
  <c r="BV280" i="1"/>
  <c r="BV281" i="1"/>
  <c r="BV282" i="1"/>
  <c r="BV283" i="1"/>
  <c r="BV284" i="1"/>
  <c r="BV285" i="1"/>
  <c r="BV286" i="1"/>
  <c r="BV287" i="1"/>
  <c r="BV288" i="1"/>
  <c r="BV289" i="1"/>
  <c r="BV290" i="1"/>
  <c r="BV291" i="1"/>
  <c r="BV292" i="1"/>
  <c r="BV293" i="1"/>
  <c r="BV294" i="1"/>
  <c r="BV295" i="1"/>
  <c r="BV296" i="1"/>
  <c r="BV297" i="1"/>
  <c r="BV298" i="1"/>
  <c r="BV299" i="1"/>
  <c r="BV300" i="1"/>
  <c r="BV301" i="1"/>
  <c r="BV302" i="1"/>
  <c r="BV303" i="1"/>
  <c r="BV304" i="1"/>
  <c r="BV305" i="1"/>
  <c r="BV306" i="1"/>
  <c r="BV307" i="1"/>
  <c r="BV308" i="1"/>
  <c r="BV309" i="1"/>
  <c r="BV310" i="1"/>
  <c r="BV311" i="1"/>
  <c r="BV312" i="1"/>
  <c r="BV313" i="1"/>
  <c r="BV314" i="1"/>
  <c r="BV315" i="1"/>
  <c r="BV316" i="1"/>
  <c r="BV317" i="1"/>
  <c r="BV318" i="1"/>
  <c r="BV319" i="1"/>
  <c r="BV320" i="1"/>
  <c r="BV321" i="1"/>
  <c r="BV322" i="1"/>
  <c r="BV323" i="1"/>
  <c r="BV324" i="1"/>
  <c r="BV325" i="1"/>
  <c r="BV326" i="1"/>
  <c r="BV327" i="1"/>
  <c r="BV328" i="1"/>
  <c r="BV329" i="1"/>
  <c r="BV330" i="1"/>
  <c r="BV331" i="1"/>
  <c r="BV332" i="1"/>
  <c r="BV333" i="1"/>
  <c r="BV334" i="1"/>
  <c r="BV335" i="1"/>
  <c r="BV336" i="1"/>
  <c r="BV337" i="1"/>
  <c r="BV338" i="1"/>
  <c r="BV339" i="1"/>
  <c r="BV340" i="1"/>
  <c r="BV341" i="1"/>
  <c r="BV342" i="1"/>
  <c r="BV343" i="1"/>
  <c r="BV344" i="1"/>
  <c r="BV345" i="1"/>
  <c r="BV346" i="1"/>
  <c r="BV347" i="1"/>
  <c r="BV348" i="1"/>
  <c r="BV349" i="1"/>
  <c r="BV350" i="1"/>
  <c r="BV351" i="1"/>
  <c r="BV352" i="1"/>
  <c r="BV353" i="1"/>
  <c r="BV354" i="1"/>
  <c r="BV355" i="1"/>
  <c r="BV356" i="1"/>
  <c r="BV357" i="1"/>
  <c r="BV358" i="1"/>
  <c r="BV359" i="1"/>
  <c r="BV360" i="1"/>
  <c r="BV361" i="1"/>
  <c r="BV362" i="1"/>
  <c r="BV363" i="1"/>
  <c r="BV364" i="1"/>
  <c r="BV365" i="1"/>
  <c r="BV366" i="1"/>
  <c r="BV367" i="1"/>
  <c r="BV368" i="1"/>
  <c r="BV369" i="1"/>
  <c r="BV370" i="1"/>
  <c r="BV371" i="1"/>
  <c r="BV372" i="1"/>
  <c r="BV373" i="1"/>
  <c r="BV374" i="1"/>
  <c r="BV375" i="1"/>
  <c r="BV376" i="1"/>
  <c r="BV377" i="1"/>
  <c r="BV378" i="1"/>
  <c r="BV379" i="1"/>
  <c r="BV380" i="1"/>
  <c r="BV381" i="1"/>
  <c r="BV382" i="1"/>
  <c r="BV383" i="1"/>
  <c r="BV384" i="1"/>
  <c r="BV385" i="1"/>
  <c r="BV386" i="1"/>
  <c r="BV387" i="1"/>
  <c r="BV388" i="1"/>
  <c r="BV389" i="1"/>
  <c r="BV390" i="1"/>
  <c r="BV391" i="1"/>
  <c r="BV392" i="1"/>
  <c r="BV393" i="1"/>
  <c r="BV394" i="1"/>
  <c r="BV395" i="1"/>
  <c r="BV396" i="1"/>
  <c r="BV397" i="1"/>
  <c r="BV398" i="1"/>
  <c r="BV399" i="1"/>
  <c r="BV400" i="1"/>
  <c r="BV401" i="1"/>
  <c r="BV402" i="1"/>
  <c r="BV403" i="1"/>
  <c r="BV404" i="1"/>
  <c r="BV405" i="1"/>
  <c r="BV406" i="1"/>
  <c r="BV407" i="1"/>
  <c r="BV408" i="1"/>
  <c r="BV409" i="1"/>
  <c r="BV410" i="1"/>
  <c r="BV411" i="1"/>
  <c r="BV412" i="1"/>
  <c r="BV413" i="1"/>
  <c r="BV414" i="1"/>
  <c r="BV415" i="1"/>
  <c r="BV416" i="1"/>
  <c r="BV417" i="1"/>
  <c r="BV418" i="1"/>
  <c r="BV419" i="1"/>
  <c r="BV420" i="1"/>
  <c r="BV421" i="1"/>
  <c r="BV422" i="1"/>
  <c r="BV423" i="1"/>
  <c r="BV424" i="1"/>
  <c r="BV425" i="1"/>
  <c r="BV426" i="1"/>
  <c r="BV427" i="1"/>
  <c r="BV428" i="1"/>
  <c r="BV429" i="1"/>
  <c r="BV430" i="1"/>
  <c r="BV431" i="1"/>
  <c r="BV432" i="1"/>
  <c r="BV433" i="1"/>
  <c r="BV434" i="1"/>
  <c r="BV435" i="1"/>
  <c r="BV436" i="1"/>
  <c r="BV437" i="1"/>
  <c r="BV438" i="1"/>
  <c r="BV439" i="1"/>
  <c r="BV440" i="1"/>
  <c r="BV441" i="1"/>
  <c r="BV442" i="1"/>
  <c r="BV443" i="1"/>
  <c r="BV444" i="1"/>
  <c r="BV445" i="1"/>
  <c r="BV446" i="1"/>
  <c r="BV447" i="1"/>
  <c r="BV448" i="1"/>
  <c r="BV449" i="1"/>
  <c r="BV450" i="1"/>
  <c r="BV451" i="1"/>
  <c r="BV452" i="1"/>
  <c r="BV453" i="1"/>
  <c r="BV454" i="1"/>
  <c r="BV455" i="1"/>
  <c r="BV456" i="1"/>
  <c r="BV457" i="1"/>
  <c r="BV458" i="1"/>
  <c r="BV459" i="1"/>
  <c r="BV460" i="1"/>
  <c r="BV461" i="1"/>
  <c r="BV462" i="1"/>
  <c r="BV463" i="1"/>
  <c r="BV464" i="1"/>
  <c r="BV465" i="1"/>
  <c r="BV466" i="1"/>
  <c r="BV467" i="1"/>
  <c r="BV468" i="1"/>
  <c r="BV469" i="1"/>
  <c r="BV470" i="1"/>
  <c r="BV471" i="1"/>
  <c r="BV472" i="1"/>
  <c r="BV473" i="1"/>
  <c r="BV474" i="1"/>
  <c r="BV475" i="1"/>
  <c r="BV476" i="1"/>
  <c r="BV477" i="1"/>
  <c r="BV478" i="1"/>
  <c r="BV479" i="1"/>
  <c r="BV480" i="1"/>
  <c r="BV481" i="1"/>
  <c r="BV482" i="1"/>
  <c r="BV483" i="1"/>
  <c r="BV484" i="1"/>
  <c r="BV485" i="1"/>
  <c r="BV486" i="1"/>
  <c r="BV487" i="1"/>
  <c r="BV488" i="1"/>
  <c r="BV489" i="1"/>
  <c r="BV490" i="1"/>
  <c r="BV491" i="1"/>
  <c r="BV492" i="1"/>
  <c r="BV493" i="1"/>
  <c r="BV494" i="1"/>
  <c r="BV495" i="1"/>
  <c r="BV496" i="1"/>
  <c r="BV497" i="1"/>
  <c r="BV498" i="1"/>
  <c r="BV499" i="1"/>
  <c r="BV500" i="1"/>
  <c r="BV501" i="1"/>
  <c r="BV502" i="1"/>
  <c r="BV503" i="1"/>
  <c r="BV504" i="1"/>
  <c r="BV505" i="1"/>
  <c r="BV506" i="1"/>
  <c r="BV507" i="1"/>
  <c r="BV508" i="1"/>
  <c r="BV509" i="1"/>
  <c r="BV510" i="1"/>
  <c r="BV511" i="1"/>
  <c r="BV512" i="1"/>
  <c r="BV513" i="1"/>
  <c r="BV514" i="1"/>
  <c r="BV515" i="1"/>
  <c r="BV516" i="1"/>
  <c r="BV517" i="1"/>
  <c r="BV518" i="1"/>
  <c r="BV519" i="1"/>
  <c r="BV520" i="1"/>
  <c r="BV521" i="1"/>
  <c r="BV522" i="1"/>
  <c r="BV523" i="1"/>
  <c r="BV524" i="1"/>
  <c r="BV525" i="1"/>
  <c r="BV526" i="1"/>
  <c r="BV527" i="1"/>
  <c r="BV528" i="1"/>
  <c r="BV529" i="1"/>
  <c r="BV530" i="1"/>
  <c r="BV531" i="1"/>
  <c r="BV532" i="1"/>
  <c r="BV533" i="1"/>
  <c r="BV534" i="1"/>
  <c r="BV535" i="1"/>
  <c r="BV536" i="1"/>
  <c r="BV537" i="1"/>
  <c r="BV538" i="1"/>
  <c r="BV539" i="1"/>
  <c r="BV540" i="1"/>
  <c r="BV541" i="1"/>
  <c r="BV542" i="1"/>
  <c r="BV543" i="1"/>
  <c r="BV544" i="1"/>
  <c r="BV545" i="1"/>
  <c r="BV546" i="1"/>
  <c r="BV547" i="1"/>
  <c r="BV548" i="1"/>
  <c r="BV549" i="1"/>
  <c r="BV550" i="1"/>
  <c r="BV551" i="1"/>
  <c r="BV552" i="1"/>
  <c r="BV553" i="1"/>
  <c r="BV554" i="1"/>
  <c r="BV555" i="1"/>
  <c r="BV556" i="1"/>
  <c r="BV557" i="1"/>
  <c r="BV558" i="1"/>
  <c r="BV559" i="1"/>
  <c r="BV560" i="1"/>
  <c r="BV561" i="1"/>
  <c r="BV562" i="1"/>
  <c r="BV563" i="1"/>
  <c r="BV564" i="1"/>
  <c r="BV565" i="1"/>
  <c r="BV566" i="1"/>
  <c r="BV567" i="1"/>
  <c r="BV568" i="1"/>
  <c r="BV569" i="1"/>
  <c r="BV570" i="1"/>
  <c r="BV571" i="1"/>
  <c r="BV572" i="1"/>
  <c r="BV573" i="1"/>
  <c r="BV574" i="1"/>
  <c r="BV575" i="1"/>
  <c r="BV576" i="1"/>
  <c r="BV577" i="1"/>
  <c r="BV578" i="1"/>
  <c r="BV579" i="1"/>
  <c r="BV580" i="1"/>
  <c r="BV581" i="1"/>
  <c r="BV582" i="1"/>
  <c r="BV583" i="1"/>
  <c r="BV584" i="1"/>
  <c r="BV585" i="1"/>
  <c r="BV586" i="1"/>
  <c r="BV587" i="1"/>
  <c r="BV588" i="1"/>
  <c r="BV589" i="1"/>
  <c r="BV590" i="1"/>
  <c r="BV591" i="1"/>
  <c r="BV592" i="1"/>
  <c r="BV593" i="1"/>
  <c r="BV594" i="1"/>
  <c r="BV595" i="1"/>
  <c r="BV596" i="1"/>
  <c r="BV597" i="1"/>
  <c r="BV598" i="1"/>
  <c r="BV599" i="1"/>
  <c r="BV600" i="1"/>
  <c r="BV601" i="1"/>
  <c r="BV602" i="1"/>
  <c r="BV603" i="1"/>
  <c r="BV604" i="1"/>
  <c r="BV605" i="1"/>
  <c r="BV606" i="1"/>
  <c r="BV607" i="1"/>
  <c r="BV608" i="1"/>
  <c r="BV609" i="1"/>
  <c r="BV610" i="1"/>
  <c r="BV611" i="1"/>
  <c r="BV612" i="1"/>
  <c r="BV613" i="1"/>
  <c r="BV614" i="1"/>
  <c r="BV615" i="1"/>
  <c r="BV616" i="1"/>
  <c r="BV617" i="1"/>
  <c r="BV618" i="1"/>
  <c r="BV619" i="1"/>
  <c r="BV620" i="1"/>
  <c r="BV621" i="1"/>
  <c r="BV622" i="1"/>
  <c r="BV623" i="1"/>
  <c r="BV624" i="1"/>
  <c r="BV625" i="1"/>
  <c r="BV626" i="1"/>
  <c r="BV627" i="1"/>
  <c r="BV628" i="1"/>
  <c r="BV629" i="1"/>
  <c r="BV630" i="1"/>
  <c r="BV631" i="1"/>
  <c r="BV632" i="1"/>
  <c r="BV633" i="1"/>
  <c r="BV634" i="1"/>
  <c r="BV635" i="1"/>
  <c r="BV636" i="1"/>
  <c r="BV637" i="1"/>
  <c r="BV638" i="1"/>
  <c r="BV639" i="1"/>
  <c r="BV640" i="1"/>
  <c r="BV641" i="1"/>
  <c r="BV642" i="1"/>
  <c r="BV643" i="1"/>
  <c r="BV644" i="1"/>
  <c r="BV645" i="1"/>
  <c r="BV646" i="1"/>
  <c r="BV647" i="1"/>
  <c r="BV648" i="1"/>
  <c r="BV649" i="1"/>
  <c r="BV650" i="1"/>
  <c r="BV651" i="1"/>
  <c r="BV652" i="1"/>
  <c r="BV653" i="1"/>
  <c r="BV654" i="1"/>
  <c r="BV655" i="1"/>
  <c r="BV656" i="1"/>
  <c r="BV657" i="1"/>
  <c r="BV658" i="1"/>
  <c r="BV659" i="1"/>
  <c r="BV660" i="1"/>
  <c r="BV661" i="1"/>
  <c r="BV662" i="1"/>
  <c r="BV663" i="1"/>
  <c r="BV664" i="1"/>
  <c r="BV665" i="1"/>
  <c r="BV666" i="1"/>
  <c r="BV667" i="1"/>
  <c r="BV668" i="1"/>
  <c r="BV669" i="1"/>
  <c r="BV670" i="1"/>
  <c r="BV671" i="1"/>
  <c r="BV672" i="1"/>
  <c r="BV673" i="1"/>
  <c r="BV674" i="1"/>
  <c r="BV675" i="1"/>
  <c r="BV676" i="1"/>
  <c r="BV677" i="1"/>
  <c r="BV678" i="1"/>
  <c r="BV679" i="1"/>
  <c r="BV680" i="1"/>
  <c r="BV681" i="1"/>
  <c r="BV682" i="1"/>
  <c r="BV683" i="1"/>
  <c r="BV684" i="1"/>
  <c r="BV685" i="1"/>
  <c r="BV686" i="1"/>
  <c r="BV687" i="1"/>
  <c r="BV688" i="1"/>
  <c r="BV689" i="1"/>
  <c r="BV690" i="1"/>
  <c r="BV691" i="1"/>
  <c r="BV692" i="1"/>
  <c r="BV693" i="1"/>
  <c r="BV694" i="1"/>
  <c r="BV695" i="1"/>
  <c r="BV696" i="1"/>
  <c r="BV697" i="1"/>
  <c r="BV698" i="1"/>
  <c r="BV699" i="1"/>
  <c r="BV700" i="1"/>
  <c r="BV701" i="1"/>
  <c r="BV702" i="1"/>
  <c r="BV703" i="1"/>
  <c r="BV704" i="1"/>
  <c r="BV705" i="1"/>
  <c r="BV706" i="1"/>
  <c r="BV707" i="1"/>
  <c r="BV708" i="1"/>
  <c r="BV709" i="1"/>
  <c r="BV710" i="1"/>
  <c r="BV711" i="1"/>
  <c r="BV712" i="1"/>
  <c r="BV713" i="1"/>
  <c r="BV714" i="1"/>
  <c r="BV715" i="1"/>
  <c r="BV716" i="1"/>
  <c r="BV717" i="1"/>
  <c r="BV718" i="1"/>
  <c r="BV719" i="1"/>
  <c r="BV720" i="1"/>
  <c r="BV721" i="1"/>
  <c r="BV722" i="1"/>
  <c r="BV723" i="1"/>
  <c r="BV724" i="1"/>
  <c r="BV725" i="1"/>
  <c r="BV726" i="1"/>
  <c r="BV727" i="1"/>
  <c r="BV728" i="1"/>
  <c r="BV729" i="1"/>
  <c r="BV730" i="1"/>
  <c r="BV731" i="1"/>
  <c r="BV732" i="1"/>
  <c r="BV733" i="1"/>
  <c r="BV734" i="1"/>
  <c r="BV735" i="1"/>
  <c r="BV736" i="1"/>
  <c r="BV737" i="1"/>
  <c r="BV738" i="1"/>
  <c r="BV739" i="1"/>
  <c r="BV740" i="1"/>
  <c r="BV741" i="1"/>
  <c r="BV742" i="1"/>
  <c r="BV743" i="1"/>
  <c r="BV744" i="1"/>
  <c r="BV745" i="1"/>
  <c r="BV746" i="1"/>
  <c r="BV747" i="1"/>
  <c r="BV748" i="1"/>
  <c r="BV749" i="1"/>
  <c r="BV750" i="1"/>
  <c r="BV751" i="1"/>
  <c r="BV752" i="1"/>
  <c r="BV753" i="1"/>
  <c r="BV754" i="1"/>
  <c r="BV755" i="1"/>
  <c r="BV756" i="1"/>
  <c r="BV757" i="1"/>
  <c r="BV758" i="1"/>
  <c r="BV759" i="1"/>
  <c r="BV760" i="1"/>
  <c r="BV761" i="1"/>
  <c r="BV762" i="1"/>
  <c r="BV763" i="1"/>
  <c r="BV764" i="1"/>
  <c r="BV765" i="1"/>
  <c r="BV766" i="1"/>
  <c r="BV767" i="1"/>
  <c r="BV768" i="1"/>
  <c r="BV769" i="1"/>
  <c r="BV770" i="1"/>
  <c r="BV771" i="1"/>
  <c r="BV772" i="1"/>
  <c r="BV773" i="1"/>
  <c r="BV774" i="1"/>
  <c r="BV775" i="1"/>
  <c r="BV776" i="1"/>
  <c r="BV777" i="1"/>
  <c r="BV778" i="1"/>
  <c r="BV779" i="1"/>
  <c r="BV780" i="1"/>
  <c r="BV781" i="1"/>
  <c r="BV782" i="1"/>
  <c r="BV783" i="1"/>
  <c r="BV784" i="1"/>
  <c r="BV785" i="1"/>
  <c r="BV786" i="1"/>
  <c r="BV787" i="1"/>
  <c r="BV788" i="1"/>
  <c r="BV789" i="1"/>
  <c r="BV790" i="1"/>
  <c r="BV791" i="1"/>
  <c r="BV792" i="1"/>
  <c r="BV793" i="1"/>
  <c r="BV794" i="1"/>
  <c r="BV795" i="1"/>
  <c r="BV796" i="1"/>
  <c r="BV797" i="1"/>
  <c r="BV798" i="1"/>
  <c r="BV799" i="1"/>
  <c r="BV800" i="1"/>
  <c r="BV801" i="1"/>
  <c r="BV802" i="1"/>
  <c r="BV803" i="1"/>
  <c r="BV804" i="1"/>
  <c r="BV805" i="1"/>
  <c r="BV806" i="1"/>
  <c r="BV807" i="1"/>
  <c r="BV808" i="1"/>
  <c r="BV809" i="1"/>
  <c r="BV810" i="1"/>
  <c r="BV811" i="1"/>
  <c r="BV812" i="1"/>
  <c r="BV813" i="1"/>
  <c r="BV814" i="1"/>
  <c r="BV815" i="1"/>
  <c r="BV816" i="1"/>
  <c r="BV817" i="1"/>
  <c r="BV818" i="1"/>
  <c r="BV819" i="1"/>
  <c r="BV820" i="1"/>
  <c r="BV821" i="1"/>
  <c r="BV822" i="1"/>
  <c r="BV823" i="1"/>
  <c r="BV824" i="1"/>
  <c r="BV825" i="1"/>
  <c r="BV826" i="1"/>
  <c r="BV827" i="1"/>
  <c r="BV828" i="1"/>
  <c r="BV829" i="1"/>
  <c r="BV830" i="1"/>
  <c r="BV831" i="1"/>
  <c r="BV832" i="1"/>
  <c r="BV833" i="1"/>
  <c r="BV834" i="1"/>
  <c r="BV835" i="1"/>
  <c r="BV836" i="1"/>
  <c r="BV837" i="1"/>
  <c r="BV838" i="1"/>
  <c r="BV839" i="1"/>
  <c r="BV840" i="1"/>
  <c r="BV841" i="1"/>
  <c r="BV842" i="1"/>
  <c r="BV843" i="1"/>
  <c r="BV844" i="1"/>
  <c r="BV845" i="1"/>
  <c r="BV846" i="1"/>
  <c r="BV847" i="1"/>
  <c r="BV848" i="1"/>
  <c r="BV849" i="1"/>
  <c r="BV850" i="1"/>
  <c r="BV851" i="1"/>
  <c r="BV852" i="1"/>
  <c r="BV853" i="1"/>
  <c r="BV854" i="1"/>
  <c r="BV855" i="1"/>
  <c r="BV856" i="1"/>
  <c r="BV857" i="1"/>
  <c r="BV858" i="1"/>
  <c r="BV859" i="1"/>
  <c r="BV860" i="1"/>
  <c r="BV861" i="1"/>
  <c r="BV862" i="1"/>
  <c r="BV863" i="1"/>
  <c r="BV864" i="1"/>
  <c r="BV865" i="1"/>
  <c r="BV866" i="1"/>
  <c r="BV867" i="1"/>
  <c r="BV868" i="1"/>
  <c r="BV869" i="1"/>
  <c r="BV870" i="1"/>
  <c r="BV871" i="1"/>
  <c r="BV872" i="1"/>
  <c r="BV873" i="1"/>
  <c r="BV874" i="1"/>
  <c r="BV875" i="1"/>
  <c r="BV876" i="1"/>
  <c r="BV877" i="1"/>
  <c r="BV878" i="1"/>
  <c r="BV879" i="1"/>
  <c r="BV880" i="1"/>
  <c r="BV881" i="1"/>
  <c r="BV882" i="1"/>
  <c r="BV883" i="1"/>
  <c r="BV884" i="1"/>
  <c r="BV885" i="1"/>
  <c r="BV886" i="1"/>
  <c r="BV887" i="1"/>
  <c r="BV888" i="1"/>
  <c r="BV889" i="1"/>
  <c r="BV890" i="1"/>
  <c r="BV891" i="1"/>
  <c r="BV892" i="1"/>
  <c r="BV893" i="1"/>
  <c r="BV894" i="1"/>
  <c r="BV895" i="1"/>
  <c r="BV896" i="1"/>
  <c r="BV897" i="1"/>
  <c r="BV898" i="1"/>
  <c r="BV899" i="1"/>
  <c r="BV900" i="1"/>
  <c r="BV901" i="1"/>
  <c r="BV902" i="1"/>
  <c r="BV903" i="1"/>
  <c r="BV904" i="1"/>
  <c r="BV905" i="1"/>
  <c r="BV906" i="1"/>
  <c r="BV907" i="1"/>
  <c r="BV908" i="1"/>
  <c r="BV909" i="1"/>
  <c r="BV910" i="1"/>
  <c r="BV911" i="1"/>
  <c r="BV912" i="1"/>
  <c r="BV913" i="1"/>
  <c r="BV914" i="1"/>
  <c r="BV915" i="1"/>
  <c r="BV916" i="1"/>
  <c r="BV917" i="1"/>
  <c r="BV918" i="1"/>
  <c r="BV919" i="1"/>
  <c r="BV920" i="1"/>
  <c r="BV921" i="1"/>
  <c r="BV922" i="1"/>
  <c r="BV923" i="1"/>
  <c r="BV924" i="1"/>
  <c r="BV925" i="1"/>
  <c r="BV926" i="1"/>
  <c r="BV927" i="1"/>
  <c r="BV928" i="1"/>
  <c r="BV929" i="1"/>
  <c r="BV930" i="1"/>
  <c r="BV931" i="1"/>
  <c r="BV932" i="1"/>
  <c r="BV933" i="1"/>
  <c r="BV934" i="1"/>
  <c r="BV935" i="1"/>
  <c r="BV936" i="1"/>
  <c r="BV937" i="1"/>
  <c r="BV938" i="1"/>
  <c r="BV939" i="1"/>
  <c r="BV940" i="1"/>
  <c r="BV941" i="1"/>
  <c r="BV942" i="1"/>
  <c r="BV943" i="1"/>
  <c r="BV944" i="1"/>
  <c r="BV945" i="1"/>
  <c r="BV946" i="1"/>
  <c r="BV947" i="1"/>
  <c r="BV948" i="1"/>
  <c r="BV949" i="1"/>
  <c r="BV950" i="1"/>
  <c r="BV951" i="1"/>
  <c r="BV952" i="1"/>
  <c r="BV953" i="1"/>
  <c r="BV954" i="1"/>
  <c r="BV955" i="1"/>
  <c r="BV956" i="1"/>
  <c r="BV957" i="1"/>
  <c r="BV958" i="1"/>
  <c r="BV959" i="1"/>
  <c r="BV960" i="1"/>
  <c r="BV961" i="1"/>
  <c r="BV962" i="1"/>
  <c r="BV963" i="1"/>
  <c r="BV964" i="1"/>
  <c r="BV965" i="1"/>
  <c r="BV966" i="1"/>
  <c r="BV967" i="1"/>
  <c r="BV968" i="1"/>
  <c r="BV969" i="1"/>
  <c r="BV970" i="1"/>
  <c r="BV971" i="1"/>
  <c r="BV972" i="1"/>
  <c r="BV973" i="1"/>
  <c r="BV974" i="1"/>
  <c r="BV975" i="1"/>
  <c r="BV976" i="1"/>
  <c r="BV977" i="1"/>
  <c r="BV978" i="1"/>
  <c r="BV979" i="1"/>
  <c r="BV980" i="1"/>
  <c r="BV981" i="1"/>
  <c r="BV982" i="1"/>
  <c r="BV983" i="1"/>
  <c r="BV984" i="1"/>
  <c r="BV985" i="1"/>
  <c r="BV986" i="1"/>
  <c r="BV987" i="1"/>
  <c r="BV988" i="1"/>
  <c r="BV989" i="1"/>
  <c r="BV990" i="1"/>
  <c r="BV991" i="1"/>
  <c r="BV992" i="1"/>
  <c r="BV993" i="1"/>
  <c r="BV994" i="1"/>
  <c r="BV995" i="1"/>
  <c r="BV996" i="1"/>
  <c r="BV997" i="1"/>
  <c r="BV998" i="1"/>
  <c r="BV999" i="1"/>
  <c r="BV1000" i="1"/>
  <c r="BV1001" i="1"/>
  <c r="BV1002" i="1"/>
  <c r="BV1003" i="1"/>
  <c r="BV1004" i="1"/>
  <c r="BV1005" i="1"/>
  <c r="BV1006" i="1"/>
  <c r="BV1007" i="1"/>
  <c r="BV1008" i="1"/>
  <c r="BV1009" i="1"/>
  <c r="BV1010" i="1"/>
  <c r="BV1011" i="1"/>
  <c r="BV1012" i="1"/>
  <c r="BV1013" i="1"/>
  <c r="BV1014" i="1"/>
  <c r="BV1015" i="1"/>
  <c r="BV1016" i="1"/>
  <c r="BV1017" i="1"/>
  <c r="BV1018" i="1"/>
  <c r="BV1019" i="1"/>
  <c r="BV1020" i="1"/>
  <c r="BV1021" i="1"/>
  <c r="BV1022" i="1"/>
  <c r="BV1023" i="1"/>
  <c r="BV1024" i="1"/>
  <c r="BV1025" i="1"/>
  <c r="BV1026" i="1"/>
  <c r="BV1027" i="1"/>
  <c r="BV1028" i="1"/>
  <c r="BV1029" i="1"/>
  <c r="BV1030" i="1"/>
  <c r="BV1031" i="1"/>
  <c r="BV1032" i="1"/>
  <c r="BV1033" i="1"/>
  <c r="BV1034" i="1"/>
  <c r="BV1035" i="1"/>
  <c r="BV1036" i="1"/>
  <c r="BV1037" i="1"/>
  <c r="BV1038" i="1"/>
  <c r="BV1039" i="1"/>
  <c r="BV1040" i="1"/>
  <c r="BV1041" i="1"/>
  <c r="BV1042" i="1"/>
  <c r="BV1043" i="1"/>
  <c r="BV1044" i="1"/>
  <c r="BV1045" i="1"/>
  <c r="BV1046" i="1"/>
  <c r="BV1047" i="1"/>
  <c r="BV1048" i="1"/>
  <c r="BV1049" i="1"/>
  <c r="BV1050" i="1"/>
  <c r="BV1051" i="1"/>
  <c r="BV1052" i="1"/>
  <c r="BV1053" i="1"/>
  <c r="BV1054" i="1"/>
  <c r="BV1055" i="1"/>
  <c r="BV1056" i="1"/>
  <c r="BV1057" i="1"/>
  <c r="BV1058" i="1"/>
  <c r="BV1059" i="1"/>
  <c r="BV1060" i="1"/>
  <c r="BV1061" i="1"/>
  <c r="BV1062" i="1"/>
  <c r="BV1063" i="1"/>
  <c r="BV1064" i="1"/>
  <c r="BV1065" i="1"/>
  <c r="BV1066" i="1"/>
  <c r="BV1067" i="1"/>
  <c r="BV1068" i="1"/>
  <c r="BV1069" i="1"/>
  <c r="BV1070" i="1"/>
  <c r="BV1071" i="1"/>
  <c r="BV1072" i="1"/>
  <c r="BV1073" i="1"/>
  <c r="BV1074" i="1"/>
  <c r="BV1075" i="1"/>
  <c r="BV1076" i="1"/>
  <c r="BV1077" i="1"/>
  <c r="BV1078" i="1"/>
  <c r="BV1079" i="1"/>
  <c r="BV1080" i="1"/>
  <c r="BV1081" i="1"/>
  <c r="BV1082" i="1"/>
  <c r="BV1083" i="1"/>
  <c r="BV1084" i="1"/>
  <c r="BV1085" i="1"/>
  <c r="BV1086" i="1"/>
  <c r="BV1087" i="1"/>
  <c r="BV1088" i="1"/>
  <c r="BV1089" i="1"/>
  <c r="BV1090" i="1"/>
  <c r="BV1091" i="1"/>
  <c r="BV1092" i="1"/>
  <c r="BV1093" i="1"/>
  <c r="BV1094" i="1"/>
  <c r="BV1095" i="1"/>
  <c r="BV1096" i="1"/>
  <c r="BV1097" i="1"/>
  <c r="BV1098" i="1"/>
  <c r="BV1099" i="1"/>
  <c r="BV1100" i="1"/>
  <c r="BV1101" i="1"/>
  <c r="BV1102" i="1"/>
  <c r="BV1103" i="1"/>
  <c r="BV1104" i="1"/>
  <c r="BV1105" i="1"/>
  <c r="BV1106" i="1"/>
  <c r="BV1107" i="1"/>
  <c r="BV1108" i="1"/>
  <c r="BV1109" i="1"/>
  <c r="BV1110" i="1"/>
  <c r="BV1111" i="1"/>
  <c r="BV1112" i="1"/>
  <c r="BV1113" i="1"/>
  <c r="BV1114" i="1"/>
  <c r="BV1115" i="1"/>
  <c r="BV1116" i="1"/>
  <c r="BV1117" i="1"/>
  <c r="BV1118" i="1"/>
  <c r="BV1119" i="1"/>
  <c r="BV1120" i="1"/>
  <c r="BV1121" i="1"/>
  <c r="BV1122" i="1"/>
  <c r="BV1123" i="1"/>
  <c r="BV1124" i="1"/>
  <c r="BV1125" i="1"/>
  <c r="BV1126" i="1"/>
  <c r="BV1127" i="1"/>
  <c r="BV1128" i="1"/>
  <c r="BV1129" i="1"/>
  <c r="BV1130" i="1"/>
  <c r="BV1131" i="1"/>
  <c r="BV1132" i="1"/>
  <c r="BV1133" i="1"/>
  <c r="BV1134" i="1"/>
  <c r="BV1135" i="1"/>
  <c r="BV1136" i="1"/>
  <c r="BV1137" i="1"/>
  <c r="BV5" i="1"/>
  <c r="BV4" i="1"/>
  <c r="EG1137" i="1"/>
  <c r="EF1137" i="1"/>
  <c r="EE1137" i="1"/>
  <c r="ED1137" i="1"/>
  <c r="EC1137" i="1"/>
  <c r="EB1137" i="1"/>
  <c r="EA1137" i="1"/>
  <c r="DZ1137" i="1"/>
  <c r="DY1137" i="1"/>
  <c r="DN1137" i="1"/>
  <c r="DD1137" i="1"/>
  <c r="CS1137" i="1"/>
  <c r="CH1137" i="1"/>
  <c r="AX1137" i="1"/>
  <c r="AR1137" i="1"/>
  <c r="EG1136" i="1"/>
  <c r="EF1136" i="1"/>
  <c r="EE1136" i="1"/>
  <c r="ED1136" i="1"/>
  <c r="EC1136" i="1"/>
  <c r="EB1136" i="1"/>
  <c r="EA1136" i="1"/>
  <c r="DZ1136" i="1"/>
  <c r="DY1136" i="1"/>
  <c r="DN1136" i="1"/>
  <c r="DD1136" i="1"/>
  <c r="CS1136" i="1"/>
  <c r="CH1136" i="1"/>
  <c r="AX1136" i="1"/>
  <c r="AR1136" i="1"/>
  <c r="EG1135" i="1"/>
  <c r="EF1135" i="1"/>
  <c r="EE1135" i="1"/>
  <c r="ED1135" i="1"/>
  <c r="EC1135" i="1"/>
  <c r="EB1135" i="1"/>
  <c r="EA1135" i="1"/>
  <c r="DZ1135" i="1"/>
  <c r="DY1135" i="1"/>
  <c r="DN1135" i="1"/>
  <c r="DD1135" i="1"/>
  <c r="CS1135" i="1"/>
  <c r="CH1135" i="1"/>
  <c r="AX1135" i="1"/>
  <c r="AR1135" i="1"/>
  <c r="EG1134" i="1"/>
  <c r="EF1134" i="1"/>
  <c r="EE1134" i="1"/>
  <c r="ED1134" i="1"/>
  <c r="EC1134" i="1"/>
  <c r="EB1134" i="1"/>
  <c r="EA1134" i="1"/>
  <c r="DZ1134" i="1"/>
  <c r="DY1134" i="1"/>
  <c r="DN1134" i="1"/>
  <c r="DD1134" i="1"/>
  <c r="CS1134" i="1"/>
  <c r="CH1134" i="1"/>
  <c r="AX1134" i="1"/>
  <c r="AR1134" i="1"/>
  <c r="EG1133" i="1"/>
  <c r="EF1133" i="1"/>
  <c r="EE1133" i="1"/>
  <c r="ED1133" i="1"/>
  <c r="EC1133" i="1"/>
  <c r="EB1133" i="1"/>
  <c r="EA1133" i="1"/>
  <c r="DZ1133" i="1"/>
  <c r="DY1133" i="1"/>
  <c r="DN1133" i="1"/>
  <c r="DD1133" i="1"/>
  <c r="CS1133" i="1"/>
  <c r="CH1133" i="1"/>
  <c r="AX1133" i="1"/>
  <c r="AR1133" i="1"/>
  <c r="EG1132" i="1"/>
  <c r="EF1132" i="1"/>
  <c r="EE1132" i="1"/>
  <c r="ED1132" i="1"/>
  <c r="EC1132" i="1"/>
  <c r="EB1132" i="1"/>
  <c r="EA1132" i="1"/>
  <c r="DZ1132" i="1"/>
  <c r="DY1132" i="1"/>
  <c r="DN1132" i="1"/>
  <c r="DD1132" i="1"/>
  <c r="CS1132" i="1"/>
  <c r="CH1132" i="1"/>
  <c r="AX1132" i="1"/>
  <c r="AR1132" i="1"/>
  <c r="EG1131" i="1"/>
  <c r="EF1131" i="1"/>
  <c r="EE1131" i="1"/>
  <c r="ED1131" i="1"/>
  <c r="EC1131" i="1"/>
  <c r="EB1131" i="1"/>
  <c r="EA1131" i="1"/>
  <c r="DZ1131" i="1"/>
  <c r="DY1131" i="1"/>
  <c r="DN1131" i="1"/>
  <c r="DD1131" i="1"/>
  <c r="CS1131" i="1"/>
  <c r="CH1131" i="1"/>
  <c r="AX1131" i="1"/>
  <c r="AR1131" i="1"/>
  <c r="EG1130" i="1"/>
  <c r="EF1130" i="1"/>
  <c r="EE1130" i="1"/>
  <c r="ED1130" i="1"/>
  <c r="EC1130" i="1"/>
  <c r="EB1130" i="1"/>
  <c r="EA1130" i="1"/>
  <c r="DZ1130" i="1"/>
  <c r="DY1130" i="1"/>
  <c r="DN1130" i="1"/>
  <c r="DD1130" i="1"/>
  <c r="CS1130" i="1"/>
  <c r="CH1130" i="1"/>
  <c r="AX1130" i="1"/>
  <c r="AR1130" i="1"/>
  <c r="EG1129" i="1"/>
  <c r="EF1129" i="1"/>
  <c r="EE1129" i="1"/>
  <c r="ED1129" i="1"/>
  <c r="EC1129" i="1"/>
  <c r="EB1129" i="1"/>
  <c r="EA1129" i="1"/>
  <c r="DZ1129" i="1"/>
  <c r="DY1129" i="1"/>
  <c r="DN1129" i="1"/>
  <c r="DD1129" i="1"/>
  <c r="CS1129" i="1"/>
  <c r="CH1129" i="1"/>
  <c r="AX1129" i="1"/>
  <c r="AR1129" i="1"/>
  <c r="EG1128" i="1"/>
  <c r="EF1128" i="1"/>
  <c r="EE1128" i="1"/>
  <c r="ED1128" i="1"/>
  <c r="EC1128" i="1"/>
  <c r="EB1128" i="1"/>
  <c r="EA1128" i="1"/>
  <c r="DZ1128" i="1"/>
  <c r="DY1128" i="1"/>
  <c r="DN1128" i="1"/>
  <c r="DD1128" i="1"/>
  <c r="CS1128" i="1"/>
  <c r="CH1128" i="1"/>
  <c r="AX1128" i="1"/>
  <c r="AR1128" i="1"/>
  <c r="EG1127" i="1"/>
  <c r="EF1127" i="1"/>
  <c r="EE1127" i="1"/>
  <c r="ED1127" i="1"/>
  <c r="EC1127" i="1"/>
  <c r="EB1127" i="1"/>
  <c r="EA1127" i="1"/>
  <c r="DZ1127" i="1"/>
  <c r="DY1127" i="1"/>
  <c r="DN1127" i="1"/>
  <c r="DD1127" i="1"/>
  <c r="CS1127" i="1"/>
  <c r="CH1127" i="1"/>
  <c r="AX1127" i="1"/>
  <c r="AR1127" i="1"/>
  <c r="EG1126" i="1"/>
  <c r="EF1126" i="1"/>
  <c r="EE1126" i="1"/>
  <c r="ED1126" i="1"/>
  <c r="EC1126" i="1"/>
  <c r="EB1126" i="1"/>
  <c r="EA1126" i="1"/>
  <c r="DZ1126" i="1"/>
  <c r="DY1126" i="1"/>
  <c r="DN1126" i="1"/>
  <c r="DD1126" i="1"/>
  <c r="CS1126" i="1"/>
  <c r="CH1126" i="1"/>
  <c r="AX1126" i="1"/>
  <c r="AR1126" i="1"/>
  <c r="EG1125" i="1"/>
  <c r="EF1125" i="1"/>
  <c r="EE1125" i="1"/>
  <c r="ED1125" i="1"/>
  <c r="EC1125" i="1"/>
  <c r="EB1125" i="1"/>
  <c r="EA1125" i="1"/>
  <c r="DZ1125" i="1"/>
  <c r="DY1125" i="1"/>
  <c r="DN1125" i="1"/>
  <c r="DD1125" i="1"/>
  <c r="CS1125" i="1"/>
  <c r="CH1125" i="1"/>
  <c r="AX1125" i="1"/>
  <c r="AR1125" i="1"/>
  <c r="EG1124" i="1"/>
  <c r="EF1124" i="1"/>
  <c r="EE1124" i="1"/>
  <c r="ED1124" i="1"/>
  <c r="EC1124" i="1"/>
  <c r="EB1124" i="1"/>
  <c r="EA1124" i="1"/>
  <c r="DZ1124" i="1"/>
  <c r="DY1124" i="1"/>
  <c r="DN1124" i="1"/>
  <c r="DD1124" i="1"/>
  <c r="CS1124" i="1"/>
  <c r="CH1124" i="1"/>
  <c r="AX1124" i="1"/>
  <c r="AR1124" i="1"/>
  <c r="EG1123" i="1"/>
  <c r="EF1123" i="1"/>
  <c r="EE1123" i="1"/>
  <c r="ED1123" i="1"/>
  <c r="EC1123" i="1"/>
  <c r="EB1123" i="1"/>
  <c r="EA1123" i="1"/>
  <c r="DZ1123" i="1"/>
  <c r="DY1123" i="1"/>
  <c r="DN1123" i="1"/>
  <c r="DD1123" i="1"/>
  <c r="CS1123" i="1"/>
  <c r="CH1123" i="1"/>
  <c r="AX1123" i="1"/>
  <c r="AR1123" i="1"/>
  <c r="EG1122" i="1"/>
  <c r="EF1122" i="1"/>
  <c r="EE1122" i="1"/>
  <c r="ED1122" i="1"/>
  <c r="EC1122" i="1"/>
  <c r="EB1122" i="1"/>
  <c r="EA1122" i="1"/>
  <c r="DZ1122" i="1"/>
  <c r="DY1122" i="1"/>
  <c r="DN1122" i="1"/>
  <c r="DD1122" i="1"/>
  <c r="CS1122" i="1"/>
  <c r="CH1122" i="1"/>
  <c r="AX1122" i="1"/>
  <c r="AR1122" i="1"/>
  <c r="EG1121" i="1"/>
  <c r="EF1121" i="1"/>
  <c r="EE1121" i="1"/>
  <c r="ED1121" i="1"/>
  <c r="EC1121" i="1"/>
  <c r="EB1121" i="1"/>
  <c r="EA1121" i="1"/>
  <c r="DZ1121" i="1"/>
  <c r="DY1121" i="1"/>
  <c r="DN1121" i="1"/>
  <c r="DD1121" i="1"/>
  <c r="CS1121" i="1"/>
  <c r="CH1121" i="1"/>
  <c r="AX1121" i="1"/>
  <c r="AR1121" i="1"/>
  <c r="EG1120" i="1"/>
  <c r="EF1120" i="1"/>
  <c r="EE1120" i="1"/>
  <c r="ED1120" i="1"/>
  <c r="EC1120" i="1"/>
  <c r="EB1120" i="1"/>
  <c r="EA1120" i="1"/>
  <c r="DZ1120" i="1"/>
  <c r="DY1120" i="1"/>
  <c r="DN1120" i="1"/>
  <c r="DD1120" i="1"/>
  <c r="CS1120" i="1"/>
  <c r="CH1120" i="1"/>
  <c r="AX1120" i="1"/>
  <c r="AR1120" i="1"/>
  <c r="EG1119" i="1"/>
  <c r="EF1119" i="1"/>
  <c r="EE1119" i="1"/>
  <c r="ED1119" i="1"/>
  <c r="EC1119" i="1"/>
  <c r="EB1119" i="1"/>
  <c r="EA1119" i="1"/>
  <c r="DZ1119" i="1"/>
  <c r="DY1119" i="1"/>
  <c r="DN1119" i="1"/>
  <c r="DD1119" i="1"/>
  <c r="CS1119" i="1"/>
  <c r="CH1119" i="1"/>
  <c r="AX1119" i="1"/>
  <c r="AR1119" i="1"/>
  <c r="EG1118" i="1"/>
  <c r="EF1118" i="1"/>
  <c r="EE1118" i="1"/>
  <c r="ED1118" i="1"/>
  <c r="EC1118" i="1"/>
  <c r="EB1118" i="1"/>
  <c r="EA1118" i="1"/>
  <c r="DZ1118" i="1"/>
  <c r="DY1118" i="1"/>
  <c r="DN1118" i="1"/>
  <c r="DD1118" i="1"/>
  <c r="CS1118" i="1"/>
  <c r="CH1118" i="1"/>
  <c r="AX1118" i="1"/>
  <c r="AR1118" i="1"/>
  <c r="EG1117" i="1"/>
  <c r="EF1117" i="1"/>
  <c r="EE1117" i="1"/>
  <c r="ED1117" i="1"/>
  <c r="EC1117" i="1"/>
  <c r="EB1117" i="1"/>
  <c r="EA1117" i="1"/>
  <c r="DZ1117" i="1"/>
  <c r="DY1117" i="1"/>
  <c r="DN1117" i="1"/>
  <c r="DD1117" i="1"/>
  <c r="CS1117" i="1"/>
  <c r="CH1117" i="1"/>
  <c r="AX1117" i="1"/>
  <c r="AR1117" i="1"/>
  <c r="EG1116" i="1"/>
  <c r="EF1116" i="1"/>
  <c r="EE1116" i="1"/>
  <c r="ED1116" i="1"/>
  <c r="EC1116" i="1"/>
  <c r="EB1116" i="1"/>
  <c r="EA1116" i="1"/>
  <c r="DZ1116" i="1"/>
  <c r="DY1116" i="1"/>
  <c r="DN1116" i="1"/>
  <c r="DD1116" i="1"/>
  <c r="CS1116" i="1"/>
  <c r="CH1116" i="1"/>
  <c r="AX1116" i="1"/>
  <c r="AR1116" i="1"/>
  <c r="EG1115" i="1"/>
  <c r="EF1115" i="1"/>
  <c r="EE1115" i="1"/>
  <c r="ED1115" i="1"/>
  <c r="EC1115" i="1"/>
  <c r="EB1115" i="1"/>
  <c r="EA1115" i="1"/>
  <c r="DZ1115" i="1"/>
  <c r="DY1115" i="1"/>
  <c r="DN1115" i="1"/>
  <c r="DD1115" i="1"/>
  <c r="CS1115" i="1"/>
  <c r="CH1115" i="1"/>
  <c r="AX1115" i="1"/>
  <c r="AR1115" i="1"/>
  <c r="EG1114" i="1"/>
  <c r="EF1114" i="1"/>
  <c r="EE1114" i="1"/>
  <c r="ED1114" i="1"/>
  <c r="EC1114" i="1"/>
  <c r="EB1114" i="1"/>
  <c r="EA1114" i="1"/>
  <c r="DZ1114" i="1"/>
  <c r="DY1114" i="1"/>
  <c r="DN1114" i="1"/>
  <c r="DD1114" i="1"/>
  <c r="CS1114" i="1"/>
  <c r="CH1114" i="1"/>
  <c r="AX1114" i="1"/>
  <c r="AR1114" i="1"/>
  <c r="EG1113" i="1"/>
  <c r="EF1113" i="1"/>
  <c r="EE1113" i="1"/>
  <c r="ED1113" i="1"/>
  <c r="EC1113" i="1"/>
  <c r="EB1113" i="1"/>
  <c r="EA1113" i="1"/>
  <c r="DZ1113" i="1"/>
  <c r="DY1113" i="1"/>
  <c r="DN1113" i="1"/>
  <c r="DD1113" i="1"/>
  <c r="CS1113" i="1"/>
  <c r="CH1113" i="1"/>
  <c r="AX1113" i="1"/>
  <c r="AR1113" i="1"/>
  <c r="EG1112" i="1"/>
  <c r="EF1112" i="1"/>
  <c r="EE1112" i="1"/>
  <c r="ED1112" i="1"/>
  <c r="EC1112" i="1"/>
  <c r="EB1112" i="1"/>
  <c r="EA1112" i="1"/>
  <c r="DZ1112" i="1"/>
  <c r="DY1112" i="1"/>
  <c r="DN1112" i="1"/>
  <c r="DD1112" i="1"/>
  <c r="CS1112" i="1"/>
  <c r="CH1112" i="1"/>
  <c r="AX1112" i="1"/>
  <c r="AR1112" i="1"/>
  <c r="EG1111" i="1"/>
  <c r="EF1111" i="1"/>
  <c r="EE1111" i="1"/>
  <c r="ED1111" i="1"/>
  <c r="EC1111" i="1"/>
  <c r="EB1111" i="1"/>
  <c r="EA1111" i="1"/>
  <c r="DZ1111" i="1"/>
  <c r="DY1111" i="1"/>
  <c r="DN1111" i="1"/>
  <c r="DD1111" i="1"/>
  <c r="CS1111" i="1"/>
  <c r="CH1111" i="1"/>
  <c r="AX1111" i="1"/>
  <c r="AR1111" i="1"/>
  <c r="EG1110" i="1"/>
  <c r="EF1110" i="1"/>
  <c r="EE1110" i="1"/>
  <c r="ED1110" i="1"/>
  <c r="EC1110" i="1"/>
  <c r="EB1110" i="1"/>
  <c r="EA1110" i="1"/>
  <c r="DZ1110" i="1"/>
  <c r="DY1110" i="1"/>
  <c r="DN1110" i="1"/>
  <c r="DD1110" i="1"/>
  <c r="CS1110" i="1"/>
  <c r="CH1110" i="1"/>
  <c r="AX1110" i="1"/>
  <c r="AR1110" i="1"/>
  <c r="EG1109" i="1"/>
  <c r="EF1109" i="1"/>
  <c r="EE1109" i="1"/>
  <c r="ED1109" i="1"/>
  <c r="EC1109" i="1"/>
  <c r="EB1109" i="1"/>
  <c r="EA1109" i="1"/>
  <c r="DZ1109" i="1"/>
  <c r="DY1109" i="1"/>
  <c r="DN1109" i="1"/>
  <c r="DD1109" i="1"/>
  <c r="CS1109" i="1"/>
  <c r="CH1109" i="1"/>
  <c r="AX1109" i="1"/>
  <c r="AR1109" i="1"/>
  <c r="EG1108" i="1"/>
  <c r="EF1108" i="1"/>
  <c r="EE1108" i="1"/>
  <c r="ED1108" i="1"/>
  <c r="EC1108" i="1"/>
  <c r="EB1108" i="1"/>
  <c r="EA1108" i="1"/>
  <c r="DZ1108" i="1"/>
  <c r="DY1108" i="1"/>
  <c r="DN1108" i="1"/>
  <c r="DD1108" i="1"/>
  <c r="CS1108" i="1"/>
  <c r="CH1108" i="1"/>
  <c r="AX1108" i="1"/>
  <c r="AR1108" i="1"/>
  <c r="EG1107" i="1"/>
  <c r="EF1107" i="1"/>
  <c r="EE1107" i="1"/>
  <c r="ED1107" i="1"/>
  <c r="EC1107" i="1"/>
  <c r="EB1107" i="1"/>
  <c r="EA1107" i="1"/>
  <c r="DZ1107" i="1"/>
  <c r="DY1107" i="1"/>
  <c r="DN1107" i="1"/>
  <c r="DD1107" i="1"/>
  <c r="CS1107" i="1"/>
  <c r="CH1107" i="1"/>
  <c r="AX1107" i="1"/>
  <c r="AR1107" i="1"/>
  <c r="EG1106" i="1"/>
  <c r="EF1106" i="1"/>
  <c r="EE1106" i="1"/>
  <c r="ED1106" i="1"/>
  <c r="EC1106" i="1"/>
  <c r="EB1106" i="1"/>
  <c r="EA1106" i="1"/>
  <c r="DZ1106" i="1"/>
  <c r="DY1106" i="1"/>
  <c r="DN1106" i="1"/>
  <c r="DD1106" i="1"/>
  <c r="CS1106" i="1"/>
  <c r="CH1106" i="1"/>
  <c r="AX1106" i="1"/>
  <c r="AR1106" i="1"/>
  <c r="EG1105" i="1"/>
  <c r="EF1105" i="1"/>
  <c r="EE1105" i="1"/>
  <c r="ED1105" i="1"/>
  <c r="EC1105" i="1"/>
  <c r="EB1105" i="1"/>
  <c r="EA1105" i="1"/>
  <c r="DZ1105" i="1"/>
  <c r="DY1105" i="1"/>
  <c r="DN1105" i="1"/>
  <c r="DD1105" i="1"/>
  <c r="CS1105" i="1"/>
  <c r="CH1105" i="1"/>
  <c r="AX1105" i="1"/>
  <c r="AR1105" i="1"/>
  <c r="EG1104" i="1"/>
  <c r="EF1104" i="1"/>
  <c r="EE1104" i="1"/>
  <c r="ED1104" i="1"/>
  <c r="EC1104" i="1"/>
  <c r="EB1104" i="1"/>
  <c r="EA1104" i="1"/>
  <c r="DZ1104" i="1"/>
  <c r="DY1104" i="1"/>
  <c r="DN1104" i="1"/>
  <c r="DD1104" i="1"/>
  <c r="CS1104" i="1"/>
  <c r="CH1104" i="1"/>
  <c r="AX1104" i="1"/>
  <c r="AR1104" i="1"/>
  <c r="EG1103" i="1"/>
  <c r="EF1103" i="1"/>
  <c r="EE1103" i="1"/>
  <c r="ED1103" i="1"/>
  <c r="EC1103" i="1"/>
  <c r="EB1103" i="1"/>
  <c r="EA1103" i="1"/>
  <c r="DZ1103" i="1"/>
  <c r="DY1103" i="1"/>
  <c r="DN1103" i="1"/>
  <c r="DD1103" i="1"/>
  <c r="CS1103" i="1"/>
  <c r="CH1103" i="1"/>
  <c r="AX1103" i="1"/>
  <c r="AR1103" i="1"/>
  <c r="EG1102" i="1"/>
  <c r="EF1102" i="1"/>
  <c r="EE1102" i="1"/>
  <c r="ED1102" i="1"/>
  <c r="EC1102" i="1"/>
  <c r="EB1102" i="1"/>
  <c r="EA1102" i="1"/>
  <c r="DZ1102" i="1"/>
  <c r="DY1102" i="1"/>
  <c r="DN1102" i="1"/>
  <c r="DD1102" i="1"/>
  <c r="CS1102" i="1"/>
  <c r="CH1102" i="1"/>
  <c r="AX1102" i="1"/>
  <c r="AR1102" i="1"/>
  <c r="EG1101" i="1"/>
  <c r="EF1101" i="1"/>
  <c r="EE1101" i="1"/>
  <c r="ED1101" i="1"/>
  <c r="EC1101" i="1"/>
  <c r="EB1101" i="1"/>
  <c r="EA1101" i="1"/>
  <c r="DZ1101" i="1"/>
  <c r="DY1101" i="1"/>
  <c r="DN1101" i="1"/>
  <c r="DD1101" i="1"/>
  <c r="CS1101" i="1"/>
  <c r="CH1101" i="1"/>
  <c r="AX1101" i="1"/>
  <c r="AR1101" i="1"/>
  <c r="EG1100" i="1"/>
  <c r="EF1100" i="1"/>
  <c r="EE1100" i="1"/>
  <c r="ED1100" i="1"/>
  <c r="EC1100" i="1"/>
  <c r="EB1100" i="1"/>
  <c r="EA1100" i="1"/>
  <c r="DZ1100" i="1"/>
  <c r="DY1100" i="1"/>
  <c r="DN1100" i="1"/>
  <c r="DD1100" i="1"/>
  <c r="CS1100" i="1"/>
  <c r="CH1100" i="1"/>
  <c r="AX1100" i="1"/>
  <c r="AR1100" i="1"/>
  <c r="EG1099" i="1"/>
  <c r="EF1099" i="1"/>
  <c r="EE1099" i="1"/>
  <c r="ED1099" i="1"/>
  <c r="EC1099" i="1"/>
  <c r="EB1099" i="1"/>
  <c r="EA1099" i="1"/>
  <c r="DZ1099" i="1"/>
  <c r="DY1099" i="1"/>
  <c r="DN1099" i="1"/>
  <c r="DD1099" i="1"/>
  <c r="CS1099" i="1"/>
  <c r="CH1099" i="1"/>
  <c r="AX1099" i="1"/>
  <c r="AR1099" i="1"/>
  <c r="EG1098" i="1"/>
  <c r="EF1098" i="1"/>
  <c r="EE1098" i="1"/>
  <c r="ED1098" i="1"/>
  <c r="EC1098" i="1"/>
  <c r="EB1098" i="1"/>
  <c r="EA1098" i="1"/>
  <c r="DZ1098" i="1"/>
  <c r="DY1098" i="1"/>
  <c r="DN1098" i="1"/>
  <c r="DD1098" i="1"/>
  <c r="CS1098" i="1"/>
  <c r="CH1098" i="1"/>
  <c r="AX1098" i="1"/>
  <c r="AR1098" i="1"/>
  <c r="EG1097" i="1"/>
  <c r="EF1097" i="1"/>
  <c r="EE1097" i="1"/>
  <c r="ED1097" i="1"/>
  <c r="EC1097" i="1"/>
  <c r="EB1097" i="1"/>
  <c r="EA1097" i="1"/>
  <c r="DZ1097" i="1"/>
  <c r="DY1097" i="1"/>
  <c r="DN1097" i="1"/>
  <c r="DD1097" i="1"/>
  <c r="CS1097" i="1"/>
  <c r="CH1097" i="1"/>
  <c r="AX1097" i="1"/>
  <c r="AR1097" i="1"/>
  <c r="EG1096" i="1"/>
  <c r="EF1096" i="1"/>
  <c r="EE1096" i="1"/>
  <c r="ED1096" i="1"/>
  <c r="EC1096" i="1"/>
  <c r="EB1096" i="1"/>
  <c r="EA1096" i="1"/>
  <c r="DZ1096" i="1"/>
  <c r="DY1096" i="1"/>
  <c r="DN1096" i="1"/>
  <c r="DD1096" i="1"/>
  <c r="CS1096" i="1"/>
  <c r="CH1096" i="1"/>
  <c r="AX1096" i="1"/>
  <c r="AR1096" i="1"/>
  <c r="EG1095" i="1"/>
  <c r="EF1095" i="1"/>
  <c r="EE1095" i="1"/>
  <c r="ED1095" i="1"/>
  <c r="EC1095" i="1"/>
  <c r="EB1095" i="1"/>
  <c r="EA1095" i="1"/>
  <c r="DZ1095" i="1"/>
  <c r="DY1095" i="1"/>
  <c r="DN1095" i="1"/>
  <c r="DD1095" i="1"/>
  <c r="CS1095" i="1"/>
  <c r="CH1095" i="1"/>
  <c r="AX1095" i="1"/>
  <c r="AR1095" i="1"/>
  <c r="EG1094" i="1"/>
  <c r="EF1094" i="1"/>
  <c r="EE1094" i="1"/>
  <c r="ED1094" i="1"/>
  <c r="EC1094" i="1"/>
  <c r="EB1094" i="1"/>
  <c r="EA1094" i="1"/>
  <c r="DZ1094" i="1"/>
  <c r="DY1094" i="1"/>
  <c r="DN1094" i="1"/>
  <c r="DD1094" i="1"/>
  <c r="CS1094" i="1"/>
  <c r="CH1094" i="1"/>
  <c r="AX1094" i="1"/>
  <c r="AR1094" i="1"/>
  <c r="EG1093" i="1"/>
  <c r="EF1093" i="1"/>
  <c r="EE1093" i="1"/>
  <c r="ED1093" i="1"/>
  <c r="EC1093" i="1"/>
  <c r="EB1093" i="1"/>
  <c r="EA1093" i="1"/>
  <c r="DZ1093" i="1"/>
  <c r="DY1093" i="1"/>
  <c r="DN1093" i="1"/>
  <c r="DD1093" i="1"/>
  <c r="CS1093" i="1"/>
  <c r="CH1093" i="1"/>
  <c r="AX1093" i="1"/>
  <c r="AR1093" i="1"/>
  <c r="EG1092" i="1"/>
  <c r="EF1092" i="1"/>
  <c r="EE1092" i="1"/>
  <c r="ED1092" i="1"/>
  <c r="EC1092" i="1"/>
  <c r="EB1092" i="1"/>
  <c r="EA1092" i="1"/>
  <c r="DZ1092" i="1"/>
  <c r="DY1092" i="1"/>
  <c r="DN1092" i="1"/>
  <c r="DD1092" i="1"/>
  <c r="CS1092" i="1"/>
  <c r="CH1092" i="1"/>
  <c r="AX1092" i="1"/>
  <c r="AR1092" i="1"/>
  <c r="EG1091" i="1"/>
  <c r="EF1091" i="1"/>
  <c r="EE1091" i="1"/>
  <c r="ED1091" i="1"/>
  <c r="EC1091" i="1"/>
  <c r="EB1091" i="1"/>
  <c r="EA1091" i="1"/>
  <c r="DZ1091" i="1"/>
  <c r="DY1091" i="1"/>
  <c r="DN1091" i="1"/>
  <c r="DD1091" i="1"/>
  <c r="CS1091" i="1"/>
  <c r="CH1091" i="1"/>
  <c r="AX1091" i="1"/>
  <c r="AR1091" i="1"/>
  <c r="EG1090" i="1"/>
  <c r="EF1090" i="1"/>
  <c r="EE1090" i="1"/>
  <c r="ED1090" i="1"/>
  <c r="EC1090" i="1"/>
  <c r="EB1090" i="1"/>
  <c r="EA1090" i="1"/>
  <c r="DZ1090" i="1"/>
  <c r="DY1090" i="1"/>
  <c r="DN1090" i="1"/>
  <c r="DD1090" i="1"/>
  <c r="CS1090" i="1"/>
  <c r="CH1090" i="1"/>
  <c r="AX1090" i="1"/>
  <c r="AR1090" i="1"/>
  <c r="EG1089" i="1"/>
  <c r="EF1089" i="1"/>
  <c r="EE1089" i="1"/>
  <c r="ED1089" i="1"/>
  <c r="EC1089" i="1"/>
  <c r="EB1089" i="1"/>
  <c r="EA1089" i="1"/>
  <c r="DZ1089" i="1"/>
  <c r="DY1089" i="1"/>
  <c r="DN1089" i="1"/>
  <c r="DD1089" i="1"/>
  <c r="CS1089" i="1"/>
  <c r="CH1089" i="1"/>
  <c r="AX1089" i="1"/>
  <c r="AR1089" i="1"/>
  <c r="EG1088" i="1"/>
  <c r="EF1088" i="1"/>
  <c r="EE1088" i="1"/>
  <c r="ED1088" i="1"/>
  <c r="EC1088" i="1"/>
  <c r="EB1088" i="1"/>
  <c r="EA1088" i="1"/>
  <c r="DZ1088" i="1"/>
  <c r="DY1088" i="1"/>
  <c r="DN1088" i="1"/>
  <c r="DD1088" i="1"/>
  <c r="CS1088" i="1"/>
  <c r="CH1088" i="1"/>
  <c r="AX1088" i="1"/>
  <c r="AR1088" i="1"/>
  <c r="EG1087" i="1"/>
  <c r="EF1087" i="1"/>
  <c r="EE1087" i="1"/>
  <c r="ED1087" i="1"/>
  <c r="EC1087" i="1"/>
  <c r="EB1087" i="1"/>
  <c r="EA1087" i="1"/>
  <c r="DZ1087" i="1"/>
  <c r="DY1087" i="1"/>
  <c r="DN1087" i="1"/>
  <c r="DD1087" i="1"/>
  <c r="CS1087" i="1"/>
  <c r="CH1087" i="1"/>
  <c r="AX1087" i="1"/>
  <c r="AR1087" i="1"/>
  <c r="EG1086" i="1"/>
  <c r="EF1086" i="1"/>
  <c r="EE1086" i="1"/>
  <c r="ED1086" i="1"/>
  <c r="EC1086" i="1"/>
  <c r="EB1086" i="1"/>
  <c r="EA1086" i="1"/>
  <c r="DZ1086" i="1"/>
  <c r="DY1086" i="1"/>
  <c r="DN1086" i="1"/>
  <c r="DD1086" i="1"/>
  <c r="CS1086" i="1"/>
  <c r="CH1086" i="1"/>
  <c r="AX1086" i="1"/>
  <c r="AR1086" i="1"/>
  <c r="EG1085" i="1"/>
  <c r="EF1085" i="1"/>
  <c r="EE1085" i="1"/>
  <c r="ED1085" i="1"/>
  <c r="EC1085" i="1"/>
  <c r="EB1085" i="1"/>
  <c r="EA1085" i="1"/>
  <c r="DZ1085" i="1"/>
  <c r="DY1085" i="1"/>
  <c r="DN1085" i="1"/>
  <c r="DD1085" i="1"/>
  <c r="CS1085" i="1"/>
  <c r="CH1085" i="1"/>
  <c r="AX1085" i="1"/>
  <c r="AR1085" i="1"/>
  <c r="EG1084" i="1"/>
  <c r="EF1084" i="1"/>
  <c r="EE1084" i="1"/>
  <c r="ED1084" i="1"/>
  <c r="EC1084" i="1"/>
  <c r="EB1084" i="1"/>
  <c r="EA1084" i="1"/>
  <c r="DZ1084" i="1"/>
  <c r="DY1084" i="1"/>
  <c r="DN1084" i="1"/>
  <c r="DD1084" i="1"/>
  <c r="CS1084" i="1"/>
  <c r="CH1084" i="1"/>
  <c r="AX1084" i="1"/>
  <c r="AR1084" i="1"/>
  <c r="EG1083" i="1"/>
  <c r="EF1083" i="1"/>
  <c r="EE1083" i="1"/>
  <c r="ED1083" i="1"/>
  <c r="EC1083" i="1"/>
  <c r="EB1083" i="1"/>
  <c r="EA1083" i="1"/>
  <c r="DZ1083" i="1"/>
  <c r="DY1083" i="1"/>
  <c r="DN1083" i="1"/>
  <c r="DD1083" i="1"/>
  <c r="CS1083" i="1"/>
  <c r="CH1083" i="1"/>
  <c r="AX1083" i="1"/>
  <c r="AR1083" i="1"/>
  <c r="EG1082" i="1"/>
  <c r="EF1082" i="1"/>
  <c r="EE1082" i="1"/>
  <c r="ED1082" i="1"/>
  <c r="EC1082" i="1"/>
  <c r="EB1082" i="1"/>
  <c r="EA1082" i="1"/>
  <c r="DZ1082" i="1"/>
  <c r="DY1082" i="1"/>
  <c r="DN1082" i="1"/>
  <c r="DD1082" i="1"/>
  <c r="CS1082" i="1"/>
  <c r="CH1082" i="1"/>
  <c r="AX1082" i="1"/>
  <c r="AR1082" i="1"/>
  <c r="EG1081" i="1"/>
  <c r="EF1081" i="1"/>
  <c r="EE1081" i="1"/>
  <c r="ED1081" i="1"/>
  <c r="EC1081" i="1"/>
  <c r="EB1081" i="1"/>
  <c r="EA1081" i="1"/>
  <c r="DZ1081" i="1"/>
  <c r="DY1081" i="1"/>
  <c r="DN1081" i="1"/>
  <c r="DD1081" i="1"/>
  <c r="CS1081" i="1"/>
  <c r="CH1081" i="1"/>
  <c r="AX1081" i="1"/>
  <c r="AR1081" i="1"/>
  <c r="EG1080" i="1"/>
  <c r="EF1080" i="1"/>
  <c r="EE1080" i="1"/>
  <c r="ED1080" i="1"/>
  <c r="EC1080" i="1"/>
  <c r="EB1080" i="1"/>
  <c r="EA1080" i="1"/>
  <c r="DZ1080" i="1"/>
  <c r="DY1080" i="1"/>
  <c r="DN1080" i="1"/>
  <c r="DD1080" i="1"/>
  <c r="CS1080" i="1"/>
  <c r="CH1080" i="1"/>
  <c r="AX1080" i="1"/>
  <c r="AR1080" i="1"/>
  <c r="EG1079" i="1"/>
  <c r="EF1079" i="1"/>
  <c r="EE1079" i="1"/>
  <c r="ED1079" i="1"/>
  <c r="EC1079" i="1"/>
  <c r="EB1079" i="1"/>
  <c r="EA1079" i="1"/>
  <c r="DZ1079" i="1"/>
  <c r="DY1079" i="1"/>
  <c r="DN1079" i="1"/>
  <c r="DD1079" i="1"/>
  <c r="CS1079" i="1"/>
  <c r="CH1079" i="1"/>
  <c r="AX1079" i="1"/>
  <c r="AR1079" i="1"/>
  <c r="EG1078" i="1"/>
  <c r="EF1078" i="1"/>
  <c r="EE1078" i="1"/>
  <c r="ED1078" i="1"/>
  <c r="EC1078" i="1"/>
  <c r="EB1078" i="1"/>
  <c r="EA1078" i="1"/>
  <c r="DZ1078" i="1"/>
  <c r="DY1078" i="1"/>
  <c r="DN1078" i="1"/>
  <c r="DD1078" i="1"/>
  <c r="CS1078" i="1"/>
  <c r="CH1078" i="1"/>
  <c r="AX1078" i="1"/>
  <c r="AR1078" i="1"/>
  <c r="EG1077" i="1"/>
  <c r="EF1077" i="1"/>
  <c r="EE1077" i="1"/>
  <c r="ED1077" i="1"/>
  <c r="EC1077" i="1"/>
  <c r="EB1077" i="1"/>
  <c r="EA1077" i="1"/>
  <c r="DZ1077" i="1"/>
  <c r="DY1077" i="1"/>
  <c r="DN1077" i="1"/>
  <c r="DD1077" i="1"/>
  <c r="CS1077" i="1"/>
  <c r="CH1077" i="1"/>
  <c r="AX1077" i="1"/>
  <c r="AR1077" i="1"/>
  <c r="EG1076" i="1"/>
  <c r="EF1076" i="1"/>
  <c r="EE1076" i="1"/>
  <c r="ED1076" i="1"/>
  <c r="EC1076" i="1"/>
  <c r="EB1076" i="1"/>
  <c r="EA1076" i="1"/>
  <c r="DZ1076" i="1"/>
  <c r="DY1076" i="1"/>
  <c r="DN1076" i="1"/>
  <c r="DD1076" i="1"/>
  <c r="CS1076" i="1"/>
  <c r="CH1076" i="1"/>
  <c r="AX1076" i="1"/>
  <c r="AR1076" i="1"/>
  <c r="EG1075" i="1"/>
  <c r="EF1075" i="1"/>
  <c r="EE1075" i="1"/>
  <c r="ED1075" i="1"/>
  <c r="EC1075" i="1"/>
  <c r="EB1075" i="1"/>
  <c r="EA1075" i="1"/>
  <c r="DZ1075" i="1"/>
  <c r="DY1075" i="1"/>
  <c r="DN1075" i="1"/>
  <c r="DD1075" i="1"/>
  <c r="CS1075" i="1"/>
  <c r="CH1075" i="1"/>
  <c r="AX1075" i="1"/>
  <c r="AR1075" i="1"/>
  <c r="EG1074" i="1"/>
  <c r="EF1074" i="1"/>
  <c r="EE1074" i="1"/>
  <c r="ED1074" i="1"/>
  <c r="EC1074" i="1"/>
  <c r="EB1074" i="1"/>
  <c r="EA1074" i="1"/>
  <c r="DZ1074" i="1"/>
  <c r="DY1074" i="1"/>
  <c r="DN1074" i="1"/>
  <c r="DD1074" i="1"/>
  <c r="CS1074" i="1"/>
  <c r="CH1074" i="1"/>
  <c r="AX1074" i="1"/>
  <c r="AR1074" i="1"/>
  <c r="EG1073" i="1"/>
  <c r="EF1073" i="1"/>
  <c r="EE1073" i="1"/>
  <c r="ED1073" i="1"/>
  <c r="EC1073" i="1"/>
  <c r="EB1073" i="1"/>
  <c r="EA1073" i="1"/>
  <c r="DZ1073" i="1"/>
  <c r="DY1073" i="1"/>
  <c r="DN1073" i="1"/>
  <c r="DD1073" i="1"/>
  <c r="CS1073" i="1"/>
  <c r="CH1073" i="1"/>
  <c r="AX1073" i="1"/>
  <c r="AR1073" i="1"/>
  <c r="EG1072" i="1"/>
  <c r="EF1072" i="1"/>
  <c r="EE1072" i="1"/>
  <c r="ED1072" i="1"/>
  <c r="EC1072" i="1"/>
  <c r="EB1072" i="1"/>
  <c r="EA1072" i="1"/>
  <c r="DZ1072" i="1"/>
  <c r="DY1072" i="1"/>
  <c r="DN1072" i="1"/>
  <c r="DD1072" i="1"/>
  <c r="CS1072" i="1"/>
  <c r="CH1072" i="1"/>
  <c r="AX1072" i="1"/>
  <c r="AR1072" i="1"/>
  <c r="EG1071" i="1"/>
  <c r="EF1071" i="1"/>
  <c r="EE1071" i="1"/>
  <c r="ED1071" i="1"/>
  <c r="EC1071" i="1"/>
  <c r="EB1071" i="1"/>
  <c r="EA1071" i="1"/>
  <c r="DZ1071" i="1"/>
  <c r="DY1071" i="1"/>
  <c r="DN1071" i="1"/>
  <c r="DD1071" i="1"/>
  <c r="CS1071" i="1"/>
  <c r="CH1071" i="1"/>
  <c r="AX1071" i="1"/>
  <c r="AR1071" i="1"/>
  <c r="EG1070" i="1"/>
  <c r="EF1070" i="1"/>
  <c r="EE1070" i="1"/>
  <c r="ED1070" i="1"/>
  <c r="EC1070" i="1"/>
  <c r="EB1070" i="1"/>
  <c r="EA1070" i="1"/>
  <c r="DZ1070" i="1"/>
  <c r="DY1070" i="1"/>
  <c r="DN1070" i="1"/>
  <c r="DD1070" i="1"/>
  <c r="CS1070" i="1"/>
  <c r="CH1070" i="1"/>
  <c r="AX1070" i="1"/>
  <c r="AR1070" i="1"/>
  <c r="EG1069" i="1"/>
  <c r="EF1069" i="1"/>
  <c r="EE1069" i="1"/>
  <c r="ED1069" i="1"/>
  <c r="EC1069" i="1"/>
  <c r="EB1069" i="1"/>
  <c r="EA1069" i="1"/>
  <c r="DZ1069" i="1"/>
  <c r="DY1069" i="1"/>
  <c r="DN1069" i="1"/>
  <c r="DD1069" i="1"/>
  <c r="CS1069" i="1"/>
  <c r="CH1069" i="1"/>
  <c r="AX1069" i="1"/>
  <c r="AR1069" i="1"/>
  <c r="EG1068" i="1"/>
  <c r="EF1068" i="1"/>
  <c r="EE1068" i="1"/>
  <c r="ED1068" i="1"/>
  <c r="EC1068" i="1"/>
  <c r="EB1068" i="1"/>
  <c r="EA1068" i="1"/>
  <c r="DZ1068" i="1"/>
  <c r="DY1068" i="1"/>
  <c r="DN1068" i="1"/>
  <c r="DD1068" i="1"/>
  <c r="CS1068" i="1"/>
  <c r="CH1068" i="1"/>
  <c r="AX1068" i="1"/>
  <c r="AR1068" i="1"/>
  <c r="EG1067" i="1"/>
  <c r="EF1067" i="1"/>
  <c r="EE1067" i="1"/>
  <c r="ED1067" i="1"/>
  <c r="EC1067" i="1"/>
  <c r="EB1067" i="1"/>
  <c r="EA1067" i="1"/>
  <c r="DZ1067" i="1"/>
  <c r="DY1067" i="1"/>
  <c r="DN1067" i="1"/>
  <c r="DD1067" i="1"/>
  <c r="CS1067" i="1"/>
  <c r="CH1067" i="1"/>
  <c r="AX1067" i="1"/>
  <c r="AR1067" i="1"/>
  <c r="EG1066" i="1"/>
  <c r="EF1066" i="1"/>
  <c r="EE1066" i="1"/>
  <c r="ED1066" i="1"/>
  <c r="EC1066" i="1"/>
  <c r="EB1066" i="1"/>
  <c r="EA1066" i="1"/>
  <c r="DZ1066" i="1"/>
  <c r="DY1066" i="1"/>
  <c r="DN1066" i="1"/>
  <c r="DD1066" i="1"/>
  <c r="CS1066" i="1"/>
  <c r="CH1066" i="1"/>
  <c r="AX1066" i="1"/>
  <c r="AR1066" i="1"/>
  <c r="EG1065" i="1"/>
  <c r="EF1065" i="1"/>
  <c r="EE1065" i="1"/>
  <c r="ED1065" i="1"/>
  <c r="EC1065" i="1"/>
  <c r="EB1065" i="1"/>
  <c r="EA1065" i="1"/>
  <c r="DZ1065" i="1"/>
  <c r="DY1065" i="1"/>
  <c r="DN1065" i="1"/>
  <c r="DD1065" i="1"/>
  <c r="CS1065" i="1"/>
  <c r="CH1065" i="1"/>
  <c r="AX1065" i="1"/>
  <c r="AR1065" i="1"/>
  <c r="EG1064" i="1"/>
  <c r="EF1064" i="1"/>
  <c r="EE1064" i="1"/>
  <c r="ED1064" i="1"/>
  <c r="EC1064" i="1"/>
  <c r="EB1064" i="1"/>
  <c r="EA1064" i="1"/>
  <c r="DZ1064" i="1"/>
  <c r="DY1064" i="1"/>
  <c r="DN1064" i="1"/>
  <c r="DD1064" i="1"/>
  <c r="CS1064" i="1"/>
  <c r="CH1064" i="1"/>
  <c r="AX1064" i="1"/>
  <c r="AR1064" i="1"/>
  <c r="EG1063" i="1"/>
  <c r="EF1063" i="1"/>
  <c r="EE1063" i="1"/>
  <c r="ED1063" i="1"/>
  <c r="EC1063" i="1"/>
  <c r="EB1063" i="1"/>
  <c r="EA1063" i="1"/>
  <c r="DZ1063" i="1"/>
  <c r="DY1063" i="1"/>
  <c r="DN1063" i="1"/>
  <c r="DD1063" i="1"/>
  <c r="CS1063" i="1"/>
  <c r="CH1063" i="1"/>
  <c r="AX1063" i="1"/>
  <c r="AR1063" i="1"/>
  <c r="EG1062" i="1"/>
  <c r="EF1062" i="1"/>
  <c r="EE1062" i="1"/>
  <c r="ED1062" i="1"/>
  <c r="EC1062" i="1"/>
  <c r="EB1062" i="1"/>
  <c r="EA1062" i="1"/>
  <c r="DZ1062" i="1"/>
  <c r="DY1062" i="1"/>
  <c r="DN1062" i="1"/>
  <c r="DD1062" i="1"/>
  <c r="CS1062" i="1"/>
  <c r="CH1062" i="1"/>
  <c r="AX1062" i="1"/>
  <c r="AR1062" i="1"/>
  <c r="EG1061" i="1"/>
  <c r="EF1061" i="1"/>
  <c r="EE1061" i="1"/>
  <c r="ED1061" i="1"/>
  <c r="EC1061" i="1"/>
  <c r="EB1061" i="1"/>
  <c r="EA1061" i="1"/>
  <c r="DZ1061" i="1"/>
  <c r="DY1061" i="1"/>
  <c r="DN1061" i="1"/>
  <c r="DD1061" i="1"/>
  <c r="CS1061" i="1"/>
  <c r="CH1061" i="1"/>
  <c r="AX1061" i="1"/>
  <c r="AR1061" i="1"/>
  <c r="EG1060" i="1"/>
  <c r="EF1060" i="1"/>
  <c r="EE1060" i="1"/>
  <c r="ED1060" i="1"/>
  <c r="EC1060" i="1"/>
  <c r="EB1060" i="1"/>
  <c r="EA1060" i="1"/>
  <c r="DZ1060" i="1"/>
  <c r="DY1060" i="1"/>
  <c r="DN1060" i="1"/>
  <c r="DD1060" i="1"/>
  <c r="CS1060" i="1"/>
  <c r="CH1060" i="1"/>
  <c r="AX1060" i="1"/>
  <c r="AR1060" i="1"/>
  <c r="EG1059" i="1"/>
  <c r="EF1059" i="1"/>
  <c r="EE1059" i="1"/>
  <c r="ED1059" i="1"/>
  <c r="EC1059" i="1"/>
  <c r="EB1059" i="1"/>
  <c r="EA1059" i="1"/>
  <c r="DZ1059" i="1"/>
  <c r="DY1059" i="1"/>
  <c r="DN1059" i="1"/>
  <c r="DD1059" i="1"/>
  <c r="CS1059" i="1"/>
  <c r="CH1059" i="1"/>
  <c r="AX1059" i="1"/>
  <c r="AR1059" i="1"/>
  <c r="EG1058" i="1"/>
  <c r="EF1058" i="1"/>
  <c r="EE1058" i="1"/>
  <c r="ED1058" i="1"/>
  <c r="EC1058" i="1"/>
  <c r="EB1058" i="1"/>
  <c r="EA1058" i="1"/>
  <c r="DZ1058" i="1"/>
  <c r="DY1058" i="1"/>
  <c r="DN1058" i="1"/>
  <c r="DD1058" i="1"/>
  <c r="CS1058" i="1"/>
  <c r="CH1058" i="1"/>
  <c r="AX1058" i="1"/>
  <c r="AR1058" i="1"/>
  <c r="EG1057" i="1"/>
  <c r="EF1057" i="1"/>
  <c r="EE1057" i="1"/>
  <c r="ED1057" i="1"/>
  <c r="EC1057" i="1"/>
  <c r="EB1057" i="1"/>
  <c r="EA1057" i="1"/>
  <c r="DZ1057" i="1"/>
  <c r="DY1057" i="1"/>
  <c r="DN1057" i="1"/>
  <c r="DD1057" i="1"/>
  <c r="CS1057" i="1"/>
  <c r="CH1057" i="1"/>
  <c r="AX1057" i="1"/>
  <c r="AR1057" i="1"/>
  <c r="EG1056" i="1"/>
  <c r="EF1056" i="1"/>
  <c r="EE1056" i="1"/>
  <c r="ED1056" i="1"/>
  <c r="EC1056" i="1"/>
  <c r="EB1056" i="1"/>
  <c r="EA1056" i="1"/>
  <c r="DZ1056" i="1"/>
  <c r="DY1056" i="1"/>
  <c r="DN1056" i="1"/>
  <c r="DD1056" i="1"/>
  <c r="CS1056" i="1"/>
  <c r="CH1056" i="1"/>
  <c r="AX1056" i="1"/>
  <c r="AR1056" i="1"/>
  <c r="EG1055" i="1"/>
  <c r="EF1055" i="1"/>
  <c r="EE1055" i="1"/>
  <c r="ED1055" i="1"/>
  <c r="EC1055" i="1"/>
  <c r="EB1055" i="1"/>
  <c r="EA1055" i="1"/>
  <c r="DZ1055" i="1"/>
  <c r="DY1055" i="1"/>
  <c r="DN1055" i="1"/>
  <c r="DD1055" i="1"/>
  <c r="CS1055" i="1"/>
  <c r="CH1055" i="1"/>
  <c r="AX1055" i="1"/>
  <c r="AR1055" i="1"/>
  <c r="EG1054" i="1"/>
  <c r="EF1054" i="1"/>
  <c r="EE1054" i="1"/>
  <c r="ED1054" i="1"/>
  <c r="EC1054" i="1"/>
  <c r="EB1054" i="1"/>
  <c r="EA1054" i="1"/>
  <c r="DZ1054" i="1"/>
  <c r="DY1054" i="1"/>
  <c r="DN1054" i="1"/>
  <c r="DD1054" i="1"/>
  <c r="CS1054" i="1"/>
  <c r="CH1054" i="1"/>
  <c r="AX1054" i="1"/>
  <c r="AR1054" i="1"/>
  <c r="EG1053" i="1"/>
  <c r="EF1053" i="1"/>
  <c r="EE1053" i="1"/>
  <c r="ED1053" i="1"/>
  <c r="EC1053" i="1"/>
  <c r="EB1053" i="1"/>
  <c r="EA1053" i="1"/>
  <c r="DZ1053" i="1"/>
  <c r="DY1053" i="1"/>
  <c r="DN1053" i="1"/>
  <c r="DD1053" i="1"/>
  <c r="CS1053" i="1"/>
  <c r="CH1053" i="1"/>
  <c r="AX1053" i="1"/>
  <c r="AR1053" i="1"/>
  <c r="EG1052" i="1"/>
  <c r="EF1052" i="1"/>
  <c r="EE1052" i="1"/>
  <c r="ED1052" i="1"/>
  <c r="EC1052" i="1"/>
  <c r="EB1052" i="1"/>
  <c r="EA1052" i="1"/>
  <c r="DZ1052" i="1"/>
  <c r="DY1052" i="1"/>
  <c r="DN1052" i="1"/>
  <c r="DD1052" i="1"/>
  <c r="CS1052" i="1"/>
  <c r="CH1052" i="1"/>
  <c r="AX1052" i="1"/>
  <c r="AR1052" i="1"/>
  <c r="EG1051" i="1"/>
  <c r="EF1051" i="1"/>
  <c r="EE1051" i="1"/>
  <c r="ED1051" i="1"/>
  <c r="EC1051" i="1"/>
  <c r="EB1051" i="1"/>
  <c r="EA1051" i="1"/>
  <c r="DZ1051" i="1"/>
  <c r="DY1051" i="1"/>
  <c r="DN1051" i="1"/>
  <c r="DD1051" i="1"/>
  <c r="CS1051" i="1"/>
  <c r="CH1051" i="1"/>
  <c r="AX1051" i="1"/>
  <c r="AR1051" i="1"/>
  <c r="EG1050" i="1"/>
  <c r="EF1050" i="1"/>
  <c r="EE1050" i="1"/>
  <c r="ED1050" i="1"/>
  <c r="EC1050" i="1"/>
  <c r="EB1050" i="1"/>
  <c r="EA1050" i="1"/>
  <c r="DZ1050" i="1"/>
  <c r="DY1050" i="1"/>
  <c r="DN1050" i="1"/>
  <c r="DD1050" i="1"/>
  <c r="CS1050" i="1"/>
  <c r="CH1050" i="1"/>
  <c r="AX1050" i="1"/>
  <c r="AR1050" i="1"/>
  <c r="EG1049" i="1"/>
  <c r="EF1049" i="1"/>
  <c r="EE1049" i="1"/>
  <c r="ED1049" i="1"/>
  <c r="EC1049" i="1"/>
  <c r="EB1049" i="1"/>
  <c r="EA1049" i="1"/>
  <c r="DZ1049" i="1"/>
  <c r="DY1049" i="1"/>
  <c r="DN1049" i="1"/>
  <c r="DD1049" i="1"/>
  <c r="CS1049" i="1"/>
  <c r="CH1049" i="1"/>
  <c r="AX1049" i="1"/>
  <c r="AR1049" i="1"/>
  <c r="EG1048" i="1"/>
  <c r="EF1048" i="1"/>
  <c r="EE1048" i="1"/>
  <c r="ED1048" i="1"/>
  <c r="EC1048" i="1"/>
  <c r="EB1048" i="1"/>
  <c r="EA1048" i="1"/>
  <c r="DZ1048" i="1"/>
  <c r="DY1048" i="1"/>
  <c r="DN1048" i="1"/>
  <c r="DD1048" i="1"/>
  <c r="CS1048" i="1"/>
  <c r="CH1048" i="1"/>
  <c r="AX1048" i="1"/>
  <c r="AR1048" i="1"/>
  <c r="EG1047" i="1"/>
  <c r="EF1047" i="1"/>
  <c r="EE1047" i="1"/>
  <c r="ED1047" i="1"/>
  <c r="EC1047" i="1"/>
  <c r="EB1047" i="1"/>
  <c r="EA1047" i="1"/>
  <c r="DZ1047" i="1"/>
  <c r="DY1047" i="1"/>
  <c r="DN1047" i="1"/>
  <c r="DD1047" i="1"/>
  <c r="CS1047" i="1"/>
  <c r="CH1047" i="1"/>
  <c r="AX1047" i="1"/>
  <c r="AR1047" i="1"/>
  <c r="EG1046" i="1"/>
  <c r="EF1046" i="1"/>
  <c r="EE1046" i="1"/>
  <c r="ED1046" i="1"/>
  <c r="EC1046" i="1"/>
  <c r="EB1046" i="1"/>
  <c r="EA1046" i="1"/>
  <c r="DZ1046" i="1"/>
  <c r="DY1046" i="1"/>
  <c r="DN1046" i="1"/>
  <c r="DD1046" i="1"/>
  <c r="CS1046" i="1"/>
  <c r="CH1046" i="1"/>
  <c r="AX1046" i="1"/>
  <c r="AR1046" i="1"/>
  <c r="EG1045" i="1"/>
  <c r="EF1045" i="1"/>
  <c r="EE1045" i="1"/>
  <c r="ED1045" i="1"/>
  <c r="EC1045" i="1"/>
  <c r="EB1045" i="1"/>
  <c r="EA1045" i="1"/>
  <c r="DZ1045" i="1"/>
  <c r="DY1045" i="1"/>
  <c r="DN1045" i="1"/>
  <c r="DD1045" i="1"/>
  <c r="CS1045" i="1"/>
  <c r="CH1045" i="1"/>
  <c r="AX1045" i="1"/>
  <c r="AR1045" i="1"/>
  <c r="EG1044" i="1"/>
  <c r="EF1044" i="1"/>
  <c r="EE1044" i="1"/>
  <c r="ED1044" i="1"/>
  <c r="EC1044" i="1"/>
  <c r="EB1044" i="1"/>
  <c r="EA1044" i="1"/>
  <c r="DZ1044" i="1"/>
  <c r="DY1044" i="1"/>
  <c r="DN1044" i="1"/>
  <c r="DD1044" i="1"/>
  <c r="CS1044" i="1"/>
  <c r="CH1044" i="1"/>
  <c r="AX1044" i="1"/>
  <c r="AR1044" i="1"/>
  <c r="EG1043" i="1"/>
  <c r="EF1043" i="1"/>
  <c r="EE1043" i="1"/>
  <c r="ED1043" i="1"/>
  <c r="EC1043" i="1"/>
  <c r="EB1043" i="1"/>
  <c r="EA1043" i="1"/>
  <c r="DZ1043" i="1"/>
  <c r="DY1043" i="1"/>
  <c r="DN1043" i="1"/>
  <c r="DD1043" i="1"/>
  <c r="CS1043" i="1"/>
  <c r="CH1043" i="1"/>
  <c r="AX1043" i="1"/>
  <c r="AR1043" i="1"/>
  <c r="EG1042" i="1"/>
  <c r="EF1042" i="1"/>
  <c r="EE1042" i="1"/>
  <c r="ED1042" i="1"/>
  <c r="EC1042" i="1"/>
  <c r="EB1042" i="1"/>
  <c r="EA1042" i="1"/>
  <c r="DZ1042" i="1"/>
  <c r="DY1042" i="1"/>
  <c r="DN1042" i="1"/>
  <c r="DD1042" i="1"/>
  <c r="CS1042" i="1"/>
  <c r="CH1042" i="1"/>
  <c r="AX1042" i="1"/>
  <c r="AR1042" i="1"/>
  <c r="EG1041" i="1"/>
  <c r="EF1041" i="1"/>
  <c r="EE1041" i="1"/>
  <c r="ED1041" i="1"/>
  <c r="EC1041" i="1"/>
  <c r="EB1041" i="1"/>
  <c r="EA1041" i="1"/>
  <c r="DZ1041" i="1"/>
  <c r="DY1041" i="1"/>
  <c r="DN1041" i="1"/>
  <c r="DD1041" i="1"/>
  <c r="CS1041" i="1"/>
  <c r="CH1041" i="1"/>
  <c r="AX1041" i="1"/>
  <c r="AR1041" i="1"/>
  <c r="EG1040" i="1"/>
  <c r="EF1040" i="1"/>
  <c r="EE1040" i="1"/>
  <c r="ED1040" i="1"/>
  <c r="EC1040" i="1"/>
  <c r="EB1040" i="1"/>
  <c r="EA1040" i="1"/>
  <c r="DZ1040" i="1"/>
  <c r="DY1040" i="1"/>
  <c r="DN1040" i="1"/>
  <c r="DD1040" i="1"/>
  <c r="CS1040" i="1"/>
  <c r="CH1040" i="1"/>
  <c r="AX1040" i="1"/>
  <c r="AR1040" i="1"/>
  <c r="EG1039" i="1"/>
  <c r="EF1039" i="1"/>
  <c r="EE1039" i="1"/>
  <c r="ED1039" i="1"/>
  <c r="EC1039" i="1"/>
  <c r="EB1039" i="1"/>
  <c r="EA1039" i="1"/>
  <c r="DZ1039" i="1"/>
  <c r="DY1039" i="1"/>
  <c r="DN1039" i="1"/>
  <c r="DD1039" i="1"/>
  <c r="CS1039" i="1"/>
  <c r="CH1039" i="1"/>
  <c r="AX1039" i="1"/>
  <c r="AR1039" i="1"/>
  <c r="EG1038" i="1"/>
  <c r="EF1038" i="1"/>
  <c r="EE1038" i="1"/>
  <c r="ED1038" i="1"/>
  <c r="EC1038" i="1"/>
  <c r="EB1038" i="1"/>
  <c r="EA1038" i="1"/>
  <c r="DZ1038" i="1"/>
  <c r="DY1038" i="1"/>
  <c r="DN1038" i="1"/>
  <c r="DD1038" i="1"/>
  <c r="CS1038" i="1"/>
  <c r="CH1038" i="1"/>
  <c r="AX1038" i="1"/>
  <c r="AR1038" i="1"/>
  <c r="EG1037" i="1"/>
  <c r="EF1037" i="1"/>
  <c r="EE1037" i="1"/>
  <c r="ED1037" i="1"/>
  <c r="EC1037" i="1"/>
  <c r="EB1037" i="1"/>
  <c r="EA1037" i="1"/>
  <c r="DZ1037" i="1"/>
  <c r="DY1037" i="1"/>
  <c r="DN1037" i="1"/>
  <c r="DD1037" i="1"/>
  <c r="CS1037" i="1"/>
  <c r="CH1037" i="1"/>
  <c r="AX1037" i="1"/>
  <c r="AR1037" i="1"/>
  <c r="EG1036" i="1"/>
  <c r="EF1036" i="1"/>
  <c r="EE1036" i="1"/>
  <c r="ED1036" i="1"/>
  <c r="EC1036" i="1"/>
  <c r="EB1036" i="1"/>
  <c r="EA1036" i="1"/>
  <c r="DZ1036" i="1"/>
  <c r="DY1036" i="1"/>
  <c r="DN1036" i="1"/>
  <c r="DD1036" i="1"/>
  <c r="CS1036" i="1"/>
  <c r="CH1036" i="1"/>
  <c r="AX1036" i="1"/>
  <c r="AR1036" i="1"/>
  <c r="EG1035" i="1"/>
  <c r="EF1035" i="1"/>
  <c r="EE1035" i="1"/>
  <c r="ED1035" i="1"/>
  <c r="EC1035" i="1"/>
  <c r="EB1035" i="1"/>
  <c r="EA1035" i="1"/>
  <c r="DZ1035" i="1"/>
  <c r="DY1035" i="1"/>
  <c r="DN1035" i="1"/>
  <c r="DD1035" i="1"/>
  <c r="CS1035" i="1"/>
  <c r="CH1035" i="1"/>
  <c r="AX1035" i="1"/>
  <c r="AR1035" i="1"/>
  <c r="EG1034" i="1"/>
  <c r="EF1034" i="1"/>
  <c r="EE1034" i="1"/>
  <c r="ED1034" i="1"/>
  <c r="EC1034" i="1"/>
  <c r="EB1034" i="1"/>
  <c r="EA1034" i="1"/>
  <c r="DZ1034" i="1"/>
  <c r="DY1034" i="1"/>
  <c r="DN1034" i="1"/>
  <c r="DD1034" i="1"/>
  <c r="CS1034" i="1"/>
  <c r="CH1034" i="1"/>
  <c r="AX1034" i="1"/>
  <c r="AR1034" i="1"/>
  <c r="EG1033" i="1"/>
  <c r="EF1033" i="1"/>
  <c r="EE1033" i="1"/>
  <c r="ED1033" i="1"/>
  <c r="EC1033" i="1"/>
  <c r="EB1033" i="1"/>
  <c r="EA1033" i="1"/>
  <c r="DZ1033" i="1"/>
  <c r="DY1033" i="1"/>
  <c r="DN1033" i="1"/>
  <c r="DD1033" i="1"/>
  <c r="CS1033" i="1"/>
  <c r="CH1033" i="1"/>
  <c r="AX1033" i="1"/>
  <c r="AR1033" i="1"/>
  <c r="EG1032" i="1"/>
  <c r="EF1032" i="1"/>
  <c r="EE1032" i="1"/>
  <c r="ED1032" i="1"/>
  <c r="EC1032" i="1"/>
  <c r="EB1032" i="1"/>
  <c r="EA1032" i="1"/>
  <c r="DZ1032" i="1"/>
  <c r="DY1032" i="1"/>
  <c r="DN1032" i="1"/>
  <c r="DD1032" i="1"/>
  <c r="CS1032" i="1"/>
  <c r="CH1032" i="1"/>
  <c r="AX1032" i="1"/>
  <c r="AR1032" i="1"/>
  <c r="EG1031" i="1"/>
  <c r="EF1031" i="1"/>
  <c r="EE1031" i="1"/>
  <c r="ED1031" i="1"/>
  <c r="EC1031" i="1"/>
  <c r="EB1031" i="1"/>
  <c r="EA1031" i="1"/>
  <c r="DZ1031" i="1"/>
  <c r="DY1031" i="1"/>
  <c r="DN1031" i="1"/>
  <c r="DD1031" i="1"/>
  <c r="CS1031" i="1"/>
  <c r="CH1031" i="1"/>
  <c r="AR1031" i="1"/>
  <c r="EG1030" i="1"/>
  <c r="EF1030" i="1"/>
  <c r="EE1030" i="1"/>
  <c r="ED1030" i="1"/>
  <c r="EC1030" i="1"/>
  <c r="EB1030" i="1"/>
  <c r="EA1030" i="1"/>
  <c r="DZ1030" i="1"/>
  <c r="DY1030" i="1"/>
  <c r="DN1030" i="1"/>
  <c r="DD1030" i="1"/>
  <c r="CS1030" i="1"/>
  <c r="CH1030" i="1"/>
  <c r="AX1030" i="1"/>
  <c r="AR1030" i="1"/>
  <c r="EG1029" i="1"/>
  <c r="EF1029" i="1"/>
  <c r="EE1029" i="1"/>
  <c r="ED1029" i="1"/>
  <c r="EC1029" i="1"/>
  <c r="EB1029" i="1"/>
  <c r="EA1029" i="1"/>
  <c r="DZ1029" i="1"/>
  <c r="DY1029" i="1"/>
  <c r="DN1029" i="1"/>
  <c r="DD1029" i="1"/>
  <c r="CS1029" i="1"/>
  <c r="CH1029" i="1"/>
  <c r="AX1029" i="1"/>
  <c r="AR1029" i="1"/>
  <c r="EG1028" i="1"/>
  <c r="EF1028" i="1"/>
  <c r="EE1028" i="1"/>
  <c r="ED1028" i="1"/>
  <c r="EC1028" i="1"/>
  <c r="EB1028" i="1"/>
  <c r="EA1028" i="1"/>
  <c r="DZ1028" i="1"/>
  <c r="DY1028" i="1"/>
  <c r="DN1028" i="1"/>
  <c r="DD1028" i="1"/>
  <c r="CS1028" i="1"/>
  <c r="CH1028" i="1"/>
  <c r="AX1028" i="1"/>
  <c r="AR1028" i="1"/>
  <c r="EG1027" i="1"/>
  <c r="EF1027" i="1"/>
  <c r="EE1027" i="1"/>
  <c r="ED1027" i="1"/>
  <c r="EC1027" i="1"/>
  <c r="EB1027" i="1"/>
  <c r="EA1027" i="1"/>
  <c r="DZ1027" i="1"/>
  <c r="DY1027" i="1"/>
  <c r="DN1027" i="1"/>
  <c r="DD1027" i="1"/>
  <c r="CS1027" i="1"/>
  <c r="CH1027" i="1"/>
  <c r="AX1027" i="1"/>
  <c r="AR1027" i="1"/>
  <c r="EG1026" i="1"/>
  <c r="EF1026" i="1"/>
  <c r="EE1026" i="1"/>
  <c r="ED1026" i="1"/>
  <c r="EC1026" i="1"/>
  <c r="EB1026" i="1"/>
  <c r="EA1026" i="1"/>
  <c r="DZ1026" i="1"/>
  <c r="DY1026" i="1"/>
  <c r="DN1026" i="1"/>
  <c r="DD1026" i="1"/>
  <c r="CS1026" i="1"/>
  <c r="CH1026" i="1"/>
  <c r="AX1026" i="1"/>
  <c r="AR1026" i="1"/>
  <c r="EG1025" i="1"/>
  <c r="EF1025" i="1"/>
  <c r="EE1025" i="1"/>
  <c r="ED1025" i="1"/>
  <c r="EC1025" i="1"/>
  <c r="EB1025" i="1"/>
  <c r="EA1025" i="1"/>
  <c r="DZ1025" i="1"/>
  <c r="DY1025" i="1"/>
  <c r="DN1025" i="1"/>
  <c r="DD1025" i="1"/>
  <c r="CS1025" i="1"/>
  <c r="CH1025" i="1"/>
  <c r="AX1025" i="1"/>
  <c r="AR1025" i="1"/>
  <c r="EG1024" i="1"/>
  <c r="EF1024" i="1"/>
  <c r="EE1024" i="1"/>
  <c r="ED1024" i="1"/>
  <c r="EC1024" i="1"/>
  <c r="EB1024" i="1"/>
  <c r="EA1024" i="1"/>
  <c r="DZ1024" i="1"/>
  <c r="DY1024" i="1"/>
  <c r="DN1024" i="1"/>
  <c r="DD1024" i="1"/>
  <c r="CS1024" i="1"/>
  <c r="CH1024" i="1"/>
  <c r="AX1024" i="1"/>
  <c r="AR1024" i="1"/>
  <c r="EG1023" i="1"/>
  <c r="EF1023" i="1"/>
  <c r="EE1023" i="1"/>
  <c r="ED1023" i="1"/>
  <c r="EC1023" i="1"/>
  <c r="EB1023" i="1"/>
  <c r="EA1023" i="1"/>
  <c r="DZ1023" i="1"/>
  <c r="DY1023" i="1"/>
  <c r="DN1023" i="1"/>
  <c r="DD1023" i="1"/>
  <c r="CS1023" i="1"/>
  <c r="CH1023" i="1"/>
  <c r="AX1023" i="1"/>
  <c r="AR1023" i="1"/>
  <c r="EG1022" i="1"/>
  <c r="EF1022" i="1"/>
  <c r="EE1022" i="1"/>
  <c r="ED1022" i="1"/>
  <c r="EC1022" i="1"/>
  <c r="EB1022" i="1"/>
  <c r="EA1022" i="1"/>
  <c r="DZ1022" i="1"/>
  <c r="DY1022" i="1"/>
  <c r="DN1022" i="1"/>
  <c r="DD1022" i="1"/>
  <c r="CS1022" i="1"/>
  <c r="CH1022" i="1"/>
  <c r="AX1022" i="1"/>
  <c r="AR1022" i="1"/>
  <c r="EG1021" i="1"/>
  <c r="EF1021" i="1"/>
  <c r="EE1021" i="1"/>
  <c r="ED1021" i="1"/>
  <c r="EC1021" i="1"/>
  <c r="EB1021" i="1"/>
  <c r="EA1021" i="1"/>
  <c r="DZ1021" i="1"/>
  <c r="DY1021" i="1"/>
  <c r="DN1021" i="1"/>
  <c r="DD1021" i="1"/>
  <c r="CS1021" i="1"/>
  <c r="CH1021" i="1"/>
  <c r="AX1021" i="1"/>
  <c r="AR1021" i="1"/>
  <c r="EG1020" i="1"/>
  <c r="EF1020" i="1"/>
  <c r="EE1020" i="1"/>
  <c r="ED1020" i="1"/>
  <c r="EC1020" i="1"/>
  <c r="EB1020" i="1"/>
  <c r="EA1020" i="1"/>
  <c r="DZ1020" i="1"/>
  <c r="DY1020" i="1"/>
  <c r="DN1020" i="1"/>
  <c r="DD1020" i="1"/>
  <c r="CS1020" i="1"/>
  <c r="CH1020" i="1"/>
  <c r="AX1020" i="1"/>
  <c r="AR1020" i="1"/>
  <c r="EG1019" i="1"/>
  <c r="EF1019" i="1"/>
  <c r="EE1019" i="1"/>
  <c r="ED1019" i="1"/>
  <c r="EC1019" i="1"/>
  <c r="EB1019" i="1"/>
  <c r="EA1019" i="1"/>
  <c r="DZ1019" i="1"/>
  <c r="DY1019" i="1"/>
  <c r="DN1019" i="1"/>
  <c r="DD1019" i="1"/>
  <c r="CS1019" i="1"/>
  <c r="CH1019" i="1"/>
  <c r="AX1019" i="1"/>
  <c r="AR1019" i="1"/>
  <c r="EG1018" i="1"/>
  <c r="EF1018" i="1"/>
  <c r="EE1018" i="1"/>
  <c r="ED1018" i="1"/>
  <c r="EC1018" i="1"/>
  <c r="EB1018" i="1"/>
  <c r="EA1018" i="1"/>
  <c r="DZ1018" i="1"/>
  <c r="DY1018" i="1"/>
  <c r="DN1018" i="1"/>
  <c r="DD1018" i="1"/>
  <c r="CS1018" i="1"/>
  <c r="CH1018" i="1"/>
  <c r="AX1018" i="1"/>
  <c r="AR1018" i="1"/>
  <c r="EG1017" i="1"/>
  <c r="EF1017" i="1"/>
  <c r="EE1017" i="1"/>
  <c r="ED1017" i="1"/>
  <c r="EC1017" i="1"/>
  <c r="EB1017" i="1"/>
  <c r="EA1017" i="1"/>
  <c r="DZ1017" i="1"/>
  <c r="DY1017" i="1"/>
  <c r="DN1017" i="1"/>
  <c r="DD1017" i="1"/>
  <c r="CS1017" i="1"/>
  <c r="CH1017" i="1"/>
  <c r="AX1017" i="1"/>
  <c r="AR1017" i="1"/>
  <c r="EG1016" i="1"/>
  <c r="EF1016" i="1"/>
  <c r="EE1016" i="1"/>
  <c r="ED1016" i="1"/>
  <c r="EC1016" i="1"/>
  <c r="EB1016" i="1"/>
  <c r="EA1016" i="1"/>
  <c r="DZ1016" i="1"/>
  <c r="DY1016" i="1"/>
  <c r="DN1016" i="1"/>
  <c r="DD1016" i="1"/>
  <c r="CS1016" i="1"/>
  <c r="CH1016" i="1"/>
  <c r="AX1016" i="1"/>
  <c r="AR1016" i="1"/>
  <c r="EG1015" i="1"/>
  <c r="EF1015" i="1"/>
  <c r="EE1015" i="1"/>
  <c r="ED1015" i="1"/>
  <c r="EC1015" i="1"/>
  <c r="EB1015" i="1"/>
  <c r="EA1015" i="1"/>
  <c r="DZ1015" i="1"/>
  <c r="DY1015" i="1"/>
  <c r="DN1015" i="1"/>
  <c r="DD1015" i="1"/>
  <c r="CS1015" i="1"/>
  <c r="CH1015" i="1"/>
  <c r="AX1015" i="1"/>
  <c r="AR1015" i="1"/>
  <c r="EG1014" i="1"/>
  <c r="EF1014" i="1"/>
  <c r="EE1014" i="1"/>
  <c r="ED1014" i="1"/>
  <c r="EC1014" i="1"/>
  <c r="EB1014" i="1"/>
  <c r="EA1014" i="1"/>
  <c r="DZ1014" i="1"/>
  <c r="DY1014" i="1"/>
  <c r="DN1014" i="1"/>
  <c r="DD1014" i="1"/>
  <c r="CS1014" i="1"/>
  <c r="CH1014" i="1"/>
  <c r="AX1014" i="1"/>
  <c r="AR1014" i="1"/>
  <c r="EG1013" i="1"/>
  <c r="EF1013" i="1"/>
  <c r="EE1013" i="1"/>
  <c r="ED1013" i="1"/>
  <c r="EC1013" i="1"/>
  <c r="EB1013" i="1"/>
  <c r="EA1013" i="1"/>
  <c r="DZ1013" i="1"/>
  <c r="DY1013" i="1"/>
  <c r="DN1013" i="1"/>
  <c r="DD1013" i="1"/>
  <c r="CS1013" i="1"/>
  <c r="CH1013" i="1"/>
  <c r="AX1013" i="1"/>
  <c r="AR1013" i="1"/>
  <c r="EG1012" i="1"/>
  <c r="EF1012" i="1"/>
  <c r="EE1012" i="1"/>
  <c r="ED1012" i="1"/>
  <c r="EC1012" i="1"/>
  <c r="EB1012" i="1"/>
  <c r="EA1012" i="1"/>
  <c r="DZ1012" i="1"/>
  <c r="DY1012" i="1"/>
  <c r="DN1012" i="1"/>
  <c r="DD1012" i="1"/>
  <c r="CS1012" i="1"/>
  <c r="CH1012" i="1"/>
  <c r="AX1012" i="1"/>
  <c r="AR1012" i="1"/>
  <c r="EG1011" i="1"/>
  <c r="EF1011" i="1"/>
  <c r="EE1011" i="1"/>
  <c r="ED1011" i="1"/>
  <c r="EC1011" i="1"/>
  <c r="EB1011" i="1"/>
  <c r="EA1011" i="1"/>
  <c r="DZ1011" i="1"/>
  <c r="DY1011" i="1"/>
  <c r="DN1011" i="1"/>
  <c r="DD1011" i="1"/>
  <c r="CS1011" i="1"/>
  <c r="CH1011" i="1"/>
  <c r="AX1011" i="1"/>
  <c r="AR1011" i="1"/>
  <c r="EG1010" i="1"/>
  <c r="EF1010" i="1"/>
  <c r="EE1010" i="1"/>
  <c r="ED1010" i="1"/>
  <c r="EC1010" i="1"/>
  <c r="EB1010" i="1"/>
  <c r="EA1010" i="1"/>
  <c r="DZ1010" i="1"/>
  <c r="DY1010" i="1"/>
  <c r="DN1010" i="1"/>
  <c r="DD1010" i="1"/>
  <c r="CS1010" i="1"/>
  <c r="CH1010" i="1"/>
  <c r="AX1010" i="1"/>
  <c r="AR1010" i="1"/>
  <c r="EG1009" i="1"/>
  <c r="EF1009" i="1"/>
  <c r="EE1009" i="1"/>
  <c r="ED1009" i="1"/>
  <c r="EC1009" i="1"/>
  <c r="EB1009" i="1"/>
  <c r="EA1009" i="1"/>
  <c r="DZ1009" i="1"/>
  <c r="DY1009" i="1"/>
  <c r="DN1009" i="1"/>
  <c r="DD1009" i="1"/>
  <c r="CS1009" i="1"/>
  <c r="CH1009" i="1"/>
  <c r="AX1009" i="1"/>
  <c r="AR1009" i="1"/>
  <c r="EG1008" i="1"/>
  <c r="EF1008" i="1"/>
  <c r="EE1008" i="1"/>
  <c r="ED1008" i="1"/>
  <c r="EC1008" i="1"/>
  <c r="EB1008" i="1"/>
  <c r="EA1008" i="1"/>
  <c r="DZ1008" i="1"/>
  <c r="DY1008" i="1"/>
  <c r="DN1008" i="1"/>
  <c r="DD1008" i="1"/>
  <c r="CS1008" i="1"/>
  <c r="CH1008" i="1"/>
  <c r="AX1008" i="1"/>
  <c r="AR1008" i="1"/>
  <c r="EG1007" i="1"/>
  <c r="EF1007" i="1"/>
  <c r="EE1007" i="1"/>
  <c r="ED1007" i="1"/>
  <c r="EC1007" i="1"/>
  <c r="EB1007" i="1"/>
  <c r="EA1007" i="1"/>
  <c r="DZ1007" i="1"/>
  <c r="DY1007" i="1"/>
  <c r="DN1007" i="1"/>
  <c r="DD1007" i="1"/>
  <c r="CS1007" i="1"/>
  <c r="CH1007" i="1"/>
  <c r="AX1007" i="1"/>
  <c r="AR1007" i="1"/>
  <c r="EG1006" i="1"/>
  <c r="EF1006" i="1"/>
  <c r="EE1006" i="1"/>
  <c r="ED1006" i="1"/>
  <c r="EC1006" i="1"/>
  <c r="EB1006" i="1"/>
  <c r="EA1006" i="1"/>
  <c r="DZ1006" i="1"/>
  <c r="DY1006" i="1"/>
  <c r="DN1006" i="1"/>
  <c r="DD1006" i="1"/>
  <c r="CS1006" i="1"/>
  <c r="CH1006" i="1"/>
  <c r="AX1006" i="1"/>
  <c r="AR1006" i="1"/>
  <c r="EG1005" i="1"/>
  <c r="EF1005" i="1"/>
  <c r="EE1005" i="1"/>
  <c r="ED1005" i="1"/>
  <c r="EC1005" i="1"/>
  <c r="EB1005" i="1"/>
  <c r="EA1005" i="1"/>
  <c r="DZ1005" i="1"/>
  <c r="DY1005" i="1"/>
  <c r="DN1005" i="1"/>
  <c r="DD1005" i="1"/>
  <c r="CS1005" i="1"/>
  <c r="CH1005" i="1"/>
  <c r="AX1005" i="1"/>
  <c r="AR1005" i="1"/>
  <c r="EG1004" i="1"/>
  <c r="EF1004" i="1"/>
  <c r="EE1004" i="1"/>
  <c r="ED1004" i="1"/>
  <c r="EC1004" i="1"/>
  <c r="EB1004" i="1"/>
  <c r="EA1004" i="1"/>
  <c r="DZ1004" i="1"/>
  <c r="DY1004" i="1"/>
  <c r="DN1004" i="1"/>
  <c r="DD1004" i="1"/>
  <c r="CS1004" i="1"/>
  <c r="CH1004" i="1"/>
  <c r="AX1004" i="1"/>
  <c r="AR1004" i="1"/>
  <c r="EG1003" i="1"/>
  <c r="EF1003" i="1"/>
  <c r="EE1003" i="1"/>
  <c r="ED1003" i="1"/>
  <c r="EC1003" i="1"/>
  <c r="EB1003" i="1"/>
  <c r="EA1003" i="1"/>
  <c r="DZ1003" i="1"/>
  <c r="DY1003" i="1"/>
  <c r="DN1003" i="1"/>
  <c r="DD1003" i="1"/>
  <c r="CS1003" i="1"/>
  <c r="CH1003" i="1"/>
  <c r="AX1003" i="1"/>
  <c r="AR1003" i="1"/>
  <c r="EG1002" i="1"/>
  <c r="EF1002" i="1"/>
  <c r="EE1002" i="1"/>
  <c r="ED1002" i="1"/>
  <c r="EC1002" i="1"/>
  <c r="EB1002" i="1"/>
  <c r="EA1002" i="1"/>
  <c r="DZ1002" i="1"/>
  <c r="DY1002" i="1"/>
  <c r="DN1002" i="1"/>
  <c r="DD1002" i="1"/>
  <c r="CS1002" i="1"/>
  <c r="CH1002" i="1"/>
  <c r="AX1002" i="1"/>
  <c r="AR1002" i="1"/>
  <c r="EG1001" i="1"/>
  <c r="EF1001" i="1"/>
  <c r="EE1001" i="1"/>
  <c r="ED1001" i="1"/>
  <c r="EC1001" i="1"/>
  <c r="EB1001" i="1"/>
  <c r="EA1001" i="1"/>
  <c r="DZ1001" i="1"/>
  <c r="DY1001" i="1"/>
  <c r="DN1001" i="1"/>
  <c r="DD1001" i="1"/>
  <c r="CS1001" i="1"/>
  <c r="CH1001" i="1"/>
  <c r="AX1001" i="1"/>
  <c r="AR1001" i="1"/>
  <c r="EG1000" i="1"/>
  <c r="EF1000" i="1"/>
  <c r="EE1000" i="1"/>
  <c r="ED1000" i="1"/>
  <c r="EC1000" i="1"/>
  <c r="EB1000" i="1"/>
  <c r="EA1000" i="1"/>
  <c r="DZ1000" i="1"/>
  <c r="DY1000" i="1"/>
  <c r="DN1000" i="1"/>
  <c r="DD1000" i="1"/>
  <c r="CS1000" i="1"/>
  <c r="CH1000" i="1"/>
  <c r="AX1000" i="1"/>
  <c r="AR1000" i="1"/>
  <c r="EG999" i="1"/>
  <c r="EF999" i="1"/>
  <c r="EE999" i="1"/>
  <c r="ED999" i="1"/>
  <c r="EC999" i="1"/>
  <c r="EB999" i="1"/>
  <c r="EA999" i="1"/>
  <c r="DZ999" i="1"/>
  <c r="DY999" i="1"/>
  <c r="DN999" i="1"/>
  <c r="DD999" i="1"/>
  <c r="CS999" i="1"/>
  <c r="CH999" i="1"/>
  <c r="AX999" i="1"/>
  <c r="AR999" i="1"/>
  <c r="EG998" i="1"/>
  <c r="EF998" i="1"/>
  <c r="EE998" i="1"/>
  <c r="ED998" i="1"/>
  <c r="EC998" i="1"/>
  <c r="EB998" i="1"/>
  <c r="EA998" i="1"/>
  <c r="DZ998" i="1"/>
  <c r="DY998" i="1"/>
  <c r="DN998" i="1"/>
  <c r="DD998" i="1"/>
  <c r="CS998" i="1"/>
  <c r="CH998" i="1"/>
  <c r="AX998" i="1"/>
  <c r="AR998" i="1"/>
  <c r="EG997" i="1"/>
  <c r="EF997" i="1"/>
  <c r="EE997" i="1"/>
  <c r="ED997" i="1"/>
  <c r="EC997" i="1"/>
  <c r="EB997" i="1"/>
  <c r="EA997" i="1"/>
  <c r="DZ997" i="1"/>
  <c r="DY997" i="1"/>
  <c r="DN997" i="1"/>
  <c r="DD997" i="1"/>
  <c r="CS997" i="1"/>
  <c r="CH997" i="1"/>
  <c r="AX997" i="1"/>
  <c r="AR997" i="1"/>
  <c r="EG996" i="1"/>
  <c r="EF996" i="1"/>
  <c r="EE996" i="1"/>
  <c r="ED996" i="1"/>
  <c r="EC996" i="1"/>
  <c r="EB996" i="1"/>
  <c r="EA996" i="1"/>
  <c r="DZ996" i="1"/>
  <c r="DY996" i="1"/>
  <c r="DN996" i="1"/>
  <c r="DD996" i="1"/>
  <c r="CS996" i="1"/>
  <c r="CH996" i="1"/>
  <c r="AX996" i="1"/>
  <c r="AR996" i="1"/>
  <c r="EG995" i="1"/>
  <c r="EF995" i="1"/>
  <c r="EE995" i="1"/>
  <c r="ED995" i="1"/>
  <c r="EC995" i="1"/>
  <c r="EB995" i="1"/>
  <c r="EA995" i="1"/>
  <c r="DZ995" i="1"/>
  <c r="DY995" i="1"/>
  <c r="DN995" i="1"/>
  <c r="DD995" i="1"/>
  <c r="CS995" i="1"/>
  <c r="CH995" i="1"/>
  <c r="AX995" i="1"/>
  <c r="AR995" i="1"/>
  <c r="EG994" i="1"/>
  <c r="EF994" i="1"/>
  <c r="EE994" i="1"/>
  <c r="ED994" i="1"/>
  <c r="EC994" i="1"/>
  <c r="EB994" i="1"/>
  <c r="EA994" i="1"/>
  <c r="DZ994" i="1"/>
  <c r="DY994" i="1"/>
  <c r="DN994" i="1"/>
  <c r="DD994" i="1"/>
  <c r="CS994" i="1"/>
  <c r="CH994" i="1"/>
  <c r="AX994" i="1"/>
  <c r="AR994" i="1"/>
  <c r="EG993" i="1"/>
  <c r="EF993" i="1"/>
  <c r="EE993" i="1"/>
  <c r="ED993" i="1"/>
  <c r="EC993" i="1"/>
  <c r="EB993" i="1"/>
  <c r="EA993" i="1"/>
  <c r="DZ993" i="1"/>
  <c r="DY993" i="1"/>
  <c r="DN993" i="1"/>
  <c r="DD993" i="1"/>
  <c r="CS993" i="1"/>
  <c r="CH993" i="1"/>
  <c r="AX993" i="1"/>
  <c r="AR993" i="1"/>
  <c r="EG992" i="1"/>
  <c r="EF992" i="1"/>
  <c r="EE992" i="1"/>
  <c r="ED992" i="1"/>
  <c r="EC992" i="1"/>
  <c r="EB992" i="1"/>
  <c r="EA992" i="1"/>
  <c r="DZ992" i="1"/>
  <c r="DY992" i="1"/>
  <c r="DN992" i="1"/>
  <c r="DD992" i="1"/>
  <c r="CS992" i="1"/>
  <c r="CH992" i="1"/>
  <c r="AX992" i="1"/>
  <c r="AR992" i="1"/>
  <c r="EG991" i="1"/>
  <c r="EF991" i="1"/>
  <c r="EE991" i="1"/>
  <c r="ED991" i="1"/>
  <c r="EC991" i="1"/>
  <c r="EB991" i="1"/>
  <c r="EA991" i="1"/>
  <c r="DZ991" i="1"/>
  <c r="DY991" i="1"/>
  <c r="DN991" i="1"/>
  <c r="DD991" i="1"/>
  <c r="CS991" i="1"/>
  <c r="CH991" i="1"/>
  <c r="AX991" i="1"/>
  <c r="AR991" i="1"/>
  <c r="EG990" i="1"/>
  <c r="EF990" i="1"/>
  <c r="EE990" i="1"/>
  <c r="ED990" i="1"/>
  <c r="EC990" i="1"/>
  <c r="EB990" i="1"/>
  <c r="EA990" i="1"/>
  <c r="DZ990" i="1"/>
  <c r="DY990" i="1"/>
  <c r="DN990" i="1"/>
  <c r="DD990" i="1"/>
  <c r="CS990" i="1"/>
  <c r="CH990" i="1"/>
  <c r="AX990" i="1"/>
  <c r="AR990" i="1"/>
  <c r="EG989" i="1"/>
  <c r="EF989" i="1"/>
  <c r="EE989" i="1"/>
  <c r="ED989" i="1"/>
  <c r="EC989" i="1"/>
  <c r="EB989" i="1"/>
  <c r="EA989" i="1"/>
  <c r="DZ989" i="1"/>
  <c r="DY989" i="1"/>
  <c r="DN989" i="1"/>
  <c r="DD989" i="1"/>
  <c r="CS989" i="1"/>
  <c r="CH989" i="1"/>
  <c r="AX989" i="1"/>
  <c r="AR989" i="1"/>
  <c r="EG988" i="1"/>
  <c r="EF988" i="1"/>
  <c r="EE988" i="1"/>
  <c r="ED988" i="1"/>
  <c r="EC988" i="1"/>
  <c r="EB988" i="1"/>
  <c r="EA988" i="1"/>
  <c r="DZ988" i="1"/>
  <c r="DY988" i="1"/>
  <c r="DN988" i="1"/>
  <c r="DD988" i="1"/>
  <c r="CS988" i="1"/>
  <c r="CH988" i="1"/>
  <c r="AX988" i="1"/>
  <c r="AR988" i="1"/>
  <c r="EG987" i="1"/>
  <c r="EF987" i="1"/>
  <c r="EE987" i="1"/>
  <c r="ED987" i="1"/>
  <c r="EC987" i="1"/>
  <c r="EB987" i="1"/>
  <c r="EA987" i="1"/>
  <c r="DZ987" i="1"/>
  <c r="DY987" i="1"/>
  <c r="DN987" i="1"/>
  <c r="DD987" i="1"/>
  <c r="CS987" i="1"/>
  <c r="CH987" i="1"/>
  <c r="AX987" i="1"/>
  <c r="AR987" i="1"/>
  <c r="EG986" i="1"/>
  <c r="EF986" i="1"/>
  <c r="EE986" i="1"/>
  <c r="ED986" i="1"/>
  <c r="EC986" i="1"/>
  <c r="EB986" i="1"/>
  <c r="EA986" i="1"/>
  <c r="DZ986" i="1"/>
  <c r="DY986" i="1"/>
  <c r="DN986" i="1"/>
  <c r="DD986" i="1"/>
  <c r="CS986" i="1"/>
  <c r="CH986" i="1"/>
  <c r="AX986" i="1"/>
  <c r="AR986" i="1"/>
  <c r="EG985" i="1"/>
  <c r="EF985" i="1"/>
  <c r="EE985" i="1"/>
  <c r="ED985" i="1"/>
  <c r="EC985" i="1"/>
  <c r="EB985" i="1"/>
  <c r="EA985" i="1"/>
  <c r="DZ985" i="1"/>
  <c r="DY985" i="1"/>
  <c r="DN985" i="1"/>
  <c r="DD985" i="1"/>
  <c r="CS985" i="1"/>
  <c r="CH985" i="1"/>
  <c r="AX985" i="1"/>
  <c r="AR985" i="1"/>
  <c r="EG984" i="1"/>
  <c r="EF984" i="1"/>
  <c r="EE984" i="1"/>
  <c r="ED984" i="1"/>
  <c r="EC984" i="1"/>
  <c r="EB984" i="1"/>
  <c r="EA984" i="1"/>
  <c r="DZ984" i="1"/>
  <c r="DY984" i="1"/>
  <c r="DN984" i="1"/>
  <c r="DD984" i="1"/>
  <c r="CS984" i="1"/>
  <c r="CH984" i="1"/>
  <c r="AX984" i="1"/>
  <c r="AR984" i="1"/>
  <c r="EG983" i="1"/>
  <c r="EF983" i="1"/>
  <c r="EE983" i="1"/>
  <c r="ED983" i="1"/>
  <c r="EC983" i="1"/>
  <c r="EB983" i="1"/>
  <c r="EA983" i="1"/>
  <c r="DZ983" i="1"/>
  <c r="DY983" i="1"/>
  <c r="DN983" i="1"/>
  <c r="DD983" i="1"/>
  <c r="CS983" i="1"/>
  <c r="CH983" i="1"/>
  <c r="AX983" i="1"/>
  <c r="AR983" i="1"/>
  <c r="EG982" i="1"/>
  <c r="EF982" i="1"/>
  <c r="EE982" i="1"/>
  <c r="ED982" i="1"/>
  <c r="EC982" i="1"/>
  <c r="EB982" i="1"/>
  <c r="EA982" i="1"/>
  <c r="DZ982" i="1"/>
  <c r="DY982" i="1"/>
  <c r="DN982" i="1"/>
  <c r="DD982" i="1"/>
  <c r="CS982" i="1"/>
  <c r="CH982" i="1"/>
  <c r="AX982" i="1"/>
  <c r="AR982" i="1"/>
  <c r="EG981" i="1"/>
  <c r="EF981" i="1"/>
  <c r="EE981" i="1"/>
  <c r="ED981" i="1"/>
  <c r="EC981" i="1"/>
  <c r="EB981" i="1"/>
  <c r="EA981" i="1"/>
  <c r="DZ981" i="1"/>
  <c r="DY981" i="1"/>
  <c r="DN981" i="1"/>
  <c r="DD981" i="1"/>
  <c r="CS981" i="1"/>
  <c r="CH981" i="1"/>
  <c r="AX981" i="1"/>
  <c r="AR981" i="1"/>
  <c r="EG980" i="1"/>
  <c r="EF980" i="1"/>
  <c r="EE980" i="1"/>
  <c r="ED980" i="1"/>
  <c r="EC980" i="1"/>
  <c r="EB980" i="1"/>
  <c r="EA980" i="1"/>
  <c r="DZ980" i="1"/>
  <c r="DY980" i="1"/>
  <c r="DN980" i="1"/>
  <c r="DD980" i="1"/>
  <c r="CS980" i="1"/>
  <c r="CH980" i="1"/>
  <c r="AX980" i="1"/>
  <c r="AR980" i="1"/>
  <c r="EG979" i="1"/>
  <c r="EF979" i="1"/>
  <c r="EE979" i="1"/>
  <c r="ED979" i="1"/>
  <c r="EC979" i="1"/>
  <c r="EB979" i="1"/>
  <c r="EA979" i="1"/>
  <c r="DZ979" i="1"/>
  <c r="DY979" i="1"/>
  <c r="DN979" i="1"/>
  <c r="DD979" i="1"/>
  <c r="CS979" i="1"/>
  <c r="CH979" i="1"/>
  <c r="AX979" i="1"/>
  <c r="AR979" i="1"/>
  <c r="EG978" i="1"/>
  <c r="EF978" i="1"/>
  <c r="EE978" i="1"/>
  <c r="ED978" i="1"/>
  <c r="EC978" i="1"/>
  <c r="EB978" i="1"/>
  <c r="EA978" i="1"/>
  <c r="DZ978" i="1"/>
  <c r="DY978" i="1"/>
  <c r="DN978" i="1"/>
  <c r="DD978" i="1"/>
  <c r="CS978" i="1"/>
  <c r="CH978" i="1"/>
  <c r="AX978" i="1"/>
  <c r="AR978" i="1"/>
  <c r="EG977" i="1"/>
  <c r="EF977" i="1"/>
  <c r="EE977" i="1"/>
  <c r="ED977" i="1"/>
  <c r="EC977" i="1"/>
  <c r="EB977" i="1"/>
  <c r="EA977" i="1"/>
  <c r="DZ977" i="1"/>
  <c r="DY977" i="1"/>
  <c r="DN977" i="1"/>
  <c r="DD977" i="1"/>
  <c r="CS977" i="1"/>
  <c r="CH977" i="1"/>
  <c r="AX977" i="1"/>
  <c r="AR977" i="1"/>
  <c r="EG976" i="1"/>
  <c r="EF976" i="1"/>
  <c r="EE976" i="1"/>
  <c r="ED976" i="1"/>
  <c r="EC976" i="1"/>
  <c r="EB976" i="1"/>
  <c r="EA976" i="1"/>
  <c r="DZ976" i="1"/>
  <c r="DY976" i="1"/>
  <c r="DN976" i="1"/>
  <c r="DD976" i="1"/>
  <c r="CS976" i="1"/>
  <c r="CH976" i="1"/>
  <c r="AX976" i="1"/>
  <c r="AR976" i="1"/>
  <c r="EG975" i="1"/>
  <c r="EF975" i="1"/>
  <c r="EE975" i="1"/>
  <c r="ED975" i="1"/>
  <c r="EC975" i="1"/>
  <c r="EB975" i="1"/>
  <c r="EA975" i="1"/>
  <c r="DZ975" i="1"/>
  <c r="DY975" i="1"/>
  <c r="DN975" i="1"/>
  <c r="DD975" i="1"/>
  <c r="CS975" i="1"/>
  <c r="CH975" i="1"/>
  <c r="AX975" i="1"/>
  <c r="AR975" i="1"/>
  <c r="EG974" i="1"/>
  <c r="EF974" i="1"/>
  <c r="EE974" i="1"/>
  <c r="ED974" i="1"/>
  <c r="EC974" i="1"/>
  <c r="EB974" i="1"/>
  <c r="EA974" i="1"/>
  <c r="DZ974" i="1"/>
  <c r="DY974" i="1"/>
  <c r="DN974" i="1"/>
  <c r="DD974" i="1"/>
  <c r="CS974" i="1"/>
  <c r="CH974" i="1"/>
  <c r="AX974" i="1"/>
  <c r="AR974" i="1"/>
  <c r="EG973" i="1"/>
  <c r="EF973" i="1"/>
  <c r="EE973" i="1"/>
  <c r="ED973" i="1"/>
  <c r="EC973" i="1"/>
  <c r="EB973" i="1"/>
  <c r="EA973" i="1"/>
  <c r="DZ973" i="1"/>
  <c r="DY973" i="1"/>
  <c r="DN973" i="1"/>
  <c r="DD973" i="1"/>
  <c r="CS973" i="1"/>
  <c r="CH973" i="1"/>
  <c r="AX973" i="1"/>
  <c r="AR973" i="1"/>
  <c r="EG972" i="1"/>
  <c r="EF972" i="1"/>
  <c r="EE972" i="1"/>
  <c r="ED972" i="1"/>
  <c r="EC972" i="1"/>
  <c r="EB972" i="1"/>
  <c r="EA972" i="1"/>
  <c r="DZ972" i="1"/>
  <c r="DY972" i="1"/>
  <c r="DN972" i="1"/>
  <c r="DD972" i="1"/>
  <c r="CS972" i="1"/>
  <c r="CH972" i="1"/>
  <c r="AX972" i="1"/>
  <c r="AR972" i="1"/>
  <c r="EG971" i="1"/>
  <c r="EF971" i="1"/>
  <c r="EE971" i="1"/>
  <c r="ED971" i="1"/>
  <c r="EC971" i="1"/>
  <c r="EB971" i="1"/>
  <c r="EA971" i="1"/>
  <c r="DZ971" i="1"/>
  <c r="DY971" i="1"/>
  <c r="DN971" i="1"/>
  <c r="DD971" i="1"/>
  <c r="CS971" i="1"/>
  <c r="CH971" i="1"/>
  <c r="AX971" i="1"/>
  <c r="AR971" i="1"/>
  <c r="EG970" i="1"/>
  <c r="EF970" i="1"/>
  <c r="EE970" i="1"/>
  <c r="ED970" i="1"/>
  <c r="EC970" i="1"/>
  <c r="EB970" i="1"/>
  <c r="EA970" i="1"/>
  <c r="DZ970" i="1"/>
  <c r="DY970" i="1"/>
  <c r="DN970" i="1"/>
  <c r="DD970" i="1"/>
  <c r="CS970" i="1"/>
  <c r="CH970" i="1"/>
  <c r="AX970" i="1"/>
  <c r="AR970" i="1"/>
  <c r="EG969" i="1"/>
  <c r="EF969" i="1"/>
  <c r="EE969" i="1"/>
  <c r="ED969" i="1"/>
  <c r="EC969" i="1"/>
  <c r="EB969" i="1"/>
  <c r="EA969" i="1"/>
  <c r="DZ969" i="1"/>
  <c r="DY969" i="1"/>
  <c r="DN969" i="1"/>
  <c r="DD969" i="1"/>
  <c r="CS969" i="1"/>
  <c r="CH969" i="1"/>
  <c r="AX969" i="1"/>
  <c r="AR969" i="1"/>
  <c r="EG968" i="1"/>
  <c r="EF968" i="1"/>
  <c r="EE968" i="1"/>
  <c r="ED968" i="1"/>
  <c r="EC968" i="1"/>
  <c r="EB968" i="1"/>
  <c r="EA968" i="1"/>
  <c r="DZ968" i="1"/>
  <c r="DY968" i="1"/>
  <c r="DN968" i="1"/>
  <c r="DD968" i="1"/>
  <c r="CS968" i="1"/>
  <c r="CH968" i="1"/>
  <c r="AX968" i="1"/>
  <c r="AR968" i="1"/>
  <c r="EG967" i="1"/>
  <c r="EF967" i="1"/>
  <c r="EE967" i="1"/>
  <c r="ED967" i="1"/>
  <c r="EC967" i="1"/>
  <c r="EB967" i="1"/>
  <c r="EA967" i="1"/>
  <c r="DZ967" i="1"/>
  <c r="DY967" i="1"/>
  <c r="DN967" i="1"/>
  <c r="DD967" i="1"/>
  <c r="CS967" i="1"/>
  <c r="CH967" i="1"/>
  <c r="AX967" i="1"/>
  <c r="AR967" i="1"/>
  <c r="EG966" i="1"/>
  <c r="EF966" i="1"/>
  <c r="EE966" i="1"/>
  <c r="ED966" i="1"/>
  <c r="EC966" i="1"/>
  <c r="EB966" i="1"/>
  <c r="EA966" i="1"/>
  <c r="DZ966" i="1"/>
  <c r="DY966" i="1"/>
  <c r="DN966" i="1"/>
  <c r="DD966" i="1"/>
  <c r="CS966" i="1"/>
  <c r="CH966" i="1"/>
  <c r="AX966" i="1"/>
  <c r="AR966" i="1"/>
  <c r="EG965" i="1"/>
  <c r="EF965" i="1"/>
  <c r="EE965" i="1"/>
  <c r="ED965" i="1"/>
  <c r="EC965" i="1"/>
  <c r="EB965" i="1"/>
  <c r="EA965" i="1"/>
  <c r="DZ965" i="1"/>
  <c r="DY965" i="1"/>
  <c r="DN965" i="1"/>
  <c r="DD965" i="1"/>
  <c r="CS965" i="1"/>
  <c r="CH965" i="1"/>
  <c r="AX965" i="1"/>
  <c r="AR965" i="1"/>
  <c r="EG964" i="1"/>
  <c r="EF964" i="1"/>
  <c r="EE964" i="1"/>
  <c r="ED964" i="1"/>
  <c r="EC964" i="1"/>
  <c r="EB964" i="1"/>
  <c r="EA964" i="1"/>
  <c r="DZ964" i="1"/>
  <c r="DY964" i="1"/>
  <c r="DN964" i="1"/>
  <c r="DD964" i="1"/>
  <c r="CS964" i="1"/>
  <c r="CH964" i="1"/>
  <c r="AX964" i="1"/>
  <c r="AR964" i="1"/>
  <c r="EG963" i="1"/>
  <c r="EF963" i="1"/>
  <c r="EE963" i="1"/>
  <c r="ED963" i="1"/>
  <c r="EC963" i="1"/>
  <c r="EB963" i="1"/>
  <c r="EA963" i="1"/>
  <c r="DZ963" i="1"/>
  <c r="DY963" i="1"/>
  <c r="DN963" i="1"/>
  <c r="DD963" i="1"/>
  <c r="CS963" i="1"/>
  <c r="CH963" i="1"/>
  <c r="AX963" i="1"/>
  <c r="AR963" i="1"/>
  <c r="EG962" i="1"/>
  <c r="EF962" i="1"/>
  <c r="EE962" i="1"/>
  <c r="ED962" i="1"/>
  <c r="EC962" i="1"/>
  <c r="EB962" i="1"/>
  <c r="EA962" i="1"/>
  <c r="DZ962" i="1"/>
  <c r="DY962" i="1"/>
  <c r="DN962" i="1"/>
  <c r="DD962" i="1"/>
  <c r="CS962" i="1"/>
  <c r="CH962" i="1"/>
  <c r="AX962" i="1"/>
  <c r="AR962" i="1"/>
  <c r="EG961" i="1"/>
  <c r="EF961" i="1"/>
  <c r="EE961" i="1"/>
  <c r="ED961" i="1"/>
  <c r="EC961" i="1"/>
  <c r="EB961" i="1"/>
  <c r="EA961" i="1"/>
  <c r="DZ961" i="1"/>
  <c r="DY961" i="1"/>
  <c r="DN961" i="1"/>
  <c r="DD961" i="1"/>
  <c r="CS961" i="1"/>
  <c r="CH961" i="1"/>
  <c r="AX961" i="1"/>
  <c r="AR961" i="1"/>
  <c r="EG960" i="1"/>
  <c r="EF960" i="1"/>
  <c r="EE960" i="1"/>
  <c r="ED960" i="1"/>
  <c r="EC960" i="1"/>
  <c r="EB960" i="1"/>
  <c r="EA960" i="1"/>
  <c r="DZ960" i="1"/>
  <c r="DY960" i="1"/>
  <c r="DN960" i="1"/>
  <c r="DD960" i="1"/>
  <c r="CS960" i="1"/>
  <c r="CH960" i="1"/>
  <c r="AX960" i="1"/>
  <c r="AR960" i="1"/>
  <c r="EG959" i="1"/>
  <c r="EF959" i="1"/>
  <c r="EE959" i="1"/>
  <c r="ED959" i="1"/>
  <c r="EC959" i="1"/>
  <c r="EB959" i="1"/>
  <c r="EA959" i="1"/>
  <c r="DZ959" i="1"/>
  <c r="DY959" i="1"/>
  <c r="DN959" i="1"/>
  <c r="DD959" i="1"/>
  <c r="CS959" i="1"/>
  <c r="CH959" i="1"/>
  <c r="AX959" i="1"/>
  <c r="AR959" i="1"/>
  <c r="EG958" i="1"/>
  <c r="EF958" i="1"/>
  <c r="EE958" i="1"/>
  <c r="ED958" i="1"/>
  <c r="EC958" i="1"/>
  <c r="EB958" i="1"/>
  <c r="EA958" i="1"/>
  <c r="DZ958" i="1"/>
  <c r="DY958" i="1"/>
  <c r="DN958" i="1"/>
  <c r="DD958" i="1"/>
  <c r="CS958" i="1"/>
  <c r="CH958" i="1"/>
  <c r="AX958" i="1"/>
  <c r="AR958" i="1"/>
  <c r="EG957" i="1"/>
  <c r="EF957" i="1"/>
  <c r="EE957" i="1"/>
  <c r="ED957" i="1"/>
  <c r="EC957" i="1"/>
  <c r="EB957" i="1"/>
  <c r="EA957" i="1"/>
  <c r="DZ957" i="1"/>
  <c r="DY957" i="1"/>
  <c r="DN957" i="1"/>
  <c r="DD957" i="1"/>
  <c r="CS957" i="1"/>
  <c r="CH957" i="1"/>
  <c r="AX957" i="1"/>
  <c r="AR957" i="1"/>
  <c r="EG956" i="1"/>
  <c r="EF956" i="1"/>
  <c r="EE956" i="1"/>
  <c r="ED956" i="1"/>
  <c r="EC956" i="1"/>
  <c r="EB956" i="1"/>
  <c r="EA956" i="1"/>
  <c r="DZ956" i="1"/>
  <c r="DY956" i="1"/>
  <c r="DN956" i="1"/>
  <c r="DD956" i="1"/>
  <c r="CS956" i="1"/>
  <c r="CH956" i="1"/>
  <c r="AX956" i="1"/>
  <c r="AR956" i="1"/>
  <c r="EG955" i="1"/>
  <c r="EF955" i="1"/>
  <c r="EE955" i="1"/>
  <c r="ED955" i="1"/>
  <c r="EC955" i="1"/>
  <c r="EB955" i="1"/>
  <c r="EA955" i="1"/>
  <c r="DZ955" i="1"/>
  <c r="DY955" i="1"/>
  <c r="DN955" i="1"/>
  <c r="DD955" i="1"/>
  <c r="CS955" i="1"/>
  <c r="CH955" i="1"/>
  <c r="AX955" i="1"/>
  <c r="AR955" i="1"/>
  <c r="EG954" i="1"/>
  <c r="EF954" i="1"/>
  <c r="EE954" i="1"/>
  <c r="ED954" i="1"/>
  <c r="EC954" i="1"/>
  <c r="EB954" i="1"/>
  <c r="EA954" i="1"/>
  <c r="DZ954" i="1"/>
  <c r="DY954" i="1"/>
  <c r="DN954" i="1"/>
  <c r="DD954" i="1"/>
  <c r="CS954" i="1"/>
  <c r="CH954" i="1"/>
  <c r="AX954" i="1"/>
  <c r="AR954" i="1"/>
  <c r="EG953" i="1"/>
  <c r="EF953" i="1"/>
  <c r="EE953" i="1"/>
  <c r="ED953" i="1"/>
  <c r="EC953" i="1"/>
  <c r="EB953" i="1"/>
  <c r="EA953" i="1"/>
  <c r="DZ953" i="1"/>
  <c r="DY953" i="1"/>
  <c r="DN953" i="1"/>
  <c r="DD953" i="1"/>
  <c r="CS953" i="1"/>
  <c r="CH953" i="1"/>
  <c r="AX953" i="1"/>
  <c r="AR953" i="1"/>
  <c r="EG952" i="1"/>
  <c r="EF952" i="1"/>
  <c r="EE952" i="1"/>
  <c r="ED952" i="1"/>
  <c r="EC952" i="1"/>
  <c r="EB952" i="1"/>
  <c r="EA952" i="1"/>
  <c r="DZ952" i="1"/>
  <c r="DY952" i="1"/>
  <c r="DN952" i="1"/>
  <c r="DD952" i="1"/>
  <c r="CS952" i="1"/>
  <c r="CH952" i="1"/>
  <c r="AX952" i="1"/>
  <c r="AR952" i="1"/>
  <c r="EG951" i="1"/>
  <c r="EF951" i="1"/>
  <c r="EE951" i="1"/>
  <c r="ED951" i="1"/>
  <c r="EC951" i="1"/>
  <c r="EB951" i="1"/>
  <c r="EA951" i="1"/>
  <c r="DZ951" i="1"/>
  <c r="DY951" i="1"/>
  <c r="DN951" i="1"/>
  <c r="DD951" i="1"/>
  <c r="CS951" i="1"/>
  <c r="CH951" i="1"/>
  <c r="AX951" i="1"/>
  <c r="AR951" i="1"/>
  <c r="EG950" i="1"/>
  <c r="EF950" i="1"/>
  <c r="EE950" i="1"/>
  <c r="ED950" i="1"/>
  <c r="EC950" i="1"/>
  <c r="EB950" i="1"/>
  <c r="EA950" i="1"/>
  <c r="DZ950" i="1"/>
  <c r="DY950" i="1"/>
  <c r="DN950" i="1"/>
  <c r="DD950" i="1"/>
  <c r="CS950" i="1"/>
  <c r="CH950" i="1"/>
  <c r="AX950" i="1"/>
  <c r="AR950" i="1"/>
  <c r="EG949" i="1"/>
  <c r="EF949" i="1"/>
  <c r="EE949" i="1"/>
  <c r="ED949" i="1"/>
  <c r="EC949" i="1"/>
  <c r="EB949" i="1"/>
  <c r="EA949" i="1"/>
  <c r="DZ949" i="1"/>
  <c r="DY949" i="1"/>
  <c r="DN949" i="1"/>
  <c r="DD949" i="1"/>
  <c r="CS949" i="1"/>
  <c r="CH949" i="1"/>
  <c r="AX949" i="1"/>
  <c r="AR949" i="1"/>
  <c r="EG948" i="1"/>
  <c r="EF948" i="1"/>
  <c r="EE948" i="1"/>
  <c r="ED948" i="1"/>
  <c r="EC948" i="1"/>
  <c r="EB948" i="1"/>
  <c r="EA948" i="1"/>
  <c r="DZ948" i="1"/>
  <c r="DY948" i="1"/>
  <c r="DN948" i="1"/>
  <c r="DD948" i="1"/>
  <c r="CS948" i="1"/>
  <c r="CH948" i="1"/>
  <c r="AX948" i="1"/>
  <c r="AR948" i="1"/>
  <c r="EG947" i="1"/>
  <c r="EF947" i="1"/>
  <c r="EE947" i="1"/>
  <c r="ED947" i="1"/>
  <c r="EC947" i="1"/>
  <c r="EB947" i="1"/>
  <c r="EA947" i="1"/>
  <c r="DZ947" i="1"/>
  <c r="DY947" i="1"/>
  <c r="DN947" i="1"/>
  <c r="DD947" i="1"/>
  <c r="CS947" i="1"/>
  <c r="CH947" i="1"/>
  <c r="AX947" i="1"/>
  <c r="AR947" i="1"/>
  <c r="EG946" i="1"/>
  <c r="EF946" i="1"/>
  <c r="EE946" i="1"/>
  <c r="ED946" i="1"/>
  <c r="EC946" i="1"/>
  <c r="EB946" i="1"/>
  <c r="EA946" i="1"/>
  <c r="DZ946" i="1"/>
  <c r="DY946" i="1"/>
  <c r="DN946" i="1"/>
  <c r="DD946" i="1"/>
  <c r="CS946" i="1"/>
  <c r="CH946" i="1"/>
  <c r="AX946" i="1"/>
  <c r="AR946" i="1"/>
  <c r="EG945" i="1"/>
  <c r="EF945" i="1"/>
  <c r="EE945" i="1"/>
  <c r="ED945" i="1"/>
  <c r="EC945" i="1"/>
  <c r="EB945" i="1"/>
  <c r="EA945" i="1"/>
  <c r="DZ945" i="1"/>
  <c r="DY945" i="1"/>
  <c r="DN945" i="1"/>
  <c r="DD945" i="1"/>
  <c r="CS945" i="1"/>
  <c r="CH945" i="1"/>
  <c r="AX945" i="1"/>
  <c r="AR945" i="1"/>
  <c r="EG944" i="1"/>
  <c r="EF944" i="1"/>
  <c r="EE944" i="1"/>
  <c r="ED944" i="1"/>
  <c r="EC944" i="1"/>
  <c r="EB944" i="1"/>
  <c r="EA944" i="1"/>
  <c r="DZ944" i="1"/>
  <c r="DY944" i="1"/>
  <c r="DN944" i="1"/>
  <c r="DD944" i="1"/>
  <c r="CS944" i="1"/>
  <c r="CH944" i="1"/>
  <c r="AX944" i="1"/>
  <c r="AR944" i="1"/>
  <c r="EG943" i="1"/>
  <c r="EF943" i="1"/>
  <c r="EE943" i="1"/>
  <c r="ED943" i="1"/>
  <c r="EC943" i="1"/>
  <c r="EB943" i="1"/>
  <c r="EA943" i="1"/>
  <c r="DZ943" i="1"/>
  <c r="DY943" i="1"/>
  <c r="DN943" i="1"/>
  <c r="DD943" i="1"/>
  <c r="CS943" i="1"/>
  <c r="CH943" i="1"/>
  <c r="AX943" i="1"/>
  <c r="AR943" i="1"/>
  <c r="EG942" i="1"/>
  <c r="EF942" i="1"/>
  <c r="EE942" i="1"/>
  <c r="ED942" i="1"/>
  <c r="EC942" i="1"/>
  <c r="EB942" i="1"/>
  <c r="EA942" i="1"/>
  <c r="DZ942" i="1"/>
  <c r="DY942" i="1"/>
  <c r="DN942" i="1"/>
  <c r="DD942" i="1"/>
  <c r="CS942" i="1"/>
  <c r="CH942" i="1"/>
  <c r="AX942" i="1"/>
  <c r="AR942" i="1"/>
  <c r="EG941" i="1"/>
  <c r="EF941" i="1"/>
  <c r="EE941" i="1"/>
  <c r="ED941" i="1"/>
  <c r="EC941" i="1"/>
  <c r="EB941" i="1"/>
  <c r="EA941" i="1"/>
  <c r="DZ941" i="1"/>
  <c r="DY941" i="1"/>
  <c r="DN941" i="1"/>
  <c r="DD941" i="1"/>
  <c r="CS941" i="1"/>
  <c r="CH941" i="1"/>
  <c r="AX941" i="1"/>
  <c r="AR941" i="1"/>
  <c r="EG940" i="1"/>
  <c r="EF940" i="1"/>
  <c r="EE940" i="1"/>
  <c r="ED940" i="1"/>
  <c r="EC940" i="1"/>
  <c r="EB940" i="1"/>
  <c r="EA940" i="1"/>
  <c r="DZ940" i="1"/>
  <c r="DY940" i="1"/>
  <c r="DN940" i="1"/>
  <c r="DD940" i="1"/>
  <c r="CS940" i="1"/>
  <c r="CH940" i="1"/>
  <c r="AX940" i="1"/>
  <c r="AR940" i="1"/>
  <c r="EG939" i="1"/>
  <c r="EF939" i="1"/>
  <c r="EE939" i="1"/>
  <c r="ED939" i="1"/>
  <c r="EC939" i="1"/>
  <c r="EB939" i="1"/>
  <c r="EA939" i="1"/>
  <c r="DZ939" i="1"/>
  <c r="DY939" i="1"/>
  <c r="DN939" i="1"/>
  <c r="DD939" i="1"/>
  <c r="CS939" i="1"/>
  <c r="CH939" i="1"/>
  <c r="AX939" i="1"/>
  <c r="AR939" i="1"/>
  <c r="EG938" i="1"/>
  <c r="EF938" i="1"/>
  <c r="EE938" i="1"/>
  <c r="ED938" i="1"/>
  <c r="EC938" i="1"/>
  <c r="EB938" i="1"/>
  <c r="EA938" i="1"/>
  <c r="DZ938" i="1"/>
  <c r="DY938" i="1"/>
  <c r="DN938" i="1"/>
  <c r="DD938" i="1"/>
  <c r="CS938" i="1"/>
  <c r="CH938" i="1"/>
  <c r="AX938" i="1"/>
  <c r="AR938" i="1"/>
  <c r="EG937" i="1"/>
  <c r="EF937" i="1"/>
  <c r="EE937" i="1"/>
  <c r="ED937" i="1"/>
  <c r="EC937" i="1"/>
  <c r="EB937" i="1"/>
  <c r="EA937" i="1"/>
  <c r="DZ937" i="1"/>
  <c r="DY937" i="1"/>
  <c r="DN937" i="1"/>
  <c r="DD937" i="1"/>
  <c r="CS937" i="1"/>
  <c r="CH937" i="1"/>
  <c r="AX937" i="1"/>
  <c r="AR937" i="1"/>
  <c r="EG936" i="1"/>
  <c r="EF936" i="1"/>
  <c r="EE936" i="1"/>
  <c r="ED936" i="1"/>
  <c r="EC936" i="1"/>
  <c r="EB936" i="1"/>
  <c r="EA936" i="1"/>
  <c r="DZ936" i="1"/>
  <c r="DY936" i="1"/>
  <c r="DN936" i="1"/>
  <c r="DD936" i="1"/>
  <c r="CS936" i="1"/>
  <c r="CH936" i="1"/>
  <c r="AX936" i="1"/>
  <c r="AR936" i="1"/>
  <c r="EG935" i="1"/>
  <c r="EF935" i="1"/>
  <c r="EE935" i="1"/>
  <c r="ED935" i="1"/>
  <c r="EC935" i="1"/>
  <c r="EB935" i="1"/>
  <c r="EA935" i="1"/>
  <c r="DZ935" i="1"/>
  <c r="DY935" i="1"/>
  <c r="DN935" i="1"/>
  <c r="DD935" i="1"/>
  <c r="CS935" i="1"/>
  <c r="CH935" i="1"/>
  <c r="AX935" i="1"/>
  <c r="AR935" i="1"/>
  <c r="EG934" i="1"/>
  <c r="EF934" i="1"/>
  <c r="EE934" i="1"/>
  <c r="ED934" i="1"/>
  <c r="EC934" i="1"/>
  <c r="EB934" i="1"/>
  <c r="EA934" i="1"/>
  <c r="DZ934" i="1"/>
  <c r="DY934" i="1"/>
  <c r="DN934" i="1"/>
  <c r="DD934" i="1"/>
  <c r="CS934" i="1"/>
  <c r="CH934" i="1"/>
  <c r="AX934" i="1"/>
  <c r="AR934" i="1"/>
  <c r="EG933" i="1"/>
  <c r="EF933" i="1"/>
  <c r="EE933" i="1"/>
  <c r="ED933" i="1"/>
  <c r="EC933" i="1"/>
  <c r="EB933" i="1"/>
  <c r="EA933" i="1"/>
  <c r="DZ933" i="1"/>
  <c r="DY933" i="1"/>
  <c r="DN933" i="1"/>
  <c r="DD933" i="1"/>
  <c r="CS933" i="1"/>
  <c r="CH933" i="1"/>
  <c r="AX933" i="1"/>
  <c r="AR933" i="1"/>
  <c r="EG932" i="1"/>
  <c r="EF932" i="1"/>
  <c r="EE932" i="1"/>
  <c r="ED932" i="1"/>
  <c r="EC932" i="1"/>
  <c r="EB932" i="1"/>
  <c r="EA932" i="1"/>
  <c r="DZ932" i="1"/>
  <c r="DY932" i="1"/>
  <c r="DN932" i="1"/>
  <c r="DD932" i="1"/>
  <c r="CS932" i="1"/>
  <c r="CH932" i="1"/>
  <c r="AX932" i="1"/>
  <c r="AR932" i="1"/>
  <c r="EG931" i="1"/>
  <c r="EF931" i="1"/>
  <c r="EE931" i="1"/>
  <c r="ED931" i="1"/>
  <c r="EC931" i="1"/>
  <c r="EB931" i="1"/>
  <c r="EA931" i="1"/>
  <c r="DZ931" i="1"/>
  <c r="DY931" i="1"/>
  <c r="DN931" i="1"/>
  <c r="DD931" i="1"/>
  <c r="CS931" i="1"/>
  <c r="CH931" i="1"/>
  <c r="AX931" i="1"/>
  <c r="AR931" i="1"/>
  <c r="EG930" i="1"/>
  <c r="EF930" i="1"/>
  <c r="EE930" i="1"/>
  <c r="ED930" i="1"/>
  <c r="EC930" i="1"/>
  <c r="EB930" i="1"/>
  <c r="EA930" i="1"/>
  <c r="DZ930" i="1"/>
  <c r="DY930" i="1"/>
  <c r="DN930" i="1"/>
  <c r="DD930" i="1"/>
  <c r="CS930" i="1"/>
  <c r="CH930" i="1"/>
  <c r="AX930" i="1"/>
  <c r="AR930" i="1"/>
  <c r="EG929" i="1"/>
  <c r="EF929" i="1"/>
  <c r="EE929" i="1"/>
  <c r="ED929" i="1"/>
  <c r="EC929" i="1"/>
  <c r="EB929" i="1"/>
  <c r="EA929" i="1"/>
  <c r="DZ929" i="1"/>
  <c r="DY929" i="1"/>
  <c r="DN929" i="1"/>
  <c r="DD929" i="1"/>
  <c r="CS929" i="1"/>
  <c r="CH929" i="1"/>
  <c r="AX929" i="1"/>
  <c r="AR929" i="1"/>
  <c r="EG928" i="1"/>
  <c r="EF928" i="1"/>
  <c r="EE928" i="1"/>
  <c r="ED928" i="1"/>
  <c r="EC928" i="1"/>
  <c r="EB928" i="1"/>
  <c r="EA928" i="1"/>
  <c r="DZ928" i="1"/>
  <c r="DY928" i="1"/>
  <c r="DN928" i="1"/>
  <c r="DD928" i="1"/>
  <c r="CS928" i="1"/>
  <c r="CH928" i="1"/>
  <c r="AX928" i="1"/>
  <c r="AR928" i="1"/>
  <c r="EG927" i="1"/>
  <c r="EF927" i="1"/>
  <c r="EE927" i="1"/>
  <c r="ED927" i="1"/>
  <c r="EC927" i="1"/>
  <c r="EB927" i="1"/>
  <c r="EA927" i="1"/>
  <c r="DZ927" i="1"/>
  <c r="DY927" i="1"/>
  <c r="DN927" i="1"/>
  <c r="DD927" i="1"/>
  <c r="CS927" i="1"/>
  <c r="CH927" i="1"/>
  <c r="AX927" i="1"/>
  <c r="AR927" i="1"/>
  <c r="EG926" i="1"/>
  <c r="EF926" i="1"/>
  <c r="EE926" i="1"/>
  <c r="ED926" i="1"/>
  <c r="EC926" i="1"/>
  <c r="EB926" i="1"/>
  <c r="EA926" i="1"/>
  <c r="DZ926" i="1"/>
  <c r="DY926" i="1"/>
  <c r="DN926" i="1"/>
  <c r="DD926" i="1"/>
  <c r="CS926" i="1"/>
  <c r="CH926" i="1"/>
  <c r="AX926" i="1"/>
  <c r="AR926" i="1"/>
  <c r="EG925" i="1"/>
  <c r="EF925" i="1"/>
  <c r="EE925" i="1"/>
  <c r="ED925" i="1"/>
  <c r="EC925" i="1"/>
  <c r="EB925" i="1"/>
  <c r="EA925" i="1"/>
  <c r="DZ925" i="1"/>
  <c r="DY925" i="1"/>
  <c r="DN925" i="1"/>
  <c r="DD925" i="1"/>
  <c r="CS925" i="1"/>
  <c r="CH925" i="1"/>
  <c r="AX925" i="1"/>
  <c r="AR925" i="1"/>
  <c r="EG924" i="1"/>
  <c r="EF924" i="1"/>
  <c r="EE924" i="1"/>
  <c r="ED924" i="1"/>
  <c r="EC924" i="1"/>
  <c r="EB924" i="1"/>
  <c r="EA924" i="1"/>
  <c r="DZ924" i="1"/>
  <c r="DY924" i="1"/>
  <c r="DN924" i="1"/>
  <c r="DD924" i="1"/>
  <c r="CS924" i="1"/>
  <c r="CH924" i="1"/>
  <c r="AX924" i="1"/>
  <c r="AR924" i="1"/>
  <c r="EG923" i="1"/>
  <c r="EF923" i="1"/>
  <c r="EE923" i="1"/>
  <c r="ED923" i="1"/>
  <c r="EC923" i="1"/>
  <c r="EB923" i="1"/>
  <c r="EA923" i="1"/>
  <c r="DZ923" i="1"/>
  <c r="DY923" i="1"/>
  <c r="DN923" i="1"/>
  <c r="DD923" i="1"/>
  <c r="CS923" i="1"/>
  <c r="CH923" i="1"/>
  <c r="AX923" i="1"/>
  <c r="AR923" i="1"/>
  <c r="EG922" i="1"/>
  <c r="EF922" i="1"/>
  <c r="EE922" i="1"/>
  <c r="ED922" i="1"/>
  <c r="EC922" i="1"/>
  <c r="EB922" i="1"/>
  <c r="EA922" i="1"/>
  <c r="DZ922" i="1"/>
  <c r="DY922" i="1"/>
  <c r="DN922" i="1"/>
  <c r="DD922" i="1"/>
  <c r="CS922" i="1"/>
  <c r="CH922" i="1"/>
  <c r="AX922" i="1"/>
  <c r="AR922" i="1"/>
  <c r="EG921" i="1"/>
  <c r="EF921" i="1"/>
  <c r="EE921" i="1"/>
  <c r="ED921" i="1"/>
  <c r="EC921" i="1"/>
  <c r="EB921" i="1"/>
  <c r="EA921" i="1"/>
  <c r="DZ921" i="1"/>
  <c r="DY921" i="1"/>
  <c r="DN921" i="1"/>
  <c r="DD921" i="1"/>
  <c r="CS921" i="1"/>
  <c r="CH921" i="1"/>
  <c r="AX921" i="1"/>
  <c r="AR921" i="1"/>
  <c r="EG920" i="1"/>
  <c r="EF920" i="1"/>
  <c r="EE920" i="1"/>
  <c r="ED920" i="1"/>
  <c r="EC920" i="1"/>
  <c r="EB920" i="1"/>
  <c r="EA920" i="1"/>
  <c r="DZ920" i="1"/>
  <c r="DY920" i="1"/>
  <c r="DN920" i="1"/>
  <c r="DD920" i="1"/>
  <c r="CS920" i="1"/>
  <c r="CH920" i="1"/>
  <c r="AX920" i="1"/>
  <c r="AR920" i="1"/>
  <c r="EG919" i="1"/>
  <c r="EF919" i="1"/>
  <c r="EE919" i="1"/>
  <c r="ED919" i="1"/>
  <c r="EC919" i="1"/>
  <c r="EB919" i="1"/>
  <c r="EA919" i="1"/>
  <c r="DZ919" i="1"/>
  <c r="DY919" i="1"/>
  <c r="DN919" i="1"/>
  <c r="DD919" i="1"/>
  <c r="CS919" i="1"/>
  <c r="CH919" i="1"/>
  <c r="AX919" i="1"/>
  <c r="AR919" i="1"/>
  <c r="EG918" i="1"/>
  <c r="EF918" i="1"/>
  <c r="EE918" i="1"/>
  <c r="ED918" i="1"/>
  <c r="EC918" i="1"/>
  <c r="EB918" i="1"/>
  <c r="EA918" i="1"/>
  <c r="DZ918" i="1"/>
  <c r="DY918" i="1"/>
  <c r="DN918" i="1"/>
  <c r="DD918" i="1"/>
  <c r="CS918" i="1"/>
  <c r="CH918" i="1"/>
  <c r="AX918" i="1"/>
  <c r="AR918" i="1"/>
  <c r="EG917" i="1"/>
  <c r="EF917" i="1"/>
  <c r="EE917" i="1"/>
  <c r="ED917" i="1"/>
  <c r="EC917" i="1"/>
  <c r="EB917" i="1"/>
  <c r="EA917" i="1"/>
  <c r="DZ917" i="1"/>
  <c r="DY917" i="1"/>
  <c r="DN917" i="1"/>
  <c r="DD917" i="1"/>
  <c r="CS917" i="1"/>
  <c r="CH917" i="1"/>
  <c r="AX917" i="1"/>
  <c r="AR917" i="1"/>
  <c r="EG916" i="1"/>
  <c r="EF916" i="1"/>
  <c r="EE916" i="1"/>
  <c r="ED916" i="1"/>
  <c r="EC916" i="1"/>
  <c r="EB916" i="1"/>
  <c r="EA916" i="1"/>
  <c r="DZ916" i="1"/>
  <c r="DY916" i="1"/>
  <c r="DN916" i="1"/>
  <c r="DD916" i="1"/>
  <c r="CS916" i="1"/>
  <c r="CH916" i="1"/>
  <c r="AX916" i="1"/>
  <c r="AR916" i="1"/>
  <c r="EG915" i="1"/>
  <c r="EF915" i="1"/>
  <c r="EE915" i="1"/>
  <c r="ED915" i="1"/>
  <c r="EC915" i="1"/>
  <c r="EB915" i="1"/>
  <c r="EA915" i="1"/>
  <c r="DZ915" i="1"/>
  <c r="DY915" i="1"/>
  <c r="DN915" i="1"/>
  <c r="DD915" i="1"/>
  <c r="CS915" i="1"/>
  <c r="CH915" i="1"/>
  <c r="AX915" i="1"/>
  <c r="AR915" i="1"/>
  <c r="EG914" i="1"/>
  <c r="EF914" i="1"/>
  <c r="EE914" i="1"/>
  <c r="ED914" i="1"/>
  <c r="EC914" i="1"/>
  <c r="EB914" i="1"/>
  <c r="EA914" i="1"/>
  <c r="DZ914" i="1"/>
  <c r="DY914" i="1"/>
  <c r="DN914" i="1"/>
  <c r="DD914" i="1"/>
  <c r="CS914" i="1"/>
  <c r="CH914" i="1"/>
  <c r="AX914" i="1"/>
  <c r="AR914" i="1"/>
  <c r="EG913" i="1"/>
  <c r="EF913" i="1"/>
  <c r="EE913" i="1"/>
  <c r="ED913" i="1"/>
  <c r="EC913" i="1"/>
  <c r="EB913" i="1"/>
  <c r="EA913" i="1"/>
  <c r="DZ913" i="1"/>
  <c r="DY913" i="1"/>
  <c r="DN913" i="1"/>
  <c r="DD913" i="1"/>
  <c r="CS913" i="1"/>
  <c r="CH913" i="1"/>
  <c r="AX913" i="1"/>
  <c r="AR913" i="1"/>
  <c r="EG912" i="1"/>
  <c r="EF912" i="1"/>
  <c r="EE912" i="1"/>
  <c r="ED912" i="1"/>
  <c r="EC912" i="1"/>
  <c r="EB912" i="1"/>
  <c r="EA912" i="1"/>
  <c r="DZ912" i="1"/>
  <c r="DY912" i="1"/>
  <c r="DN912" i="1"/>
  <c r="DD912" i="1"/>
  <c r="CS912" i="1"/>
  <c r="CH912" i="1"/>
  <c r="AX912" i="1"/>
  <c r="AR912" i="1"/>
  <c r="EG911" i="1"/>
  <c r="EF911" i="1"/>
  <c r="EE911" i="1"/>
  <c r="ED911" i="1"/>
  <c r="EC911" i="1"/>
  <c r="EB911" i="1"/>
  <c r="EA911" i="1"/>
  <c r="DZ911" i="1"/>
  <c r="DY911" i="1"/>
  <c r="DN911" i="1"/>
  <c r="DD911" i="1"/>
  <c r="CS911" i="1"/>
  <c r="CH911" i="1"/>
  <c r="AX911" i="1"/>
  <c r="AR911" i="1"/>
  <c r="EG910" i="1"/>
  <c r="EF910" i="1"/>
  <c r="EE910" i="1"/>
  <c r="ED910" i="1"/>
  <c r="EC910" i="1"/>
  <c r="EB910" i="1"/>
  <c r="EA910" i="1"/>
  <c r="DZ910" i="1"/>
  <c r="DY910" i="1"/>
  <c r="DN910" i="1"/>
  <c r="DD910" i="1"/>
  <c r="CS910" i="1"/>
  <c r="CH910" i="1"/>
  <c r="AX910" i="1"/>
  <c r="AR910" i="1"/>
  <c r="EG909" i="1"/>
  <c r="EF909" i="1"/>
  <c r="EE909" i="1"/>
  <c r="ED909" i="1"/>
  <c r="EC909" i="1"/>
  <c r="EB909" i="1"/>
  <c r="EA909" i="1"/>
  <c r="DZ909" i="1"/>
  <c r="DY909" i="1"/>
  <c r="DN909" i="1"/>
  <c r="DD909" i="1"/>
  <c r="CS909" i="1"/>
  <c r="CH909" i="1"/>
  <c r="AX909" i="1"/>
  <c r="AR909" i="1"/>
  <c r="EG908" i="1"/>
  <c r="EF908" i="1"/>
  <c r="EE908" i="1"/>
  <c r="ED908" i="1"/>
  <c r="EC908" i="1"/>
  <c r="EB908" i="1"/>
  <c r="EA908" i="1"/>
  <c r="DZ908" i="1"/>
  <c r="DY908" i="1"/>
  <c r="DN908" i="1"/>
  <c r="DD908" i="1"/>
  <c r="CS908" i="1"/>
  <c r="CH908" i="1"/>
  <c r="AX908" i="1"/>
  <c r="AR908" i="1"/>
  <c r="EG907" i="1"/>
  <c r="EF907" i="1"/>
  <c r="EE907" i="1"/>
  <c r="ED907" i="1"/>
  <c r="EC907" i="1"/>
  <c r="EB907" i="1"/>
  <c r="EA907" i="1"/>
  <c r="DZ907" i="1"/>
  <c r="DY907" i="1"/>
  <c r="DN907" i="1"/>
  <c r="DD907" i="1"/>
  <c r="CS907" i="1"/>
  <c r="CH907" i="1"/>
  <c r="AX907" i="1"/>
  <c r="AR907" i="1"/>
  <c r="EG906" i="1"/>
  <c r="EF906" i="1"/>
  <c r="EE906" i="1"/>
  <c r="ED906" i="1"/>
  <c r="EC906" i="1"/>
  <c r="EB906" i="1"/>
  <c r="EA906" i="1"/>
  <c r="DZ906" i="1"/>
  <c r="DY906" i="1"/>
  <c r="DN906" i="1"/>
  <c r="DD906" i="1"/>
  <c r="CS906" i="1"/>
  <c r="CH906" i="1"/>
  <c r="AX906" i="1"/>
  <c r="AR906" i="1"/>
  <c r="EG905" i="1"/>
  <c r="EF905" i="1"/>
  <c r="EE905" i="1"/>
  <c r="ED905" i="1"/>
  <c r="EC905" i="1"/>
  <c r="EB905" i="1"/>
  <c r="EA905" i="1"/>
  <c r="DZ905" i="1"/>
  <c r="DY905" i="1"/>
  <c r="DN905" i="1"/>
  <c r="DD905" i="1"/>
  <c r="CS905" i="1"/>
  <c r="CH905" i="1"/>
  <c r="AX905" i="1"/>
  <c r="AR905" i="1"/>
  <c r="EG904" i="1"/>
  <c r="EF904" i="1"/>
  <c r="EE904" i="1"/>
  <c r="ED904" i="1"/>
  <c r="EC904" i="1"/>
  <c r="EB904" i="1"/>
  <c r="EA904" i="1"/>
  <c r="DZ904" i="1"/>
  <c r="DY904" i="1"/>
  <c r="DN904" i="1"/>
  <c r="DD904" i="1"/>
  <c r="CS904" i="1"/>
  <c r="CH904" i="1"/>
  <c r="AX904" i="1"/>
  <c r="AR904" i="1"/>
  <c r="EG903" i="1"/>
  <c r="EF903" i="1"/>
  <c r="EE903" i="1"/>
  <c r="ED903" i="1"/>
  <c r="EC903" i="1"/>
  <c r="EB903" i="1"/>
  <c r="EA903" i="1"/>
  <c r="DZ903" i="1"/>
  <c r="DY903" i="1"/>
  <c r="DN903" i="1"/>
  <c r="DD903" i="1"/>
  <c r="CS903" i="1"/>
  <c r="CH903" i="1"/>
  <c r="AX903" i="1"/>
  <c r="AR903" i="1"/>
  <c r="EG902" i="1"/>
  <c r="EF902" i="1"/>
  <c r="EE902" i="1"/>
  <c r="ED902" i="1"/>
  <c r="EC902" i="1"/>
  <c r="EB902" i="1"/>
  <c r="EA902" i="1"/>
  <c r="DZ902" i="1"/>
  <c r="DY902" i="1"/>
  <c r="DN902" i="1"/>
  <c r="DD902" i="1"/>
  <c r="CS902" i="1"/>
  <c r="CH902" i="1"/>
  <c r="AX902" i="1"/>
  <c r="AR902" i="1"/>
  <c r="EG901" i="1"/>
  <c r="EF901" i="1"/>
  <c r="EE901" i="1"/>
  <c r="ED901" i="1"/>
  <c r="EC901" i="1"/>
  <c r="EB901" i="1"/>
  <c r="EA901" i="1"/>
  <c r="DZ901" i="1"/>
  <c r="DY901" i="1"/>
  <c r="DN901" i="1"/>
  <c r="DD901" i="1"/>
  <c r="CS901" i="1"/>
  <c r="CH901" i="1"/>
  <c r="AX901" i="1"/>
  <c r="AR901" i="1"/>
  <c r="EG900" i="1"/>
  <c r="EF900" i="1"/>
  <c r="EE900" i="1"/>
  <c r="ED900" i="1"/>
  <c r="EC900" i="1"/>
  <c r="EB900" i="1"/>
  <c r="EA900" i="1"/>
  <c r="DZ900" i="1"/>
  <c r="DY900" i="1"/>
  <c r="DN900" i="1"/>
  <c r="DD900" i="1"/>
  <c r="CS900" i="1"/>
  <c r="CH900" i="1"/>
  <c r="AX900" i="1"/>
  <c r="AR900" i="1"/>
  <c r="EG899" i="1"/>
  <c r="EF899" i="1"/>
  <c r="EE899" i="1"/>
  <c r="ED899" i="1"/>
  <c r="EC899" i="1"/>
  <c r="EB899" i="1"/>
  <c r="EA899" i="1"/>
  <c r="DZ899" i="1"/>
  <c r="DY899" i="1"/>
  <c r="DN899" i="1"/>
  <c r="DD899" i="1"/>
  <c r="CS899" i="1"/>
  <c r="CH899" i="1"/>
  <c r="AX899" i="1"/>
  <c r="AR899" i="1"/>
  <c r="EG898" i="1"/>
  <c r="EF898" i="1"/>
  <c r="EE898" i="1"/>
  <c r="ED898" i="1"/>
  <c r="EC898" i="1"/>
  <c r="EB898" i="1"/>
  <c r="EA898" i="1"/>
  <c r="DZ898" i="1"/>
  <c r="DY898" i="1"/>
  <c r="DN898" i="1"/>
  <c r="DD898" i="1"/>
  <c r="CS898" i="1"/>
  <c r="CH898" i="1"/>
  <c r="AX898" i="1"/>
  <c r="AR898" i="1"/>
  <c r="EG897" i="1"/>
  <c r="EF897" i="1"/>
  <c r="EE897" i="1"/>
  <c r="ED897" i="1"/>
  <c r="EC897" i="1"/>
  <c r="EB897" i="1"/>
  <c r="EA897" i="1"/>
  <c r="DZ897" i="1"/>
  <c r="DY897" i="1"/>
  <c r="DN897" i="1"/>
  <c r="DD897" i="1"/>
  <c r="CS897" i="1"/>
  <c r="CH897" i="1"/>
  <c r="AX897" i="1"/>
  <c r="AR897" i="1"/>
  <c r="EG896" i="1"/>
  <c r="EF896" i="1"/>
  <c r="EE896" i="1"/>
  <c r="ED896" i="1"/>
  <c r="EC896" i="1"/>
  <c r="EB896" i="1"/>
  <c r="EA896" i="1"/>
  <c r="DZ896" i="1"/>
  <c r="DY896" i="1"/>
  <c r="DN896" i="1"/>
  <c r="DD896" i="1"/>
  <c r="CS896" i="1"/>
  <c r="CH896" i="1"/>
  <c r="AX896" i="1"/>
  <c r="AR896" i="1"/>
  <c r="EG895" i="1"/>
  <c r="EF895" i="1"/>
  <c r="EE895" i="1"/>
  <c r="ED895" i="1"/>
  <c r="EC895" i="1"/>
  <c r="EB895" i="1"/>
  <c r="EA895" i="1"/>
  <c r="DZ895" i="1"/>
  <c r="DY895" i="1"/>
  <c r="DN895" i="1"/>
  <c r="DD895" i="1"/>
  <c r="CS895" i="1"/>
  <c r="CH895" i="1"/>
  <c r="AX895" i="1"/>
  <c r="AR895" i="1"/>
  <c r="EG894" i="1"/>
  <c r="EF894" i="1"/>
  <c r="EE894" i="1"/>
  <c r="ED894" i="1"/>
  <c r="EC894" i="1"/>
  <c r="EB894" i="1"/>
  <c r="EA894" i="1"/>
  <c r="DZ894" i="1"/>
  <c r="DY894" i="1"/>
  <c r="DN894" i="1"/>
  <c r="DD894" i="1"/>
  <c r="CS894" i="1"/>
  <c r="CH894" i="1"/>
  <c r="AX894" i="1"/>
  <c r="AR894" i="1"/>
  <c r="EG893" i="1"/>
  <c r="EF893" i="1"/>
  <c r="EE893" i="1"/>
  <c r="ED893" i="1"/>
  <c r="EC893" i="1"/>
  <c r="EB893" i="1"/>
  <c r="EA893" i="1"/>
  <c r="DZ893" i="1"/>
  <c r="DY893" i="1"/>
  <c r="DN893" i="1"/>
  <c r="DD893" i="1"/>
  <c r="CS893" i="1"/>
  <c r="CH893" i="1"/>
  <c r="AX893" i="1"/>
  <c r="AR893" i="1"/>
  <c r="EG892" i="1"/>
  <c r="EF892" i="1"/>
  <c r="EE892" i="1"/>
  <c r="ED892" i="1"/>
  <c r="EC892" i="1"/>
  <c r="EB892" i="1"/>
  <c r="EA892" i="1"/>
  <c r="DZ892" i="1"/>
  <c r="DY892" i="1"/>
  <c r="DN892" i="1"/>
  <c r="DD892" i="1"/>
  <c r="CS892" i="1"/>
  <c r="CH892" i="1"/>
  <c r="AX892" i="1"/>
  <c r="AR892" i="1"/>
  <c r="EG891" i="1"/>
  <c r="EF891" i="1"/>
  <c r="EE891" i="1"/>
  <c r="ED891" i="1"/>
  <c r="EC891" i="1"/>
  <c r="EB891" i="1"/>
  <c r="EA891" i="1"/>
  <c r="DZ891" i="1"/>
  <c r="DY891" i="1"/>
  <c r="DN891" i="1"/>
  <c r="DD891" i="1"/>
  <c r="CS891" i="1"/>
  <c r="CH891" i="1"/>
  <c r="AX891" i="1"/>
  <c r="AR891" i="1"/>
  <c r="EG890" i="1"/>
  <c r="EF890" i="1"/>
  <c r="EE890" i="1"/>
  <c r="ED890" i="1"/>
  <c r="EC890" i="1"/>
  <c r="EB890" i="1"/>
  <c r="EA890" i="1"/>
  <c r="DZ890" i="1"/>
  <c r="DY890" i="1"/>
  <c r="DN890" i="1"/>
  <c r="DD890" i="1"/>
  <c r="CS890" i="1"/>
  <c r="CH890" i="1"/>
  <c r="AX890" i="1"/>
  <c r="AR890" i="1"/>
  <c r="EG889" i="1"/>
  <c r="EF889" i="1"/>
  <c r="EE889" i="1"/>
  <c r="ED889" i="1"/>
  <c r="EC889" i="1"/>
  <c r="EB889" i="1"/>
  <c r="EA889" i="1"/>
  <c r="DZ889" i="1"/>
  <c r="DY889" i="1"/>
  <c r="DN889" i="1"/>
  <c r="DD889" i="1"/>
  <c r="CS889" i="1"/>
  <c r="CH889" i="1"/>
  <c r="AX889" i="1"/>
  <c r="AR889" i="1"/>
  <c r="EG888" i="1"/>
  <c r="EF888" i="1"/>
  <c r="EE888" i="1"/>
  <c r="ED888" i="1"/>
  <c r="EC888" i="1"/>
  <c r="EB888" i="1"/>
  <c r="EA888" i="1"/>
  <c r="DZ888" i="1"/>
  <c r="DY888" i="1"/>
  <c r="DN888" i="1"/>
  <c r="DD888" i="1"/>
  <c r="CS888" i="1"/>
  <c r="CH888" i="1"/>
  <c r="AX888" i="1"/>
  <c r="AR888" i="1"/>
  <c r="EG887" i="1"/>
  <c r="EF887" i="1"/>
  <c r="EE887" i="1"/>
  <c r="ED887" i="1"/>
  <c r="EC887" i="1"/>
  <c r="EB887" i="1"/>
  <c r="EA887" i="1"/>
  <c r="DZ887" i="1"/>
  <c r="DY887" i="1"/>
  <c r="DN887" i="1"/>
  <c r="DD887" i="1"/>
  <c r="CS887" i="1"/>
  <c r="CH887" i="1"/>
  <c r="AX887" i="1"/>
  <c r="AR887" i="1"/>
  <c r="EG886" i="1"/>
  <c r="EF886" i="1"/>
  <c r="EE886" i="1"/>
  <c r="ED886" i="1"/>
  <c r="EC886" i="1"/>
  <c r="EB886" i="1"/>
  <c r="EA886" i="1"/>
  <c r="DZ886" i="1"/>
  <c r="DY886" i="1"/>
  <c r="DN886" i="1"/>
  <c r="DD886" i="1"/>
  <c r="CS886" i="1"/>
  <c r="CH886" i="1"/>
  <c r="AX886" i="1"/>
  <c r="AR886" i="1"/>
  <c r="EG885" i="1"/>
  <c r="EF885" i="1"/>
  <c r="EE885" i="1"/>
  <c r="ED885" i="1"/>
  <c r="EC885" i="1"/>
  <c r="EB885" i="1"/>
  <c r="EA885" i="1"/>
  <c r="DZ885" i="1"/>
  <c r="DY885" i="1"/>
  <c r="DN885" i="1"/>
  <c r="DD885" i="1"/>
  <c r="CS885" i="1"/>
  <c r="CH885" i="1"/>
  <c r="AX885" i="1"/>
  <c r="AR885" i="1"/>
  <c r="EG884" i="1"/>
  <c r="EF884" i="1"/>
  <c r="EE884" i="1"/>
  <c r="ED884" i="1"/>
  <c r="EC884" i="1"/>
  <c r="EB884" i="1"/>
  <c r="EA884" i="1"/>
  <c r="DZ884" i="1"/>
  <c r="DY884" i="1"/>
  <c r="DN884" i="1"/>
  <c r="DD884" i="1"/>
  <c r="CS884" i="1"/>
  <c r="CH884" i="1"/>
  <c r="AX884" i="1"/>
  <c r="AR884" i="1"/>
  <c r="EG883" i="1"/>
  <c r="EF883" i="1"/>
  <c r="EE883" i="1"/>
  <c r="ED883" i="1"/>
  <c r="EC883" i="1"/>
  <c r="EB883" i="1"/>
  <c r="EA883" i="1"/>
  <c r="DZ883" i="1"/>
  <c r="DY883" i="1"/>
  <c r="DN883" i="1"/>
  <c r="DD883" i="1"/>
  <c r="CS883" i="1"/>
  <c r="CH883" i="1"/>
  <c r="AX883" i="1"/>
  <c r="AR883" i="1"/>
  <c r="EG882" i="1"/>
  <c r="EF882" i="1"/>
  <c r="EE882" i="1"/>
  <c r="ED882" i="1"/>
  <c r="EC882" i="1"/>
  <c r="EB882" i="1"/>
  <c r="EA882" i="1"/>
  <c r="DZ882" i="1"/>
  <c r="DY882" i="1"/>
  <c r="DN882" i="1"/>
  <c r="DD882" i="1"/>
  <c r="CS882" i="1"/>
  <c r="CH882" i="1"/>
  <c r="AX882" i="1"/>
  <c r="AR882" i="1"/>
  <c r="EG881" i="1"/>
  <c r="EF881" i="1"/>
  <c r="EE881" i="1"/>
  <c r="ED881" i="1"/>
  <c r="EC881" i="1"/>
  <c r="EB881" i="1"/>
  <c r="EA881" i="1"/>
  <c r="DZ881" i="1"/>
  <c r="DY881" i="1"/>
  <c r="DN881" i="1"/>
  <c r="DD881" i="1"/>
  <c r="CS881" i="1"/>
  <c r="CH881" i="1"/>
  <c r="AX881" i="1"/>
  <c r="AR881" i="1"/>
  <c r="EG880" i="1"/>
  <c r="EF880" i="1"/>
  <c r="EE880" i="1"/>
  <c r="ED880" i="1"/>
  <c r="EC880" i="1"/>
  <c r="EB880" i="1"/>
  <c r="EA880" i="1"/>
  <c r="DZ880" i="1"/>
  <c r="DY880" i="1"/>
  <c r="DN880" i="1"/>
  <c r="DD880" i="1"/>
  <c r="CS880" i="1"/>
  <c r="CH880" i="1"/>
  <c r="AX880" i="1"/>
  <c r="AR880" i="1"/>
  <c r="EG879" i="1"/>
  <c r="EF879" i="1"/>
  <c r="EE879" i="1"/>
  <c r="ED879" i="1"/>
  <c r="EC879" i="1"/>
  <c r="EB879" i="1"/>
  <c r="EA879" i="1"/>
  <c r="DZ879" i="1"/>
  <c r="DY879" i="1"/>
  <c r="DN879" i="1"/>
  <c r="DD879" i="1"/>
  <c r="CS879" i="1"/>
  <c r="CH879" i="1"/>
  <c r="AX879" i="1"/>
  <c r="AR879" i="1"/>
  <c r="EG878" i="1"/>
  <c r="EF878" i="1"/>
  <c r="EE878" i="1"/>
  <c r="ED878" i="1"/>
  <c r="EC878" i="1"/>
  <c r="EB878" i="1"/>
  <c r="EA878" i="1"/>
  <c r="DZ878" i="1"/>
  <c r="DY878" i="1"/>
  <c r="DN878" i="1"/>
  <c r="DD878" i="1"/>
  <c r="CS878" i="1"/>
  <c r="CH878" i="1"/>
  <c r="AX878" i="1"/>
  <c r="AR878" i="1"/>
  <c r="EG877" i="1"/>
  <c r="EF877" i="1"/>
  <c r="EE877" i="1"/>
  <c r="ED877" i="1"/>
  <c r="EC877" i="1"/>
  <c r="EB877" i="1"/>
  <c r="EA877" i="1"/>
  <c r="DZ877" i="1"/>
  <c r="DY877" i="1"/>
  <c r="DN877" i="1"/>
  <c r="DD877" i="1"/>
  <c r="CS877" i="1"/>
  <c r="CH877" i="1"/>
  <c r="AX877" i="1"/>
  <c r="AR877" i="1"/>
  <c r="EG876" i="1"/>
  <c r="EF876" i="1"/>
  <c r="EE876" i="1"/>
  <c r="ED876" i="1"/>
  <c r="EC876" i="1"/>
  <c r="EB876" i="1"/>
  <c r="EA876" i="1"/>
  <c r="DZ876" i="1"/>
  <c r="DY876" i="1"/>
  <c r="DN876" i="1"/>
  <c r="DD876" i="1"/>
  <c r="CS876" i="1"/>
  <c r="CH876" i="1"/>
  <c r="AX876" i="1"/>
  <c r="AR876" i="1"/>
  <c r="EG875" i="1"/>
  <c r="EF875" i="1"/>
  <c r="EE875" i="1"/>
  <c r="ED875" i="1"/>
  <c r="EC875" i="1"/>
  <c r="EB875" i="1"/>
  <c r="EA875" i="1"/>
  <c r="DZ875" i="1"/>
  <c r="DY875" i="1"/>
  <c r="DN875" i="1"/>
  <c r="DD875" i="1"/>
  <c r="CS875" i="1"/>
  <c r="CH875" i="1"/>
  <c r="AX875" i="1"/>
  <c r="AR875" i="1"/>
  <c r="EG874" i="1"/>
  <c r="EF874" i="1"/>
  <c r="EE874" i="1"/>
  <c r="ED874" i="1"/>
  <c r="EC874" i="1"/>
  <c r="EB874" i="1"/>
  <c r="EA874" i="1"/>
  <c r="DZ874" i="1"/>
  <c r="DY874" i="1"/>
  <c r="DN874" i="1"/>
  <c r="DD874" i="1"/>
  <c r="CS874" i="1"/>
  <c r="CH874" i="1"/>
  <c r="AX874" i="1"/>
  <c r="AR874" i="1"/>
  <c r="EG873" i="1"/>
  <c r="EF873" i="1"/>
  <c r="EE873" i="1"/>
  <c r="ED873" i="1"/>
  <c r="EC873" i="1"/>
  <c r="EB873" i="1"/>
  <c r="EA873" i="1"/>
  <c r="DZ873" i="1"/>
  <c r="DY873" i="1"/>
  <c r="DN873" i="1"/>
  <c r="DD873" i="1"/>
  <c r="CS873" i="1"/>
  <c r="CH873" i="1"/>
  <c r="AX873" i="1"/>
  <c r="AR873" i="1"/>
  <c r="EG872" i="1"/>
  <c r="EF872" i="1"/>
  <c r="EE872" i="1"/>
  <c r="ED872" i="1"/>
  <c r="EC872" i="1"/>
  <c r="EB872" i="1"/>
  <c r="EA872" i="1"/>
  <c r="DZ872" i="1"/>
  <c r="DY872" i="1"/>
  <c r="DN872" i="1"/>
  <c r="DD872" i="1"/>
  <c r="CS872" i="1"/>
  <c r="CH872" i="1"/>
  <c r="AX872" i="1"/>
  <c r="AR872" i="1"/>
  <c r="EG871" i="1"/>
  <c r="EF871" i="1"/>
  <c r="EE871" i="1"/>
  <c r="ED871" i="1"/>
  <c r="EC871" i="1"/>
  <c r="EB871" i="1"/>
  <c r="EA871" i="1"/>
  <c r="DZ871" i="1"/>
  <c r="DY871" i="1"/>
  <c r="DN871" i="1"/>
  <c r="DD871" i="1"/>
  <c r="CS871" i="1"/>
  <c r="CH871" i="1"/>
  <c r="AX871" i="1"/>
  <c r="AR871" i="1"/>
  <c r="EG870" i="1"/>
  <c r="EF870" i="1"/>
  <c r="EE870" i="1"/>
  <c r="ED870" i="1"/>
  <c r="EC870" i="1"/>
  <c r="EB870" i="1"/>
  <c r="EA870" i="1"/>
  <c r="DZ870" i="1"/>
  <c r="DY870" i="1"/>
  <c r="DN870" i="1"/>
  <c r="DD870" i="1"/>
  <c r="CS870" i="1"/>
  <c r="CH870" i="1"/>
  <c r="AX870" i="1"/>
  <c r="AR870" i="1"/>
  <c r="EG869" i="1"/>
  <c r="EF869" i="1"/>
  <c r="EE869" i="1"/>
  <c r="ED869" i="1"/>
  <c r="EC869" i="1"/>
  <c r="EB869" i="1"/>
  <c r="EA869" i="1"/>
  <c r="DZ869" i="1"/>
  <c r="DY869" i="1"/>
  <c r="DN869" i="1"/>
  <c r="DD869" i="1"/>
  <c r="CS869" i="1"/>
  <c r="CH869" i="1"/>
  <c r="AX869" i="1"/>
  <c r="AR869" i="1"/>
  <c r="EG868" i="1"/>
  <c r="EF868" i="1"/>
  <c r="EE868" i="1"/>
  <c r="ED868" i="1"/>
  <c r="EC868" i="1"/>
  <c r="EB868" i="1"/>
  <c r="EA868" i="1"/>
  <c r="DZ868" i="1"/>
  <c r="DY868" i="1"/>
  <c r="DN868" i="1"/>
  <c r="DD868" i="1"/>
  <c r="CS868" i="1"/>
  <c r="CH868" i="1"/>
  <c r="AX868" i="1"/>
  <c r="AR868" i="1"/>
  <c r="EG867" i="1"/>
  <c r="EF867" i="1"/>
  <c r="EE867" i="1"/>
  <c r="ED867" i="1"/>
  <c r="EC867" i="1"/>
  <c r="EB867" i="1"/>
  <c r="EA867" i="1"/>
  <c r="DZ867" i="1"/>
  <c r="DY867" i="1"/>
  <c r="DN867" i="1"/>
  <c r="DD867" i="1"/>
  <c r="CS867" i="1"/>
  <c r="CH867" i="1"/>
  <c r="AX867" i="1"/>
  <c r="AR867" i="1"/>
  <c r="EG866" i="1"/>
  <c r="EF866" i="1"/>
  <c r="EE866" i="1"/>
  <c r="ED866" i="1"/>
  <c r="EC866" i="1"/>
  <c r="EB866" i="1"/>
  <c r="EA866" i="1"/>
  <c r="DZ866" i="1"/>
  <c r="DY866" i="1"/>
  <c r="DN866" i="1"/>
  <c r="DD866" i="1"/>
  <c r="CS866" i="1"/>
  <c r="CH866" i="1"/>
  <c r="AX866" i="1"/>
  <c r="AR866" i="1"/>
  <c r="EG865" i="1"/>
  <c r="EF865" i="1"/>
  <c r="EE865" i="1"/>
  <c r="ED865" i="1"/>
  <c r="EC865" i="1"/>
  <c r="EB865" i="1"/>
  <c r="EA865" i="1"/>
  <c r="DZ865" i="1"/>
  <c r="DY865" i="1"/>
  <c r="DN865" i="1"/>
  <c r="DD865" i="1"/>
  <c r="CS865" i="1"/>
  <c r="CH865" i="1"/>
  <c r="AX865" i="1"/>
  <c r="AR865" i="1"/>
  <c r="EG864" i="1"/>
  <c r="EF864" i="1"/>
  <c r="EE864" i="1"/>
  <c r="ED864" i="1"/>
  <c r="EC864" i="1"/>
  <c r="EB864" i="1"/>
  <c r="EA864" i="1"/>
  <c r="DZ864" i="1"/>
  <c r="DY864" i="1"/>
  <c r="DN864" i="1"/>
  <c r="DD864" i="1"/>
  <c r="CS864" i="1"/>
  <c r="CH864" i="1"/>
  <c r="AX864" i="1"/>
  <c r="AR864" i="1"/>
  <c r="EG863" i="1"/>
  <c r="EF863" i="1"/>
  <c r="EE863" i="1"/>
  <c r="ED863" i="1"/>
  <c r="EC863" i="1"/>
  <c r="EB863" i="1"/>
  <c r="EA863" i="1"/>
  <c r="DZ863" i="1"/>
  <c r="DY863" i="1"/>
  <c r="DN863" i="1"/>
  <c r="DD863" i="1"/>
  <c r="CS863" i="1"/>
  <c r="CH863" i="1"/>
  <c r="AX863" i="1"/>
  <c r="AR863" i="1"/>
  <c r="EG862" i="1"/>
  <c r="EF862" i="1"/>
  <c r="EE862" i="1"/>
  <c r="ED862" i="1"/>
  <c r="EC862" i="1"/>
  <c r="EB862" i="1"/>
  <c r="EA862" i="1"/>
  <c r="DZ862" i="1"/>
  <c r="DY862" i="1"/>
  <c r="DN862" i="1"/>
  <c r="DD862" i="1"/>
  <c r="CS862" i="1"/>
  <c r="CH862" i="1"/>
  <c r="AX862" i="1"/>
  <c r="AR862" i="1"/>
  <c r="EG861" i="1"/>
  <c r="EF861" i="1"/>
  <c r="EE861" i="1"/>
  <c r="ED861" i="1"/>
  <c r="EC861" i="1"/>
  <c r="EB861" i="1"/>
  <c r="EA861" i="1"/>
  <c r="DZ861" i="1"/>
  <c r="DY861" i="1"/>
  <c r="DN861" i="1"/>
  <c r="DD861" i="1"/>
  <c r="CS861" i="1"/>
  <c r="CH861" i="1"/>
  <c r="AX861" i="1"/>
  <c r="AR861" i="1"/>
  <c r="EG860" i="1"/>
  <c r="EF860" i="1"/>
  <c r="EE860" i="1"/>
  <c r="ED860" i="1"/>
  <c r="EC860" i="1"/>
  <c r="EB860" i="1"/>
  <c r="EA860" i="1"/>
  <c r="DZ860" i="1"/>
  <c r="DY860" i="1"/>
  <c r="DN860" i="1"/>
  <c r="DD860" i="1"/>
  <c r="CS860" i="1"/>
  <c r="CH860" i="1"/>
  <c r="AX860" i="1"/>
  <c r="AR860" i="1"/>
  <c r="EG859" i="1"/>
  <c r="EF859" i="1"/>
  <c r="EE859" i="1"/>
  <c r="ED859" i="1"/>
  <c r="EC859" i="1"/>
  <c r="EB859" i="1"/>
  <c r="EA859" i="1"/>
  <c r="DZ859" i="1"/>
  <c r="DY859" i="1"/>
  <c r="DN859" i="1"/>
  <c r="DD859" i="1"/>
  <c r="CS859" i="1"/>
  <c r="CH859" i="1"/>
  <c r="AX859" i="1"/>
  <c r="AR859" i="1"/>
  <c r="EG858" i="1"/>
  <c r="EF858" i="1"/>
  <c r="EE858" i="1"/>
  <c r="ED858" i="1"/>
  <c r="EC858" i="1"/>
  <c r="EB858" i="1"/>
  <c r="EA858" i="1"/>
  <c r="DZ858" i="1"/>
  <c r="DY858" i="1"/>
  <c r="DN858" i="1"/>
  <c r="DD858" i="1"/>
  <c r="CS858" i="1"/>
  <c r="CH858" i="1"/>
  <c r="AX858" i="1"/>
  <c r="AR858" i="1"/>
  <c r="EG857" i="1"/>
  <c r="EF857" i="1"/>
  <c r="EE857" i="1"/>
  <c r="ED857" i="1"/>
  <c r="EC857" i="1"/>
  <c r="EB857" i="1"/>
  <c r="EA857" i="1"/>
  <c r="DZ857" i="1"/>
  <c r="DY857" i="1"/>
  <c r="DN857" i="1"/>
  <c r="DD857" i="1"/>
  <c r="CS857" i="1"/>
  <c r="CH857" i="1"/>
  <c r="AX857" i="1"/>
  <c r="AR857" i="1"/>
  <c r="EG856" i="1"/>
  <c r="EF856" i="1"/>
  <c r="EE856" i="1"/>
  <c r="ED856" i="1"/>
  <c r="EC856" i="1"/>
  <c r="EB856" i="1"/>
  <c r="EA856" i="1"/>
  <c r="DZ856" i="1"/>
  <c r="DY856" i="1"/>
  <c r="DN856" i="1"/>
  <c r="DD856" i="1"/>
  <c r="CS856" i="1"/>
  <c r="CH856" i="1"/>
  <c r="AX856" i="1"/>
  <c r="AR856" i="1"/>
  <c r="EG855" i="1"/>
  <c r="EF855" i="1"/>
  <c r="EE855" i="1"/>
  <c r="ED855" i="1"/>
  <c r="EC855" i="1"/>
  <c r="EB855" i="1"/>
  <c r="EA855" i="1"/>
  <c r="DZ855" i="1"/>
  <c r="DY855" i="1"/>
  <c r="DN855" i="1"/>
  <c r="DD855" i="1"/>
  <c r="CS855" i="1"/>
  <c r="CH855" i="1"/>
  <c r="AX855" i="1"/>
  <c r="AR855" i="1"/>
  <c r="EG854" i="1"/>
  <c r="EF854" i="1"/>
  <c r="EE854" i="1"/>
  <c r="ED854" i="1"/>
  <c r="EC854" i="1"/>
  <c r="EB854" i="1"/>
  <c r="EA854" i="1"/>
  <c r="DZ854" i="1"/>
  <c r="DY854" i="1"/>
  <c r="DN854" i="1"/>
  <c r="DD854" i="1"/>
  <c r="CS854" i="1"/>
  <c r="CH854" i="1"/>
  <c r="AX854" i="1"/>
  <c r="AR854" i="1"/>
  <c r="EG853" i="1"/>
  <c r="EF853" i="1"/>
  <c r="EE853" i="1"/>
  <c r="ED853" i="1"/>
  <c r="EC853" i="1"/>
  <c r="EB853" i="1"/>
  <c r="EA853" i="1"/>
  <c r="DZ853" i="1"/>
  <c r="DY853" i="1"/>
  <c r="DN853" i="1"/>
  <c r="DD853" i="1"/>
  <c r="CS853" i="1"/>
  <c r="CH853" i="1"/>
  <c r="AX853" i="1"/>
  <c r="AR853" i="1"/>
  <c r="EG852" i="1"/>
  <c r="EF852" i="1"/>
  <c r="EE852" i="1"/>
  <c r="ED852" i="1"/>
  <c r="EC852" i="1"/>
  <c r="EB852" i="1"/>
  <c r="EA852" i="1"/>
  <c r="DZ852" i="1"/>
  <c r="DY852" i="1"/>
  <c r="DN852" i="1"/>
  <c r="DD852" i="1"/>
  <c r="CS852" i="1"/>
  <c r="CH852" i="1"/>
  <c r="AX852" i="1"/>
  <c r="AR852" i="1"/>
  <c r="EG851" i="1"/>
  <c r="EF851" i="1"/>
  <c r="EE851" i="1"/>
  <c r="ED851" i="1"/>
  <c r="EC851" i="1"/>
  <c r="EB851" i="1"/>
  <c r="EA851" i="1"/>
  <c r="DZ851" i="1"/>
  <c r="DY851" i="1"/>
  <c r="DN851" i="1"/>
  <c r="DD851" i="1"/>
  <c r="CS851" i="1"/>
  <c r="CH851" i="1"/>
  <c r="AX851" i="1"/>
  <c r="AR851" i="1"/>
  <c r="EG850" i="1"/>
  <c r="EF850" i="1"/>
  <c r="EE850" i="1"/>
  <c r="ED850" i="1"/>
  <c r="EC850" i="1"/>
  <c r="EB850" i="1"/>
  <c r="EA850" i="1"/>
  <c r="DZ850" i="1"/>
  <c r="DY850" i="1"/>
  <c r="DN850" i="1"/>
  <c r="DD850" i="1"/>
  <c r="CS850" i="1"/>
  <c r="CH850" i="1"/>
  <c r="AX850" i="1"/>
  <c r="AR850" i="1"/>
  <c r="EG849" i="1"/>
  <c r="EF849" i="1"/>
  <c r="EE849" i="1"/>
  <c r="ED849" i="1"/>
  <c r="EC849" i="1"/>
  <c r="EB849" i="1"/>
  <c r="EA849" i="1"/>
  <c r="DZ849" i="1"/>
  <c r="DY849" i="1"/>
  <c r="DN849" i="1"/>
  <c r="DD849" i="1"/>
  <c r="CS849" i="1"/>
  <c r="CH849" i="1"/>
  <c r="AX849" i="1"/>
  <c r="AR849" i="1"/>
  <c r="EG848" i="1"/>
  <c r="EF848" i="1"/>
  <c r="EE848" i="1"/>
  <c r="ED848" i="1"/>
  <c r="EC848" i="1"/>
  <c r="EB848" i="1"/>
  <c r="EA848" i="1"/>
  <c r="DZ848" i="1"/>
  <c r="DY848" i="1"/>
  <c r="DN848" i="1"/>
  <c r="DD848" i="1"/>
  <c r="CS848" i="1"/>
  <c r="CH848" i="1"/>
  <c r="AX848" i="1"/>
  <c r="AR848" i="1"/>
  <c r="EG847" i="1"/>
  <c r="EF847" i="1"/>
  <c r="EE847" i="1"/>
  <c r="ED847" i="1"/>
  <c r="EC847" i="1"/>
  <c r="EB847" i="1"/>
  <c r="EA847" i="1"/>
  <c r="DZ847" i="1"/>
  <c r="DY847" i="1"/>
  <c r="DN847" i="1"/>
  <c r="DD847" i="1"/>
  <c r="CS847" i="1"/>
  <c r="CH847" i="1"/>
  <c r="AX847" i="1"/>
  <c r="AR847" i="1"/>
  <c r="EG846" i="1"/>
  <c r="EF846" i="1"/>
  <c r="EE846" i="1"/>
  <c r="ED846" i="1"/>
  <c r="EC846" i="1"/>
  <c r="EB846" i="1"/>
  <c r="EA846" i="1"/>
  <c r="DZ846" i="1"/>
  <c r="DY846" i="1"/>
  <c r="DN846" i="1"/>
  <c r="DD846" i="1"/>
  <c r="CS846" i="1"/>
  <c r="CH846" i="1"/>
  <c r="AX846" i="1"/>
  <c r="AR846" i="1"/>
  <c r="EG845" i="1"/>
  <c r="EF845" i="1"/>
  <c r="EE845" i="1"/>
  <c r="ED845" i="1"/>
  <c r="EC845" i="1"/>
  <c r="EB845" i="1"/>
  <c r="EA845" i="1"/>
  <c r="DZ845" i="1"/>
  <c r="DY845" i="1"/>
  <c r="DN845" i="1"/>
  <c r="DD845" i="1"/>
  <c r="CS845" i="1"/>
  <c r="CH845" i="1"/>
  <c r="AX845" i="1"/>
  <c r="AR845" i="1"/>
  <c r="EG844" i="1"/>
  <c r="EF844" i="1"/>
  <c r="EE844" i="1"/>
  <c r="ED844" i="1"/>
  <c r="EC844" i="1"/>
  <c r="EB844" i="1"/>
  <c r="EA844" i="1"/>
  <c r="DZ844" i="1"/>
  <c r="DY844" i="1"/>
  <c r="DN844" i="1"/>
  <c r="DD844" i="1"/>
  <c r="CS844" i="1"/>
  <c r="CH844" i="1"/>
  <c r="AX844" i="1"/>
  <c r="AR844" i="1"/>
  <c r="EG843" i="1"/>
  <c r="EF843" i="1"/>
  <c r="EE843" i="1"/>
  <c r="ED843" i="1"/>
  <c r="EC843" i="1"/>
  <c r="EB843" i="1"/>
  <c r="EA843" i="1"/>
  <c r="DZ843" i="1"/>
  <c r="DY843" i="1"/>
  <c r="DN843" i="1"/>
  <c r="DD843" i="1"/>
  <c r="CS843" i="1"/>
  <c r="CH843" i="1"/>
  <c r="AX843" i="1"/>
  <c r="AR843" i="1"/>
  <c r="EG842" i="1"/>
  <c r="EF842" i="1"/>
  <c r="EE842" i="1"/>
  <c r="ED842" i="1"/>
  <c r="EC842" i="1"/>
  <c r="EB842" i="1"/>
  <c r="EA842" i="1"/>
  <c r="DZ842" i="1"/>
  <c r="DY842" i="1"/>
  <c r="DN842" i="1"/>
  <c r="DD842" i="1"/>
  <c r="CS842" i="1"/>
  <c r="CH842" i="1"/>
  <c r="AX842" i="1"/>
  <c r="AR842" i="1"/>
  <c r="EG841" i="1"/>
  <c r="EF841" i="1"/>
  <c r="EE841" i="1"/>
  <c r="ED841" i="1"/>
  <c r="EC841" i="1"/>
  <c r="EB841" i="1"/>
  <c r="EA841" i="1"/>
  <c r="DZ841" i="1"/>
  <c r="DY841" i="1"/>
  <c r="DN841" i="1"/>
  <c r="DD841" i="1"/>
  <c r="CS841" i="1"/>
  <c r="CH841" i="1"/>
  <c r="AX841" i="1"/>
  <c r="AR841" i="1"/>
  <c r="EG840" i="1"/>
  <c r="EF840" i="1"/>
  <c r="EE840" i="1"/>
  <c r="ED840" i="1"/>
  <c r="EC840" i="1"/>
  <c r="EB840" i="1"/>
  <c r="EA840" i="1"/>
  <c r="DZ840" i="1"/>
  <c r="DY840" i="1"/>
  <c r="DN840" i="1"/>
  <c r="DD840" i="1"/>
  <c r="CS840" i="1"/>
  <c r="CH840" i="1"/>
  <c r="AX840" i="1"/>
  <c r="AR840" i="1"/>
  <c r="EG839" i="1"/>
  <c r="EF839" i="1"/>
  <c r="EE839" i="1"/>
  <c r="ED839" i="1"/>
  <c r="EC839" i="1"/>
  <c r="EB839" i="1"/>
  <c r="EA839" i="1"/>
  <c r="DZ839" i="1"/>
  <c r="DY839" i="1"/>
  <c r="DN839" i="1"/>
  <c r="DD839" i="1"/>
  <c r="CS839" i="1"/>
  <c r="CH839" i="1"/>
  <c r="AX839" i="1"/>
  <c r="AR839" i="1"/>
  <c r="EG838" i="1"/>
  <c r="EF838" i="1"/>
  <c r="EE838" i="1"/>
  <c r="ED838" i="1"/>
  <c r="EC838" i="1"/>
  <c r="EB838" i="1"/>
  <c r="EA838" i="1"/>
  <c r="DZ838" i="1"/>
  <c r="DY838" i="1"/>
  <c r="DN838" i="1"/>
  <c r="DD838" i="1"/>
  <c r="CS838" i="1"/>
  <c r="CH838" i="1"/>
  <c r="AX838" i="1"/>
  <c r="AR838" i="1"/>
  <c r="EG837" i="1"/>
  <c r="EF837" i="1"/>
  <c r="EE837" i="1"/>
  <c r="ED837" i="1"/>
  <c r="EC837" i="1"/>
  <c r="EB837" i="1"/>
  <c r="EA837" i="1"/>
  <c r="DZ837" i="1"/>
  <c r="DY837" i="1"/>
  <c r="DN837" i="1"/>
  <c r="DD837" i="1"/>
  <c r="CS837" i="1"/>
  <c r="CH837" i="1"/>
  <c r="AX837" i="1"/>
  <c r="AR837" i="1"/>
  <c r="EG836" i="1"/>
  <c r="EF836" i="1"/>
  <c r="EE836" i="1"/>
  <c r="ED836" i="1"/>
  <c r="EC836" i="1"/>
  <c r="EB836" i="1"/>
  <c r="EA836" i="1"/>
  <c r="DZ836" i="1"/>
  <c r="DY836" i="1"/>
  <c r="DN836" i="1"/>
  <c r="DD836" i="1"/>
  <c r="CS836" i="1"/>
  <c r="CH836" i="1"/>
  <c r="AX836" i="1"/>
  <c r="AR836" i="1"/>
  <c r="EG835" i="1"/>
  <c r="EF835" i="1"/>
  <c r="EE835" i="1"/>
  <c r="ED835" i="1"/>
  <c r="EC835" i="1"/>
  <c r="EB835" i="1"/>
  <c r="EA835" i="1"/>
  <c r="DZ835" i="1"/>
  <c r="DY835" i="1"/>
  <c r="DN835" i="1"/>
  <c r="DD835" i="1"/>
  <c r="CS835" i="1"/>
  <c r="CH835" i="1"/>
  <c r="AX835" i="1"/>
  <c r="AR835" i="1"/>
  <c r="EG834" i="1"/>
  <c r="EF834" i="1"/>
  <c r="EE834" i="1"/>
  <c r="ED834" i="1"/>
  <c r="EC834" i="1"/>
  <c r="EB834" i="1"/>
  <c r="EA834" i="1"/>
  <c r="DZ834" i="1"/>
  <c r="DY834" i="1"/>
  <c r="DN834" i="1"/>
  <c r="DD834" i="1"/>
  <c r="CS834" i="1"/>
  <c r="CH834" i="1"/>
  <c r="AX834" i="1"/>
  <c r="AR834" i="1"/>
  <c r="EG833" i="1"/>
  <c r="EF833" i="1"/>
  <c r="EE833" i="1"/>
  <c r="ED833" i="1"/>
  <c r="EC833" i="1"/>
  <c r="EB833" i="1"/>
  <c r="EA833" i="1"/>
  <c r="DZ833" i="1"/>
  <c r="DY833" i="1"/>
  <c r="DN833" i="1"/>
  <c r="DD833" i="1"/>
  <c r="CS833" i="1"/>
  <c r="CH833" i="1"/>
  <c r="AX833" i="1"/>
  <c r="AR833" i="1"/>
  <c r="EG832" i="1"/>
  <c r="EF832" i="1"/>
  <c r="EE832" i="1"/>
  <c r="ED832" i="1"/>
  <c r="EC832" i="1"/>
  <c r="EB832" i="1"/>
  <c r="EA832" i="1"/>
  <c r="DZ832" i="1"/>
  <c r="DY832" i="1"/>
  <c r="DN832" i="1"/>
  <c r="DD832" i="1"/>
  <c r="CS832" i="1"/>
  <c r="CH832" i="1"/>
  <c r="AX832" i="1"/>
  <c r="AR832" i="1"/>
  <c r="EG831" i="1"/>
  <c r="EF831" i="1"/>
  <c r="EE831" i="1"/>
  <c r="ED831" i="1"/>
  <c r="EC831" i="1"/>
  <c r="EB831" i="1"/>
  <c r="EA831" i="1"/>
  <c r="DZ831" i="1"/>
  <c r="DY831" i="1"/>
  <c r="DN831" i="1"/>
  <c r="DD831" i="1"/>
  <c r="CS831" i="1"/>
  <c r="CH831" i="1"/>
  <c r="AX831" i="1"/>
  <c r="AR831" i="1"/>
  <c r="EG830" i="1"/>
  <c r="EF830" i="1"/>
  <c r="EE830" i="1"/>
  <c r="ED830" i="1"/>
  <c r="EC830" i="1"/>
  <c r="EB830" i="1"/>
  <c r="EA830" i="1"/>
  <c r="DZ830" i="1"/>
  <c r="DY830" i="1"/>
  <c r="DN830" i="1"/>
  <c r="DD830" i="1"/>
  <c r="CS830" i="1"/>
  <c r="CH830" i="1"/>
  <c r="AX830" i="1"/>
  <c r="AR830" i="1"/>
  <c r="EG829" i="1"/>
  <c r="EF829" i="1"/>
  <c r="EE829" i="1"/>
  <c r="ED829" i="1"/>
  <c r="EC829" i="1"/>
  <c r="EB829" i="1"/>
  <c r="EA829" i="1"/>
  <c r="DZ829" i="1"/>
  <c r="DY829" i="1"/>
  <c r="DN829" i="1"/>
  <c r="DD829" i="1"/>
  <c r="CS829" i="1"/>
  <c r="CH829" i="1"/>
  <c r="AX829" i="1"/>
  <c r="AR829" i="1"/>
  <c r="EG828" i="1"/>
  <c r="EF828" i="1"/>
  <c r="EE828" i="1"/>
  <c r="ED828" i="1"/>
  <c r="EC828" i="1"/>
  <c r="EB828" i="1"/>
  <c r="EA828" i="1"/>
  <c r="DZ828" i="1"/>
  <c r="DY828" i="1"/>
  <c r="DN828" i="1"/>
  <c r="DD828" i="1"/>
  <c r="CS828" i="1"/>
  <c r="CH828" i="1"/>
  <c r="AX828" i="1"/>
  <c r="AR828" i="1"/>
  <c r="EG827" i="1"/>
  <c r="EF827" i="1"/>
  <c r="EE827" i="1"/>
  <c r="ED827" i="1"/>
  <c r="EC827" i="1"/>
  <c r="EB827" i="1"/>
  <c r="EA827" i="1"/>
  <c r="DZ827" i="1"/>
  <c r="DY827" i="1"/>
  <c r="DN827" i="1"/>
  <c r="DD827" i="1"/>
  <c r="CS827" i="1"/>
  <c r="CH827" i="1"/>
  <c r="AX827" i="1"/>
  <c r="AR827" i="1"/>
  <c r="EG826" i="1"/>
  <c r="EF826" i="1"/>
  <c r="EE826" i="1"/>
  <c r="ED826" i="1"/>
  <c r="EC826" i="1"/>
  <c r="EB826" i="1"/>
  <c r="EA826" i="1"/>
  <c r="DZ826" i="1"/>
  <c r="DY826" i="1"/>
  <c r="DN826" i="1"/>
  <c r="DD826" i="1"/>
  <c r="CS826" i="1"/>
  <c r="CH826" i="1"/>
  <c r="AX826" i="1"/>
  <c r="AR826" i="1"/>
  <c r="EG825" i="1"/>
  <c r="EF825" i="1"/>
  <c r="EE825" i="1"/>
  <c r="ED825" i="1"/>
  <c r="EC825" i="1"/>
  <c r="EB825" i="1"/>
  <c r="EA825" i="1"/>
  <c r="DZ825" i="1"/>
  <c r="DY825" i="1"/>
  <c r="DN825" i="1"/>
  <c r="DD825" i="1"/>
  <c r="CS825" i="1"/>
  <c r="CH825" i="1"/>
  <c r="AX825" i="1"/>
  <c r="AR825" i="1"/>
  <c r="EG824" i="1"/>
  <c r="EF824" i="1"/>
  <c r="EE824" i="1"/>
  <c r="ED824" i="1"/>
  <c r="EC824" i="1"/>
  <c r="EB824" i="1"/>
  <c r="EA824" i="1"/>
  <c r="DZ824" i="1"/>
  <c r="DY824" i="1"/>
  <c r="DN824" i="1"/>
  <c r="DD824" i="1"/>
  <c r="CS824" i="1"/>
  <c r="CH824" i="1"/>
  <c r="AX824" i="1"/>
  <c r="AR824" i="1"/>
  <c r="EG823" i="1"/>
  <c r="EF823" i="1"/>
  <c r="EE823" i="1"/>
  <c r="ED823" i="1"/>
  <c r="EC823" i="1"/>
  <c r="EB823" i="1"/>
  <c r="EA823" i="1"/>
  <c r="DZ823" i="1"/>
  <c r="DY823" i="1"/>
  <c r="DN823" i="1"/>
  <c r="DD823" i="1"/>
  <c r="CS823" i="1"/>
  <c r="CH823" i="1"/>
  <c r="AX823" i="1"/>
  <c r="AR823" i="1"/>
  <c r="EG822" i="1"/>
  <c r="EF822" i="1"/>
  <c r="EE822" i="1"/>
  <c r="ED822" i="1"/>
  <c r="EC822" i="1"/>
  <c r="EB822" i="1"/>
  <c r="EA822" i="1"/>
  <c r="DZ822" i="1"/>
  <c r="DY822" i="1"/>
  <c r="DN822" i="1"/>
  <c r="DD822" i="1"/>
  <c r="CS822" i="1"/>
  <c r="CH822" i="1"/>
  <c r="AX822" i="1"/>
  <c r="AR822" i="1"/>
  <c r="EG821" i="1"/>
  <c r="EF821" i="1"/>
  <c r="EE821" i="1"/>
  <c r="ED821" i="1"/>
  <c r="EC821" i="1"/>
  <c r="EB821" i="1"/>
  <c r="EA821" i="1"/>
  <c r="DZ821" i="1"/>
  <c r="DY821" i="1"/>
  <c r="DN821" i="1"/>
  <c r="DD821" i="1"/>
  <c r="CS821" i="1"/>
  <c r="CH821" i="1"/>
  <c r="AX821" i="1"/>
  <c r="AR821" i="1"/>
  <c r="EG820" i="1"/>
  <c r="EF820" i="1"/>
  <c r="EE820" i="1"/>
  <c r="ED820" i="1"/>
  <c r="EC820" i="1"/>
  <c r="EB820" i="1"/>
  <c r="EA820" i="1"/>
  <c r="DZ820" i="1"/>
  <c r="DY820" i="1"/>
  <c r="DN820" i="1"/>
  <c r="DD820" i="1"/>
  <c r="CS820" i="1"/>
  <c r="CH820" i="1"/>
  <c r="AX820" i="1"/>
  <c r="AR820" i="1"/>
  <c r="EG819" i="1"/>
  <c r="EF819" i="1"/>
  <c r="EE819" i="1"/>
  <c r="ED819" i="1"/>
  <c r="EC819" i="1"/>
  <c r="EB819" i="1"/>
  <c r="EA819" i="1"/>
  <c r="DZ819" i="1"/>
  <c r="DY819" i="1"/>
  <c r="DN819" i="1"/>
  <c r="DD819" i="1"/>
  <c r="CS819" i="1"/>
  <c r="CH819" i="1"/>
  <c r="AX819" i="1"/>
  <c r="AR819" i="1"/>
  <c r="EG818" i="1"/>
  <c r="EF818" i="1"/>
  <c r="EE818" i="1"/>
  <c r="ED818" i="1"/>
  <c r="EC818" i="1"/>
  <c r="EB818" i="1"/>
  <c r="EA818" i="1"/>
  <c r="DZ818" i="1"/>
  <c r="DY818" i="1"/>
  <c r="DN818" i="1"/>
  <c r="DD818" i="1"/>
  <c r="CS818" i="1"/>
  <c r="CH818" i="1"/>
  <c r="AX818" i="1"/>
  <c r="AR818" i="1"/>
  <c r="EG817" i="1"/>
  <c r="EF817" i="1"/>
  <c r="EE817" i="1"/>
  <c r="ED817" i="1"/>
  <c r="EC817" i="1"/>
  <c r="EB817" i="1"/>
  <c r="EA817" i="1"/>
  <c r="DZ817" i="1"/>
  <c r="DY817" i="1"/>
  <c r="DN817" i="1"/>
  <c r="DD817" i="1"/>
  <c r="CS817" i="1"/>
  <c r="CH817" i="1"/>
  <c r="AX817" i="1"/>
  <c r="AR817" i="1"/>
  <c r="EG816" i="1"/>
  <c r="EF816" i="1"/>
  <c r="EE816" i="1"/>
  <c r="ED816" i="1"/>
  <c r="EC816" i="1"/>
  <c r="EB816" i="1"/>
  <c r="EA816" i="1"/>
  <c r="DZ816" i="1"/>
  <c r="DY816" i="1"/>
  <c r="DN816" i="1"/>
  <c r="DD816" i="1"/>
  <c r="CS816" i="1"/>
  <c r="CH816" i="1"/>
  <c r="AX816" i="1"/>
  <c r="AR816" i="1"/>
  <c r="EG815" i="1"/>
  <c r="EF815" i="1"/>
  <c r="EE815" i="1"/>
  <c r="ED815" i="1"/>
  <c r="EC815" i="1"/>
  <c r="EB815" i="1"/>
  <c r="EA815" i="1"/>
  <c r="DZ815" i="1"/>
  <c r="DY815" i="1"/>
  <c r="DN815" i="1"/>
  <c r="DD815" i="1"/>
  <c r="CS815" i="1"/>
  <c r="CH815" i="1"/>
  <c r="AX815" i="1"/>
  <c r="AR815" i="1"/>
  <c r="EG814" i="1"/>
  <c r="EF814" i="1"/>
  <c r="EE814" i="1"/>
  <c r="ED814" i="1"/>
  <c r="EC814" i="1"/>
  <c r="EB814" i="1"/>
  <c r="EA814" i="1"/>
  <c r="DZ814" i="1"/>
  <c r="DY814" i="1"/>
  <c r="DN814" i="1"/>
  <c r="DD814" i="1"/>
  <c r="CS814" i="1"/>
  <c r="CH814" i="1"/>
  <c r="AX814" i="1"/>
  <c r="AR814" i="1"/>
  <c r="EG813" i="1"/>
  <c r="EF813" i="1"/>
  <c r="EE813" i="1"/>
  <c r="ED813" i="1"/>
  <c r="EC813" i="1"/>
  <c r="EB813" i="1"/>
  <c r="EA813" i="1"/>
  <c r="DZ813" i="1"/>
  <c r="DY813" i="1"/>
  <c r="DN813" i="1"/>
  <c r="DD813" i="1"/>
  <c r="CS813" i="1"/>
  <c r="CH813" i="1"/>
  <c r="AX813" i="1"/>
  <c r="AR813" i="1"/>
  <c r="EG812" i="1"/>
  <c r="EF812" i="1"/>
  <c r="EE812" i="1"/>
  <c r="ED812" i="1"/>
  <c r="EC812" i="1"/>
  <c r="EB812" i="1"/>
  <c r="EA812" i="1"/>
  <c r="DZ812" i="1"/>
  <c r="DY812" i="1"/>
  <c r="DN812" i="1"/>
  <c r="DD812" i="1"/>
  <c r="CS812" i="1"/>
  <c r="CH812" i="1"/>
  <c r="AX812" i="1"/>
  <c r="AR812" i="1"/>
  <c r="EG811" i="1"/>
  <c r="EF811" i="1"/>
  <c r="EE811" i="1"/>
  <c r="ED811" i="1"/>
  <c r="EC811" i="1"/>
  <c r="EB811" i="1"/>
  <c r="EA811" i="1"/>
  <c r="DZ811" i="1"/>
  <c r="DY811" i="1"/>
  <c r="DN811" i="1"/>
  <c r="DD811" i="1"/>
  <c r="CS811" i="1"/>
  <c r="CH811" i="1"/>
  <c r="AX811" i="1"/>
  <c r="AR811" i="1"/>
  <c r="EG810" i="1"/>
  <c r="EF810" i="1"/>
  <c r="EE810" i="1"/>
  <c r="ED810" i="1"/>
  <c r="EC810" i="1"/>
  <c r="EB810" i="1"/>
  <c r="EA810" i="1"/>
  <c r="DZ810" i="1"/>
  <c r="DY810" i="1"/>
  <c r="DN810" i="1"/>
  <c r="DD810" i="1"/>
  <c r="CS810" i="1"/>
  <c r="CH810" i="1"/>
  <c r="AX810" i="1"/>
  <c r="AR810" i="1"/>
  <c r="EG809" i="1"/>
  <c r="EF809" i="1"/>
  <c r="EE809" i="1"/>
  <c r="ED809" i="1"/>
  <c r="EC809" i="1"/>
  <c r="EB809" i="1"/>
  <c r="EA809" i="1"/>
  <c r="DZ809" i="1"/>
  <c r="DY809" i="1"/>
  <c r="DN809" i="1"/>
  <c r="DD809" i="1"/>
  <c r="CS809" i="1"/>
  <c r="CH809" i="1"/>
  <c r="AX809" i="1"/>
  <c r="AR809" i="1"/>
  <c r="EG808" i="1"/>
  <c r="EF808" i="1"/>
  <c r="EE808" i="1"/>
  <c r="ED808" i="1"/>
  <c r="EC808" i="1"/>
  <c r="EB808" i="1"/>
  <c r="EA808" i="1"/>
  <c r="DZ808" i="1"/>
  <c r="DY808" i="1"/>
  <c r="DN808" i="1"/>
  <c r="DD808" i="1"/>
  <c r="CS808" i="1"/>
  <c r="CH808" i="1"/>
  <c r="AX808" i="1"/>
  <c r="AR808" i="1"/>
  <c r="EG807" i="1"/>
  <c r="EF807" i="1"/>
  <c r="EE807" i="1"/>
  <c r="ED807" i="1"/>
  <c r="EC807" i="1"/>
  <c r="EB807" i="1"/>
  <c r="EA807" i="1"/>
  <c r="DZ807" i="1"/>
  <c r="DY807" i="1"/>
  <c r="DN807" i="1"/>
  <c r="DD807" i="1"/>
  <c r="CS807" i="1"/>
  <c r="CH807" i="1"/>
  <c r="AX807" i="1"/>
  <c r="AR807" i="1"/>
  <c r="EG806" i="1"/>
  <c r="EF806" i="1"/>
  <c r="EE806" i="1"/>
  <c r="ED806" i="1"/>
  <c r="EC806" i="1"/>
  <c r="EB806" i="1"/>
  <c r="EA806" i="1"/>
  <c r="DZ806" i="1"/>
  <c r="DY806" i="1"/>
  <c r="DN806" i="1"/>
  <c r="DD806" i="1"/>
  <c r="CS806" i="1"/>
  <c r="CH806" i="1"/>
  <c r="AX806" i="1"/>
  <c r="AR806" i="1"/>
  <c r="EG805" i="1"/>
  <c r="EF805" i="1"/>
  <c r="EE805" i="1"/>
  <c r="ED805" i="1"/>
  <c r="EC805" i="1"/>
  <c r="EB805" i="1"/>
  <c r="EA805" i="1"/>
  <c r="DZ805" i="1"/>
  <c r="DY805" i="1"/>
  <c r="DN805" i="1"/>
  <c r="DD805" i="1"/>
  <c r="CS805" i="1"/>
  <c r="CH805" i="1"/>
  <c r="AX805" i="1"/>
  <c r="AR805" i="1"/>
  <c r="EG804" i="1"/>
  <c r="EF804" i="1"/>
  <c r="EE804" i="1"/>
  <c r="ED804" i="1"/>
  <c r="EC804" i="1"/>
  <c r="EB804" i="1"/>
  <c r="EA804" i="1"/>
  <c r="DZ804" i="1"/>
  <c r="DY804" i="1"/>
  <c r="DN804" i="1"/>
  <c r="DD804" i="1"/>
  <c r="CS804" i="1"/>
  <c r="CH804" i="1"/>
  <c r="AX804" i="1"/>
  <c r="AR804" i="1"/>
  <c r="EG803" i="1"/>
  <c r="EF803" i="1"/>
  <c r="EE803" i="1"/>
  <c r="ED803" i="1"/>
  <c r="EC803" i="1"/>
  <c r="EB803" i="1"/>
  <c r="EA803" i="1"/>
  <c r="DZ803" i="1"/>
  <c r="DY803" i="1"/>
  <c r="DN803" i="1"/>
  <c r="DD803" i="1"/>
  <c r="CS803" i="1"/>
  <c r="CH803" i="1"/>
  <c r="AX803" i="1"/>
  <c r="AR803" i="1"/>
  <c r="EG802" i="1"/>
  <c r="EF802" i="1"/>
  <c r="EE802" i="1"/>
  <c r="ED802" i="1"/>
  <c r="EC802" i="1"/>
  <c r="EB802" i="1"/>
  <c r="EA802" i="1"/>
  <c r="DZ802" i="1"/>
  <c r="DY802" i="1"/>
  <c r="DN802" i="1"/>
  <c r="DD802" i="1"/>
  <c r="CS802" i="1"/>
  <c r="CH802" i="1"/>
  <c r="AX802" i="1"/>
  <c r="AR802" i="1"/>
  <c r="EG801" i="1"/>
  <c r="EF801" i="1"/>
  <c r="EE801" i="1"/>
  <c r="ED801" i="1"/>
  <c r="EC801" i="1"/>
  <c r="EB801" i="1"/>
  <c r="EA801" i="1"/>
  <c r="DZ801" i="1"/>
  <c r="DY801" i="1"/>
  <c r="DN801" i="1"/>
  <c r="DD801" i="1"/>
  <c r="CS801" i="1"/>
  <c r="CH801" i="1"/>
  <c r="AX801" i="1"/>
  <c r="AR801" i="1"/>
  <c r="EG800" i="1"/>
  <c r="EF800" i="1"/>
  <c r="EE800" i="1"/>
  <c r="ED800" i="1"/>
  <c r="EC800" i="1"/>
  <c r="EB800" i="1"/>
  <c r="EA800" i="1"/>
  <c r="DZ800" i="1"/>
  <c r="DY800" i="1"/>
  <c r="DN800" i="1"/>
  <c r="DD800" i="1"/>
  <c r="CS800" i="1"/>
  <c r="CH800" i="1"/>
  <c r="AX800" i="1"/>
  <c r="AR800" i="1"/>
  <c r="EG799" i="1"/>
  <c r="EF799" i="1"/>
  <c r="EE799" i="1"/>
  <c r="ED799" i="1"/>
  <c r="EC799" i="1"/>
  <c r="EB799" i="1"/>
  <c r="EA799" i="1"/>
  <c r="DZ799" i="1"/>
  <c r="DY799" i="1"/>
  <c r="DN799" i="1"/>
  <c r="DD799" i="1"/>
  <c r="CS799" i="1"/>
  <c r="CH799" i="1"/>
  <c r="AX799" i="1"/>
  <c r="AR799" i="1"/>
  <c r="EG798" i="1"/>
  <c r="EF798" i="1"/>
  <c r="EE798" i="1"/>
  <c r="ED798" i="1"/>
  <c r="EC798" i="1"/>
  <c r="EB798" i="1"/>
  <c r="EA798" i="1"/>
  <c r="DZ798" i="1"/>
  <c r="DY798" i="1"/>
  <c r="DN798" i="1"/>
  <c r="DD798" i="1"/>
  <c r="CS798" i="1"/>
  <c r="CH798" i="1"/>
  <c r="AX798" i="1"/>
  <c r="AR798" i="1"/>
  <c r="EG797" i="1"/>
  <c r="EF797" i="1"/>
  <c r="EE797" i="1"/>
  <c r="ED797" i="1"/>
  <c r="EC797" i="1"/>
  <c r="EB797" i="1"/>
  <c r="EA797" i="1"/>
  <c r="DZ797" i="1"/>
  <c r="DY797" i="1"/>
  <c r="DN797" i="1"/>
  <c r="DD797" i="1"/>
  <c r="CS797" i="1"/>
  <c r="CH797" i="1"/>
  <c r="AX797" i="1"/>
  <c r="AR797" i="1"/>
  <c r="EG796" i="1"/>
  <c r="EF796" i="1"/>
  <c r="EE796" i="1"/>
  <c r="ED796" i="1"/>
  <c r="EC796" i="1"/>
  <c r="EB796" i="1"/>
  <c r="EA796" i="1"/>
  <c r="DZ796" i="1"/>
  <c r="DY796" i="1"/>
  <c r="DN796" i="1"/>
  <c r="DD796" i="1"/>
  <c r="CS796" i="1"/>
  <c r="CH796" i="1"/>
  <c r="AX796" i="1"/>
  <c r="AR796" i="1"/>
  <c r="EG795" i="1"/>
  <c r="EF795" i="1"/>
  <c r="EE795" i="1"/>
  <c r="ED795" i="1"/>
  <c r="EC795" i="1"/>
  <c r="EB795" i="1"/>
  <c r="EA795" i="1"/>
  <c r="DZ795" i="1"/>
  <c r="DY795" i="1"/>
  <c r="DN795" i="1"/>
  <c r="DD795" i="1"/>
  <c r="CS795" i="1"/>
  <c r="CH795" i="1"/>
  <c r="AX795" i="1"/>
  <c r="AR795" i="1"/>
  <c r="EG794" i="1"/>
  <c r="EF794" i="1"/>
  <c r="EE794" i="1"/>
  <c r="ED794" i="1"/>
  <c r="EC794" i="1"/>
  <c r="EB794" i="1"/>
  <c r="EA794" i="1"/>
  <c r="DZ794" i="1"/>
  <c r="DY794" i="1"/>
  <c r="DN794" i="1"/>
  <c r="DD794" i="1"/>
  <c r="CS794" i="1"/>
  <c r="CH794" i="1"/>
  <c r="AX794" i="1"/>
  <c r="AR794" i="1"/>
  <c r="EG793" i="1"/>
  <c r="EF793" i="1"/>
  <c r="EE793" i="1"/>
  <c r="ED793" i="1"/>
  <c r="EC793" i="1"/>
  <c r="EB793" i="1"/>
  <c r="EA793" i="1"/>
  <c r="DZ793" i="1"/>
  <c r="DY793" i="1"/>
  <c r="DN793" i="1"/>
  <c r="DD793" i="1"/>
  <c r="CS793" i="1"/>
  <c r="CH793" i="1"/>
  <c r="AX793" i="1"/>
  <c r="AR793" i="1"/>
  <c r="EG792" i="1"/>
  <c r="EF792" i="1"/>
  <c r="EE792" i="1"/>
  <c r="ED792" i="1"/>
  <c r="EC792" i="1"/>
  <c r="EB792" i="1"/>
  <c r="EA792" i="1"/>
  <c r="DZ792" i="1"/>
  <c r="DY792" i="1"/>
  <c r="DN792" i="1"/>
  <c r="DD792" i="1"/>
  <c r="CS792" i="1"/>
  <c r="CH792" i="1"/>
  <c r="AX792" i="1"/>
  <c r="AR792" i="1"/>
  <c r="EG791" i="1"/>
  <c r="EF791" i="1"/>
  <c r="EE791" i="1"/>
  <c r="ED791" i="1"/>
  <c r="EC791" i="1"/>
  <c r="EB791" i="1"/>
  <c r="EA791" i="1"/>
  <c r="DZ791" i="1"/>
  <c r="DY791" i="1"/>
  <c r="DN791" i="1"/>
  <c r="DD791" i="1"/>
  <c r="CS791" i="1"/>
  <c r="CH791" i="1"/>
  <c r="AX791" i="1"/>
  <c r="AR791" i="1"/>
  <c r="EG790" i="1"/>
  <c r="EF790" i="1"/>
  <c r="EE790" i="1"/>
  <c r="ED790" i="1"/>
  <c r="EC790" i="1"/>
  <c r="EB790" i="1"/>
  <c r="EA790" i="1"/>
  <c r="DZ790" i="1"/>
  <c r="DY790" i="1"/>
  <c r="DN790" i="1"/>
  <c r="DD790" i="1"/>
  <c r="CS790" i="1"/>
  <c r="CH790" i="1"/>
  <c r="AX790" i="1"/>
  <c r="AR790" i="1"/>
  <c r="EG789" i="1"/>
  <c r="EF789" i="1"/>
  <c r="EE789" i="1"/>
  <c r="ED789" i="1"/>
  <c r="EC789" i="1"/>
  <c r="EB789" i="1"/>
  <c r="EA789" i="1"/>
  <c r="DZ789" i="1"/>
  <c r="DY789" i="1"/>
  <c r="DN789" i="1"/>
  <c r="DD789" i="1"/>
  <c r="CS789" i="1"/>
  <c r="CH789" i="1"/>
  <c r="AX789" i="1"/>
  <c r="AR789" i="1"/>
  <c r="EG788" i="1"/>
  <c r="EF788" i="1"/>
  <c r="EE788" i="1"/>
  <c r="ED788" i="1"/>
  <c r="EC788" i="1"/>
  <c r="EB788" i="1"/>
  <c r="EA788" i="1"/>
  <c r="DZ788" i="1"/>
  <c r="DY788" i="1"/>
  <c r="DN788" i="1"/>
  <c r="DD788" i="1"/>
  <c r="CS788" i="1"/>
  <c r="CH788" i="1"/>
  <c r="AX788" i="1"/>
  <c r="AR788" i="1"/>
  <c r="EG787" i="1"/>
  <c r="EF787" i="1"/>
  <c r="EE787" i="1"/>
  <c r="ED787" i="1"/>
  <c r="EC787" i="1"/>
  <c r="EB787" i="1"/>
  <c r="EA787" i="1"/>
  <c r="DZ787" i="1"/>
  <c r="DY787" i="1"/>
  <c r="DN787" i="1"/>
  <c r="DD787" i="1"/>
  <c r="CS787" i="1"/>
  <c r="CH787" i="1"/>
  <c r="AX787" i="1"/>
  <c r="AR787" i="1"/>
  <c r="EG786" i="1"/>
  <c r="EF786" i="1"/>
  <c r="EE786" i="1"/>
  <c r="ED786" i="1"/>
  <c r="EC786" i="1"/>
  <c r="EB786" i="1"/>
  <c r="EA786" i="1"/>
  <c r="DZ786" i="1"/>
  <c r="DY786" i="1"/>
  <c r="DN786" i="1"/>
  <c r="DD786" i="1"/>
  <c r="CS786" i="1"/>
  <c r="CH786" i="1"/>
  <c r="AX786" i="1"/>
  <c r="AR786" i="1"/>
  <c r="EG785" i="1"/>
  <c r="EF785" i="1"/>
  <c r="EE785" i="1"/>
  <c r="ED785" i="1"/>
  <c r="EC785" i="1"/>
  <c r="EB785" i="1"/>
  <c r="EA785" i="1"/>
  <c r="DZ785" i="1"/>
  <c r="DY785" i="1"/>
  <c r="DN785" i="1"/>
  <c r="DD785" i="1"/>
  <c r="CS785" i="1"/>
  <c r="CH785" i="1"/>
  <c r="AX785" i="1"/>
  <c r="AR785" i="1"/>
  <c r="EG784" i="1"/>
  <c r="EF784" i="1"/>
  <c r="EE784" i="1"/>
  <c r="ED784" i="1"/>
  <c r="EC784" i="1"/>
  <c r="EB784" i="1"/>
  <c r="EA784" i="1"/>
  <c r="DZ784" i="1"/>
  <c r="DY784" i="1"/>
  <c r="DN784" i="1"/>
  <c r="DD784" i="1"/>
  <c r="CS784" i="1"/>
  <c r="CH784" i="1"/>
  <c r="AX784" i="1"/>
  <c r="AR784" i="1"/>
  <c r="EG783" i="1"/>
  <c r="EF783" i="1"/>
  <c r="EE783" i="1"/>
  <c r="ED783" i="1"/>
  <c r="EC783" i="1"/>
  <c r="EB783" i="1"/>
  <c r="EA783" i="1"/>
  <c r="DZ783" i="1"/>
  <c r="DY783" i="1"/>
  <c r="DN783" i="1"/>
  <c r="DD783" i="1"/>
  <c r="CS783" i="1"/>
  <c r="CH783" i="1"/>
  <c r="AX783" i="1"/>
  <c r="AR783" i="1"/>
  <c r="EG782" i="1"/>
  <c r="EF782" i="1"/>
  <c r="EE782" i="1"/>
  <c r="ED782" i="1"/>
  <c r="EC782" i="1"/>
  <c r="EB782" i="1"/>
  <c r="EA782" i="1"/>
  <c r="DZ782" i="1"/>
  <c r="DY782" i="1"/>
  <c r="DN782" i="1"/>
  <c r="DD782" i="1"/>
  <c r="CS782" i="1"/>
  <c r="CH782" i="1"/>
  <c r="AX782" i="1"/>
  <c r="AR782" i="1"/>
  <c r="EG781" i="1"/>
  <c r="EF781" i="1"/>
  <c r="EE781" i="1"/>
  <c r="ED781" i="1"/>
  <c r="EC781" i="1"/>
  <c r="EB781" i="1"/>
  <c r="EA781" i="1"/>
  <c r="DZ781" i="1"/>
  <c r="DY781" i="1"/>
  <c r="DN781" i="1"/>
  <c r="DD781" i="1"/>
  <c r="CS781" i="1"/>
  <c r="CH781" i="1"/>
  <c r="AX781" i="1"/>
  <c r="AR781" i="1"/>
  <c r="EG780" i="1"/>
  <c r="EF780" i="1"/>
  <c r="EE780" i="1"/>
  <c r="ED780" i="1"/>
  <c r="EC780" i="1"/>
  <c r="EB780" i="1"/>
  <c r="EA780" i="1"/>
  <c r="DZ780" i="1"/>
  <c r="DY780" i="1"/>
  <c r="DN780" i="1"/>
  <c r="DD780" i="1"/>
  <c r="CS780" i="1"/>
  <c r="CH780" i="1"/>
  <c r="AX780" i="1"/>
  <c r="AR780" i="1"/>
  <c r="EG779" i="1"/>
  <c r="EF779" i="1"/>
  <c r="EE779" i="1"/>
  <c r="ED779" i="1"/>
  <c r="EC779" i="1"/>
  <c r="EB779" i="1"/>
  <c r="EA779" i="1"/>
  <c r="DZ779" i="1"/>
  <c r="DY779" i="1"/>
  <c r="DN779" i="1"/>
  <c r="DD779" i="1"/>
  <c r="CS779" i="1"/>
  <c r="CH779" i="1"/>
  <c r="AX779" i="1"/>
  <c r="AR779" i="1"/>
  <c r="EG778" i="1"/>
  <c r="EF778" i="1"/>
  <c r="EE778" i="1"/>
  <c r="ED778" i="1"/>
  <c r="EC778" i="1"/>
  <c r="EB778" i="1"/>
  <c r="EA778" i="1"/>
  <c r="DZ778" i="1"/>
  <c r="DY778" i="1"/>
  <c r="DN778" i="1"/>
  <c r="DD778" i="1"/>
  <c r="CS778" i="1"/>
  <c r="CH778" i="1"/>
  <c r="AX778" i="1"/>
  <c r="AR778" i="1"/>
  <c r="EG777" i="1"/>
  <c r="EF777" i="1"/>
  <c r="EE777" i="1"/>
  <c r="ED777" i="1"/>
  <c r="EC777" i="1"/>
  <c r="EB777" i="1"/>
  <c r="EA777" i="1"/>
  <c r="DZ777" i="1"/>
  <c r="DY777" i="1"/>
  <c r="DN777" i="1"/>
  <c r="DD777" i="1"/>
  <c r="CS777" i="1"/>
  <c r="CH777" i="1"/>
  <c r="AX777" i="1"/>
  <c r="AR777" i="1"/>
  <c r="EG776" i="1"/>
  <c r="EF776" i="1"/>
  <c r="EE776" i="1"/>
  <c r="ED776" i="1"/>
  <c r="EC776" i="1"/>
  <c r="EB776" i="1"/>
  <c r="EA776" i="1"/>
  <c r="DZ776" i="1"/>
  <c r="DY776" i="1"/>
  <c r="DN776" i="1"/>
  <c r="DD776" i="1"/>
  <c r="CS776" i="1"/>
  <c r="CH776" i="1"/>
  <c r="AX776" i="1"/>
  <c r="AR776" i="1"/>
  <c r="EG775" i="1"/>
  <c r="EF775" i="1"/>
  <c r="EE775" i="1"/>
  <c r="ED775" i="1"/>
  <c r="EC775" i="1"/>
  <c r="EB775" i="1"/>
  <c r="EA775" i="1"/>
  <c r="DZ775" i="1"/>
  <c r="DY775" i="1"/>
  <c r="DN775" i="1"/>
  <c r="DD775" i="1"/>
  <c r="CS775" i="1"/>
  <c r="CH775" i="1"/>
  <c r="AX775" i="1"/>
  <c r="AR775" i="1"/>
  <c r="EG774" i="1"/>
  <c r="EF774" i="1"/>
  <c r="EE774" i="1"/>
  <c r="ED774" i="1"/>
  <c r="EC774" i="1"/>
  <c r="EB774" i="1"/>
  <c r="EA774" i="1"/>
  <c r="DZ774" i="1"/>
  <c r="DY774" i="1"/>
  <c r="DN774" i="1"/>
  <c r="DD774" i="1"/>
  <c r="CS774" i="1"/>
  <c r="CH774" i="1"/>
  <c r="AX774" i="1"/>
  <c r="AR774" i="1"/>
  <c r="EG773" i="1"/>
  <c r="EF773" i="1"/>
  <c r="EE773" i="1"/>
  <c r="ED773" i="1"/>
  <c r="EC773" i="1"/>
  <c r="EB773" i="1"/>
  <c r="EA773" i="1"/>
  <c r="DZ773" i="1"/>
  <c r="DY773" i="1"/>
  <c r="DN773" i="1"/>
  <c r="DD773" i="1"/>
  <c r="CS773" i="1"/>
  <c r="CH773" i="1"/>
  <c r="AX773" i="1"/>
  <c r="AR773" i="1"/>
  <c r="EG772" i="1"/>
  <c r="EF772" i="1"/>
  <c r="EE772" i="1"/>
  <c r="ED772" i="1"/>
  <c r="EC772" i="1"/>
  <c r="EB772" i="1"/>
  <c r="EA772" i="1"/>
  <c r="DZ772" i="1"/>
  <c r="DY772" i="1"/>
  <c r="DN772" i="1"/>
  <c r="DD772" i="1"/>
  <c r="CS772" i="1"/>
  <c r="CH772" i="1"/>
  <c r="AX772" i="1"/>
  <c r="AR772" i="1"/>
  <c r="EG771" i="1"/>
  <c r="EF771" i="1"/>
  <c r="EE771" i="1"/>
  <c r="ED771" i="1"/>
  <c r="EC771" i="1"/>
  <c r="EB771" i="1"/>
  <c r="EA771" i="1"/>
  <c r="DZ771" i="1"/>
  <c r="DY771" i="1"/>
  <c r="DN771" i="1"/>
  <c r="DD771" i="1"/>
  <c r="CS771" i="1"/>
  <c r="CH771" i="1"/>
  <c r="AX771" i="1"/>
  <c r="AR771" i="1"/>
  <c r="EG770" i="1"/>
  <c r="EF770" i="1"/>
  <c r="EE770" i="1"/>
  <c r="ED770" i="1"/>
  <c r="EC770" i="1"/>
  <c r="EB770" i="1"/>
  <c r="EA770" i="1"/>
  <c r="DZ770" i="1"/>
  <c r="DY770" i="1"/>
  <c r="DN770" i="1"/>
  <c r="DD770" i="1"/>
  <c r="CS770" i="1"/>
  <c r="CH770" i="1"/>
  <c r="AX770" i="1"/>
  <c r="AR770" i="1"/>
  <c r="EG769" i="1"/>
  <c r="EF769" i="1"/>
  <c r="EE769" i="1"/>
  <c r="ED769" i="1"/>
  <c r="EC769" i="1"/>
  <c r="EB769" i="1"/>
  <c r="EA769" i="1"/>
  <c r="DZ769" i="1"/>
  <c r="DY769" i="1"/>
  <c r="DN769" i="1"/>
  <c r="DD769" i="1"/>
  <c r="CS769" i="1"/>
  <c r="CH769" i="1"/>
  <c r="AX769" i="1"/>
  <c r="AR769" i="1"/>
  <c r="EG768" i="1"/>
  <c r="EF768" i="1"/>
  <c r="EE768" i="1"/>
  <c r="ED768" i="1"/>
  <c r="EC768" i="1"/>
  <c r="EB768" i="1"/>
  <c r="EA768" i="1"/>
  <c r="DZ768" i="1"/>
  <c r="DY768" i="1"/>
  <c r="DN768" i="1"/>
  <c r="DD768" i="1"/>
  <c r="CS768" i="1"/>
  <c r="CH768" i="1"/>
  <c r="AX768" i="1"/>
  <c r="AR768" i="1"/>
  <c r="EG767" i="1"/>
  <c r="EF767" i="1"/>
  <c r="EE767" i="1"/>
  <c r="ED767" i="1"/>
  <c r="EC767" i="1"/>
  <c r="EB767" i="1"/>
  <c r="EA767" i="1"/>
  <c r="DZ767" i="1"/>
  <c r="DY767" i="1"/>
  <c r="DN767" i="1"/>
  <c r="DD767" i="1"/>
  <c r="CS767" i="1"/>
  <c r="CH767" i="1"/>
  <c r="AX767" i="1"/>
  <c r="AR767" i="1"/>
  <c r="EG766" i="1"/>
  <c r="EF766" i="1"/>
  <c r="EE766" i="1"/>
  <c r="ED766" i="1"/>
  <c r="EC766" i="1"/>
  <c r="EB766" i="1"/>
  <c r="EA766" i="1"/>
  <c r="DZ766" i="1"/>
  <c r="DY766" i="1"/>
  <c r="DN766" i="1"/>
  <c r="DD766" i="1"/>
  <c r="CS766" i="1"/>
  <c r="CH766" i="1"/>
  <c r="AX766" i="1"/>
  <c r="AR766" i="1"/>
  <c r="EG765" i="1"/>
  <c r="EF765" i="1"/>
  <c r="EE765" i="1"/>
  <c r="ED765" i="1"/>
  <c r="EC765" i="1"/>
  <c r="EB765" i="1"/>
  <c r="EA765" i="1"/>
  <c r="DZ765" i="1"/>
  <c r="DY765" i="1"/>
  <c r="DN765" i="1"/>
  <c r="DD765" i="1"/>
  <c r="CS765" i="1"/>
  <c r="CH765" i="1"/>
  <c r="AX765" i="1"/>
  <c r="AR765" i="1"/>
  <c r="EG764" i="1"/>
  <c r="EF764" i="1"/>
  <c r="EE764" i="1"/>
  <c r="ED764" i="1"/>
  <c r="EC764" i="1"/>
  <c r="EB764" i="1"/>
  <c r="EA764" i="1"/>
  <c r="DZ764" i="1"/>
  <c r="DY764" i="1"/>
  <c r="DN764" i="1"/>
  <c r="DD764" i="1"/>
  <c r="CS764" i="1"/>
  <c r="CH764" i="1"/>
  <c r="AX764" i="1"/>
  <c r="AR764" i="1"/>
  <c r="EG763" i="1"/>
  <c r="EF763" i="1"/>
  <c r="EE763" i="1"/>
  <c r="ED763" i="1"/>
  <c r="EC763" i="1"/>
  <c r="EB763" i="1"/>
  <c r="EA763" i="1"/>
  <c r="DZ763" i="1"/>
  <c r="DY763" i="1"/>
  <c r="DN763" i="1"/>
  <c r="DD763" i="1"/>
  <c r="CS763" i="1"/>
  <c r="CH763" i="1"/>
  <c r="AX763" i="1"/>
  <c r="AR763" i="1"/>
  <c r="EG762" i="1"/>
  <c r="EF762" i="1"/>
  <c r="EE762" i="1"/>
  <c r="ED762" i="1"/>
  <c r="EC762" i="1"/>
  <c r="EB762" i="1"/>
  <c r="EA762" i="1"/>
  <c r="DZ762" i="1"/>
  <c r="DY762" i="1"/>
  <c r="DN762" i="1"/>
  <c r="DD762" i="1"/>
  <c r="CS762" i="1"/>
  <c r="CH762" i="1"/>
  <c r="AX762" i="1"/>
  <c r="AR762" i="1"/>
  <c r="EG761" i="1"/>
  <c r="EF761" i="1"/>
  <c r="EE761" i="1"/>
  <c r="ED761" i="1"/>
  <c r="EC761" i="1"/>
  <c r="EB761" i="1"/>
  <c r="EA761" i="1"/>
  <c r="DZ761" i="1"/>
  <c r="DY761" i="1"/>
  <c r="DN761" i="1"/>
  <c r="DD761" i="1"/>
  <c r="CS761" i="1"/>
  <c r="CH761" i="1"/>
  <c r="AX761" i="1"/>
  <c r="AR761" i="1"/>
  <c r="EG760" i="1"/>
  <c r="EF760" i="1"/>
  <c r="EE760" i="1"/>
  <c r="ED760" i="1"/>
  <c r="EC760" i="1"/>
  <c r="EB760" i="1"/>
  <c r="EA760" i="1"/>
  <c r="DZ760" i="1"/>
  <c r="DY760" i="1"/>
  <c r="DN760" i="1"/>
  <c r="DD760" i="1"/>
  <c r="CS760" i="1"/>
  <c r="CH760" i="1"/>
  <c r="AX760" i="1"/>
  <c r="AR760" i="1"/>
  <c r="EG759" i="1"/>
  <c r="EF759" i="1"/>
  <c r="EE759" i="1"/>
  <c r="ED759" i="1"/>
  <c r="EC759" i="1"/>
  <c r="EB759" i="1"/>
  <c r="EA759" i="1"/>
  <c r="DZ759" i="1"/>
  <c r="DY759" i="1"/>
  <c r="DN759" i="1"/>
  <c r="DD759" i="1"/>
  <c r="CS759" i="1"/>
  <c r="CH759" i="1"/>
  <c r="AX759" i="1"/>
  <c r="AR759" i="1"/>
  <c r="EG758" i="1"/>
  <c r="EF758" i="1"/>
  <c r="EE758" i="1"/>
  <c r="ED758" i="1"/>
  <c r="EC758" i="1"/>
  <c r="EB758" i="1"/>
  <c r="EA758" i="1"/>
  <c r="DZ758" i="1"/>
  <c r="DY758" i="1"/>
  <c r="DN758" i="1"/>
  <c r="DD758" i="1"/>
  <c r="CS758" i="1"/>
  <c r="CH758" i="1"/>
  <c r="AX758" i="1"/>
  <c r="AR758" i="1"/>
  <c r="EG757" i="1"/>
  <c r="EF757" i="1"/>
  <c r="EE757" i="1"/>
  <c r="ED757" i="1"/>
  <c r="EC757" i="1"/>
  <c r="EB757" i="1"/>
  <c r="EA757" i="1"/>
  <c r="DZ757" i="1"/>
  <c r="DY757" i="1"/>
  <c r="DN757" i="1"/>
  <c r="DD757" i="1"/>
  <c r="CS757" i="1"/>
  <c r="CH757" i="1"/>
  <c r="AX757" i="1"/>
  <c r="AR757" i="1"/>
  <c r="EG756" i="1"/>
  <c r="EF756" i="1"/>
  <c r="EE756" i="1"/>
  <c r="ED756" i="1"/>
  <c r="EC756" i="1"/>
  <c r="EB756" i="1"/>
  <c r="EA756" i="1"/>
  <c r="DZ756" i="1"/>
  <c r="DY756" i="1"/>
  <c r="DN756" i="1"/>
  <c r="DD756" i="1"/>
  <c r="CS756" i="1"/>
  <c r="CH756" i="1"/>
  <c r="AX756" i="1"/>
  <c r="AR756" i="1"/>
  <c r="EG755" i="1"/>
  <c r="EF755" i="1"/>
  <c r="EE755" i="1"/>
  <c r="ED755" i="1"/>
  <c r="EC755" i="1"/>
  <c r="EB755" i="1"/>
  <c r="EA755" i="1"/>
  <c r="DZ755" i="1"/>
  <c r="DY755" i="1"/>
  <c r="DN755" i="1"/>
  <c r="DD755" i="1"/>
  <c r="CS755" i="1"/>
  <c r="CH755" i="1"/>
  <c r="AX755" i="1"/>
  <c r="AR755" i="1"/>
  <c r="EG754" i="1"/>
  <c r="EF754" i="1"/>
  <c r="EE754" i="1"/>
  <c r="ED754" i="1"/>
  <c r="EC754" i="1"/>
  <c r="EB754" i="1"/>
  <c r="EA754" i="1"/>
  <c r="DZ754" i="1"/>
  <c r="DY754" i="1"/>
  <c r="DN754" i="1"/>
  <c r="DD754" i="1"/>
  <c r="CS754" i="1"/>
  <c r="CH754" i="1"/>
  <c r="AX754" i="1"/>
  <c r="AR754" i="1"/>
  <c r="EG753" i="1"/>
  <c r="EF753" i="1"/>
  <c r="EE753" i="1"/>
  <c r="ED753" i="1"/>
  <c r="EC753" i="1"/>
  <c r="EB753" i="1"/>
  <c r="EA753" i="1"/>
  <c r="DZ753" i="1"/>
  <c r="DY753" i="1"/>
  <c r="DN753" i="1"/>
  <c r="DD753" i="1"/>
  <c r="CS753" i="1"/>
  <c r="CH753" i="1"/>
  <c r="AX753" i="1"/>
  <c r="AR753" i="1"/>
  <c r="EG752" i="1"/>
  <c r="EF752" i="1"/>
  <c r="EE752" i="1"/>
  <c r="ED752" i="1"/>
  <c r="EC752" i="1"/>
  <c r="EB752" i="1"/>
  <c r="EA752" i="1"/>
  <c r="DZ752" i="1"/>
  <c r="DY752" i="1"/>
  <c r="DN752" i="1"/>
  <c r="DD752" i="1"/>
  <c r="CS752" i="1"/>
  <c r="CH752" i="1"/>
  <c r="AX752" i="1"/>
  <c r="AR752" i="1"/>
  <c r="EG751" i="1"/>
  <c r="EF751" i="1"/>
  <c r="EE751" i="1"/>
  <c r="ED751" i="1"/>
  <c r="EC751" i="1"/>
  <c r="EB751" i="1"/>
  <c r="EA751" i="1"/>
  <c r="DZ751" i="1"/>
  <c r="DY751" i="1"/>
  <c r="DN751" i="1"/>
  <c r="DD751" i="1"/>
  <c r="CS751" i="1"/>
  <c r="CH751" i="1"/>
  <c r="AX751" i="1"/>
  <c r="AR751" i="1"/>
  <c r="EG750" i="1"/>
  <c r="EF750" i="1"/>
  <c r="EE750" i="1"/>
  <c r="ED750" i="1"/>
  <c r="EC750" i="1"/>
  <c r="EB750" i="1"/>
  <c r="EA750" i="1"/>
  <c r="DZ750" i="1"/>
  <c r="DY750" i="1"/>
  <c r="DN750" i="1"/>
  <c r="DD750" i="1"/>
  <c r="CS750" i="1"/>
  <c r="CH750" i="1"/>
  <c r="AX750" i="1"/>
  <c r="AR750" i="1"/>
  <c r="EG749" i="1"/>
  <c r="EF749" i="1"/>
  <c r="EE749" i="1"/>
  <c r="ED749" i="1"/>
  <c r="EC749" i="1"/>
  <c r="EB749" i="1"/>
  <c r="EA749" i="1"/>
  <c r="DZ749" i="1"/>
  <c r="DY749" i="1"/>
  <c r="DN749" i="1"/>
  <c r="DD749" i="1"/>
  <c r="CS749" i="1"/>
  <c r="CH749" i="1"/>
  <c r="AX749" i="1"/>
  <c r="AR749" i="1"/>
  <c r="EG748" i="1"/>
  <c r="EF748" i="1"/>
  <c r="EE748" i="1"/>
  <c r="ED748" i="1"/>
  <c r="EC748" i="1"/>
  <c r="EB748" i="1"/>
  <c r="EA748" i="1"/>
  <c r="DZ748" i="1"/>
  <c r="DY748" i="1"/>
  <c r="DN748" i="1"/>
  <c r="DD748" i="1"/>
  <c r="CS748" i="1"/>
  <c r="CH748" i="1"/>
  <c r="AX748" i="1"/>
  <c r="AR748" i="1"/>
  <c r="EG747" i="1"/>
  <c r="EF747" i="1"/>
  <c r="EE747" i="1"/>
  <c r="ED747" i="1"/>
  <c r="EC747" i="1"/>
  <c r="EB747" i="1"/>
  <c r="EA747" i="1"/>
  <c r="DZ747" i="1"/>
  <c r="DY747" i="1"/>
  <c r="DN747" i="1"/>
  <c r="DD747" i="1"/>
  <c r="CS747" i="1"/>
  <c r="CH747" i="1"/>
  <c r="AX747" i="1"/>
  <c r="AR747" i="1"/>
  <c r="EG746" i="1"/>
  <c r="EF746" i="1"/>
  <c r="EE746" i="1"/>
  <c r="ED746" i="1"/>
  <c r="EC746" i="1"/>
  <c r="EB746" i="1"/>
  <c r="EA746" i="1"/>
  <c r="DZ746" i="1"/>
  <c r="DY746" i="1"/>
  <c r="DN746" i="1"/>
  <c r="DD746" i="1"/>
  <c r="CS746" i="1"/>
  <c r="CH746" i="1"/>
  <c r="AX746" i="1"/>
  <c r="AR746" i="1"/>
  <c r="EG745" i="1"/>
  <c r="EF745" i="1"/>
  <c r="EE745" i="1"/>
  <c r="ED745" i="1"/>
  <c r="EC745" i="1"/>
  <c r="EB745" i="1"/>
  <c r="EA745" i="1"/>
  <c r="DZ745" i="1"/>
  <c r="DY745" i="1"/>
  <c r="DN745" i="1"/>
  <c r="DD745" i="1"/>
  <c r="CS745" i="1"/>
  <c r="CH745" i="1"/>
  <c r="AX745" i="1"/>
  <c r="AR745" i="1"/>
  <c r="EG744" i="1"/>
  <c r="EF744" i="1"/>
  <c r="EE744" i="1"/>
  <c r="ED744" i="1"/>
  <c r="EC744" i="1"/>
  <c r="EB744" i="1"/>
  <c r="EA744" i="1"/>
  <c r="DZ744" i="1"/>
  <c r="DY744" i="1"/>
  <c r="DN744" i="1"/>
  <c r="DD744" i="1"/>
  <c r="CS744" i="1"/>
  <c r="CH744" i="1"/>
  <c r="AX744" i="1"/>
  <c r="AR744" i="1"/>
  <c r="EG743" i="1"/>
  <c r="EF743" i="1"/>
  <c r="EE743" i="1"/>
  <c r="ED743" i="1"/>
  <c r="EC743" i="1"/>
  <c r="EB743" i="1"/>
  <c r="EA743" i="1"/>
  <c r="DZ743" i="1"/>
  <c r="DY743" i="1"/>
  <c r="DN743" i="1"/>
  <c r="DD743" i="1"/>
  <c r="CS743" i="1"/>
  <c r="CH743" i="1"/>
  <c r="AX743" i="1"/>
  <c r="AR743" i="1"/>
  <c r="EG742" i="1"/>
  <c r="EF742" i="1"/>
  <c r="EE742" i="1"/>
  <c r="ED742" i="1"/>
  <c r="EC742" i="1"/>
  <c r="EB742" i="1"/>
  <c r="EA742" i="1"/>
  <c r="DZ742" i="1"/>
  <c r="DY742" i="1"/>
  <c r="DN742" i="1"/>
  <c r="DD742" i="1"/>
  <c r="CS742" i="1"/>
  <c r="CH742" i="1"/>
  <c r="AX742" i="1"/>
  <c r="AR742" i="1"/>
  <c r="EG741" i="1"/>
  <c r="EF741" i="1"/>
  <c r="EE741" i="1"/>
  <c r="ED741" i="1"/>
  <c r="EC741" i="1"/>
  <c r="EB741" i="1"/>
  <c r="EA741" i="1"/>
  <c r="DZ741" i="1"/>
  <c r="DY741" i="1"/>
  <c r="DN741" i="1"/>
  <c r="DD741" i="1"/>
  <c r="CS741" i="1"/>
  <c r="CH741" i="1"/>
  <c r="AX741" i="1"/>
  <c r="AR741" i="1"/>
  <c r="EG740" i="1"/>
  <c r="EF740" i="1"/>
  <c r="EE740" i="1"/>
  <c r="ED740" i="1"/>
  <c r="EC740" i="1"/>
  <c r="EB740" i="1"/>
  <c r="EA740" i="1"/>
  <c r="DZ740" i="1"/>
  <c r="DY740" i="1"/>
  <c r="DN740" i="1"/>
  <c r="DD740" i="1"/>
  <c r="CS740" i="1"/>
  <c r="CH740" i="1"/>
  <c r="AX740" i="1"/>
  <c r="AR740" i="1"/>
  <c r="EG739" i="1"/>
  <c r="EF739" i="1"/>
  <c r="EE739" i="1"/>
  <c r="ED739" i="1"/>
  <c r="EC739" i="1"/>
  <c r="EB739" i="1"/>
  <c r="EA739" i="1"/>
  <c r="DZ739" i="1"/>
  <c r="DY739" i="1"/>
  <c r="DN739" i="1"/>
  <c r="DD739" i="1"/>
  <c r="CS739" i="1"/>
  <c r="CH739" i="1"/>
  <c r="AX739" i="1"/>
  <c r="AR739" i="1"/>
  <c r="EG738" i="1"/>
  <c r="EF738" i="1"/>
  <c r="EE738" i="1"/>
  <c r="ED738" i="1"/>
  <c r="EC738" i="1"/>
  <c r="EB738" i="1"/>
  <c r="EA738" i="1"/>
  <c r="DZ738" i="1"/>
  <c r="DY738" i="1"/>
  <c r="DN738" i="1"/>
  <c r="DD738" i="1"/>
  <c r="CS738" i="1"/>
  <c r="CH738" i="1"/>
  <c r="AX738" i="1"/>
  <c r="AR738" i="1"/>
  <c r="EG737" i="1"/>
  <c r="EF737" i="1"/>
  <c r="EE737" i="1"/>
  <c r="ED737" i="1"/>
  <c r="EC737" i="1"/>
  <c r="EB737" i="1"/>
  <c r="EA737" i="1"/>
  <c r="DZ737" i="1"/>
  <c r="DY737" i="1"/>
  <c r="DN737" i="1"/>
  <c r="DD737" i="1"/>
  <c r="CS737" i="1"/>
  <c r="CH737" i="1"/>
  <c r="AX737" i="1"/>
  <c r="AR737" i="1"/>
  <c r="EG736" i="1"/>
  <c r="EF736" i="1"/>
  <c r="EE736" i="1"/>
  <c r="ED736" i="1"/>
  <c r="EC736" i="1"/>
  <c r="EB736" i="1"/>
  <c r="EA736" i="1"/>
  <c r="DZ736" i="1"/>
  <c r="DY736" i="1"/>
  <c r="DN736" i="1"/>
  <c r="DD736" i="1"/>
  <c r="CS736" i="1"/>
  <c r="CH736" i="1"/>
  <c r="AX736" i="1"/>
  <c r="AR736" i="1"/>
  <c r="EG735" i="1"/>
  <c r="EF735" i="1"/>
  <c r="EE735" i="1"/>
  <c r="ED735" i="1"/>
  <c r="EC735" i="1"/>
  <c r="EB735" i="1"/>
  <c r="EA735" i="1"/>
  <c r="DZ735" i="1"/>
  <c r="DY735" i="1"/>
  <c r="DN735" i="1"/>
  <c r="DD735" i="1"/>
  <c r="CS735" i="1"/>
  <c r="CH735" i="1"/>
  <c r="AX735" i="1"/>
  <c r="AR735" i="1"/>
  <c r="EG734" i="1"/>
  <c r="EF734" i="1"/>
  <c r="EE734" i="1"/>
  <c r="ED734" i="1"/>
  <c r="EC734" i="1"/>
  <c r="EB734" i="1"/>
  <c r="EA734" i="1"/>
  <c r="DZ734" i="1"/>
  <c r="DY734" i="1"/>
  <c r="DN734" i="1"/>
  <c r="DD734" i="1"/>
  <c r="CS734" i="1"/>
  <c r="CH734" i="1"/>
  <c r="AX734" i="1"/>
  <c r="AR734" i="1"/>
  <c r="EG733" i="1"/>
  <c r="EF733" i="1"/>
  <c r="EE733" i="1"/>
  <c r="ED733" i="1"/>
  <c r="EC733" i="1"/>
  <c r="EB733" i="1"/>
  <c r="EA733" i="1"/>
  <c r="DZ733" i="1"/>
  <c r="DY733" i="1"/>
  <c r="DN733" i="1"/>
  <c r="DD733" i="1"/>
  <c r="CS733" i="1"/>
  <c r="CH733" i="1"/>
  <c r="AX733" i="1"/>
  <c r="AR733" i="1"/>
  <c r="EG732" i="1"/>
  <c r="EF732" i="1"/>
  <c r="EE732" i="1"/>
  <c r="ED732" i="1"/>
  <c r="EC732" i="1"/>
  <c r="EB732" i="1"/>
  <c r="EA732" i="1"/>
  <c r="DZ732" i="1"/>
  <c r="DY732" i="1"/>
  <c r="DN732" i="1"/>
  <c r="DD732" i="1"/>
  <c r="CS732" i="1"/>
  <c r="CH732" i="1"/>
  <c r="AX732" i="1"/>
  <c r="AR732" i="1"/>
  <c r="EG731" i="1"/>
  <c r="EF731" i="1"/>
  <c r="EE731" i="1"/>
  <c r="ED731" i="1"/>
  <c r="EC731" i="1"/>
  <c r="EB731" i="1"/>
  <c r="EA731" i="1"/>
  <c r="DZ731" i="1"/>
  <c r="DY731" i="1"/>
  <c r="DN731" i="1"/>
  <c r="DD731" i="1"/>
  <c r="CS731" i="1"/>
  <c r="CH731" i="1"/>
  <c r="AX731" i="1"/>
  <c r="AR731" i="1"/>
  <c r="EG730" i="1"/>
  <c r="EF730" i="1"/>
  <c r="EE730" i="1"/>
  <c r="ED730" i="1"/>
  <c r="EC730" i="1"/>
  <c r="EB730" i="1"/>
  <c r="EA730" i="1"/>
  <c r="DZ730" i="1"/>
  <c r="DY730" i="1"/>
  <c r="DN730" i="1"/>
  <c r="DD730" i="1"/>
  <c r="CS730" i="1"/>
  <c r="CH730" i="1"/>
  <c r="AX730" i="1"/>
  <c r="AR730" i="1"/>
  <c r="EG729" i="1"/>
  <c r="EF729" i="1"/>
  <c r="EE729" i="1"/>
  <c r="ED729" i="1"/>
  <c r="EC729" i="1"/>
  <c r="EB729" i="1"/>
  <c r="EA729" i="1"/>
  <c r="DZ729" i="1"/>
  <c r="DY729" i="1"/>
  <c r="DN729" i="1"/>
  <c r="DD729" i="1"/>
  <c r="CS729" i="1"/>
  <c r="CH729" i="1"/>
  <c r="AX729" i="1"/>
  <c r="AR729" i="1"/>
  <c r="EG728" i="1"/>
  <c r="EF728" i="1"/>
  <c r="EE728" i="1"/>
  <c r="ED728" i="1"/>
  <c r="EC728" i="1"/>
  <c r="EB728" i="1"/>
  <c r="EA728" i="1"/>
  <c r="DZ728" i="1"/>
  <c r="DY728" i="1"/>
  <c r="DN728" i="1"/>
  <c r="DD728" i="1"/>
  <c r="CS728" i="1"/>
  <c r="CH728" i="1"/>
  <c r="AX728" i="1"/>
  <c r="AR728" i="1"/>
  <c r="EG727" i="1"/>
  <c r="EF727" i="1"/>
  <c r="EE727" i="1"/>
  <c r="ED727" i="1"/>
  <c r="EC727" i="1"/>
  <c r="EB727" i="1"/>
  <c r="EA727" i="1"/>
  <c r="DZ727" i="1"/>
  <c r="DY727" i="1"/>
  <c r="DN727" i="1"/>
  <c r="DD727" i="1"/>
  <c r="CS727" i="1"/>
  <c r="CH727" i="1"/>
  <c r="AX727" i="1"/>
  <c r="AR727" i="1"/>
  <c r="EG726" i="1"/>
  <c r="EF726" i="1"/>
  <c r="EE726" i="1"/>
  <c r="ED726" i="1"/>
  <c r="EC726" i="1"/>
  <c r="EB726" i="1"/>
  <c r="EA726" i="1"/>
  <c r="DZ726" i="1"/>
  <c r="DY726" i="1"/>
  <c r="DN726" i="1"/>
  <c r="DD726" i="1"/>
  <c r="CS726" i="1"/>
  <c r="CH726" i="1"/>
  <c r="AX726" i="1"/>
  <c r="AR726" i="1"/>
  <c r="EG725" i="1"/>
  <c r="EF725" i="1"/>
  <c r="EE725" i="1"/>
  <c r="ED725" i="1"/>
  <c r="EC725" i="1"/>
  <c r="EB725" i="1"/>
  <c r="EA725" i="1"/>
  <c r="DZ725" i="1"/>
  <c r="DY725" i="1"/>
  <c r="DN725" i="1"/>
  <c r="DD725" i="1"/>
  <c r="CS725" i="1"/>
  <c r="CH725" i="1"/>
  <c r="AX725" i="1"/>
  <c r="AR725" i="1"/>
  <c r="EG724" i="1"/>
  <c r="EF724" i="1"/>
  <c r="EE724" i="1"/>
  <c r="ED724" i="1"/>
  <c r="EC724" i="1"/>
  <c r="EB724" i="1"/>
  <c r="EA724" i="1"/>
  <c r="DZ724" i="1"/>
  <c r="DY724" i="1"/>
  <c r="DN724" i="1"/>
  <c r="DD724" i="1"/>
  <c r="CS724" i="1"/>
  <c r="CH724" i="1"/>
  <c r="AX724" i="1"/>
  <c r="AR724" i="1"/>
  <c r="EG723" i="1"/>
  <c r="EF723" i="1"/>
  <c r="EE723" i="1"/>
  <c r="ED723" i="1"/>
  <c r="EC723" i="1"/>
  <c r="EB723" i="1"/>
  <c r="EA723" i="1"/>
  <c r="DZ723" i="1"/>
  <c r="DY723" i="1"/>
  <c r="DN723" i="1"/>
  <c r="DD723" i="1"/>
  <c r="CS723" i="1"/>
  <c r="CH723" i="1"/>
  <c r="AX723" i="1"/>
  <c r="AR723" i="1"/>
  <c r="EG722" i="1"/>
  <c r="EF722" i="1"/>
  <c r="EE722" i="1"/>
  <c r="ED722" i="1"/>
  <c r="EC722" i="1"/>
  <c r="EB722" i="1"/>
  <c r="EA722" i="1"/>
  <c r="DZ722" i="1"/>
  <c r="DY722" i="1"/>
  <c r="DN722" i="1"/>
  <c r="DD722" i="1"/>
  <c r="CS722" i="1"/>
  <c r="CH722" i="1"/>
  <c r="AX722" i="1"/>
  <c r="AR722" i="1"/>
  <c r="EG721" i="1"/>
  <c r="EF721" i="1"/>
  <c r="EE721" i="1"/>
  <c r="ED721" i="1"/>
  <c r="EC721" i="1"/>
  <c r="EB721" i="1"/>
  <c r="EA721" i="1"/>
  <c r="DZ721" i="1"/>
  <c r="DY721" i="1"/>
  <c r="DN721" i="1"/>
  <c r="DD721" i="1"/>
  <c r="CS721" i="1"/>
  <c r="CH721" i="1"/>
  <c r="AX721" i="1"/>
  <c r="AR721" i="1"/>
  <c r="EG720" i="1"/>
  <c r="EF720" i="1"/>
  <c r="EE720" i="1"/>
  <c r="ED720" i="1"/>
  <c r="EC720" i="1"/>
  <c r="EB720" i="1"/>
  <c r="EA720" i="1"/>
  <c r="DZ720" i="1"/>
  <c r="DY720" i="1"/>
  <c r="DN720" i="1"/>
  <c r="DD720" i="1"/>
  <c r="CS720" i="1"/>
  <c r="CH720" i="1"/>
  <c r="AX720" i="1"/>
  <c r="AR720" i="1"/>
  <c r="EG719" i="1"/>
  <c r="EF719" i="1"/>
  <c r="EE719" i="1"/>
  <c r="ED719" i="1"/>
  <c r="EC719" i="1"/>
  <c r="EB719" i="1"/>
  <c r="EA719" i="1"/>
  <c r="DZ719" i="1"/>
  <c r="DY719" i="1"/>
  <c r="DN719" i="1"/>
  <c r="DD719" i="1"/>
  <c r="CS719" i="1"/>
  <c r="CH719" i="1"/>
  <c r="AX719" i="1"/>
  <c r="AR719" i="1"/>
  <c r="EG718" i="1"/>
  <c r="EF718" i="1"/>
  <c r="EE718" i="1"/>
  <c r="ED718" i="1"/>
  <c r="EC718" i="1"/>
  <c r="EB718" i="1"/>
  <c r="EA718" i="1"/>
  <c r="DZ718" i="1"/>
  <c r="DY718" i="1"/>
  <c r="DN718" i="1"/>
  <c r="DD718" i="1"/>
  <c r="CS718" i="1"/>
  <c r="CH718" i="1"/>
  <c r="AX718" i="1"/>
  <c r="AR718" i="1"/>
  <c r="EG717" i="1"/>
  <c r="EF717" i="1"/>
  <c r="EE717" i="1"/>
  <c r="ED717" i="1"/>
  <c r="EC717" i="1"/>
  <c r="EB717" i="1"/>
  <c r="EA717" i="1"/>
  <c r="DZ717" i="1"/>
  <c r="DY717" i="1"/>
  <c r="DN717" i="1"/>
  <c r="DD717" i="1"/>
  <c r="CS717" i="1"/>
  <c r="CH717" i="1"/>
  <c r="AX717" i="1"/>
  <c r="EG716" i="1"/>
  <c r="EF716" i="1"/>
  <c r="EE716" i="1"/>
  <c r="ED716" i="1"/>
  <c r="EC716" i="1"/>
  <c r="EB716" i="1"/>
  <c r="EA716" i="1"/>
  <c r="DZ716" i="1"/>
  <c r="DY716" i="1"/>
  <c r="DN716" i="1"/>
  <c r="DD716" i="1"/>
  <c r="CS716" i="1"/>
  <c r="CH716" i="1"/>
  <c r="AX716" i="1"/>
  <c r="AR716" i="1"/>
  <c r="EG715" i="1"/>
  <c r="EF715" i="1"/>
  <c r="EE715" i="1"/>
  <c r="ED715" i="1"/>
  <c r="EC715" i="1"/>
  <c r="EB715" i="1"/>
  <c r="EA715" i="1"/>
  <c r="DZ715" i="1"/>
  <c r="DY715" i="1"/>
  <c r="DN715" i="1"/>
  <c r="DD715" i="1"/>
  <c r="CS715" i="1"/>
  <c r="CH715" i="1"/>
  <c r="AX715" i="1"/>
  <c r="AR715" i="1"/>
  <c r="EG714" i="1"/>
  <c r="EF714" i="1"/>
  <c r="EE714" i="1"/>
  <c r="ED714" i="1"/>
  <c r="EC714" i="1"/>
  <c r="EB714" i="1"/>
  <c r="EA714" i="1"/>
  <c r="DZ714" i="1"/>
  <c r="DY714" i="1"/>
  <c r="DN714" i="1"/>
  <c r="DD714" i="1"/>
  <c r="CS714" i="1"/>
  <c r="CH714" i="1"/>
  <c r="AX714" i="1"/>
  <c r="AR714" i="1"/>
  <c r="EG713" i="1"/>
  <c r="EF713" i="1"/>
  <c r="EE713" i="1"/>
  <c r="ED713" i="1"/>
  <c r="EC713" i="1"/>
  <c r="EB713" i="1"/>
  <c r="EA713" i="1"/>
  <c r="DZ713" i="1"/>
  <c r="DY713" i="1"/>
  <c r="DN713" i="1"/>
  <c r="DD713" i="1"/>
  <c r="CS713" i="1"/>
  <c r="CH713" i="1"/>
  <c r="AX713" i="1"/>
  <c r="AR713" i="1"/>
  <c r="EG712" i="1"/>
  <c r="EF712" i="1"/>
  <c r="EE712" i="1"/>
  <c r="ED712" i="1"/>
  <c r="EC712" i="1"/>
  <c r="EB712" i="1"/>
  <c r="EA712" i="1"/>
  <c r="DZ712" i="1"/>
  <c r="DY712" i="1"/>
  <c r="DN712" i="1"/>
  <c r="DD712" i="1"/>
  <c r="CS712" i="1"/>
  <c r="CH712" i="1"/>
  <c r="AX712" i="1"/>
  <c r="AR712" i="1"/>
  <c r="EG711" i="1"/>
  <c r="EF711" i="1"/>
  <c r="EE711" i="1"/>
  <c r="ED711" i="1"/>
  <c r="EC711" i="1"/>
  <c r="EB711" i="1"/>
  <c r="EA711" i="1"/>
  <c r="DZ711" i="1"/>
  <c r="DY711" i="1"/>
  <c r="DN711" i="1"/>
  <c r="DD711" i="1"/>
  <c r="CS711" i="1"/>
  <c r="CH711" i="1"/>
  <c r="AX711" i="1"/>
  <c r="AR711" i="1"/>
  <c r="EG710" i="1"/>
  <c r="EF710" i="1"/>
  <c r="EE710" i="1"/>
  <c r="ED710" i="1"/>
  <c r="EC710" i="1"/>
  <c r="EB710" i="1"/>
  <c r="EA710" i="1"/>
  <c r="DZ710" i="1"/>
  <c r="DY710" i="1"/>
  <c r="DN710" i="1"/>
  <c r="DD710" i="1"/>
  <c r="CS710" i="1"/>
  <c r="CH710" i="1"/>
  <c r="AX710" i="1"/>
  <c r="AR710" i="1"/>
  <c r="EG709" i="1"/>
  <c r="EF709" i="1"/>
  <c r="EE709" i="1"/>
  <c r="ED709" i="1"/>
  <c r="EC709" i="1"/>
  <c r="EB709" i="1"/>
  <c r="EA709" i="1"/>
  <c r="DZ709" i="1"/>
  <c r="DY709" i="1"/>
  <c r="DN709" i="1"/>
  <c r="DD709" i="1"/>
  <c r="CS709" i="1"/>
  <c r="CH709" i="1"/>
  <c r="AX709" i="1"/>
  <c r="AR709" i="1"/>
  <c r="EG708" i="1"/>
  <c r="EF708" i="1"/>
  <c r="EE708" i="1"/>
  <c r="ED708" i="1"/>
  <c r="EC708" i="1"/>
  <c r="EB708" i="1"/>
  <c r="EA708" i="1"/>
  <c r="DZ708" i="1"/>
  <c r="DY708" i="1"/>
  <c r="DN708" i="1"/>
  <c r="DD708" i="1"/>
  <c r="CS708" i="1"/>
  <c r="CH708" i="1"/>
  <c r="AX708" i="1"/>
  <c r="AR708" i="1"/>
  <c r="EG707" i="1"/>
  <c r="EF707" i="1"/>
  <c r="EE707" i="1"/>
  <c r="ED707" i="1"/>
  <c r="EC707" i="1"/>
  <c r="EB707" i="1"/>
  <c r="EA707" i="1"/>
  <c r="DZ707" i="1"/>
  <c r="DY707" i="1"/>
  <c r="DN707" i="1"/>
  <c r="DD707" i="1"/>
  <c r="CS707" i="1"/>
  <c r="CH707" i="1"/>
  <c r="AX707" i="1"/>
  <c r="AR707" i="1"/>
  <c r="EG706" i="1"/>
  <c r="EF706" i="1"/>
  <c r="EE706" i="1"/>
  <c r="ED706" i="1"/>
  <c r="EC706" i="1"/>
  <c r="EB706" i="1"/>
  <c r="EA706" i="1"/>
  <c r="DZ706" i="1"/>
  <c r="DY706" i="1"/>
  <c r="DN706" i="1"/>
  <c r="DD706" i="1"/>
  <c r="CS706" i="1"/>
  <c r="CH706" i="1"/>
  <c r="AX706" i="1"/>
  <c r="AR706" i="1"/>
  <c r="EG705" i="1"/>
  <c r="EF705" i="1"/>
  <c r="EE705" i="1"/>
  <c r="ED705" i="1"/>
  <c r="EC705" i="1"/>
  <c r="EB705" i="1"/>
  <c r="EA705" i="1"/>
  <c r="DZ705" i="1"/>
  <c r="DY705" i="1"/>
  <c r="DN705" i="1"/>
  <c r="DD705" i="1"/>
  <c r="CS705" i="1"/>
  <c r="CH705" i="1"/>
  <c r="AX705" i="1"/>
  <c r="AR705" i="1"/>
  <c r="EG704" i="1"/>
  <c r="EF704" i="1"/>
  <c r="EE704" i="1"/>
  <c r="ED704" i="1"/>
  <c r="EC704" i="1"/>
  <c r="EB704" i="1"/>
  <c r="EA704" i="1"/>
  <c r="DZ704" i="1"/>
  <c r="DY704" i="1"/>
  <c r="DN704" i="1"/>
  <c r="DD704" i="1"/>
  <c r="CS704" i="1"/>
  <c r="CH704" i="1"/>
  <c r="AX704" i="1"/>
  <c r="AR704" i="1"/>
  <c r="EG703" i="1"/>
  <c r="EF703" i="1"/>
  <c r="EE703" i="1"/>
  <c r="ED703" i="1"/>
  <c r="EC703" i="1"/>
  <c r="EB703" i="1"/>
  <c r="EA703" i="1"/>
  <c r="DZ703" i="1"/>
  <c r="DY703" i="1"/>
  <c r="DN703" i="1"/>
  <c r="DD703" i="1"/>
  <c r="CS703" i="1"/>
  <c r="CH703" i="1"/>
  <c r="AX703" i="1"/>
  <c r="AR703" i="1"/>
  <c r="EG702" i="1"/>
  <c r="EF702" i="1"/>
  <c r="EE702" i="1"/>
  <c r="ED702" i="1"/>
  <c r="EC702" i="1"/>
  <c r="EB702" i="1"/>
  <c r="EA702" i="1"/>
  <c r="DZ702" i="1"/>
  <c r="DY702" i="1"/>
  <c r="DN702" i="1"/>
  <c r="DD702" i="1"/>
  <c r="CS702" i="1"/>
  <c r="CH702" i="1"/>
  <c r="AX702" i="1"/>
  <c r="AR702" i="1"/>
  <c r="EG701" i="1"/>
  <c r="EF701" i="1"/>
  <c r="EE701" i="1"/>
  <c r="ED701" i="1"/>
  <c r="EC701" i="1"/>
  <c r="EB701" i="1"/>
  <c r="EA701" i="1"/>
  <c r="DZ701" i="1"/>
  <c r="DY701" i="1"/>
  <c r="DN701" i="1"/>
  <c r="DD701" i="1"/>
  <c r="CS701" i="1"/>
  <c r="CH701" i="1"/>
  <c r="AX701" i="1"/>
  <c r="AR701" i="1"/>
  <c r="EG700" i="1"/>
  <c r="EF700" i="1"/>
  <c r="EE700" i="1"/>
  <c r="ED700" i="1"/>
  <c r="EC700" i="1"/>
  <c r="EB700" i="1"/>
  <c r="EA700" i="1"/>
  <c r="DZ700" i="1"/>
  <c r="DY700" i="1"/>
  <c r="DN700" i="1"/>
  <c r="DD700" i="1"/>
  <c r="CS700" i="1"/>
  <c r="CH700" i="1"/>
  <c r="AX700" i="1"/>
  <c r="AR700" i="1"/>
  <c r="EG699" i="1"/>
  <c r="EF699" i="1"/>
  <c r="EE699" i="1"/>
  <c r="ED699" i="1"/>
  <c r="EC699" i="1"/>
  <c r="EB699" i="1"/>
  <c r="EA699" i="1"/>
  <c r="DZ699" i="1"/>
  <c r="DY699" i="1"/>
  <c r="DN699" i="1"/>
  <c r="DD699" i="1"/>
  <c r="CS699" i="1"/>
  <c r="CH699" i="1"/>
  <c r="AX699" i="1"/>
  <c r="AR699" i="1"/>
  <c r="EG698" i="1"/>
  <c r="EF698" i="1"/>
  <c r="EE698" i="1"/>
  <c r="ED698" i="1"/>
  <c r="EC698" i="1"/>
  <c r="EB698" i="1"/>
  <c r="EA698" i="1"/>
  <c r="DZ698" i="1"/>
  <c r="DY698" i="1"/>
  <c r="DN698" i="1"/>
  <c r="DD698" i="1"/>
  <c r="CS698" i="1"/>
  <c r="CH698" i="1"/>
  <c r="AX698" i="1"/>
  <c r="AR698" i="1"/>
  <c r="EG697" i="1"/>
  <c r="EF697" i="1"/>
  <c r="EE697" i="1"/>
  <c r="ED697" i="1"/>
  <c r="EC697" i="1"/>
  <c r="EB697" i="1"/>
  <c r="EA697" i="1"/>
  <c r="DZ697" i="1"/>
  <c r="DY697" i="1"/>
  <c r="DN697" i="1"/>
  <c r="DD697" i="1"/>
  <c r="CS697" i="1"/>
  <c r="CH697" i="1"/>
  <c r="AX697" i="1"/>
  <c r="AR697" i="1"/>
  <c r="EG696" i="1"/>
  <c r="EF696" i="1"/>
  <c r="EE696" i="1"/>
  <c r="ED696" i="1"/>
  <c r="EC696" i="1"/>
  <c r="EB696" i="1"/>
  <c r="EA696" i="1"/>
  <c r="DZ696" i="1"/>
  <c r="DY696" i="1"/>
  <c r="DN696" i="1"/>
  <c r="DD696" i="1"/>
  <c r="CS696" i="1"/>
  <c r="CH696" i="1"/>
  <c r="AX696" i="1"/>
  <c r="AR696" i="1"/>
  <c r="EG695" i="1"/>
  <c r="EF695" i="1"/>
  <c r="EE695" i="1"/>
  <c r="ED695" i="1"/>
  <c r="EC695" i="1"/>
  <c r="EB695" i="1"/>
  <c r="EA695" i="1"/>
  <c r="DZ695" i="1"/>
  <c r="DY695" i="1"/>
  <c r="DN695" i="1"/>
  <c r="DD695" i="1"/>
  <c r="CS695" i="1"/>
  <c r="CH695" i="1"/>
  <c r="AX695" i="1"/>
  <c r="AR695" i="1"/>
  <c r="EG694" i="1"/>
  <c r="EF694" i="1"/>
  <c r="EE694" i="1"/>
  <c r="ED694" i="1"/>
  <c r="EC694" i="1"/>
  <c r="EB694" i="1"/>
  <c r="EA694" i="1"/>
  <c r="DZ694" i="1"/>
  <c r="DY694" i="1"/>
  <c r="DN694" i="1"/>
  <c r="DD694" i="1"/>
  <c r="CS694" i="1"/>
  <c r="CH694" i="1"/>
  <c r="AX694" i="1"/>
  <c r="AR694" i="1"/>
  <c r="EG693" i="1"/>
  <c r="EF693" i="1"/>
  <c r="EE693" i="1"/>
  <c r="ED693" i="1"/>
  <c r="EC693" i="1"/>
  <c r="EB693" i="1"/>
  <c r="EA693" i="1"/>
  <c r="DZ693" i="1"/>
  <c r="DY693" i="1"/>
  <c r="DN693" i="1"/>
  <c r="DD693" i="1"/>
  <c r="CS693" i="1"/>
  <c r="CH693" i="1"/>
  <c r="AX693" i="1"/>
  <c r="AR693" i="1"/>
  <c r="EG692" i="1"/>
  <c r="EF692" i="1"/>
  <c r="EE692" i="1"/>
  <c r="ED692" i="1"/>
  <c r="EC692" i="1"/>
  <c r="EB692" i="1"/>
  <c r="EA692" i="1"/>
  <c r="DZ692" i="1"/>
  <c r="DY692" i="1"/>
  <c r="DN692" i="1"/>
  <c r="DD692" i="1"/>
  <c r="CS692" i="1"/>
  <c r="CH692" i="1"/>
  <c r="AX692" i="1"/>
  <c r="AR692" i="1"/>
  <c r="EG691" i="1"/>
  <c r="EF691" i="1"/>
  <c r="EE691" i="1"/>
  <c r="ED691" i="1"/>
  <c r="EC691" i="1"/>
  <c r="EB691" i="1"/>
  <c r="EA691" i="1"/>
  <c r="DZ691" i="1"/>
  <c r="DY691" i="1"/>
  <c r="DN691" i="1"/>
  <c r="DD691" i="1"/>
  <c r="CS691" i="1"/>
  <c r="CH691" i="1"/>
  <c r="AX691" i="1"/>
  <c r="AR691" i="1"/>
  <c r="EG690" i="1"/>
  <c r="EF690" i="1"/>
  <c r="EE690" i="1"/>
  <c r="ED690" i="1"/>
  <c r="EC690" i="1"/>
  <c r="EB690" i="1"/>
  <c r="EA690" i="1"/>
  <c r="DZ690" i="1"/>
  <c r="DY690" i="1"/>
  <c r="DN690" i="1"/>
  <c r="DD690" i="1"/>
  <c r="CS690" i="1"/>
  <c r="CH690" i="1"/>
  <c r="AX690" i="1"/>
  <c r="AR690" i="1"/>
  <c r="EG689" i="1"/>
  <c r="EF689" i="1"/>
  <c r="EE689" i="1"/>
  <c r="ED689" i="1"/>
  <c r="EC689" i="1"/>
  <c r="EB689" i="1"/>
  <c r="EA689" i="1"/>
  <c r="DZ689" i="1"/>
  <c r="DY689" i="1"/>
  <c r="DN689" i="1"/>
  <c r="DD689" i="1"/>
  <c r="CS689" i="1"/>
  <c r="CH689" i="1"/>
  <c r="AX689" i="1"/>
  <c r="AR689" i="1"/>
  <c r="EG688" i="1"/>
  <c r="EF688" i="1"/>
  <c r="EE688" i="1"/>
  <c r="ED688" i="1"/>
  <c r="EC688" i="1"/>
  <c r="EB688" i="1"/>
  <c r="EA688" i="1"/>
  <c r="DZ688" i="1"/>
  <c r="DY688" i="1"/>
  <c r="DN688" i="1"/>
  <c r="DD688" i="1"/>
  <c r="CS688" i="1"/>
  <c r="CH688" i="1"/>
  <c r="AX688" i="1"/>
  <c r="AR688" i="1"/>
  <c r="EG687" i="1"/>
  <c r="EF687" i="1"/>
  <c r="EE687" i="1"/>
  <c r="ED687" i="1"/>
  <c r="EC687" i="1"/>
  <c r="EB687" i="1"/>
  <c r="EA687" i="1"/>
  <c r="DZ687" i="1"/>
  <c r="DY687" i="1"/>
  <c r="DN687" i="1"/>
  <c r="DD687" i="1"/>
  <c r="CS687" i="1"/>
  <c r="CH687" i="1"/>
  <c r="AX687" i="1"/>
  <c r="AR687" i="1"/>
  <c r="EG686" i="1"/>
  <c r="EF686" i="1"/>
  <c r="EE686" i="1"/>
  <c r="ED686" i="1"/>
  <c r="EC686" i="1"/>
  <c r="EB686" i="1"/>
  <c r="EA686" i="1"/>
  <c r="DZ686" i="1"/>
  <c r="DY686" i="1"/>
  <c r="DN686" i="1"/>
  <c r="DD686" i="1"/>
  <c r="CS686" i="1"/>
  <c r="CH686" i="1"/>
  <c r="AX686" i="1"/>
  <c r="AR686" i="1"/>
  <c r="EG685" i="1"/>
  <c r="EF685" i="1"/>
  <c r="EE685" i="1"/>
  <c r="ED685" i="1"/>
  <c r="EC685" i="1"/>
  <c r="EB685" i="1"/>
  <c r="EA685" i="1"/>
  <c r="DZ685" i="1"/>
  <c r="DY685" i="1"/>
  <c r="DN685" i="1"/>
  <c r="DD685" i="1"/>
  <c r="CS685" i="1"/>
  <c r="CH685" i="1"/>
  <c r="AX685" i="1"/>
  <c r="AR685" i="1"/>
  <c r="EG684" i="1"/>
  <c r="EF684" i="1"/>
  <c r="EE684" i="1"/>
  <c r="ED684" i="1"/>
  <c r="EC684" i="1"/>
  <c r="EB684" i="1"/>
  <c r="EA684" i="1"/>
  <c r="DZ684" i="1"/>
  <c r="DY684" i="1"/>
  <c r="DN684" i="1"/>
  <c r="DD684" i="1"/>
  <c r="CS684" i="1"/>
  <c r="CH684" i="1"/>
  <c r="AX684" i="1"/>
  <c r="AR684" i="1"/>
  <c r="EG683" i="1"/>
  <c r="EF683" i="1"/>
  <c r="EE683" i="1"/>
  <c r="ED683" i="1"/>
  <c r="EC683" i="1"/>
  <c r="EB683" i="1"/>
  <c r="EA683" i="1"/>
  <c r="DZ683" i="1"/>
  <c r="DY683" i="1"/>
  <c r="DN683" i="1"/>
  <c r="DD683" i="1"/>
  <c r="CS683" i="1"/>
  <c r="CH683" i="1"/>
  <c r="AX683" i="1"/>
  <c r="AR683" i="1"/>
  <c r="EG682" i="1"/>
  <c r="EF682" i="1"/>
  <c r="EE682" i="1"/>
  <c r="ED682" i="1"/>
  <c r="EC682" i="1"/>
  <c r="EB682" i="1"/>
  <c r="EA682" i="1"/>
  <c r="DZ682" i="1"/>
  <c r="DY682" i="1"/>
  <c r="DN682" i="1"/>
  <c r="DD682" i="1"/>
  <c r="CS682" i="1"/>
  <c r="CH682" i="1"/>
  <c r="AX682" i="1"/>
  <c r="AR682" i="1"/>
  <c r="EG681" i="1"/>
  <c r="EF681" i="1"/>
  <c r="EE681" i="1"/>
  <c r="ED681" i="1"/>
  <c r="EC681" i="1"/>
  <c r="EB681" i="1"/>
  <c r="EA681" i="1"/>
  <c r="DZ681" i="1"/>
  <c r="DY681" i="1"/>
  <c r="DN681" i="1"/>
  <c r="DD681" i="1"/>
  <c r="CS681" i="1"/>
  <c r="CH681" i="1"/>
  <c r="AX681" i="1"/>
  <c r="AR681" i="1"/>
  <c r="EG680" i="1"/>
  <c r="EF680" i="1"/>
  <c r="EE680" i="1"/>
  <c r="ED680" i="1"/>
  <c r="EC680" i="1"/>
  <c r="EB680" i="1"/>
  <c r="EA680" i="1"/>
  <c r="DZ680" i="1"/>
  <c r="DY680" i="1"/>
  <c r="DN680" i="1"/>
  <c r="DD680" i="1"/>
  <c r="CS680" i="1"/>
  <c r="CH680" i="1"/>
  <c r="AX680" i="1"/>
  <c r="AR680" i="1"/>
  <c r="EG679" i="1"/>
  <c r="EF679" i="1"/>
  <c r="EE679" i="1"/>
  <c r="ED679" i="1"/>
  <c r="EC679" i="1"/>
  <c r="EB679" i="1"/>
  <c r="EA679" i="1"/>
  <c r="DZ679" i="1"/>
  <c r="DY679" i="1"/>
  <c r="DN679" i="1"/>
  <c r="DD679" i="1"/>
  <c r="CS679" i="1"/>
  <c r="CH679" i="1"/>
  <c r="AX679" i="1"/>
  <c r="AR679" i="1"/>
  <c r="EG678" i="1"/>
  <c r="EF678" i="1"/>
  <c r="EE678" i="1"/>
  <c r="ED678" i="1"/>
  <c r="EC678" i="1"/>
  <c r="EB678" i="1"/>
  <c r="EA678" i="1"/>
  <c r="DZ678" i="1"/>
  <c r="DY678" i="1"/>
  <c r="DN678" i="1"/>
  <c r="DD678" i="1"/>
  <c r="CS678" i="1"/>
  <c r="CH678" i="1"/>
  <c r="AX678" i="1"/>
  <c r="AR678" i="1"/>
  <c r="EG677" i="1"/>
  <c r="EF677" i="1"/>
  <c r="EE677" i="1"/>
  <c r="ED677" i="1"/>
  <c r="EC677" i="1"/>
  <c r="EB677" i="1"/>
  <c r="EA677" i="1"/>
  <c r="DZ677" i="1"/>
  <c r="DY677" i="1"/>
  <c r="DN677" i="1"/>
  <c r="DD677" i="1"/>
  <c r="CS677" i="1"/>
  <c r="CH677" i="1"/>
  <c r="AX677" i="1"/>
  <c r="AR677" i="1"/>
  <c r="EG676" i="1"/>
  <c r="EF676" i="1"/>
  <c r="EE676" i="1"/>
  <c r="ED676" i="1"/>
  <c r="EC676" i="1"/>
  <c r="EB676" i="1"/>
  <c r="EA676" i="1"/>
  <c r="DZ676" i="1"/>
  <c r="DY676" i="1"/>
  <c r="DN676" i="1"/>
  <c r="DD676" i="1"/>
  <c r="CS676" i="1"/>
  <c r="CH676" i="1"/>
  <c r="AX676" i="1"/>
  <c r="AR676" i="1"/>
  <c r="EG675" i="1"/>
  <c r="EF675" i="1"/>
  <c r="EE675" i="1"/>
  <c r="ED675" i="1"/>
  <c r="EC675" i="1"/>
  <c r="EB675" i="1"/>
  <c r="EA675" i="1"/>
  <c r="DZ675" i="1"/>
  <c r="DY675" i="1"/>
  <c r="DN675" i="1"/>
  <c r="DD675" i="1"/>
  <c r="CS675" i="1"/>
  <c r="CH675" i="1"/>
  <c r="AX675" i="1"/>
  <c r="AR675" i="1"/>
  <c r="EG674" i="1"/>
  <c r="EF674" i="1"/>
  <c r="EE674" i="1"/>
  <c r="ED674" i="1"/>
  <c r="EC674" i="1"/>
  <c r="EB674" i="1"/>
  <c r="EA674" i="1"/>
  <c r="DZ674" i="1"/>
  <c r="DY674" i="1"/>
  <c r="DN674" i="1"/>
  <c r="DD674" i="1"/>
  <c r="CS674" i="1"/>
  <c r="CH674" i="1"/>
  <c r="AX674" i="1"/>
  <c r="AR674" i="1"/>
  <c r="EG673" i="1"/>
  <c r="EF673" i="1"/>
  <c r="EE673" i="1"/>
  <c r="ED673" i="1"/>
  <c r="EC673" i="1"/>
  <c r="EB673" i="1"/>
  <c r="EA673" i="1"/>
  <c r="DZ673" i="1"/>
  <c r="DY673" i="1"/>
  <c r="DN673" i="1"/>
  <c r="DD673" i="1"/>
  <c r="CS673" i="1"/>
  <c r="CH673" i="1"/>
  <c r="AX673" i="1"/>
  <c r="AR673" i="1"/>
  <c r="EG672" i="1"/>
  <c r="EF672" i="1"/>
  <c r="EE672" i="1"/>
  <c r="ED672" i="1"/>
  <c r="EC672" i="1"/>
  <c r="EB672" i="1"/>
  <c r="EA672" i="1"/>
  <c r="DZ672" i="1"/>
  <c r="DY672" i="1"/>
  <c r="DN672" i="1"/>
  <c r="DD672" i="1"/>
  <c r="CS672" i="1"/>
  <c r="CH672" i="1"/>
  <c r="AX672" i="1"/>
  <c r="AR672" i="1"/>
  <c r="EG671" i="1"/>
  <c r="EF671" i="1"/>
  <c r="EE671" i="1"/>
  <c r="ED671" i="1"/>
  <c r="EC671" i="1"/>
  <c r="EB671" i="1"/>
  <c r="EA671" i="1"/>
  <c r="DZ671" i="1"/>
  <c r="DY671" i="1"/>
  <c r="DN671" i="1"/>
  <c r="DD671" i="1"/>
  <c r="CS671" i="1"/>
  <c r="CH671" i="1"/>
  <c r="AX671" i="1"/>
  <c r="AR671" i="1"/>
  <c r="EG670" i="1"/>
  <c r="EF670" i="1"/>
  <c r="EE670" i="1"/>
  <c r="ED670" i="1"/>
  <c r="EC670" i="1"/>
  <c r="EB670" i="1"/>
  <c r="EA670" i="1"/>
  <c r="DZ670" i="1"/>
  <c r="DY670" i="1"/>
  <c r="DN670" i="1"/>
  <c r="DD670" i="1"/>
  <c r="CS670" i="1"/>
  <c r="CH670" i="1"/>
  <c r="AX670" i="1"/>
  <c r="AR670" i="1"/>
  <c r="EG669" i="1"/>
  <c r="EF669" i="1"/>
  <c r="EE669" i="1"/>
  <c r="ED669" i="1"/>
  <c r="EC669" i="1"/>
  <c r="EB669" i="1"/>
  <c r="EA669" i="1"/>
  <c r="DZ669" i="1"/>
  <c r="DY669" i="1"/>
  <c r="DN669" i="1"/>
  <c r="DD669" i="1"/>
  <c r="CS669" i="1"/>
  <c r="CH669" i="1"/>
  <c r="AX669" i="1"/>
  <c r="AR669" i="1"/>
  <c r="EG668" i="1"/>
  <c r="EF668" i="1"/>
  <c r="EE668" i="1"/>
  <c r="ED668" i="1"/>
  <c r="EC668" i="1"/>
  <c r="EB668" i="1"/>
  <c r="EA668" i="1"/>
  <c r="DZ668" i="1"/>
  <c r="DY668" i="1"/>
  <c r="DN668" i="1"/>
  <c r="DD668" i="1"/>
  <c r="CS668" i="1"/>
  <c r="CH668" i="1"/>
  <c r="AX668" i="1"/>
  <c r="AR668" i="1"/>
  <c r="EG667" i="1"/>
  <c r="EF667" i="1"/>
  <c r="EE667" i="1"/>
  <c r="ED667" i="1"/>
  <c r="EC667" i="1"/>
  <c r="EB667" i="1"/>
  <c r="EA667" i="1"/>
  <c r="DZ667" i="1"/>
  <c r="DY667" i="1"/>
  <c r="DN667" i="1"/>
  <c r="DD667" i="1"/>
  <c r="CS667" i="1"/>
  <c r="CH667" i="1"/>
  <c r="AX667" i="1"/>
  <c r="AR667" i="1"/>
  <c r="EG666" i="1"/>
  <c r="EF666" i="1"/>
  <c r="EE666" i="1"/>
  <c r="ED666" i="1"/>
  <c r="EC666" i="1"/>
  <c r="EB666" i="1"/>
  <c r="EA666" i="1"/>
  <c r="DZ666" i="1"/>
  <c r="DY666" i="1"/>
  <c r="DN666" i="1"/>
  <c r="DD666" i="1"/>
  <c r="CS666" i="1"/>
  <c r="CH666" i="1"/>
  <c r="AX666" i="1"/>
  <c r="AR666" i="1"/>
  <c r="EG665" i="1"/>
  <c r="EF665" i="1"/>
  <c r="EE665" i="1"/>
  <c r="ED665" i="1"/>
  <c r="EC665" i="1"/>
  <c r="EB665" i="1"/>
  <c r="EA665" i="1"/>
  <c r="DZ665" i="1"/>
  <c r="DY665" i="1"/>
  <c r="DN665" i="1"/>
  <c r="DD665" i="1"/>
  <c r="CS665" i="1"/>
  <c r="CH665" i="1"/>
  <c r="AX665" i="1"/>
  <c r="AR665" i="1"/>
  <c r="EG664" i="1"/>
  <c r="EF664" i="1"/>
  <c r="EE664" i="1"/>
  <c r="ED664" i="1"/>
  <c r="EC664" i="1"/>
  <c r="EB664" i="1"/>
  <c r="EA664" i="1"/>
  <c r="DZ664" i="1"/>
  <c r="DY664" i="1"/>
  <c r="DN664" i="1"/>
  <c r="DD664" i="1"/>
  <c r="CS664" i="1"/>
  <c r="CH664" i="1"/>
  <c r="AX664" i="1"/>
  <c r="AR664" i="1"/>
  <c r="EG663" i="1"/>
  <c r="EF663" i="1"/>
  <c r="EE663" i="1"/>
  <c r="ED663" i="1"/>
  <c r="EC663" i="1"/>
  <c r="EB663" i="1"/>
  <c r="EA663" i="1"/>
  <c r="DZ663" i="1"/>
  <c r="DY663" i="1"/>
  <c r="DN663" i="1"/>
  <c r="DD663" i="1"/>
  <c r="CS663" i="1"/>
  <c r="CH663" i="1"/>
  <c r="AX663" i="1"/>
  <c r="AR663" i="1"/>
  <c r="EG662" i="1"/>
  <c r="EF662" i="1"/>
  <c r="EE662" i="1"/>
  <c r="ED662" i="1"/>
  <c r="EC662" i="1"/>
  <c r="EB662" i="1"/>
  <c r="EA662" i="1"/>
  <c r="DZ662" i="1"/>
  <c r="DY662" i="1"/>
  <c r="DN662" i="1"/>
  <c r="DD662" i="1"/>
  <c r="CS662" i="1"/>
  <c r="CH662" i="1"/>
  <c r="AX662" i="1"/>
  <c r="AR662" i="1"/>
  <c r="EG661" i="1"/>
  <c r="EF661" i="1"/>
  <c r="EE661" i="1"/>
  <c r="ED661" i="1"/>
  <c r="EC661" i="1"/>
  <c r="EB661" i="1"/>
  <c r="EA661" i="1"/>
  <c r="DZ661" i="1"/>
  <c r="DY661" i="1"/>
  <c r="DN661" i="1"/>
  <c r="DD661" i="1"/>
  <c r="CS661" i="1"/>
  <c r="CH661" i="1"/>
  <c r="AX661" i="1"/>
  <c r="AR661" i="1"/>
  <c r="EG660" i="1"/>
  <c r="EF660" i="1"/>
  <c r="EE660" i="1"/>
  <c r="ED660" i="1"/>
  <c r="EC660" i="1"/>
  <c r="EB660" i="1"/>
  <c r="EA660" i="1"/>
  <c r="DZ660" i="1"/>
  <c r="DY660" i="1"/>
  <c r="DN660" i="1"/>
  <c r="DD660" i="1"/>
  <c r="CS660" i="1"/>
  <c r="CH660" i="1"/>
  <c r="AX660" i="1"/>
  <c r="AR660" i="1"/>
  <c r="EG659" i="1"/>
  <c r="EF659" i="1"/>
  <c r="EE659" i="1"/>
  <c r="ED659" i="1"/>
  <c r="EC659" i="1"/>
  <c r="EB659" i="1"/>
  <c r="EA659" i="1"/>
  <c r="DZ659" i="1"/>
  <c r="DY659" i="1"/>
  <c r="DN659" i="1"/>
  <c r="DD659" i="1"/>
  <c r="CS659" i="1"/>
  <c r="CH659" i="1"/>
  <c r="AX659" i="1"/>
  <c r="AR659" i="1"/>
  <c r="EG658" i="1"/>
  <c r="EF658" i="1"/>
  <c r="EE658" i="1"/>
  <c r="ED658" i="1"/>
  <c r="EC658" i="1"/>
  <c r="EB658" i="1"/>
  <c r="EA658" i="1"/>
  <c r="DZ658" i="1"/>
  <c r="DY658" i="1"/>
  <c r="DN658" i="1"/>
  <c r="DD658" i="1"/>
  <c r="CS658" i="1"/>
  <c r="CH658" i="1"/>
  <c r="AX658" i="1"/>
  <c r="AR658" i="1"/>
  <c r="EG657" i="1"/>
  <c r="EF657" i="1"/>
  <c r="EE657" i="1"/>
  <c r="ED657" i="1"/>
  <c r="EC657" i="1"/>
  <c r="EB657" i="1"/>
  <c r="EA657" i="1"/>
  <c r="DZ657" i="1"/>
  <c r="DY657" i="1"/>
  <c r="DN657" i="1"/>
  <c r="DD657" i="1"/>
  <c r="CS657" i="1"/>
  <c r="CH657" i="1"/>
  <c r="AX657" i="1"/>
  <c r="AR657" i="1"/>
  <c r="EG656" i="1"/>
  <c r="EF656" i="1"/>
  <c r="EE656" i="1"/>
  <c r="ED656" i="1"/>
  <c r="EC656" i="1"/>
  <c r="EB656" i="1"/>
  <c r="EA656" i="1"/>
  <c r="DZ656" i="1"/>
  <c r="DY656" i="1"/>
  <c r="DN656" i="1"/>
  <c r="DD656" i="1"/>
  <c r="CS656" i="1"/>
  <c r="CH656" i="1"/>
  <c r="AX656" i="1"/>
  <c r="AR656" i="1"/>
  <c r="EG655" i="1"/>
  <c r="EF655" i="1"/>
  <c r="EE655" i="1"/>
  <c r="ED655" i="1"/>
  <c r="EC655" i="1"/>
  <c r="EB655" i="1"/>
  <c r="EA655" i="1"/>
  <c r="DZ655" i="1"/>
  <c r="DY655" i="1"/>
  <c r="DN655" i="1"/>
  <c r="DD655" i="1"/>
  <c r="CS655" i="1"/>
  <c r="CH655" i="1"/>
  <c r="AX655" i="1"/>
  <c r="AR655" i="1"/>
  <c r="EG654" i="1"/>
  <c r="EF654" i="1"/>
  <c r="EE654" i="1"/>
  <c r="ED654" i="1"/>
  <c r="EC654" i="1"/>
  <c r="EB654" i="1"/>
  <c r="EA654" i="1"/>
  <c r="DZ654" i="1"/>
  <c r="DY654" i="1"/>
  <c r="DN654" i="1"/>
  <c r="DD654" i="1"/>
  <c r="CS654" i="1"/>
  <c r="CH654" i="1"/>
  <c r="AX654" i="1"/>
  <c r="AR654" i="1"/>
  <c r="EG653" i="1"/>
  <c r="EF653" i="1"/>
  <c r="EE653" i="1"/>
  <c r="ED653" i="1"/>
  <c r="EC653" i="1"/>
  <c r="EB653" i="1"/>
  <c r="EA653" i="1"/>
  <c r="DZ653" i="1"/>
  <c r="DY653" i="1"/>
  <c r="DN653" i="1"/>
  <c r="DD653" i="1"/>
  <c r="CS653" i="1"/>
  <c r="CH653" i="1"/>
  <c r="AX653" i="1"/>
  <c r="AR653" i="1"/>
  <c r="EG652" i="1"/>
  <c r="EF652" i="1"/>
  <c r="EE652" i="1"/>
  <c r="ED652" i="1"/>
  <c r="EC652" i="1"/>
  <c r="EB652" i="1"/>
  <c r="EA652" i="1"/>
  <c r="DZ652" i="1"/>
  <c r="DY652" i="1"/>
  <c r="DN652" i="1"/>
  <c r="DD652" i="1"/>
  <c r="CS652" i="1"/>
  <c r="CH652" i="1"/>
  <c r="AX652" i="1"/>
  <c r="AR652" i="1"/>
  <c r="EG651" i="1"/>
  <c r="EF651" i="1"/>
  <c r="EE651" i="1"/>
  <c r="ED651" i="1"/>
  <c r="EC651" i="1"/>
  <c r="EB651" i="1"/>
  <c r="EA651" i="1"/>
  <c r="DZ651" i="1"/>
  <c r="DY651" i="1"/>
  <c r="DN651" i="1"/>
  <c r="DD651" i="1"/>
  <c r="CS651" i="1"/>
  <c r="CH651" i="1"/>
  <c r="AX651" i="1"/>
  <c r="AR651" i="1"/>
  <c r="EG650" i="1"/>
  <c r="EF650" i="1"/>
  <c r="EE650" i="1"/>
  <c r="ED650" i="1"/>
  <c r="EC650" i="1"/>
  <c r="EB650" i="1"/>
  <c r="EA650" i="1"/>
  <c r="DZ650" i="1"/>
  <c r="DY650" i="1"/>
  <c r="DN650" i="1"/>
  <c r="DD650" i="1"/>
  <c r="CS650" i="1"/>
  <c r="CH650" i="1"/>
  <c r="AX650" i="1"/>
  <c r="AR650" i="1"/>
  <c r="EG649" i="1"/>
  <c r="EF649" i="1"/>
  <c r="EE649" i="1"/>
  <c r="ED649" i="1"/>
  <c r="EC649" i="1"/>
  <c r="EB649" i="1"/>
  <c r="EA649" i="1"/>
  <c r="DZ649" i="1"/>
  <c r="DY649" i="1"/>
  <c r="DN649" i="1"/>
  <c r="DD649" i="1"/>
  <c r="CS649" i="1"/>
  <c r="CH649" i="1"/>
  <c r="AX649" i="1"/>
  <c r="AR649" i="1"/>
  <c r="EG648" i="1"/>
  <c r="EF648" i="1"/>
  <c r="EE648" i="1"/>
  <c r="ED648" i="1"/>
  <c r="EC648" i="1"/>
  <c r="EB648" i="1"/>
  <c r="EA648" i="1"/>
  <c r="DZ648" i="1"/>
  <c r="DY648" i="1"/>
  <c r="DN648" i="1"/>
  <c r="DD648" i="1"/>
  <c r="CS648" i="1"/>
  <c r="CH648" i="1"/>
  <c r="AX648" i="1"/>
  <c r="AR648" i="1"/>
  <c r="EG647" i="1"/>
  <c r="EF647" i="1"/>
  <c r="EE647" i="1"/>
  <c r="ED647" i="1"/>
  <c r="EC647" i="1"/>
  <c r="EB647" i="1"/>
  <c r="EA647" i="1"/>
  <c r="DZ647" i="1"/>
  <c r="DY647" i="1"/>
  <c r="DN647" i="1"/>
  <c r="DD647" i="1"/>
  <c r="CS647" i="1"/>
  <c r="CH647" i="1"/>
  <c r="AX647" i="1"/>
  <c r="AR647" i="1"/>
  <c r="EG646" i="1"/>
  <c r="EF646" i="1"/>
  <c r="EE646" i="1"/>
  <c r="ED646" i="1"/>
  <c r="EC646" i="1"/>
  <c r="EB646" i="1"/>
  <c r="EA646" i="1"/>
  <c r="DZ646" i="1"/>
  <c r="DY646" i="1"/>
  <c r="DN646" i="1"/>
  <c r="DD646" i="1"/>
  <c r="CS646" i="1"/>
  <c r="CH646" i="1"/>
  <c r="AX646" i="1"/>
  <c r="AR646" i="1"/>
  <c r="EG645" i="1"/>
  <c r="EF645" i="1"/>
  <c r="EE645" i="1"/>
  <c r="ED645" i="1"/>
  <c r="EC645" i="1"/>
  <c r="EB645" i="1"/>
  <c r="EA645" i="1"/>
  <c r="DZ645" i="1"/>
  <c r="DY645" i="1"/>
  <c r="DN645" i="1"/>
  <c r="DD645" i="1"/>
  <c r="CS645" i="1"/>
  <c r="CH645" i="1"/>
  <c r="AX645" i="1"/>
  <c r="AR645" i="1"/>
  <c r="EG644" i="1"/>
  <c r="EF644" i="1"/>
  <c r="EE644" i="1"/>
  <c r="ED644" i="1"/>
  <c r="EC644" i="1"/>
  <c r="EB644" i="1"/>
  <c r="EA644" i="1"/>
  <c r="DZ644" i="1"/>
  <c r="DY644" i="1"/>
  <c r="DN644" i="1"/>
  <c r="DD644" i="1"/>
  <c r="CS644" i="1"/>
  <c r="CH644" i="1"/>
  <c r="AX644" i="1"/>
  <c r="AR644" i="1"/>
  <c r="EG643" i="1"/>
  <c r="EF643" i="1"/>
  <c r="EE643" i="1"/>
  <c r="ED643" i="1"/>
  <c r="EC643" i="1"/>
  <c r="EB643" i="1"/>
  <c r="EA643" i="1"/>
  <c r="DZ643" i="1"/>
  <c r="DY643" i="1"/>
  <c r="DN643" i="1"/>
  <c r="DD643" i="1"/>
  <c r="CS643" i="1"/>
  <c r="CH643" i="1"/>
  <c r="AX643" i="1"/>
  <c r="AR643" i="1"/>
  <c r="EG642" i="1"/>
  <c r="EF642" i="1"/>
  <c r="EE642" i="1"/>
  <c r="ED642" i="1"/>
  <c r="EC642" i="1"/>
  <c r="EB642" i="1"/>
  <c r="EA642" i="1"/>
  <c r="DZ642" i="1"/>
  <c r="DY642" i="1"/>
  <c r="DN642" i="1"/>
  <c r="DD642" i="1"/>
  <c r="CS642" i="1"/>
  <c r="CH642" i="1"/>
  <c r="AX642" i="1"/>
  <c r="AR642" i="1"/>
  <c r="EG641" i="1"/>
  <c r="EF641" i="1"/>
  <c r="EE641" i="1"/>
  <c r="ED641" i="1"/>
  <c r="EC641" i="1"/>
  <c r="EB641" i="1"/>
  <c r="EA641" i="1"/>
  <c r="DZ641" i="1"/>
  <c r="DY641" i="1"/>
  <c r="DN641" i="1"/>
  <c r="DD641" i="1"/>
  <c r="CS641" i="1"/>
  <c r="CH641" i="1"/>
  <c r="AX641" i="1"/>
  <c r="AR641" i="1"/>
  <c r="EG640" i="1"/>
  <c r="EF640" i="1"/>
  <c r="EE640" i="1"/>
  <c r="ED640" i="1"/>
  <c r="EC640" i="1"/>
  <c r="EB640" i="1"/>
  <c r="EA640" i="1"/>
  <c r="DZ640" i="1"/>
  <c r="DY640" i="1"/>
  <c r="DN640" i="1"/>
  <c r="DD640" i="1"/>
  <c r="CS640" i="1"/>
  <c r="CH640" i="1"/>
  <c r="AX640" i="1"/>
  <c r="AR640" i="1"/>
  <c r="EG639" i="1"/>
  <c r="EF639" i="1"/>
  <c r="EE639" i="1"/>
  <c r="ED639" i="1"/>
  <c r="EC639" i="1"/>
  <c r="EB639" i="1"/>
  <c r="EA639" i="1"/>
  <c r="DZ639" i="1"/>
  <c r="DY639" i="1"/>
  <c r="DN639" i="1"/>
  <c r="DD639" i="1"/>
  <c r="CS639" i="1"/>
  <c r="CH639" i="1"/>
  <c r="AX639" i="1"/>
  <c r="AR639" i="1"/>
  <c r="EG638" i="1"/>
  <c r="EF638" i="1"/>
  <c r="EE638" i="1"/>
  <c r="ED638" i="1"/>
  <c r="EC638" i="1"/>
  <c r="EB638" i="1"/>
  <c r="EA638" i="1"/>
  <c r="DZ638" i="1"/>
  <c r="DY638" i="1"/>
  <c r="DN638" i="1"/>
  <c r="DD638" i="1"/>
  <c r="CS638" i="1"/>
  <c r="CH638" i="1"/>
  <c r="AX638" i="1"/>
  <c r="AR638" i="1"/>
  <c r="EG637" i="1"/>
  <c r="EF637" i="1"/>
  <c r="EE637" i="1"/>
  <c r="ED637" i="1"/>
  <c r="EC637" i="1"/>
  <c r="EB637" i="1"/>
  <c r="EA637" i="1"/>
  <c r="DZ637" i="1"/>
  <c r="DY637" i="1"/>
  <c r="DN637" i="1"/>
  <c r="DD637" i="1"/>
  <c r="CS637" i="1"/>
  <c r="CH637" i="1"/>
  <c r="AX637" i="1"/>
  <c r="AR637" i="1"/>
  <c r="EG636" i="1"/>
  <c r="EF636" i="1"/>
  <c r="EE636" i="1"/>
  <c r="ED636" i="1"/>
  <c r="EC636" i="1"/>
  <c r="EB636" i="1"/>
  <c r="EA636" i="1"/>
  <c r="DZ636" i="1"/>
  <c r="DY636" i="1"/>
  <c r="DN636" i="1"/>
  <c r="DD636" i="1"/>
  <c r="CS636" i="1"/>
  <c r="CH636" i="1"/>
  <c r="AX636" i="1"/>
  <c r="AR636" i="1"/>
  <c r="EG635" i="1"/>
  <c r="EF635" i="1"/>
  <c r="EE635" i="1"/>
  <c r="ED635" i="1"/>
  <c r="EC635" i="1"/>
  <c r="EB635" i="1"/>
  <c r="EA635" i="1"/>
  <c r="DZ635" i="1"/>
  <c r="DY635" i="1"/>
  <c r="DN635" i="1"/>
  <c r="DD635" i="1"/>
  <c r="CS635" i="1"/>
  <c r="CH635" i="1"/>
  <c r="AX635" i="1"/>
  <c r="AR635" i="1"/>
  <c r="EG634" i="1"/>
  <c r="EF634" i="1"/>
  <c r="EE634" i="1"/>
  <c r="ED634" i="1"/>
  <c r="EC634" i="1"/>
  <c r="EB634" i="1"/>
  <c r="EA634" i="1"/>
  <c r="DZ634" i="1"/>
  <c r="DY634" i="1"/>
  <c r="DN634" i="1"/>
  <c r="DD634" i="1"/>
  <c r="CS634" i="1"/>
  <c r="CH634" i="1"/>
  <c r="AX634" i="1"/>
  <c r="AR634" i="1"/>
  <c r="EG633" i="1"/>
  <c r="EF633" i="1"/>
  <c r="EE633" i="1"/>
  <c r="ED633" i="1"/>
  <c r="EC633" i="1"/>
  <c r="EB633" i="1"/>
  <c r="EA633" i="1"/>
  <c r="DZ633" i="1"/>
  <c r="DY633" i="1"/>
  <c r="DN633" i="1"/>
  <c r="DD633" i="1"/>
  <c r="CS633" i="1"/>
  <c r="CH633" i="1"/>
  <c r="AX633" i="1"/>
  <c r="AR633" i="1"/>
  <c r="EG632" i="1"/>
  <c r="EF632" i="1"/>
  <c r="EE632" i="1"/>
  <c r="ED632" i="1"/>
  <c r="EC632" i="1"/>
  <c r="EB632" i="1"/>
  <c r="EA632" i="1"/>
  <c r="DZ632" i="1"/>
  <c r="DY632" i="1"/>
  <c r="DN632" i="1"/>
  <c r="DD632" i="1"/>
  <c r="CS632" i="1"/>
  <c r="CH632" i="1"/>
  <c r="AX632" i="1"/>
  <c r="AR632" i="1"/>
  <c r="EG631" i="1"/>
  <c r="EF631" i="1"/>
  <c r="EE631" i="1"/>
  <c r="ED631" i="1"/>
  <c r="EC631" i="1"/>
  <c r="EB631" i="1"/>
  <c r="EA631" i="1"/>
  <c r="DZ631" i="1"/>
  <c r="DY631" i="1"/>
  <c r="DN631" i="1"/>
  <c r="DD631" i="1"/>
  <c r="CS631" i="1"/>
  <c r="CH631" i="1"/>
  <c r="AX631" i="1"/>
  <c r="AR631" i="1"/>
  <c r="EG630" i="1"/>
  <c r="EF630" i="1"/>
  <c r="EE630" i="1"/>
  <c r="ED630" i="1"/>
  <c r="EC630" i="1"/>
  <c r="EB630" i="1"/>
  <c r="EA630" i="1"/>
  <c r="DZ630" i="1"/>
  <c r="DY630" i="1"/>
  <c r="DN630" i="1"/>
  <c r="DD630" i="1"/>
  <c r="CS630" i="1"/>
  <c r="CH630" i="1"/>
  <c r="AX630" i="1"/>
  <c r="AR630" i="1"/>
  <c r="EG629" i="1"/>
  <c r="EF629" i="1"/>
  <c r="EE629" i="1"/>
  <c r="ED629" i="1"/>
  <c r="EC629" i="1"/>
  <c r="EB629" i="1"/>
  <c r="EA629" i="1"/>
  <c r="DZ629" i="1"/>
  <c r="DY629" i="1"/>
  <c r="DN629" i="1"/>
  <c r="DD629" i="1"/>
  <c r="CS629" i="1"/>
  <c r="CH629" i="1"/>
  <c r="AX629" i="1"/>
  <c r="AR629" i="1"/>
  <c r="EG628" i="1"/>
  <c r="EF628" i="1"/>
  <c r="EE628" i="1"/>
  <c r="ED628" i="1"/>
  <c r="EC628" i="1"/>
  <c r="EB628" i="1"/>
  <c r="EA628" i="1"/>
  <c r="DZ628" i="1"/>
  <c r="DY628" i="1"/>
  <c r="DN628" i="1"/>
  <c r="DD628" i="1"/>
  <c r="CS628" i="1"/>
  <c r="CH628" i="1"/>
  <c r="AX628" i="1"/>
  <c r="AR628" i="1"/>
  <c r="EG627" i="1"/>
  <c r="EF627" i="1"/>
  <c r="EE627" i="1"/>
  <c r="ED627" i="1"/>
  <c r="EC627" i="1"/>
  <c r="EB627" i="1"/>
  <c r="EA627" i="1"/>
  <c r="DZ627" i="1"/>
  <c r="DY627" i="1"/>
  <c r="DN627" i="1"/>
  <c r="DD627" i="1"/>
  <c r="CS627" i="1"/>
  <c r="CH627" i="1"/>
  <c r="AX627" i="1"/>
  <c r="AR627" i="1"/>
  <c r="EG626" i="1"/>
  <c r="EF626" i="1"/>
  <c r="EE626" i="1"/>
  <c r="ED626" i="1"/>
  <c r="EC626" i="1"/>
  <c r="EB626" i="1"/>
  <c r="EA626" i="1"/>
  <c r="DZ626" i="1"/>
  <c r="DY626" i="1"/>
  <c r="DN626" i="1"/>
  <c r="DD626" i="1"/>
  <c r="CS626" i="1"/>
  <c r="CH626" i="1"/>
  <c r="AX626" i="1"/>
  <c r="AR626" i="1"/>
  <c r="EG625" i="1"/>
  <c r="EF625" i="1"/>
  <c r="EE625" i="1"/>
  <c r="ED625" i="1"/>
  <c r="EC625" i="1"/>
  <c r="EB625" i="1"/>
  <c r="EA625" i="1"/>
  <c r="DZ625" i="1"/>
  <c r="DY625" i="1"/>
  <c r="DN625" i="1"/>
  <c r="DD625" i="1"/>
  <c r="CS625" i="1"/>
  <c r="CH625" i="1"/>
  <c r="AX625" i="1"/>
  <c r="AR625" i="1"/>
  <c r="EG624" i="1"/>
  <c r="EF624" i="1"/>
  <c r="EE624" i="1"/>
  <c r="ED624" i="1"/>
  <c r="EC624" i="1"/>
  <c r="EB624" i="1"/>
  <c r="EA624" i="1"/>
  <c r="DZ624" i="1"/>
  <c r="DY624" i="1"/>
  <c r="DN624" i="1"/>
  <c r="DD624" i="1"/>
  <c r="CS624" i="1"/>
  <c r="CH624" i="1"/>
  <c r="AX624" i="1"/>
  <c r="AR624" i="1"/>
  <c r="EG623" i="1"/>
  <c r="EF623" i="1"/>
  <c r="EE623" i="1"/>
  <c r="ED623" i="1"/>
  <c r="EC623" i="1"/>
  <c r="EB623" i="1"/>
  <c r="EA623" i="1"/>
  <c r="DZ623" i="1"/>
  <c r="DY623" i="1"/>
  <c r="DN623" i="1"/>
  <c r="DD623" i="1"/>
  <c r="CS623" i="1"/>
  <c r="CH623" i="1"/>
  <c r="AX623" i="1"/>
  <c r="AR623" i="1"/>
  <c r="EG622" i="1"/>
  <c r="EF622" i="1"/>
  <c r="EE622" i="1"/>
  <c r="ED622" i="1"/>
  <c r="EC622" i="1"/>
  <c r="EB622" i="1"/>
  <c r="EA622" i="1"/>
  <c r="DZ622" i="1"/>
  <c r="DY622" i="1"/>
  <c r="DN622" i="1"/>
  <c r="DD622" i="1"/>
  <c r="CS622" i="1"/>
  <c r="CH622" i="1"/>
  <c r="AX622" i="1"/>
  <c r="AR622" i="1"/>
  <c r="EG621" i="1"/>
  <c r="EF621" i="1"/>
  <c r="EE621" i="1"/>
  <c r="ED621" i="1"/>
  <c r="EC621" i="1"/>
  <c r="EB621" i="1"/>
  <c r="EA621" i="1"/>
  <c r="DZ621" i="1"/>
  <c r="DY621" i="1"/>
  <c r="DN621" i="1"/>
  <c r="DD621" i="1"/>
  <c r="CS621" i="1"/>
  <c r="CH621" i="1"/>
  <c r="AX621" i="1"/>
  <c r="AR621" i="1"/>
  <c r="EG620" i="1"/>
  <c r="EF620" i="1"/>
  <c r="EE620" i="1"/>
  <c r="ED620" i="1"/>
  <c r="EC620" i="1"/>
  <c r="EB620" i="1"/>
  <c r="EA620" i="1"/>
  <c r="DZ620" i="1"/>
  <c r="DY620" i="1"/>
  <c r="DN620" i="1"/>
  <c r="DD620" i="1"/>
  <c r="CS620" i="1"/>
  <c r="CH620" i="1"/>
  <c r="AX620" i="1"/>
  <c r="AR620" i="1"/>
  <c r="EG619" i="1"/>
  <c r="EF619" i="1"/>
  <c r="EE619" i="1"/>
  <c r="ED619" i="1"/>
  <c r="EC619" i="1"/>
  <c r="EB619" i="1"/>
  <c r="EA619" i="1"/>
  <c r="DZ619" i="1"/>
  <c r="DY619" i="1"/>
  <c r="DN619" i="1"/>
  <c r="DD619" i="1"/>
  <c r="CS619" i="1"/>
  <c r="CH619" i="1"/>
  <c r="AX619" i="1"/>
  <c r="AR619" i="1"/>
  <c r="EG618" i="1"/>
  <c r="EF618" i="1"/>
  <c r="EE618" i="1"/>
  <c r="ED618" i="1"/>
  <c r="EC618" i="1"/>
  <c r="EB618" i="1"/>
  <c r="EA618" i="1"/>
  <c r="DZ618" i="1"/>
  <c r="DY618" i="1"/>
  <c r="DN618" i="1"/>
  <c r="DD618" i="1"/>
  <c r="CS618" i="1"/>
  <c r="CH618" i="1"/>
  <c r="AX618" i="1"/>
  <c r="AR618" i="1"/>
  <c r="EG617" i="1"/>
  <c r="EF617" i="1"/>
  <c r="EE617" i="1"/>
  <c r="ED617" i="1"/>
  <c r="EC617" i="1"/>
  <c r="EB617" i="1"/>
  <c r="EA617" i="1"/>
  <c r="DZ617" i="1"/>
  <c r="DY617" i="1"/>
  <c r="DN617" i="1"/>
  <c r="DD617" i="1"/>
  <c r="CS617" i="1"/>
  <c r="CH617" i="1"/>
  <c r="AX617" i="1"/>
  <c r="AR617" i="1"/>
  <c r="EG616" i="1"/>
  <c r="EF616" i="1"/>
  <c r="EE616" i="1"/>
  <c r="ED616" i="1"/>
  <c r="EC616" i="1"/>
  <c r="EB616" i="1"/>
  <c r="EA616" i="1"/>
  <c r="DZ616" i="1"/>
  <c r="DY616" i="1"/>
  <c r="DN616" i="1"/>
  <c r="DD616" i="1"/>
  <c r="CS616" i="1"/>
  <c r="CH616" i="1"/>
  <c r="AX616" i="1"/>
  <c r="AR616" i="1"/>
  <c r="EG615" i="1"/>
  <c r="EF615" i="1"/>
  <c r="EE615" i="1"/>
  <c r="ED615" i="1"/>
  <c r="EC615" i="1"/>
  <c r="EB615" i="1"/>
  <c r="EA615" i="1"/>
  <c r="DZ615" i="1"/>
  <c r="DY615" i="1"/>
  <c r="DN615" i="1"/>
  <c r="DD615" i="1"/>
  <c r="CS615" i="1"/>
  <c r="CH615" i="1"/>
  <c r="AX615" i="1"/>
  <c r="AR615" i="1"/>
  <c r="EG614" i="1"/>
  <c r="EF614" i="1"/>
  <c r="EE614" i="1"/>
  <c r="ED614" i="1"/>
  <c r="EC614" i="1"/>
  <c r="EB614" i="1"/>
  <c r="EA614" i="1"/>
  <c r="DZ614" i="1"/>
  <c r="DY614" i="1"/>
  <c r="DN614" i="1"/>
  <c r="DD614" i="1"/>
  <c r="CS614" i="1"/>
  <c r="CH614" i="1"/>
  <c r="AX614" i="1"/>
  <c r="AR614" i="1"/>
  <c r="EG613" i="1"/>
  <c r="EF613" i="1"/>
  <c r="EE613" i="1"/>
  <c r="ED613" i="1"/>
  <c r="EC613" i="1"/>
  <c r="EB613" i="1"/>
  <c r="EA613" i="1"/>
  <c r="DZ613" i="1"/>
  <c r="DY613" i="1"/>
  <c r="DN613" i="1"/>
  <c r="DD613" i="1"/>
  <c r="CS613" i="1"/>
  <c r="CH613" i="1"/>
  <c r="AX613" i="1"/>
  <c r="AR613" i="1"/>
  <c r="EG612" i="1"/>
  <c r="EF612" i="1"/>
  <c r="EE612" i="1"/>
  <c r="ED612" i="1"/>
  <c r="EC612" i="1"/>
  <c r="EB612" i="1"/>
  <c r="EA612" i="1"/>
  <c r="DZ612" i="1"/>
  <c r="DY612" i="1"/>
  <c r="DN612" i="1"/>
  <c r="DD612" i="1"/>
  <c r="CS612" i="1"/>
  <c r="CH612" i="1"/>
  <c r="AX612" i="1"/>
  <c r="AR612" i="1"/>
  <c r="EG611" i="1"/>
  <c r="EF611" i="1"/>
  <c r="EE611" i="1"/>
  <c r="ED611" i="1"/>
  <c r="EC611" i="1"/>
  <c r="EB611" i="1"/>
  <c r="EA611" i="1"/>
  <c r="DZ611" i="1"/>
  <c r="DY611" i="1"/>
  <c r="DN611" i="1"/>
  <c r="DD611" i="1"/>
  <c r="CS611" i="1"/>
  <c r="CH611" i="1"/>
  <c r="AX611" i="1"/>
  <c r="AR611" i="1"/>
  <c r="EG610" i="1"/>
  <c r="EF610" i="1"/>
  <c r="EE610" i="1"/>
  <c r="ED610" i="1"/>
  <c r="EC610" i="1"/>
  <c r="EB610" i="1"/>
  <c r="EA610" i="1"/>
  <c r="DZ610" i="1"/>
  <c r="DY610" i="1"/>
  <c r="DN610" i="1"/>
  <c r="DD610" i="1"/>
  <c r="CS610" i="1"/>
  <c r="CH610" i="1"/>
  <c r="AX610" i="1"/>
  <c r="AR610" i="1"/>
  <c r="EG609" i="1"/>
  <c r="EF609" i="1"/>
  <c r="EE609" i="1"/>
  <c r="ED609" i="1"/>
  <c r="EC609" i="1"/>
  <c r="EB609" i="1"/>
  <c r="EA609" i="1"/>
  <c r="DZ609" i="1"/>
  <c r="DY609" i="1"/>
  <c r="DN609" i="1"/>
  <c r="DD609" i="1"/>
  <c r="CS609" i="1"/>
  <c r="CH609" i="1"/>
  <c r="AX609" i="1"/>
  <c r="AR609" i="1"/>
  <c r="EG608" i="1"/>
  <c r="EF608" i="1"/>
  <c r="EE608" i="1"/>
  <c r="ED608" i="1"/>
  <c r="EC608" i="1"/>
  <c r="EB608" i="1"/>
  <c r="EA608" i="1"/>
  <c r="DZ608" i="1"/>
  <c r="DY608" i="1"/>
  <c r="DN608" i="1"/>
  <c r="DD608" i="1"/>
  <c r="CS608" i="1"/>
  <c r="CH608" i="1"/>
  <c r="AX608" i="1"/>
  <c r="AR608" i="1"/>
  <c r="EG607" i="1"/>
  <c r="EF607" i="1"/>
  <c r="EE607" i="1"/>
  <c r="ED607" i="1"/>
  <c r="EC607" i="1"/>
  <c r="EB607" i="1"/>
  <c r="EA607" i="1"/>
  <c r="DZ607" i="1"/>
  <c r="DY607" i="1"/>
  <c r="DN607" i="1"/>
  <c r="DD607" i="1"/>
  <c r="CS607" i="1"/>
  <c r="CH607" i="1"/>
  <c r="AX607" i="1"/>
  <c r="AR607" i="1"/>
  <c r="EG606" i="1"/>
  <c r="EF606" i="1"/>
  <c r="EE606" i="1"/>
  <c r="ED606" i="1"/>
  <c r="EC606" i="1"/>
  <c r="EB606" i="1"/>
  <c r="EA606" i="1"/>
  <c r="DZ606" i="1"/>
  <c r="DY606" i="1"/>
  <c r="DN606" i="1"/>
  <c r="DD606" i="1"/>
  <c r="CS606" i="1"/>
  <c r="CH606" i="1"/>
  <c r="AX606" i="1"/>
  <c r="AR606" i="1"/>
  <c r="EG605" i="1"/>
  <c r="EF605" i="1"/>
  <c r="EE605" i="1"/>
  <c r="ED605" i="1"/>
  <c r="EC605" i="1"/>
  <c r="EB605" i="1"/>
  <c r="EA605" i="1"/>
  <c r="DZ605" i="1"/>
  <c r="DY605" i="1"/>
  <c r="DN605" i="1"/>
  <c r="DD605" i="1"/>
  <c r="CS605" i="1"/>
  <c r="CH605" i="1"/>
  <c r="AX605" i="1"/>
  <c r="AR605" i="1"/>
  <c r="EG604" i="1"/>
  <c r="EF604" i="1"/>
  <c r="EE604" i="1"/>
  <c r="ED604" i="1"/>
  <c r="EC604" i="1"/>
  <c r="EB604" i="1"/>
  <c r="EA604" i="1"/>
  <c r="DZ604" i="1"/>
  <c r="DY604" i="1"/>
  <c r="DN604" i="1"/>
  <c r="DD604" i="1"/>
  <c r="CS604" i="1"/>
  <c r="CH604" i="1"/>
  <c r="AX604" i="1"/>
  <c r="AR604" i="1"/>
  <c r="EG603" i="1"/>
  <c r="EF603" i="1"/>
  <c r="EE603" i="1"/>
  <c r="ED603" i="1"/>
  <c r="EC603" i="1"/>
  <c r="EB603" i="1"/>
  <c r="EA603" i="1"/>
  <c r="DZ603" i="1"/>
  <c r="DY603" i="1"/>
  <c r="DN603" i="1"/>
  <c r="DD603" i="1"/>
  <c r="CS603" i="1"/>
  <c r="CH603" i="1"/>
  <c r="AX603" i="1"/>
  <c r="AR603" i="1"/>
  <c r="EG602" i="1"/>
  <c r="EF602" i="1"/>
  <c r="EE602" i="1"/>
  <c r="ED602" i="1"/>
  <c r="EC602" i="1"/>
  <c r="EB602" i="1"/>
  <c r="EA602" i="1"/>
  <c r="DZ602" i="1"/>
  <c r="DY602" i="1"/>
  <c r="DN602" i="1"/>
  <c r="DD602" i="1"/>
  <c r="CS602" i="1"/>
  <c r="CH602" i="1"/>
  <c r="AX602" i="1"/>
  <c r="AR602" i="1"/>
  <c r="EG601" i="1"/>
  <c r="EF601" i="1"/>
  <c r="EE601" i="1"/>
  <c r="ED601" i="1"/>
  <c r="EC601" i="1"/>
  <c r="EB601" i="1"/>
  <c r="EA601" i="1"/>
  <c r="DZ601" i="1"/>
  <c r="DY601" i="1"/>
  <c r="DN601" i="1"/>
  <c r="DD601" i="1"/>
  <c r="CS601" i="1"/>
  <c r="CH601" i="1"/>
  <c r="AX601" i="1"/>
  <c r="AR601" i="1"/>
  <c r="EG600" i="1"/>
  <c r="EF600" i="1"/>
  <c r="EE600" i="1"/>
  <c r="ED600" i="1"/>
  <c r="EC600" i="1"/>
  <c r="EB600" i="1"/>
  <c r="EA600" i="1"/>
  <c r="DZ600" i="1"/>
  <c r="DY600" i="1"/>
  <c r="DN600" i="1"/>
  <c r="DD600" i="1"/>
  <c r="CS600" i="1"/>
  <c r="CH600" i="1"/>
  <c r="AX600" i="1"/>
  <c r="AR600" i="1"/>
  <c r="EG599" i="1"/>
  <c r="EF599" i="1"/>
  <c r="EE599" i="1"/>
  <c r="ED599" i="1"/>
  <c r="EC599" i="1"/>
  <c r="EB599" i="1"/>
  <c r="EA599" i="1"/>
  <c r="DZ599" i="1"/>
  <c r="DY599" i="1"/>
  <c r="DN599" i="1"/>
  <c r="DD599" i="1"/>
  <c r="CS599" i="1"/>
  <c r="CH599" i="1"/>
  <c r="AX599" i="1"/>
  <c r="AR599" i="1"/>
  <c r="EG598" i="1"/>
  <c r="EF598" i="1"/>
  <c r="EE598" i="1"/>
  <c r="ED598" i="1"/>
  <c r="EC598" i="1"/>
  <c r="EB598" i="1"/>
  <c r="EA598" i="1"/>
  <c r="DZ598" i="1"/>
  <c r="DY598" i="1"/>
  <c r="DN598" i="1"/>
  <c r="DD598" i="1"/>
  <c r="CS598" i="1"/>
  <c r="CH598" i="1"/>
  <c r="AX598" i="1"/>
  <c r="AR598" i="1"/>
  <c r="EG597" i="1"/>
  <c r="EF597" i="1"/>
  <c r="EE597" i="1"/>
  <c r="ED597" i="1"/>
  <c r="EC597" i="1"/>
  <c r="EB597" i="1"/>
  <c r="EA597" i="1"/>
  <c r="DZ597" i="1"/>
  <c r="DY597" i="1"/>
  <c r="DN597" i="1"/>
  <c r="DD597" i="1"/>
  <c r="CS597" i="1"/>
  <c r="CH597" i="1"/>
  <c r="AX597" i="1"/>
  <c r="AR597" i="1"/>
  <c r="EG596" i="1"/>
  <c r="EF596" i="1"/>
  <c r="EE596" i="1"/>
  <c r="ED596" i="1"/>
  <c r="EC596" i="1"/>
  <c r="EB596" i="1"/>
  <c r="EA596" i="1"/>
  <c r="DZ596" i="1"/>
  <c r="DY596" i="1"/>
  <c r="DN596" i="1"/>
  <c r="DD596" i="1"/>
  <c r="CS596" i="1"/>
  <c r="CH596" i="1"/>
  <c r="AX596" i="1"/>
  <c r="AR596" i="1"/>
  <c r="EG595" i="1"/>
  <c r="EF595" i="1"/>
  <c r="EE595" i="1"/>
  <c r="ED595" i="1"/>
  <c r="EC595" i="1"/>
  <c r="EB595" i="1"/>
  <c r="EA595" i="1"/>
  <c r="DZ595" i="1"/>
  <c r="DY595" i="1"/>
  <c r="DN595" i="1"/>
  <c r="DD595" i="1"/>
  <c r="CS595" i="1"/>
  <c r="CH595" i="1"/>
  <c r="AX595" i="1"/>
  <c r="AR595" i="1"/>
  <c r="EG594" i="1"/>
  <c r="EF594" i="1"/>
  <c r="EE594" i="1"/>
  <c r="ED594" i="1"/>
  <c r="EC594" i="1"/>
  <c r="EB594" i="1"/>
  <c r="EA594" i="1"/>
  <c r="DZ594" i="1"/>
  <c r="DY594" i="1"/>
  <c r="DN594" i="1"/>
  <c r="DD594" i="1"/>
  <c r="CS594" i="1"/>
  <c r="CH594" i="1"/>
  <c r="AX594" i="1"/>
  <c r="AR594" i="1"/>
  <c r="EG593" i="1"/>
  <c r="EF593" i="1"/>
  <c r="EE593" i="1"/>
  <c r="ED593" i="1"/>
  <c r="EC593" i="1"/>
  <c r="EB593" i="1"/>
  <c r="EA593" i="1"/>
  <c r="DZ593" i="1"/>
  <c r="DY593" i="1"/>
  <c r="DN593" i="1"/>
  <c r="DD593" i="1"/>
  <c r="CS593" i="1"/>
  <c r="CH593" i="1"/>
  <c r="AX593" i="1"/>
  <c r="AR593" i="1"/>
  <c r="EG592" i="1"/>
  <c r="EF592" i="1"/>
  <c r="EE592" i="1"/>
  <c r="ED592" i="1"/>
  <c r="EC592" i="1"/>
  <c r="EB592" i="1"/>
  <c r="EA592" i="1"/>
  <c r="DZ592" i="1"/>
  <c r="DY592" i="1"/>
  <c r="DN592" i="1"/>
  <c r="DD592" i="1"/>
  <c r="CS592" i="1"/>
  <c r="CH592" i="1"/>
  <c r="AX592" i="1"/>
  <c r="AR592" i="1"/>
  <c r="EG591" i="1"/>
  <c r="EF591" i="1"/>
  <c r="EE591" i="1"/>
  <c r="ED591" i="1"/>
  <c r="EC591" i="1"/>
  <c r="EB591" i="1"/>
  <c r="EA591" i="1"/>
  <c r="DZ591" i="1"/>
  <c r="DY591" i="1"/>
  <c r="DN591" i="1"/>
  <c r="DD591" i="1"/>
  <c r="CS591" i="1"/>
  <c r="CH591" i="1"/>
  <c r="AX591" i="1"/>
  <c r="AR591" i="1"/>
  <c r="EG590" i="1"/>
  <c r="EF590" i="1"/>
  <c r="EE590" i="1"/>
  <c r="ED590" i="1"/>
  <c r="EC590" i="1"/>
  <c r="EB590" i="1"/>
  <c r="EA590" i="1"/>
  <c r="DZ590" i="1"/>
  <c r="DY590" i="1"/>
  <c r="DN590" i="1"/>
  <c r="DD590" i="1"/>
  <c r="CS590" i="1"/>
  <c r="CH590" i="1"/>
  <c r="AX590" i="1"/>
  <c r="AR590" i="1"/>
  <c r="EG589" i="1"/>
  <c r="EF589" i="1"/>
  <c r="EE589" i="1"/>
  <c r="ED589" i="1"/>
  <c r="EC589" i="1"/>
  <c r="EB589" i="1"/>
  <c r="EA589" i="1"/>
  <c r="DZ589" i="1"/>
  <c r="DY589" i="1"/>
  <c r="DN589" i="1"/>
  <c r="DD589" i="1"/>
  <c r="CS589" i="1"/>
  <c r="CH589" i="1"/>
  <c r="AX589" i="1"/>
  <c r="AR589" i="1"/>
  <c r="EG588" i="1"/>
  <c r="EF588" i="1"/>
  <c r="EE588" i="1"/>
  <c r="ED588" i="1"/>
  <c r="EC588" i="1"/>
  <c r="EB588" i="1"/>
  <c r="EA588" i="1"/>
  <c r="DZ588" i="1"/>
  <c r="DY588" i="1"/>
  <c r="DN588" i="1"/>
  <c r="DD588" i="1"/>
  <c r="CS588" i="1"/>
  <c r="CH588" i="1"/>
  <c r="AX588" i="1"/>
  <c r="AR588" i="1"/>
  <c r="EG587" i="1"/>
  <c r="EF587" i="1"/>
  <c r="EE587" i="1"/>
  <c r="ED587" i="1"/>
  <c r="EC587" i="1"/>
  <c r="EB587" i="1"/>
  <c r="EA587" i="1"/>
  <c r="DZ587" i="1"/>
  <c r="DY587" i="1"/>
  <c r="DN587" i="1"/>
  <c r="DD587" i="1"/>
  <c r="CS587" i="1"/>
  <c r="CH587" i="1"/>
  <c r="AX587" i="1"/>
  <c r="AR587" i="1"/>
  <c r="EG586" i="1"/>
  <c r="EF586" i="1"/>
  <c r="EE586" i="1"/>
  <c r="ED586" i="1"/>
  <c r="EC586" i="1"/>
  <c r="EB586" i="1"/>
  <c r="EA586" i="1"/>
  <c r="DZ586" i="1"/>
  <c r="DY586" i="1"/>
  <c r="DN586" i="1"/>
  <c r="DD586" i="1"/>
  <c r="CS586" i="1"/>
  <c r="CH586" i="1"/>
  <c r="AX586" i="1"/>
  <c r="AR586" i="1"/>
  <c r="EG585" i="1"/>
  <c r="EF585" i="1"/>
  <c r="EE585" i="1"/>
  <c r="ED585" i="1"/>
  <c r="EC585" i="1"/>
  <c r="EB585" i="1"/>
  <c r="EA585" i="1"/>
  <c r="DZ585" i="1"/>
  <c r="DY585" i="1"/>
  <c r="DN585" i="1"/>
  <c r="DD585" i="1"/>
  <c r="CS585" i="1"/>
  <c r="CH585" i="1"/>
  <c r="AX585" i="1"/>
  <c r="AR585" i="1"/>
  <c r="EG584" i="1"/>
  <c r="EF584" i="1"/>
  <c r="EE584" i="1"/>
  <c r="ED584" i="1"/>
  <c r="EC584" i="1"/>
  <c r="EB584" i="1"/>
  <c r="EA584" i="1"/>
  <c r="DZ584" i="1"/>
  <c r="DY584" i="1"/>
  <c r="DN584" i="1"/>
  <c r="DD584" i="1"/>
  <c r="CS584" i="1"/>
  <c r="CH584" i="1"/>
  <c r="AX584" i="1"/>
  <c r="AR584" i="1"/>
  <c r="EG583" i="1"/>
  <c r="EF583" i="1"/>
  <c r="EE583" i="1"/>
  <c r="ED583" i="1"/>
  <c r="EC583" i="1"/>
  <c r="EB583" i="1"/>
  <c r="EA583" i="1"/>
  <c r="DZ583" i="1"/>
  <c r="DY583" i="1"/>
  <c r="DN583" i="1"/>
  <c r="DD583" i="1"/>
  <c r="CS583" i="1"/>
  <c r="CH583" i="1"/>
  <c r="AX583" i="1"/>
  <c r="AR583" i="1"/>
  <c r="EG582" i="1"/>
  <c r="EF582" i="1"/>
  <c r="EE582" i="1"/>
  <c r="ED582" i="1"/>
  <c r="EC582" i="1"/>
  <c r="EB582" i="1"/>
  <c r="EA582" i="1"/>
  <c r="DZ582" i="1"/>
  <c r="DY582" i="1"/>
  <c r="DN582" i="1"/>
  <c r="DD582" i="1"/>
  <c r="CS582" i="1"/>
  <c r="CH582" i="1"/>
  <c r="AX582" i="1"/>
  <c r="AR582" i="1"/>
  <c r="EG581" i="1"/>
  <c r="EF581" i="1"/>
  <c r="EE581" i="1"/>
  <c r="ED581" i="1"/>
  <c r="EC581" i="1"/>
  <c r="EB581" i="1"/>
  <c r="EA581" i="1"/>
  <c r="DZ581" i="1"/>
  <c r="DY581" i="1"/>
  <c r="DN581" i="1"/>
  <c r="DD581" i="1"/>
  <c r="CS581" i="1"/>
  <c r="CH581" i="1"/>
  <c r="AX581" i="1"/>
  <c r="AR581" i="1"/>
  <c r="EG580" i="1"/>
  <c r="EF580" i="1"/>
  <c r="EE580" i="1"/>
  <c r="ED580" i="1"/>
  <c r="EC580" i="1"/>
  <c r="EB580" i="1"/>
  <c r="EA580" i="1"/>
  <c r="DZ580" i="1"/>
  <c r="DY580" i="1"/>
  <c r="DN580" i="1"/>
  <c r="DD580" i="1"/>
  <c r="CS580" i="1"/>
  <c r="CH580" i="1"/>
  <c r="AX580" i="1"/>
  <c r="AR580" i="1"/>
  <c r="EG579" i="1"/>
  <c r="EF579" i="1"/>
  <c r="EE579" i="1"/>
  <c r="ED579" i="1"/>
  <c r="EC579" i="1"/>
  <c r="EB579" i="1"/>
  <c r="EA579" i="1"/>
  <c r="DZ579" i="1"/>
  <c r="DY579" i="1"/>
  <c r="DN579" i="1"/>
  <c r="DD579" i="1"/>
  <c r="CS579" i="1"/>
  <c r="CH579" i="1"/>
  <c r="AX579" i="1"/>
  <c r="AR579" i="1"/>
  <c r="EG578" i="1"/>
  <c r="EF578" i="1"/>
  <c r="EE578" i="1"/>
  <c r="ED578" i="1"/>
  <c r="EC578" i="1"/>
  <c r="EB578" i="1"/>
  <c r="EA578" i="1"/>
  <c r="DZ578" i="1"/>
  <c r="DY578" i="1"/>
  <c r="DN578" i="1"/>
  <c r="DD578" i="1"/>
  <c r="CS578" i="1"/>
  <c r="CH578" i="1"/>
  <c r="AX578" i="1"/>
  <c r="AR578" i="1"/>
  <c r="EG577" i="1"/>
  <c r="EF577" i="1"/>
  <c r="EE577" i="1"/>
  <c r="ED577" i="1"/>
  <c r="EC577" i="1"/>
  <c r="EB577" i="1"/>
  <c r="EA577" i="1"/>
  <c r="DZ577" i="1"/>
  <c r="DY577" i="1"/>
  <c r="DN577" i="1"/>
  <c r="DD577" i="1"/>
  <c r="CS577" i="1"/>
  <c r="CH577" i="1"/>
  <c r="AX577" i="1"/>
  <c r="AR577" i="1"/>
  <c r="EG576" i="1"/>
  <c r="EF576" i="1"/>
  <c r="EE576" i="1"/>
  <c r="ED576" i="1"/>
  <c r="EC576" i="1"/>
  <c r="EB576" i="1"/>
  <c r="EA576" i="1"/>
  <c r="DZ576" i="1"/>
  <c r="DY576" i="1"/>
  <c r="DN576" i="1"/>
  <c r="DD576" i="1"/>
  <c r="CS576" i="1"/>
  <c r="CH576" i="1"/>
  <c r="AX576" i="1"/>
  <c r="AR576" i="1"/>
  <c r="EG575" i="1"/>
  <c r="EF575" i="1"/>
  <c r="EE575" i="1"/>
  <c r="ED575" i="1"/>
  <c r="EC575" i="1"/>
  <c r="EB575" i="1"/>
  <c r="EA575" i="1"/>
  <c r="DZ575" i="1"/>
  <c r="DY575" i="1"/>
  <c r="DN575" i="1"/>
  <c r="DD575" i="1"/>
  <c r="CS575" i="1"/>
  <c r="CH575" i="1"/>
  <c r="AX575" i="1"/>
  <c r="AR575" i="1"/>
  <c r="EG574" i="1"/>
  <c r="EF574" i="1"/>
  <c r="EE574" i="1"/>
  <c r="ED574" i="1"/>
  <c r="EC574" i="1"/>
  <c r="EB574" i="1"/>
  <c r="EA574" i="1"/>
  <c r="DZ574" i="1"/>
  <c r="DY574" i="1"/>
  <c r="DN574" i="1"/>
  <c r="DD574" i="1"/>
  <c r="CS574" i="1"/>
  <c r="CH574" i="1"/>
  <c r="AX574" i="1"/>
  <c r="AR574" i="1"/>
  <c r="EG573" i="1"/>
  <c r="EF573" i="1"/>
  <c r="EE573" i="1"/>
  <c r="ED573" i="1"/>
  <c r="EC573" i="1"/>
  <c r="EB573" i="1"/>
  <c r="EA573" i="1"/>
  <c r="DZ573" i="1"/>
  <c r="DY573" i="1"/>
  <c r="DN573" i="1"/>
  <c r="DD573" i="1"/>
  <c r="CS573" i="1"/>
  <c r="CH573" i="1"/>
  <c r="AX573" i="1"/>
  <c r="AR573" i="1"/>
  <c r="EG572" i="1"/>
  <c r="EF572" i="1"/>
  <c r="EE572" i="1"/>
  <c r="ED572" i="1"/>
  <c r="EC572" i="1"/>
  <c r="EB572" i="1"/>
  <c r="EA572" i="1"/>
  <c r="DZ572" i="1"/>
  <c r="DY572" i="1"/>
  <c r="DN572" i="1"/>
  <c r="DD572" i="1"/>
  <c r="CS572" i="1"/>
  <c r="CH572" i="1"/>
  <c r="AX572" i="1"/>
  <c r="AR572" i="1"/>
  <c r="EG571" i="1"/>
  <c r="EF571" i="1"/>
  <c r="EE571" i="1"/>
  <c r="ED571" i="1"/>
  <c r="EC571" i="1"/>
  <c r="EB571" i="1"/>
  <c r="EA571" i="1"/>
  <c r="DZ571" i="1"/>
  <c r="DY571" i="1"/>
  <c r="DN571" i="1"/>
  <c r="DD571" i="1"/>
  <c r="CS571" i="1"/>
  <c r="CH571" i="1"/>
  <c r="AX571" i="1"/>
  <c r="AR571" i="1"/>
  <c r="EG570" i="1"/>
  <c r="EF570" i="1"/>
  <c r="EE570" i="1"/>
  <c r="ED570" i="1"/>
  <c r="EC570" i="1"/>
  <c r="EB570" i="1"/>
  <c r="EA570" i="1"/>
  <c r="DZ570" i="1"/>
  <c r="DY570" i="1"/>
  <c r="DN570" i="1"/>
  <c r="DD570" i="1"/>
  <c r="CS570" i="1"/>
  <c r="CH570" i="1"/>
  <c r="AX570" i="1"/>
  <c r="AR570" i="1"/>
  <c r="EG569" i="1"/>
  <c r="EF569" i="1"/>
  <c r="EE569" i="1"/>
  <c r="ED569" i="1"/>
  <c r="EC569" i="1"/>
  <c r="EB569" i="1"/>
  <c r="EA569" i="1"/>
  <c r="DZ569" i="1"/>
  <c r="DY569" i="1"/>
  <c r="DN569" i="1"/>
  <c r="DD569" i="1"/>
  <c r="CS569" i="1"/>
  <c r="CH569" i="1"/>
  <c r="AX569" i="1"/>
  <c r="AR569" i="1"/>
  <c r="EG568" i="1"/>
  <c r="EF568" i="1"/>
  <c r="EE568" i="1"/>
  <c r="ED568" i="1"/>
  <c r="EC568" i="1"/>
  <c r="EB568" i="1"/>
  <c r="EA568" i="1"/>
  <c r="DZ568" i="1"/>
  <c r="DY568" i="1"/>
  <c r="DN568" i="1"/>
  <c r="DD568" i="1"/>
  <c r="CS568" i="1"/>
  <c r="CH568" i="1"/>
  <c r="AX568" i="1"/>
  <c r="AR568" i="1"/>
  <c r="EG567" i="1"/>
  <c r="EF567" i="1"/>
  <c r="EE567" i="1"/>
  <c r="ED567" i="1"/>
  <c r="EC567" i="1"/>
  <c r="EB567" i="1"/>
  <c r="EA567" i="1"/>
  <c r="DZ567" i="1"/>
  <c r="DY567" i="1"/>
  <c r="DN567" i="1"/>
  <c r="DD567" i="1"/>
  <c r="CS567" i="1"/>
  <c r="CH567" i="1"/>
  <c r="AX567" i="1"/>
  <c r="AR567" i="1"/>
  <c r="EG566" i="1"/>
  <c r="EF566" i="1"/>
  <c r="EE566" i="1"/>
  <c r="ED566" i="1"/>
  <c r="EC566" i="1"/>
  <c r="EB566" i="1"/>
  <c r="EA566" i="1"/>
  <c r="DZ566" i="1"/>
  <c r="DY566" i="1"/>
  <c r="DN566" i="1"/>
  <c r="DD566" i="1"/>
  <c r="CS566" i="1"/>
  <c r="CH566" i="1"/>
  <c r="AX566" i="1"/>
  <c r="AR566" i="1"/>
  <c r="EG565" i="1"/>
  <c r="EF565" i="1"/>
  <c r="EE565" i="1"/>
  <c r="ED565" i="1"/>
  <c r="EC565" i="1"/>
  <c r="EB565" i="1"/>
  <c r="EA565" i="1"/>
  <c r="DZ565" i="1"/>
  <c r="DY565" i="1"/>
  <c r="DN565" i="1"/>
  <c r="DD565" i="1"/>
  <c r="CS565" i="1"/>
  <c r="CH565" i="1"/>
  <c r="AX565" i="1"/>
  <c r="AR565" i="1"/>
  <c r="EG564" i="1"/>
  <c r="EF564" i="1"/>
  <c r="EE564" i="1"/>
  <c r="ED564" i="1"/>
  <c r="EC564" i="1"/>
  <c r="EB564" i="1"/>
  <c r="EA564" i="1"/>
  <c r="DZ564" i="1"/>
  <c r="DY564" i="1"/>
  <c r="DN564" i="1"/>
  <c r="DD564" i="1"/>
  <c r="CS564" i="1"/>
  <c r="CH564" i="1"/>
  <c r="AX564" i="1"/>
  <c r="AR564" i="1"/>
  <c r="EG563" i="1"/>
  <c r="EF563" i="1"/>
  <c r="EE563" i="1"/>
  <c r="ED563" i="1"/>
  <c r="EC563" i="1"/>
  <c r="EB563" i="1"/>
  <c r="EA563" i="1"/>
  <c r="DZ563" i="1"/>
  <c r="DY563" i="1"/>
  <c r="DN563" i="1"/>
  <c r="DD563" i="1"/>
  <c r="CS563" i="1"/>
  <c r="CH563" i="1"/>
  <c r="AX563" i="1"/>
  <c r="AR563" i="1"/>
  <c r="EG562" i="1"/>
  <c r="EF562" i="1"/>
  <c r="EE562" i="1"/>
  <c r="ED562" i="1"/>
  <c r="EC562" i="1"/>
  <c r="EB562" i="1"/>
  <c r="EA562" i="1"/>
  <c r="DZ562" i="1"/>
  <c r="DY562" i="1"/>
  <c r="DN562" i="1"/>
  <c r="DD562" i="1"/>
  <c r="CS562" i="1"/>
  <c r="CH562" i="1"/>
  <c r="AX562" i="1"/>
  <c r="AR562" i="1"/>
  <c r="EG561" i="1"/>
  <c r="EF561" i="1"/>
  <c r="EE561" i="1"/>
  <c r="ED561" i="1"/>
  <c r="EC561" i="1"/>
  <c r="EB561" i="1"/>
  <c r="EA561" i="1"/>
  <c r="DZ561" i="1"/>
  <c r="DY561" i="1"/>
  <c r="DN561" i="1"/>
  <c r="DD561" i="1"/>
  <c r="CS561" i="1"/>
  <c r="CH561" i="1"/>
  <c r="AX561" i="1"/>
  <c r="AR561" i="1"/>
  <c r="EG560" i="1"/>
  <c r="EF560" i="1"/>
  <c r="EE560" i="1"/>
  <c r="ED560" i="1"/>
  <c r="EC560" i="1"/>
  <c r="EB560" i="1"/>
  <c r="EA560" i="1"/>
  <c r="DZ560" i="1"/>
  <c r="DY560" i="1"/>
  <c r="DN560" i="1"/>
  <c r="DD560" i="1"/>
  <c r="CS560" i="1"/>
  <c r="CH560" i="1"/>
  <c r="AX560" i="1"/>
  <c r="AR560" i="1"/>
  <c r="EG559" i="1"/>
  <c r="EF559" i="1"/>
  <c r="EE559" i="1"/>
  <c r="ED559" i="1"/>
  <c r="EC559" i="1"/>
  <c r="EB559" i="1"/>
  <c r="EA559" i="1"/>
  <c r="DZ559" i="1"/>
  <c r="DY559" i="1"/>
  <c r="DN559" i="1"/>
  <c r="DD559" i="1"/>
  <c r="CS559" i="1"/>
  <c r="CH559" i="1"/>
  <c r="AX559" i="1"/>
  <c r="AR559" i="1"/>
  <c r="EG558" i="1"/>
  <c r="EF558" i="1"/>
  <c r="EE558" i="1"/>
  <c r="ED558" i="1"/>
  <c r="EC558" i="1"/>
  <c r="EB558" i="1"/>
  <c r="EA558" i="1"/>
  <c r="DZ558" i="1"/>
  <c r="DY558" i="1"/>
  <c r="DN558" i="1"/>
  <c r="DD558" i="1"/>
  <c r="CS558" i="1"/>
  <c r="CH558" i="1"/>
  <c r="AX558" i="1"/>
  <c r="AR558" i="1"/>
  <c r="EG557" i="1"/>
  <c r="EF557" i="1"/>
  <c r="EE557" i="1"/>
  <c r="ED557" i="1"/>
  <c r="EC557" i="1"/>
  <c r="EB557" i="1"/>
  <c r="EA557" i="1"/>
  <c r="DZ557" i="1"/>
  <c r="DY557" i="1"/>
  <c r="DN557" i="1"/>
  <c r="DD557" i="1"/>
  <c r="CS557" i="1"/>
  <c r="CH557" i="1"/>
  <c r="AX557" i="1"/>
  <c r="AR557" i="1"/>
  <c r="EG556" i="1"/>
  <c r="EF556" i="1"/>
  <c r="EE556" i="1"/>
  <c r="ED556" i="1"/>
  <c r="EC556" i="1"/>
  <c r="EB556" i="1"/>
  <c r="EA556" i="1"/>
  <c r="DZ556" i="1"/>
  <c r="DY556" i="1"/>
  <c r="DN556" i="1"/>
  <c r="DD556" i="1"/>
  <c r="CS556" i="1"/>
  <c r="CH556" i="1"/>
  <c r="AX556" i="1"/>
  <c r="AR556" i="1"/>
  <c r="EG555" i="1"/>
  <c r="EF555" i="1"/>
  <c r="EE555" i="1"/>
  <c r="ED555" i="1"/>
  <c r="EC555" i="1"/>
  <c r="EB555" i="1"/>
  <c r="EA555" i="1"/>
  <c r="DZ555" i="1"/>
  <c r="DY555" i="1"/>
  <c r="DN555" i="1"/>
  <c r="DD555" i="1"/>
  <c r="CS555" i="1"/>
  <c r="CH555" i="1"/>
  <c r="AX555" i="1"/>
  <c r="AR555" i="1"/>
  <c r="EG554" i="1"/>
  <c r="EF554" i="1"/>
  <c r="EE554" i="1"/>
  <c r="ED554" i="1"/>
  <c r="EC554" i="1"/>
  <c r="EB554" i="1"/>
  <c r="EA554" i="1"/>
  <c r="DZ554" i="1"/>
  <c r="DY554" i="1"/>
  <c r="DN554" i="1"/>
  <c r="DD554" i="1"/>
  <c r="CS554" i="1"/>
  <c r="CH554" i="1"/>
  <c r="AX554" i="1"/>
  <c r="AR554" i="1"/>
  <c r="EG553" i="1"/>
  <c r="EF553" i="1"/>
  <c r="EE553" i="1"/>
  <c r="ED553" i="1"/>
  <c r="EC553" i="1"/>
  <c r="EB553" i="1"/>
  <c r="EA553" i="1"/>
  <c r="DZ553" i="1"/>
  <c r="DY553" i="1"/>
  <c r="DN553" i="1"/>
  <c r="DD553" i="1"/>
  <c r="CS553" i="1"/>
  <c r="CH553" i="1"/>
  <c r="AX553" i="1"/>
  <c r="AR553" i="1"/>
  <c r="EG552" i="1"/>
  <c r="EF552" i="1"/>
  <c r="EE552" i="1"/>
  <c r="ED552" i="1"/>
  <c r="EC552" i="1"/>
  <c r="EB552" i="1"/>
  <c r="EA552" i="1"/>
  <c r="DZ552" i="1"/>
  <c r="DY552" i="1"/>
  <c r="DN552" i="1"/>
  <c r="DD552" i="1"/>
  <c r="CS552" i="1"/>
  <c r="CH552" i="1"/>
  <c r="AX552" i="1"/>
  <c r="AR552" i="1"/>
  <c r="EG551" i="1"/>
  <c r="EF551" i="1"/>
  <c r="EE551" i="1"/>
  <c r="ED551" i="1"/>
  <c r="EC551" i="1"/>
  <c r="EB551" i="1"/>
  <c r="EA551" i="1"/>
  <c r="DZ551" i="1"/>
  <c r="DY551" i="1"/>
  <c r="DN551" i="1"/>
  <c r="DD551" i="1"/>
  <c r="CS551" i="1"/>
  <c r="CH551" i="1"/>
  <c r="AX551" i="1"/>
  <c r="AR551" i="1"/>
  <c r="EG550" i="1"/>
  <c r="EF550" i="1"/>
  <c r="EE550" i="1"/>
  <c r="ED550" i="1"/>
  <c r="EC550" i="1"/>
  <c r="EB550" i="1"/>
  <c r="EA550" i="1"/>
  <c r="DZ550" i="1"/>
  <c r="DY550" i="1"/>
  <c r="DN550" i="1"/>
  <c r="DD550" i="1"/>
  <c r="CS550" i="1"/>
  <c r="CH550" i="1"/>
  <c r="AX550" i="1"/>
  <c r="AR550" i="1"/>
  <c r="EG549" i="1"/>
  <c r="EF549" i="1"/>
  <c r="EE549" i="1"/>
  <c r="ED549" i="1"/>
  <c r="EC549" i="1"/>
  <c r="EB549" i="1"/>
  <c r="EA549" i="1"/>
  <c r="DZ549" i="1"/>
  <c r="DY549" i="1"/>
  <c r="DN549" i="1"/>
  <c r="DD549" i="1"/>
  <c r="CS549" i="1"/>
  <c r="CH549" i="1"/>
  <c r="AX549" i="1"/>
  <c r="AR549" i="1"/>
  <c r="EG548" i="1"/>
  <c r="EF548" i="1"/>
  <c r="EE548" i="1"/>
  <c r="ED548" i="1"/>
  <c r="EC548" i="1"/>
  <c r="EB548" i="1"/>
  <c r="EA548" i="1"/>
  <c r="DZ548" i="1"/>
  <c r="DY548" i="1"/>
  <c r="DN548" i="1"/>
  <c r="DD548" i="1"/>
  <c r="CS548" i="1"/>
  <c r="CH548" i="1"/>
  <c r="AX548" i="1"/>
  <c r="AR548" i="1"/>
  <c r="EG547" i="1"/>
  <c r="EF547" i="1"/>
  <c r="EE547" i="1"/>
  <c r="ED547" i="1"/>
  <c r="EC547" i="1"/>
  <c r="EB547" i="1"/>
  <c r="EA547" i="1"/>
  <c r="DZ547" i="1"/>
  <c r="DY547" i="1"/>
  <c r="DN547" i="1"/>
  <c r="DD547" i="1"/>
  <c r="CS547" i="1"/>
  <c r="CH547" i="1"/>
  <c r="AX547" i="1"/>
  <c r="AR547" i="1"/>
  <c r="EG546" i="1"/>
  <c r="EF546" i="1"/>
  <c r="EE546" i="1"/>
  <c r="ED546" i="1"/>
  <c r="EC546" i="1"/>
  <c r="EB546" i="1"/>
  <c r="EA546" i="1"/>
  <c r="DZ546" i="1"/>
  <c r="DY546" i="1"/>
  <c r="DN546" i="1"/>
  <c r="DD546" i="1"/>
  <c r="CS546" i="1"/>
  <c r="CH546" i="1"/>
  <c r="AX546" i="1"/>
  <c r="AR546" i="1"/>
  <c r="EG545" i="1"/>
  <c r="EF545" i="1"/>
  <c r="EE545" i="1"/>
  <c r="ED545" i="1"/>
  <c r="EC545" i="1"/>
  <c r="EB545" i="1"/>
  <c r="EA545" i="1"/>
  <c r="DZ545" i="1"/>
  <c r="DY545" i="1"/>
  <c r="DN545" i="1"/>
  <c r="DD545" i="1"/>
  <c r="CS545" i="1"/>
  <c r="CH545" i="1"/>
  <c r="AX545" i="1"/>
  <c r="AR545" i="1"/>
  <c r="EG544" i="1"/>
  <c r="EF544" i="1"/>
  <c r="EE544" i="1"/>
  <c r="ED544" i="1"/>
  <c r="EC544" i="1"/>
  <c r="EB544" i="1"/>
  <c r="EA544" i="1"/>
  <c r="DZ544" i="1"/>
  <c r="DY544" i="1"/>
  <c r="DN544" i="1"/>
  <c r="DD544" i="1"/>
  <c r="CS544" i="1"/>
  <c r="CH544" i="1"/>
  <c r="AX544" i="1"/>
  <c r="AR544" i="1"/>
  <c r="EG543" i="1"/>
  <c r="EF543" i="1"/>
  <c r="EE543" i="1"/>
  <c r="ED543" i="1"/>
  <c r="EC543" i="1"/>
  <c r="EB543" i="1"/>
  <c r="EA543" i="1"/>
  <c r="DZ543" i="1"/>
  <c r="DY543" i="1"/>
  <c r="DN543" i="1"/>
  <c r="DD543" i="1"/>
  <c r="CS543" i="1"/>
  <c r="CH543" i="1"/>
  <c r="AX543" i="1"/>
  <c r="AR543" i="1"/>
  <c r="EG542" i="1"/>
  <c r="EF542" i="1"/>
  <c r="EE542" i="1"/>
  <c r="ED542" i="1"/>
  <c r="EC542" i="1"/>
  <c r="EB542" i="1"/>
  <c r="EA542" i="1"/>
  <c r="DZ542" i="1"/>
  <c r="DY542" i="1"/>
  <c r="DN542" i="1"/>
  <c r="DD542" i="1"/>
  <c r="CS542" i="1"/>
  <c r="CH542" i="1"/>
  <c r="AX542" i="1"/>
  <c r="AR542" i="1"/>
  <c r="EG541" i="1"/>
  <c r="EF541" i="1"/>
  <c r="EE541" i="1"/>
  <c r="ED541" i="1"/>
  <c r="EC541" i="1"/>
  <c r="EB541" i="1"/>
  <c r="EA541" i="1"/>
  <c r="DZ541" i="1"/>
  <c r="DY541" i="1"/>
  <c r="DN541" i="1"/>
  <c r="DD541" i="1"/>
  <c r="CS541" i="1"/>
  <c r="CH541" i="1"/>
  <c r="AX541" i="1"/>
  <c r="AR541" i="1"/>
  <c r="EG540" i="1"/>
  <c r="EF540" i="1"/>
  <c r="EE540" i="1"/>
  <c r="ED540" i="1"/>
  <c r="EC540" i="1"/>
  <c r="EB540" i="1"/>
  <c r="EA540" i="1"/>
  <c r="DZ540" i="1"/>
  <c r="DY540" i="1"/>
  <c r="DN540" i="1"/>
  <c r="DD540" i="1"/>
  <c r="CS540" i="1"/>
  <c r="CH540" i="1"/>
  <c r="AX540" i="1"/>
  <c r="AR540" i="1"/>
  <c r="EG539" i="1"/>
  <c r="EF539" i="1"/>
  <c r="EE539" i="1"/>
  <c r="ED539" i="1"/>
  <c r="EC539" i="1"/>
  <c r="EB539" i="1"/>
  <c r="EA539" i="1"/>
  <c r="DZ539" i="1"/>
  <c r="DY539" i="1"/>
  <c r="DN539" i="1"/>
  <c r="DD539" i="1"/>
  <c r="CS539" i="1"/>
  <c r="CH539" i="1"/>
  <c r="AX539" i="1"/>
  <c r="AR539" i="1"/>
  <c r="EG538" i="1"/>
  <c r="EF538" i="1"/>
  <c r="EE538" i="1"/>
  <c r="ED538" i="1"/>
  <c r="EC538" i="1"/>
  <c r="EB538" i="1"/>
  <c r="EA538" i="1"/>
  <c r="DZ538" i="1"/>
  <c r="DY538" i="1"/>
  <c r="DN538" i="1"/>
  <c r="DD538" i="1"/>
  <c r="CS538" i="1"/>
  <c r="CH538" i="1"/>
  <c r="AX538" i="1"/>
  <c r="AR538" i="1"/>
  <c r="EG537" i="1"/>
  <c r="EF537" i="1"/>
  <c r="EE537" i="1"/>
  <c r="ED537" i="1"/>
  <c r="EC537" i="1"/>
  <c r="EB537" i="1"/>
  <c r="EA537" i="1"/>
  <c r="DZ537" i="1"/>
  <c r="DY537" i="1"/>
  <c r="DN537" i="1"/>
  <c r="DD537" i="1"/>
  <c r="CS537" i="1"/>
  <c r="CH537" i="1"/>
  <c r="AX537" i="1"/>
  <c r="AR537" i="1"/>
  <c r="EG536" i="1"/>
  <c r="EF536" i="1"/>
  <c r="EE536" i="1"/>
  <c r="ED536" i="1"/>
  <c r="EC536" i="1"/>
  <c r="EB536" i="1"/>
  <c r="EA536" i="1"/>
  <c r="DZ536" i="1"/>
  <c r="DY536" i="1"/>
  <c r="DN536" i="1"/>
  <c r="DD536" i="1"/>
  <c r="CS536" i="1"/>
  <c r="CH536" i="1"/>
  <c r="AX536" i="1"/>
  <c r="AR536" i="1"/>
  <c r="EG535" i="1"/>
  <c r="EF535" i="1"/>
  <c r="EE535" i="1"/>
  <c r="ED535" i="1"/>
  <c r="EC535" i="1"/>
  <c r="EB535" i="1"/>
  <c r="EA535" i="1"/>
  <c r="DZ535" i="1"/>
  <c r="DY535" i="1"/>
  <c r="DN535" i="1"/>
  <c r="DD535" i="1"/>
  <c r="CS535" i="1"/>
  <c r="CH535" i="1"/>
  <c r="AX535" i="1"/>
  <c r="AR535" i="1"/>
  <c r="EG534" i="1"/>
  <c r="EF534" i="1"/>
  <c r="EE534" i="1"/>
  <c r="ED534" i="1"/>
  <c r="EC534" i="1"/>
  <c r="EB534" i="1"/>
  <c r="EA534" i="1"/>
  <c r="DZ534" i="1"/>
  <c r="DY534" i="1"/>
  <c r="DN534" i="1"/>
  <c r="DD534" i="1"/>
  <c r="CS534" i="1"/>
  <c r="CH534" i="1"/>
  <c r="AX534" i="1"/>
  <c r="AR534" i="1"/>
  <c r="EG533" i="1"/>
  <c r="EF533" i="1"/>
  <c r="EE533" i="1"/>
  <c r="ED533" i="1"/>
  <c r="EC533" i="1"/>
  <c r="EB533" i="1"/>
  <c r="EA533" i="1"/>
  <c r="DZ533" i="1"/>
  <c r="DY533" i="1"/>
  <c r="DN533" i="1"/>
  <c r="DD533" i="1"/>
  <c r="CS533" i="1"/>
  <c r="CH533" i="1"/>
  <c r="AX533" i="1"/>
  <c r="AR533" i="1"/>
  <c r="EG532" i="1"/>
  <c r="EF532" i="1"/>
  <c r="EE532" i="1"/>
  <c r="ED532" i="1"/>
  <c r="EC532" i="1"/>
  <c r="EB532" i="1"/>
  <c r="EA532" i="1"/>
  <c r="DZ532" i="1"/>
  <c r="DY532" i="1"/>
  <c r="DN532" i="1"/>
  <c r="DD532" i="1"/>
  <c r="CS532" i="1"/>
  <c r="CH532" i="1"/>
  <c r="AX532" i="1"/>
  <c r="AR532" i="1"/>
  <c r="EG531" i="1"/>
  <c r="EF531" i="1"/>
  <c r="EE531" i="1"/>
  <c r="ED531" i="1"/>
  <c r="EC531" i="1"/>
  <c r="EB531" i="1"/>
  <c r="EA531" i="1"/>
  <c r="DZ531" i="1"/>
  <c r="DY531" i="1"/>
  <c r="DN531" i="1"/>
  <c r="DD531" i="1"/>
  <c r="CS531" i="1"/>
  <c r="CH531" i="1"/>
  <c r="AX531" i="1"/>
  <c r="AR531" i="1"/>
  <c r="EG530" i="1"/>
  <c r="EF530" i="1"/>
  <c r="EE530" i="1"/>
  <c r="ED530" i="1"/>
  <c r="EC530" i="1"/>
  <c r="EB530" i="1"/>
  <c r="EA530" i="1"/>
  <c r="DZ530" i="1"/>
  <c r="DY530" i="1"/>
  <c r="DN530" i="1"/>
  <c r="DD530" i="1"/>
  <c r="CS530" i="1"/>
  <c r="CH530" i="1"/>
  <c r="AX530" i="1"/>
  <c r="AR530" i="1"/>
  <c r="EG529" i="1"/>
  <c r="EF529" i="1"/>
  <c r="EE529" i="1"/>
  <c r="ED529" i="1"/>
  <c r="EC529" i="1"/>
  <c r="EB529" i="1"/>
  <c r="EA529" i="1"/>
  <c r="DZ529" i="1"/>
  <c r="DY529" i="1"/>
  <c r="DN529" i="1"/>
  <c r="DD529" i="1"/>
  <c r="CS529" i="1"/>
  <c r="CH529" i="1"/>
  <c r="AX529" i="1"/>
  <c r="AR529" i="1"/>
  <c r="EG528" i="1"/>
  <c r="EF528" i="1"/>
  <c r="EE528" i="1"/>
  <c r="ED528" i="1"/>
  <c r="EC528" i="1"/>
  <c r="EB528" i="1"/>
  <c r="EA528" i="1"/>
  <c r="DZ528" i="1"/>
  <c r="DY528" i="1"/>
  <c r="DN528" i="1"/>
  <c r="DD528" i="1"/>
  <c r="CS528" i="1"/>
  <c r="CH528" i="1"/>
  <c r="AX528" i="1"/>
  <c r="AR528" i="1"/>
  <c r="EG527" i="1"/>
  <c r="EF527" i="1"/>
  <c r="EE527" i="1"/>
  <c r="ED527" i="1"/>
  <c r="EC527" i="1"/>
  <c r="EB527" i="1"/>
  <c r="EA527" i="1"/>
  <c r="DZ527" i="1"/>
  <c r="DY527" i="1"/>
  <c r="DN527" i="1"/>
  <c r="DD527" i="1"/>
  <c r="CS527" i="1"/>
  <c r="CH527" i="1"/>
  <c r="AX527" i="1"/>
  <c r="AR527" i="1"/>
  <c r="EG526" i="1"/>
  <c r="EF526" i="1"/>
  <c r="EE526" i="1"/>
  <c r="ED526" i="1"/>
  <c r="EC526" i="1"/>
  <c r="EB526" i="1"/>
  <c r="EA526" i="1"/>
  <c r="DZ526" i="1"/>
  <c r="DY526" i="1"/>
  <c r="DN526" i="1"/>
  <c r="DD526" i="1"/>
  <c r="CS526" i="1"/>
  <c r="CH526" i="1"/>
  <c r="AX526" i="1"/>
  <c r="AR526" i="1"/>
  <c r="EG525" i="1"/>
  <c r="EF525" i="1"/>
  <c r="EE525" i="1"/>
  <c r="ED525" i="1"/>
  <c r="EC525" i="1"/>
  <c r="EB525" i="1"/>
  <c r="EA525" i="1"/>
  <c r="DZ525" i="1"/>
  <c r="DY525" i="1"/>
  <c r="DN525" i="1"/>
  <c r="DD525" i="1"/>
  <c r="CS525" i="1"/>
  <c r="CH525" i="1"/>
  <c r="AX525" i="1"/>
  <c r="AR525" i="1"/>
  <c r="EG524" i="1"/>
  <c r="EF524" i="1"/>
  <c r="EE524" i="1"/>
  <c r="ED524" i="1"/>
  <c r="EC524" i="1"/>
  <c r="EB524" i="1"/>
  <c r="EA524" i="1"/>
  <c r="DZ524" i="1"/>
  <c r="DY524" i="1"/>
  <c r="DN524" i="1"/>
  <c r="DD524" i="1"/>
  <c r="CS524" i="1"/>
  <c r="CH524" i="1"/>
  <c r="AX524" i="1"/>
  <c r="AR524" i="1"/>
  <c r="EG523" i="1"/>
  <c r="EF523" i="1"/>
  <c r="EE523" i="1"/>
  <c r="ED523" i="1"/>
  <c r="EC523" i="1"/>
  <c r="EB523" i="1"/>
  <c r="EA523" i="1"/>
  <c r="DZ523" i="1"/>
  <c r="DY523" i="1"/>
  <c r="DN523" i="1"/>
  <c r="DD523" i="1"/>
  <c r="CS523" i="1"/>
  <c r="CH523" i="1"/>
  <c r="AX523" i="1"/>
  <c r="AR523" i="1"/>
  <c r="EG522" i="1"/>
  <c r="EF522" i="1"/>
  <c r="EE522" i="1"/>
  <c r="ED522" i="1"/>
  <c r="EC522" i="1"/>
  <c r="EB522" i="1"/>
  <c r="EA522" i="1"/>
  <c r="DZ522" i="1"/>
  <c r="DY522" i="1"/>
  <c r="DN522" i="1"/>
  <c r="DD522" i="1"/>
  <c r="CS522" i="1"/>
  <c r="CH522" i="1"/>
  <c r="AX522" i="1"/>
  <c r="AR522" i="1"/>
  <c r="EG521" i="1"/>
  <c r="EF521" i="1"/>
  <c r="EE521" i="1"/>
  <c r="ED521" i="1"/>
  <c r="EC521" i="1"/>
  <c r="EB521" i="1"/>
  <c r="EA521" i="1"/>
  <c r="DZ521" i="1"/>
  <c r="DY521" i="1"/>
  <c r="DN521" i="1"/>
  <c r="DD521" i="1"/>
  <c r="CS521" i="1"/>
  <c r="CH521" i="1"/>
  <c r="AX521" i="1"/>
  <c r="AR521" i="1"/>
  <c r="EG520" i="1"/>
  <c r="EF520" i="1"/>
  <c r="EE520" i="1"/>
  <c r="ED520" i="1"/>
  <c r="EC520" i="1"/>
  <c r="EB520" i="1"/>
  <c r="EA520" i="1"/>
  <c r="DZ520" i="1"/>
  <c r="DY520" i="1"/>
  <c r="DN520" i="1"/>
  <c r="DD520" i="1"/>
  <c r="CS520" i="1"/>
  <c r="CH520" i="1"/>
  <c r="AX520" i="1"/>
  <c r="AR520" i="1"/>
  <c r="EG519" i="1"/>
  <c r="EF519" i="1"/>
  <c r="EE519" i="1"/>
  <c r="ED519" i="1"/>
  <c r="EC519" i="1"/>
  <c r="EB519" i="1"/>
  <c r="EA519" i="1"/>
  <c r="DZ519" i="1"/>
  <c r="DY519" i="1"/>
  <c r="DN519" i="1"/>
  <c r="DD519" i="1"/>
  <c r="CS519" i="1"/>
  <c r="CH519" i="1"/>
  <c r="AX519" i="1"/>
  <c r="AR519" i="1"/>
  <c r="EG518" i="1"/>
  <c r="EF518" i="1"/>
  <c r="EE518" i="1"/>
  <c r="ED518" i="1"/>
  <c r="EC518" i="1"/>
  <c r="EB518" i="1"/>
  <c r="EA518" i="1"/>
  <c r="DZ518" i="1"/>
  <c r="DY518" i="1"/>
  <c r="DN518" i="1"/>
  <c r="DD518" i="1"/>
  <c r="CS518" i="1"/>
  <c r="CH518" i="1"/>
  <c r="AX518" i="1"/>
  <c r="AR518" i="1"/>
  <c r="EG517" i="1"/>
  <c r="EF517" i="1"/>
  <c r="EE517" i="1"/>
  <c r="ED517" i="1"/>
  <c r="EC517" i="1"/>
  <c r="EB517" i="1"/>
  <c r="EA517" i="1"/>
  <c r="DZ517" i="1"/>
  <c r="DY517" i="1"/>
  <c r="DN517" i="1"/>
  <c r="DD517" i="1"/>
  <c r="CS517" i="1"/>
  <c r="CH517" i="1"/>
  <c r="AX517" i="1"/>
  <c r="AR517" i="1"/>
  <c r="EG516" i="1"/>
  <c r="EF516" i="1"/>
  <c r="EE516" i="1"/>
  <c r="ED516" i="1"/>
  <c r="EC516" i="1"/>
  <c r="EB516" i="1"/>
  <c r="EA516" i="1"/>
  <c r="DZ516" i="1"/>
  <c r="DY516" i="1"/>
  <c r="DN516" i="1"/>
  <c r="DD516" i="1"/>
  <c r="CS516" i="1"/>
  <c r="CH516" i="1"/>
  <c r="AX516" i="1"/>
  <c r="AR516" i="1"/>
  <c r="EG515" i="1"/>
  <c r="EF515" i="1"/>
  <c r="EE515" i="1"/>
  <c r="ED515" i="1"/>
  <c r="EC515" i="1"/>
  <c r="EB515" i="1"/>
  <c r="EA515" i="1"/>
  <c r="DZ515" i="1"/>
  <c r="DY515" i="1"/>
  <c r="DN515" i="1"/>
  <c r="DD515" i="1"/>
  <c r="CS515" i="1"/>
  <c r="CH515" i="1"/>
  <c r="AX515" i="1"/>
  <c r="AR515" i="1"/>
  <c r="EG514" i="1"/>
  <c r="EF514" i="1"/>
  <c r="EE514" i="1"/>
  <c r="ED514" i="1"/>
  <c r="EC514" i="1"/>
  <c r="EB514" i="1"/>
  <c r="EA514" i="1"/>
  <c r="DZ514" i="1"/>
  <c r="DY514" i="1"/>
  <c r="DN514" i="1"/>
  <c r="DD514" i="1"/>
  <c r="CS514" i="1"/>
  <c r="CH514" i="1"/>
  <c r="AX514" i="1"/>
  <c r="AR514" i="1"/>
  <c r="EG513" i="1"/>
  <c r="EF513" i="1"/>
  <c r="EE513" i="1"/>
  <c r="ED513" i="1"/>
  <c r="EC513" i="1"/>
  <c r="EB513" i="1"/>
  <c r="EA513" i="1"/>
  <c r="DZ513" i="1"/>
  <c r="DY513" i="1"/>
  <c r="DN513" i="1"/>
  <c r="DD513" i="1"/>
  <c r="CS513" i="1"/>
  <c r="CH513" i="1"/>
  <c r="AX513" i="1"/>
  <c r="AR513" i="1"/>
  <c r="EG512" i="1"/>
  <c r="EF512" i="1"/>
  <c r="EE512" i="1"/>
  <c r="ED512" i="1"/>
  <c r="EC512" i="1"/>
  <c r="EB512" i="1"/>
  <c r="EA512" i="1"/>
  <c r="DZ512" i="1"/>
  <c r="DY512" i="1"/>
  <c r="DN512" i="1"/>
  <c r="DD512" i="1"/>
  <c r="CS512" i="1"/>
  <c r="CH512" i="1"/>
  <c r="AX512" i="1"/>
  <c r="AR512" i="1"/>
  <c r="EG511" i="1"/>
  <c r="EF511" i="1"/>
  <c r="EE511" i="1"/>
  <c r="ED511" i="1"/>
  <c r="EC511" i="1"/>
  <c r="EB511" i="1"/>
  <c r="EA511" i="1"/>
  <c r="DZ511" i="1"/>
  <c r="DY511" i="1"/>
  <c r="DN511" i="1"/>
  <c r="DD511" i="1"/>
  <c r="CS511" i="1"/>
  <c r="CH511" i="1"/>
  <c r="AX511" i="1"/>
  <c r="AR511" i="1"/>
  <c r="EG510" i="1"/>
  <c r="EF510" i="1"/>
  <c r="EE510" i="1"/>
  <c r="ED510" i="1"/>
  <c r="EC510" i="1"/>
  <c r="EB510" i="1"/>
  <c r="EA510" i="1"/>
  <c r="DZ510" i="1"/>
  <c r="DY510" i="1"/>
  <c r="DN510" i="1"/>
  <c r="DD510" i="1"/>
  <c r="CS510" i="1"/>
  <c r="CH510" i="1"/>
  <c r="AX510" i="1"/>
  <c r="AR510" i="1"/>
  <c r="EG509" i="1"/>
  <c r="EF509" i="1"/>
  <c r="EE509" i="1"/>
  <c r="ED509" i="1"/>
  <c r="EC509" i="1"/>
  <c r="EB509" i="1"/>
  <c r="EA509" i="1"/>
  <c r="DZ509" i="1"/>
  <c r="DY509" i="1"/>
  <c r="DN509" i="1"/>
  <c r="DD509" i="1"/>
  <c r="CS509" i="1"/>
  <c r="CH509" i="1"/>
  <c r="AX509" i="1"/>
  <c r="AR509" i="1"/>
  <c r="EG508" i="1"/>
  <c r="EF508" i="1"/>
  <c r="EE508" i="1"/>
  <c r="ED508" i="1"/>
  <c r="EC508" i="1"/>
  <c r="EB508" i="1"/>
  <c r="EA508" i="1"/>
  <c r="DZ508" i="1"/>
  <c r="DY508" i="1"/>
  <c r="DN508" i="1"/>
  <c r="DD508" i="1"/>
  <c r="CS508" i="1"/>
  <c r="CH508" i="1"/>
  <c r="AX508" i="1"/>
  <c r="AR508" i="1"/>
  <c r="EG507" i="1"/>
  <c r="EF507" i="1"/>
  <c r="EE507" i="1"/>
  <c r="ED507" i="1"/>
  <c r="EC507" i="1"/>
  <c r="EB507" i="1"/>
  <c r="EA507" i="1"/>
  <c r="DZ507" i="1"/>
  <c r="DY507" i="1"/>
  <c r="DN507" i="1"/>
  <c r="DD507" i="1"/>
  <c r="CS507" i="1"/>
  <c r="CH507" i="1"/>
  <c r="AX507" i="1"/>
  <c r="AR507" i="1"/>
  <c r="EG506" i="1"/>
  <c r="EF506" i="1"/>
  <c r="EE506" i="1"/>
  <c r="ED506" i="1"/>
  <c r="EC506" i="1"/>
  <c r="EB506" i="1"/>
  <c r="EA506" i="1"/>
  <c r="DZ506" i="1"/>
  <c r="DY506" i="1"/>
  <c r="DN506" i="1"/>
  <c r="DD506" i="1"/>
  <c r="CS506" i="1"/>
  <c r="CH506" i="1"/>
  <c r="AX506" i="1"/>
  <c r="AR506" i="1"/>
  <c r="EG505" i="1"/>
  <c r="EF505" i="1"/>
  <c r="EE505" i="1"/>
  <c r="ED505" i="1"/>
  <c r="EC505" i="1"/>
  <c r="EB505" i="1"/>
  <c r="EA505" i="1"/>
  <c r="DZ505" i="1"/>
  <c r="DY505" i="1"/>
  <c r="DN505" i="1"/>
  <c r="DD505" i="1"/>
  <c r="CS505" i="1"/>
  <c r="CH505" i="1"/>
  <c r="AX505" i="1"/>
  <c r="AR505" i="1"/>
  <c r="EG504" i="1"/>
  <c r="EF504" i="1"/>
  <c r="EE504" i="1"/>
  <c r="ED504" i="1"/>
  <c r="EC504" i="1"/>
  <c r="EB504" i="1"/>
  <c r="EA504" i="1"/>
  <c r="DZ504" i="1"/>
  <c r="DY504" i="1"/>
  <c r="DN504" i="1"/>
  <c r="DD504" i="1"/>
  <c r="CS504" i="1"/>
  <c r="CH504" i="1"/>
  <c r="AX504" i="1"/>
  <c r="AR504" i="1"/>
  <c r="EG503" i="1"/>
  <c r="EF503" i="1"/>
  <c r="EE503" i="1"/>
  <c r="ED503" i="1"/>
  <c r="EC503" i="1"/>
  <c r="EB503" i="1"/>
  <c r="EA503" i="1"/>
  <c r="DZ503" i="1"/>
  <c r="DY503" i="1"/>
  <c r="DN503" i="1"/>
  <c r="DD503" i="1"/>
  <c r="CS503" i="1"/>
  <c r="CH503" i="1"/>
  <c r="AX503" i="1"/>
  <c r="AR503" i="1"/>
  <c r="EG502" i="1"/>
  <c r="EF502" i="1"/>
  <c r="EE502" i="1"/>
  <c r="ED502" i="1"/>
  <c r="EC502" i="1"/>
  <c r="EB502" i="1"/>
  <c r="EA502" i="1"/>
  <c r="DZ502" i="1"/>
  <c r="DY502" i="1"/>
  <c r="DN502" i="1"/>
  <c r="DD502" i="1"/>
  <c r="CS502" i="1"/>
  <c r="CH502" i="1"/>
  <c r="AX502" i="1"/>
  <c r="AR502" i="1"/>
  <c r="EG501" i="1"/>
  <c r="EF501" i="1"/>
  <c r="EE501" i="1"/>
  <c r="ED501" i="1"/>
  <c r="EC501" i="1"/>
  <c r="EB501" i="1"/>
  <c r="EA501" i="1"/>
  <c r="DZ501" i="1"/>
  <c r="DY501" i="1"/>
  <c r="DN501" i="1"/>
  <c r="DD501" i="1"/>
  <c r="CS501" i="1"/>
  <c r="CH501" i="1"/>
  <c r="AX501" i="1"/>
  <c r="AR501" i="1"/>
  <c r="EG500" i="1"/>
  <c r="EF500" i="1"/>
  <c r="EE500" i="1"/>
  <c r="ED500" i="1"/>
  <c r="EC500" i="1"/>
  <c r="EB500" i="1"/>
  <c r="EA500" i="1"/>
  <c r="DZ500" i="1"/>
  <c r="DY500" i="1"/>
  <c r="DN500" i="1"/>
  <c r="DD500" i="1"/>
  <c r="CS500" i="1"/>
  <c r="CH500" i="1"/>
  <c r="AX500" i="1"/>
  <c r="AR500" i="1"/>
  <c r="EG499" i="1"/>
  <c r="EF499" i="1"/>
  <c r="EE499" i="1"/>
  <c r="ED499" i="1"/>
  <c r="EC499" i="1"/>
  <c r="EB499" i="1"/>
  <c r="EA499" i="1"/>
  <c r="DZ499" i="1"/>
  <c r="DY499" i="1"/>
  <c r="DN499" i="1"/>
  <c r="DD499" i="1"/>
  <c r="CS499" i="1"/>
  <c r="CH499" i="1"/>
  <c r="AX499" i="1"/>
  <c r="AR499" i="1"/>
  <c r="EG498" i="1"/>
  <c r="EF498" i="1"/>
  <c r="EE498" i="1"/>
  <c r="ED498" i="1"/>
  <c r="EC498" i="1"/>
  <c r="EB498" i="1"/>
  <c r="EA498" i="1"/>
  <c r="DZ498" i="1"/>
  <c r="DY498" i="1"/>
  <c r="DN498" i="1"/>
  <c r="DD498" i="1"/>
  <c r="CS498" i="1"/>
  <c r="CH498" i="1"/>
  <c r="AX498" i="1"/>
  <c r="AR498" i="1"/>
  <c r="EG497" i="1"/>
  <c r="EF497" i="1"/>
  <c r="EE497" i="1"/>
  <c r="ED497" i="1"/>
  <c r="EC497" i="1"/>
  <c r="EB497" i="1"/>
  <c r="EA497" i="1"/>
  <c r="DZ497" i="1"/>
  <c r="DY497" i="1"/>
  <c r="DN497" i="1"/>
  <c r="DD497" i="1"/>
  <c r="CS497" i="1"/>
  <c r="CH497" i="1"/>
  <c r="AX497" i="1"/>
  <c r="AR497" i="1"/>
  <c r="EG496" i="1"/>
  <c r="EF496" i="1"/>
  <c r="EE496" i="1"/>
  <c r="ED496" i="1"/>
  <c r="EC496" i="1"/>
  <c r="EB496" i="1"/>
  <c r="EA496" i="1"/>
  <c r="DZ496" i="1"/>
  <c r="DY496" i="1"/>
  <c r="DN496" i="1"/>
  <c r="DD496" i="1"/>
  <c r="CS496" i="1"/>
  <c r="CH496" i="1"/>
  <c r="AX496" i="1"/>
  <c r="AR496" i="1"/>
  <c r="EG495" i="1"/>
  <c r="EF495" i="1"/>
  <c r="EE495" i="1"/>
  <c r="ED495" i="1"/>
  <c r="EC495" i="1"/>
  <c r="EB495" i="1"/>
  <c r="EA495" i="1"/>
  <c r="DZ495" i="1"/>
  <c r="DY495" i="1"/>
  <c r="DN495" i="1"/>
  <c r="DD495" i="1"/>
  <c r="CS495" i="1"/>
  <c r="CH495" i="1"/>
  <c r="AX495" i="1"/>
  <c r="AR495" i="1"/>
  <c r="EG494" i="1"/>
  <c r="EF494" i="1"/>
  <c r="EE494" i="1"/>
  <c r="ED494" i="1"/>
  <c r="EC494" i="1"/>
  <c r="EB494" i="1"/>
  <c r="EA494" i="1"/>
  <c r="DZ494" i="1"/>
  <c r="DY494" i="1"/>
  <c r="DN494" i="1"/>
  <c r="DD494" i="1"/>
  <c r="CS494" i="1"/>
  <c r="CH494" i="1"/>
  <c r="AX494" i="1"/>
  <c r="AR494" i="1"/>
  <c r="EG493" i="1"/>
  <c r="EF493" i="1"/>
  <c r="EE493" i="1"/>
  <c r="ED493" i="1"/>
  <c r="EC493" i="1"/>
  <c r="EB493" i="1"/>
  <c r="EA493" i="1"/>
  <c r="DZ493" i="1"/>
  <c r="DY493" i="1"/>
  <c r="DN493" i="1"/>
  <c r="DD493" i="1"/>
  <c r="CS493" i="1"/>
  <c r="CH493" i="1"/>
  <c r="AX493" i="1"/>
  <c r="AR493" i="1"/>
  <c r="EG492" i="1"/>
  <c r="EF492" i="1"/>
  <c r="EE492" i="1"/>
  <c r="ED492" i="1"/>
  <c r="EC492" i="1"/>
  <c r="EB492" i="1"/>
  <c r="EA492" i="1"/>
  <c r="DZ492" i="1"/>
  <c r="DY492" i="1"/>
  <c r="DN492" i="1"/>
  <c r="DD492" i="1"/>
  <c r="CS492" i="1"/>
  <c r="CH492" i="1"/>
  <c r="AX492" i="1"/>
  <c r="AR492" i="1"/>
  <c r="EG491" i="1"/>
  <c r="EF491" i="1"/>
  <c r="EE491" i="1"/>
  <c r="ED491" i="1"/>
  <c r="EC491" i="1"/>
  <c r="EB491" i="1"/>
  <c r="EA491" i="1"/>
  <c r="DZ491" i="1"/>
  <c r="DY491" i="1"/>
  <c r="DN491" i="1"/>
  <c r="DD491" i="1"/>
  <c r="CS491" i="1"/>
  <c r="CH491" i="1"/>
  <c r="AX491" i="1"/>
  <c r="AR491" i="1"/>
  <c r="EG490" i="1"/>
  <c r="EF490" i="1"/>
  <c r="EE490" i="1"/>
  <c r="ED490" i="1"/>
  <c r="EC490" i="1"/>
  <c r="EB490" i="1"/>
  <c r="EA490" i="1"/>
  <c r="DZ490" i="1"/>
  <c r="DY490" i="1"/>
  <c r="DN490" i="1"/>
  <c r="DD490" i="1"/>
  <c r="CS490" i="1"/>
  <c r="CH490" i="1"/>
  <c r="AX490" i="1"/>
  <c r="AR490" i="1"/>
  <c r="EG489" i="1"/>
  <c r="EF489" i="1"/>
  <c r="EE489" i="1"/>
  <c r="ED489" i="1"/>
  <c r="EC489" i="1"/>
  <c r="EB489" i="1"/>
  <c r="EA489" i="1"/>
  <c r="DZ489" i="1"/>
  <c r="DY489" i="1"/>
  <c r="DN489" i="1"/>
  <c r="DD489" i="1"/>
  <c r="CS489" i="1"/>
  <c r="CH489" i="1"/>
  <c r="AX489" i="1"/>
  <c r="AR489" i="1"/>
  <c r="EG488" i="1"/>
  <c r="EF488" i="1"/>
  <c r="EE488" i="1"/>
  <c r="ED488" i="1"/>
  <c r="EC488" i="1"/>
  <c r="EB488" i="1"/>
  <c r="EA488" i="1"/>
  <c r="DZ488" i="1"/>
  <c r="DY488" i="1"/>
  <c r="DN488" i="1"/>
  <c r="DD488" i="1"/>
  <c r="CS488" i="1"/>
  <c r="CH488" i="1"/>
  <c r="AX488" i="1"/>
  <c r="AR488" i="1"/>
  <c r="EG487" i="1"/>
  <c r="EF487" i="1"/>
  <c r="EE487" i="1"/>
  <c r="ED487" i="1"/>
  <c r="EC487" i="1"/>
  <c r="EB487" i="1"/>
  <c r="EA487" i="1"/>
  <c r="DZ487" i="1"/>
  <c r="DY487" i="1"/>
  <c r="DN487" i="1"/>
  <c r="DD487" i="1"/>
  <c r="CS487" i="1"/>
  <c r="CH487" i="1"/>
  <c r="AX487" i="1"/>
  <c r="AR487" i="1"/>
  <c r="EG486" i="1"/>
  <c r="EF486" i="1"/>
  <c r="EE486" i="1"/>
  <c r="ED486" i="1"/>
  <c r="EC486" i="1"/>
  <c r="EB486" i="1"/>
  <c r="EA486" i="1"/>
  <c r="DZ486" i="1"/>
  <c r="DY486" i="1"/>
  <c r="DN486" i="1"/>
  <c r="DD486" i="1"/>
  <c r="CS486" i="1"/>
  <c r="CH486" i="1"/>
  <c r="AX486" i="1"/>
  <c r="AR486" i="1"/>
  <c r="EG485" i="1"/>
  <c r="EF485" i="1"/>
  <c r="EE485" i="1"/>
  <c r="ED485" i="1"/>
  <c r="EC485" i="1"/>
  <c r="EB485" i="1"/>
  <c r="EA485" i="1"/>
  <c r="DZ485" i="1"/>
  <c r="DY485" i="1"/>
  <c r="DN485" i="1"/>
  <c r="DD485" i="1"/>
  <c r="CS485" i="1"/>
  <c r="CH485" i="1"/>
  <c r="AX485" i="1"/>
  <c r="AR485" i="1"/>
  <c r="EG484" i="1"/>
  <c r="EF484" i="1"/>
  <c r="EE484" i="1"/>
  <c r="ED484" i="1"/>
  <c r="EC484" i="1"/>
  <c r="EB484" i="1"/>
  <c r="EA484" i="1"/>
  <c r="DZ484" i="1"/>
  <c r="DY484" i="1"/>
  <c r="DN484" i="1"/>
  <c r="DD484" i="1"/>
  <c r="CS484" i="1"/>
  <c r="CH484" i="1"/>
  <c r="AX484" i="1"/>
  <c r="AR484" i="1"/>
  <c r="EG483" i="1"/>
  <c r="EF483" i="1"/>
  <c r="EE483" i="1"/>
  <c r="ED483" i="1"/>
  <c r="EC483" i="1"/>
  <c r="EB483" i="1"/>
  <c r="EA483" i="1"/>
  <c r="DZ483" i="1"/>
  <c r="DY483" i="1"/>
  <c r="DN483" i="1"/>
  <c r="DD483" i="1"/>
  <c r="CS483" i="1"/>
  <c r="CH483" i="1"/>
  <c r="AX483" i="1"/>
  <c r="AR483" i="1"/>
  <c r="EG482" i="1"/>
  <c r="EF482" i="1"/>
  <c r="EE482" i="1"/>
  <c r="ED482" i="1"/>
  <c r="EC482" i="1"/>
  <c r="EB482" i="1"/>
  <c r="EA482" i="1"/>
  <c r="DZ482" i="1"/>
  <c r="DY482" i="1"/>
  <c r="DN482" i="1"/>
  <c r="DD482" i="1"/>
  <c r="CS482" i="1"/>
  <c r="CH482" i="1"/>
  <c r="AX482" i="1"/>
  <c r="AR482" i="1"/>
  <c r="EG481" i="1"/>
  <c r="EF481" i="1"/>
  <c r="EE481" i="1"/>
  <c r="ED481" i="1"/>
  <c r="EC481" i="1"/>
  <c r="EB481" i="1"/>
  <c r="EA481" i="1"/>
  <c r="DZ481" i="1"/>
  <c r="DY481" i="1"/>
  <c r="DN481" i="1"/>
  <c r="DD481" i="1"/>
  <c r="CS481" i="1"/>
  <c r="CH481" i="1"/>
  <c r="AX481" i="1"/>
  <c r="AR481" i="1"/>
  <c r="EG480" i="1"/>
  <c r="EF480" i="1"/>
  <c r="EE480" i="1"/>
  <c r="ED480" i="1"/>
  <c r="EC480" i="1"/>
  <c r="EB480" i="1"/>
  <c r="EA480" i="1"/>
  <c r="DZ480" i="1"/>
  <c r="DY480" i="1"/>
  <c r="DN480" i="1"/>
  <c r="DD480" i="1"/>
  <c r="CS480" i="1"/>
  <c r="CH480" i="1"/>
  <c r="AX480" i="1"/>
  <c r="AR480" i="1"/>
  <c r="EG479" i="1"/>
  <c r="EF479" i="1"/>
  <c r="EE479" i="1"/>
  <c r="ED479" i="1"/>
  <c r="EC479" i="1"/>
  <c r="EB479" i="1"/>
  <c r="EA479" i="1"/>
  <c r="DZ479" i="1"/>
  <c r="DY479" i="1"/>
  <c r="DN479" i="1"/>
  <c r="DD479" i="1"/>
  <c r="CS479" i="1"/>
  <c r="CH479" i="1"/>
  <c r="AX479" i="1"/>
  <c r="AR479" i="1"/>
  <c r="EG478" i="1"/>
  <c r="EF478" i="1"/>
  <c r="EE478" i="1"/>
  <c r="ED478" i="1"/>
  <c r="EC478" i="1"/>
  <c r="EB478" i="1"/>
  <c r="EA478" i="1"/>
  <c r="DZ478" i="1"/>
  <c r="DY478" i="1"/>
  <c r="DN478" i="1"/>
  <c r="DD478" i="1"/>
  <c r="CS478" i="1"/>
  <c r="CH478" i="1"/>
  <c r="AX478" i="1"/>
  <c r="AR478" i="1"/>
  <c r="EG477" i="1"/>
  <c r="EF477" i="1"/>
  <c r="EE477" i="1"/>
  <c r="ED477" i="1"/>
  <c r="EC477" i="1"/>
  <c r="EB477" i="1"/>
  <c r="EA477" i="1"/>
  <c r="DZ477" i="1"/>
  <c r="DY477" i="1"/>
  <c r="DN477" i="1"/>
  <c r="DD477" i="1"/>
  <c r="CS477" i="1"/>
  <c r="CH477" i="1"/>
  <c r="AX477" i="1"/>
  <c r="AR477" i="1"/>
  <c r="EG476" i="1"/>
  <c r="EF476" i="1"/>
  <c r="EE476" i="1"/>
  <c r="ED476" i="1"/>
  <c r="EC476" i="1"/>
  <c r="EB476" i="1"/>
  <c r="EA476" i="1"/>
  <c r="DZ476" i="1"/>
  <c r="DY476" i="1"/>
  <c r="DN476" i="1"/>
  <c r="DD476" i="1"/>
  <c r="CS476" i="1"/>
  <c r="CH476" i="1"/>
  <c r="AX476" i="1"/>
  <c r="AR476" i="1"/>
  <c r="EG475" i="1"/>
  <c r="EF475" i="1"/>
  <c r="EE475" i="1"/>
  <c r="ED475" i="1"/>
  <c r="EC475" i="1"/>
  <c r="EB475" i="1"/>
  <c r="EA475" i="1"/>
  <c r="DZ475" i="1"/>
  <c r="DY475" i="1"/>
  <c r="DN475" i="1"/>
  <c r="DD475" i="1"/>
  <c r="CS475" i="1"/>
  <c r="CH475" i="1"/>
  <c r="AX475" i="1"/>
  <c r="AR475" i="1"/>
  <c r="EG474" i="1"/>
  <c r="EF474" i="1"/>
  <c r="EE474" i="1"/>
  <c r="ED474" i="1"/>
  <c r="EC474" i="1"/>
  <c r="EB474" i="1"/>
  <c r="EA474" i="1"/>
  <c r="DZ474" i="1"/>
  <c r="DY474" i="1"/>
  <c r="DN474" i="1"/>
  <c r="DD474" i="1"/>
  <c r="CS474" i="1"/>
  <c r="CH474" i="1"/>
  <c r="AX474" i="1"/>
  <c r="AR474" i="1"/>
  <c r="EG473" i="1"/>
  <c r="EF473" i="1"/>
  <c r="EE473" i="1"/>
  <c r="ED473" i="1"/>
  <c r="EC473" i="1"/>
  <c r="EB473" i="1"/>
  <c r="EA473" i="1"/>
  <c r="DZ473" i="1"/>
  <c r="DY473" i="1"/>
  <c r="DN473" i="1"/>
  <c r="DD473" i="1"/>
  <c r="CS473" i="1"/>
  <c r="CH473" i="1"/>
  <c r="AX473" i="1"/>
  <c r="AR473" i="1"/>
  <c r="EG472" i="1"/>
  <c r="EF472" i="1"/>
  <c r="EE472" i="1"/>
  <c r="ED472" i="1"/>
  <c r="EC472" i="1"/>
  <c r="EB472" i="1"/>
  <c r="EA472" i="1"/>
  <c r="DZ472" i="1"/>
  <c r="DY472" i="1"/>
  <c r="DN472" i="1"/>
  <c r="DD472" i="1"/>
  <c r="CS472" i="1"/>
  <c r="CH472" i="1"/>
  <c r="AX472" i="1"/>
  <c r="AR472" i="1"/>
  <c r="EG471" i="1"/>
  <c r="EF471" i="1"/>
  <c r="EE471" i="1"/>
  <c r="ED471" i="1"/>
  <c r="EC471" i="1"/>
  <c r="EB471" i="1"/>
  <c r="EA471" i="1"/>
  <c r="DZ471" i="1"/>
  <c r="DY471" i="1"/>
  <c r="DN471" i="1"/>
  <c r="DD471" i="1"/>
  <c r="CS471" i="1"/>
  <c r="CH471" i="1"/>
  <c r="AX471" i="1"/>
  <c r="AR471" i="1"/>
  <c r="EG470" i="1"/>
  <c r="EF470" i="1"/>
  <c r="EE470" i="1"/>
  <c r="ED470" i="1"/>
  <c r="EC470" i="1"/>
  <c r="EB470" i="1"/>
  <c r="EA470" i="1"/>
  <c r="DZ470" i="1"/>
  <c r="DY470" i="1"/>
  <c r="DN470" i="1"/>
  <c r="DD470" i="1"/>
  <c r="CS470" i="1"/>
  <c r="CH470" i="1"/>
  <c r="AX470" i="1"/>
  <c r="AR470" i="1"/>
  <c r="EG469" i="1"/>
  <c r="EF469" i="1"/>
  <c r="EE469" i="1"/>
  <c r="ED469" i="1"/>
  <c r="EC469" i="1"/>
  <c r="EB469" i="1"/>
  <c r="EA469" i="1"/>
  <c r="DZ469" i="1"/>
  <c r="DY469" i="1"/>
  <c r="DN469" i="1"/>
  <c r="DD469" i="1"/>
  <c r="CS469" i="1"/>
  <c r="CH469" i="1"/>
  <c r="AX469" i="1"/>
  <c r="AR469" i="1"/>
  <c r="EG468" i="1"/>
  <c r="EF468" i="1"/>
  <c r="EE468" i="1"/>
  <c r="ED468" i="1"/>
  <c r="EC468" i="1"/>
  <c r="EB468" i="1"/>
  <c r="EA468" i="1"/>
  <c r="DZ468" i="1"/>
  <c r="DY468" i="1"/>
  <c r="DN468" i="1"/>
  <c r="DD468" i="1"/>
  <c r="CS468" i="1"/>
  <c r="CH468" i="1"/>
  <c r="AX468" i="1"/>
  <c r="AR468" i="1"/>
  <c r="EG467" i="1"/>
  <c r="EF467" i="1"/>
  <c r="EE467" i="1"/>
  <c r="ED467" i="1"/>
  <c r="EC467" i="1"/>
  <c r="EB467" i="1"/>
  <c r="EA467" i="1"/>
  <c r="DZ467" i="1"/>
  <c r="DY467" i="1"/>
  <c r="DN467" i="1"/>
  <c r="DD467" i="1"/>
  <c r="CS467" i="1"/>
  <c r="CH467" i="1"/>
  <c r="AX467" i="1"/>
  <c r="AR467" i="1"/>
  <c r="EG466" i="1"/>
  <c r="EF466" i="1"/>
  <c r="EE466" i="1"/>
  <c r="ED466" i="1"/>
  <c r="EC466" i="1"/>
  <c r="EB466" i="1"/>
  <c r="EA466" i="1"/>
  <c r="DZ466" i="1"/>
  <c r="DY466" i="1"/>
  <c r="DN466" i="1"/>
  <c r="DD466" i="1"/>
  <c r="CS466" i="1"/>
  <c r="CH466" i="1"/>
  <c r="AX466" i="1"/>
  <c r="AR466" i="1"/>
  <c r="EG465" i="1"/>
  <c r="EF465" i="1"/>
  <c r="EE465" i="1"/>
  <c r="ED465" i="1"/>
  <c r="EC465" i="1"/>
  <c r="EB465" i="1"/>
  <c r="EA465" i="1"/>
  <c r="DZ465" i="1"/>
  <c r="DY465" i="1"/>
  <c r="DN465" i="1"/>
  <c r="DD465" i="1"/>
  <c r="CS465" i="1"/>
  <c r="CH465" i="1"/>
  <c r="AX465" i="1"/>
  <c r="AR465" i="1"/>
  <c r="EG464" i="1"/>
  <c r="EF464" i="1"/>
  <c r="EE464" i="1"/>
  <c r="ED464" i="1"/>
  <c r="EC464" i="1"/>
  <c r="EB464" i="1"/>
  <c r="EA464" i="1"/>
  <c r="DZ464" i="1"/>
  <c r="DY464" i="1"/>
  <c r="DN464" i="1"/>
  <c r="DD464" i="1"/>
  <c r="CS464" i="1"/>
  <c r="CH464" i="1"/>
  <c r="AX464" i="1"/>
  <c r="AR464" i="1"/>
  <c r="EG463" i="1"/>
  <c r="EF463" i="1"/>
  <c r="EE463" i="1"/>
  <c r="ED463" i="1"/>
  <c r="EC463" i="1"/>
  <c r="EB463" i="1"/>
  <c r="EA463" i="1"/>
  <c r="DZ463" i="1"/>
  <c r="DY463" i="1"/>
  <c r="DN463" i="1"/>
  <c r="DD463" i="1"/>
  <c r="CS463" i="1"/>
  <c r="CH463" i="1"/>
  <c r="AX463" i="1"/>
  <c r="AR463" i="1"/>
  <c r="EG462" i="1"/>
  <c r="EF462" i="1"/>
  <c r="EE462" i="1"/>
  <c r="ED462" i="1"/>
  <c r="EC462" i="1"/>
  <c r="EB462" i="1"/>
  <c r="EA462" i="1"/>
  <c r="DZ462" i="1"/>
  <c r="DY462" i="1"/>
  <c r="DN462" i="1"/>
  <c r="DD462" i="1"/>
  <c r="CS462" i="1"/>
  <c r="CH462" i="1"/>
  <c r="AX462" i="1"/>
  <c r="AR462" i="1"/>
  <c r="EG461" i="1"/>
  <c r="EF461" i="1"/>
  <c r="EE461" i="1"/>
  <c r="ED461" i="1"/>
  <c r="EC461" i="1"/>
  <c r="EB461" i="1"/>
  <c r="EA461" i="1"/>
  <c r="DZ461" i="1"/>
  <c r="DY461" i="1"/>
  <c r="DN461" i="1"/>
  <c r="DD461" i="1"/>
  <c r="CS461" i="1"/>
  <c r="CH461" i="1"/>
  <c r="AX461" i="1"/>
  <c r="AR461" i="1"/>
  <c r="EG460" i="1"/>
  <c r="EF460" i="1"/>
  <c r="EE460" i="1"/>
  <c r="ED460" i="1"/>
  <c r="EC460" i="1"/>
  <c r="EB460" i="1"/>
  <c r="EA460" i="1"/>
  <c r="DZ460" i="1"/>
  <c r="DY460" i="1"/>
  <c r="DN460" i="1"/>
  <c r="DD460" i="1"/>
  <c r="CS460" i="1"/>
  <c r="CH460" i="1"/>
  <c r="AX460" i="1"/>
  <c r="AR460" i="1"/>
  <c r="EG459" i="1"/>
  <c r="EF459" i="1"/>
  <c r="EE459" i="1"/>
  <c r="ED459" i="1"/>
  <c r="EC459" i="1"/>
  <c r="EB459" i="1"/>
  <c r="EA459" i="1"/>
  <c r="DZ459" i="1"/>
  <c r="DY459" i="1"/>
  <c r="DN459" i="1"/>
  <c r="DD459" i="1"/>
  <c r="CS459" i="1"/>
  <c r="CH459" i="1"/>
  <c r="AX459" i="1"/>
  <c r="AR459" i="1"/>
  <c r="EG458" i="1"/>
  <c r="EF458" i="1"/>
  <c r="EE458" i="1"/>
  <c r="ED458" i="1"/>
  <c r="EC458" i="1"/>
  <c r="EB458" i="1"/>
  <c r="EA458" i="1"/>
  <c r="DZ458" i="1"/>
  <c r="DY458" i="1"/>
  <c r="DN458" i="1"/>
  <c r="DD458" i="1"/>
  <c r="CS458" i="1"/>
  <c r="CH458" i="1"/>
  <c r="AX458" i="1"/>
  <c r="AR458" i="1"/>
  <c r="EG457" i="1"/>
  <c r="EF457" i="1"/>
  <c r="EE457" i="1"/>
  <c r="ED457" i="1"/>
  <c r="EC457" i="1"/>
  <c r="EB457" i="1"/>
  <c r="EA457" i="1"/>
  <c r="DZ457" i="1"/>
  <c r="DY457" i="1"/>
  <c r="DN457" i="1"/>
  <c r="DD457" i="1"/>
  <c r="CS457" i="1"/>
  <c r="CH457" i="1"/>
  <c r="AX457" i="1"/>
  <c r="AR457" i="1"/>
  <c r="EG456" i="1"/>
  <c r="EF456" i="1"/>
  <c r="EE456" i="1"/>
  <c r="ED456" i="1"/>
  <c r="EC456" i="1"/>
  <c r="EB456" i="1"/>
  <c r="EA456" i="1"/>
  <c r="DZ456" i="1"/>
  <c r="DY456" i="1"/>
  <c r="DN456" i="1"/>
  <c r="DD456" i="1"/>
  <c r="CS456" i="1"/>
  <c r="CH456" i="1"/>
  <c r="AX456" i="1"/>
  <c r="AR456" i="1"/>
  <c r="EG455" i="1"/>
  <c r="EF455" i="1"/>
  <c r="EE455" i="1"/>
  <c r="ED455" i="1"/>
  <c r="EC455" i="1"/>
  <c r="EB455" i="1"/>
  <c r="EA455" i="1"/>
  <c r="DZ455" i="1"/>
  <c r="DY455" i="1"/>
  <c r="DN455" i="1"/>
  <c r="DD455" i="1"/>
  <c r="CS455" i="1"/>
  <c r="CH455" i="1"/>
  <c r="AX455" i="1"/>
  <c r="AR455" i="1"/>
  <c r="EG454" i="1"/>
  <c r="EF454" i="1"/>
  <c r="EE454" i="1"/>
  <c r="ED454" i="1"/>
  <c r="EC454" i="1"/>
  <c r="EB454" i="1"/>
  <c r="EA454" i="1"/>
  <c r="DZ454" i="1"/>
  <c r="DY454" i="1"/>
  <c r="DN454" i="1"/>
  <c r="DD454" i="1"/>
  <c r="CS454" i="1"/>
  <c r="CH454" i="1"/>
  <c r="AX454" i="1"/>
  <c r="AR454" i="1"/>
  <c r="EG453" i="1"/>
  <c r="EF453" i="1"/>
  <c r="EE453" i="1"/>
  <c r="ED453" i="1"/>
  <c r="EC453" i="1"/>
  <c r="EB453" i="1"/>
  <c r="EA453" i="1"/>
  <c r="DZ453" i="1"/>
  <c r="DY453" i="1"/>
  <c r="DN453" i="1"/>
  <c r="DD453" i="1"/>
  <c r="CS453" i="1"/>
  <c r="CH453" i="1"/>
  <c r="AX453" i="1"/>
  <c r="AR453" i="1"/>
  <c r="EG452" i="1"/>
  <c r="EF452" i="1"/>
  <c r="EE452" i="1"/>
  <c r="ED452" i="1"/>
  <c r="EC452" i="1"/>
  <c r="EB452" i="1"/>
  <c r="EA452" i="1"/>
  <c r="DZ452" i="1"/>
  <c r="DY452" i="1"/>
  <c r="DN452" i="1"/>
  <c r="DD452" i="1"/>
  <c r="CS452" i="1"/>
  <c r="CH452" i="1"/>
  <c r="AX452" i="1"/>
  <c r="AR452" i="1"/>
  <c r="EG451" i="1"/>
  <c r="EF451" i="1"/>
  <c r="EE451" i="1"/>
  <c r="ED451" i="1"/>
  <c r="EC451" i="1"/>
  <c r="EB451" i="1"/>
  <c r="EA451" i="1"/>
  <c r="DZ451" i="1"/>
  <c r="DY451" i="1"/>
  <c r="DN451" i="1"/>
  <c r="DD451" i="1"/>
  <c r="CS451" i="1"/>
  <c r="CH451" i="1"/>
  <c r="AX451" i="1"/>
  <c r="AR451" i="1"/>
  <c r="EG450" i="1"/>
  <c r="EF450" i="1"/>
  <c r="EE450" i="1"/>
  <c r="ED450" i="1"/>
  <c r="EC450" i="1"/>
  <c r="EB450" i="1"/>
  <c r="EA450" i="1"/>
  <c r="DZ450" i="1"/>
  <c r="DY450" i="1"/>
  <c r="DN450" i="1"/>
  <c r="DD450" i="1"/>
  <c r="CS450" i="1"/>
  <c r="CH450" i="1"/>
  <c r="AX450" i="1"/>
  <c r="AR450" i="1"/>
  <c r="EG449" i="1"/>
  <c r="EF449" i="1"/>
  <c r="EE449" i="1"/>
  <c r="ED449" i="1"/>
  <c r="EC449" i="1"/>
  <c r="EB449" i="1"/>
  <c r="EA449" i="1"/>
  <c r="DZ449" i="1"/>
  <c r="DY449" i="1"/>
  <c r="DN449" i="1"/>
  <c r="DD449" i="1"/>
  <c r="CS449" i="1"/>
  <c r="CH449" i="1"/>
  <c r="AX449" i="1"/>
  <c r="AR449" i="1"/>
  <c r="EG448" i="1"/>
  <c r="EF448" i="1"/>
  <c r="EE448" i="1"/>
  <c r="ED448" i="1"/>
  <c r="EC448" i="1"/>
  <c r="EB448" i="1"/>
  <c r="EA448" i="1"/>
  <c r="DZ448" i="1"/>
  <c r="DY448" i="1"/>
  <c r="DN448" i="1"/>
  <c r="DD448" i="1"/>
  <c r="CS448" i="1"/>
  <c r="CH448" i="1"/>
  <c r="AX448" i="1"/>
  <c r="AR448" i="1"/>
  <c r="EG447" i="1"/>
  <c r="EF447" i="1"/>
  <c r="EE447" i="1"/>
  <c r="ED447" i="1"/>
  <c r="EC447" i="1"/>
  <c r="EB447" i="1"/>
  <c r="EA447" i="1"/>
  <c r="DZ447" i="1"/>
  <c r="DY447" i="1"/>
  <c r="DN447" i="1"/>
  <c r="DD447" i="1"/>
  <c r="CS447" i="1"/>
  <c r="CH447" i="1"/>
  <c r="AX447" i="1"/>
  <c r="AR447" i="1"/>
  <c r="EG446" i="1"/>
  <c r="EF446" i="1"/>
  <c r="EE446" i="1"/>
  <c r="ED446" i="1"/>
  <c r="EC446" i="1"/>
  <c r="EB446" i="1"/>
  <c r="EA446" i="1"/>
  <c r="DZ446" i="1"/>
  <c r="DY446" i="1"/>
  <c r="DN446" i="1"/>
  <c r="DD446" i="1"/>
  <c r="CS446" i="1"/>
  <c r="CH446" i="1"/>
  <c r="AX446" i="1"/>
  <c r="AR446" i="1"/>
  <c r="EG445" i="1"/>
  <c r="EF445" i="1"/>
  <c r="EE445" i="1"/>
  <c r="ED445" i="1"/>
  <c r="EC445" i="1"/>
  <c r="EB445" i="1"/>
  <c r="EA445" i="1"/>
  <c r="DZ445" i="1"/>
  <c r="DY445" i="1"/>
  <c r="DN445" i="1"/>
  <c r="DD445" i="1"/>
  <c r="CS445" i="1"/>
  <c r="CH445" i="1"/>
  <c r="AX445" i="1"/>
  <c r="AR445" i="1"/>
  <c r="EG444" i="1"/>
  <c r="EF444" i="1"/>
  <c r="EE444" i="1"/>
  <c r="ED444" i="1"/>
  <c r="EC444" i="1"/>
  <c r="EB444" i="1"/>
  <c r="EA444" i="1"/>
  <c r="DZ444" i="1"/>
  <c r="DY444" i="1"/>
  <c r="DN444" i="1"/>
  <c r="DD444" i="1"/>
  <c r="CS444" i="1"/>
  <c r="CH444" i="1"/>
  <c r="AX444" i="1"/>
  <c r="AR444" i="1"/>
  <c r="EG443" i="1"/>
  <c r="EF443" i="1"/>
  <c r="EE443" i="1"/>
  <c r="ED443" i="1"/>
  <c r="EC443" i="1"/>
  <c r="EB443" i="1"/>
  <c r="EA443" i="1"/>
  <c r="DZ443" i="1"/>
  <c r="DY443" i="1"/>
  <c r="DN443" i="1"/>
  <c r="DD443" i="1"/>
  <c r="CS443" i="1"/>
  <c r="CH443" i="1"/>
  <c r="AX443" i="1"/>
  <c r="AR443" i="1"/>
  <c r="EG442" i="1"/>
  <c r="EF442" i="1"/>
  <c r="EE442" i="1"/>
  <c r="ED442" i="1"/>
  <c r="EC442" i="1"/>
  <c r="EB442" i="1"/>
  <c r="EA442" i="1"/>
  <c r="DZ442" i="1"/>
  <c r="DY442" i="1"/>
  <c r="DN442" i="1"/>
  <c r="DD442" i="1"/>
  <c r="CS442" i="1"/>
  <c r="CH442" i="1"/>
  <c r="AX442" i="1"/>
  <c r="AR442" i="1"/>
  <c r="EG441" i="1"/>
  <c r="EF441" i="1"/>
  <c r="EE441" i="1"/>
  <c r="ED441" i="1"/>
  <c r="EC441" i="1"/>
  <c r="EB441" i="1"/>
  <c r="EA441" i="1"/>
  <c r="DZ441" i="1"/>
  <c r="DY441" i="1"/>
  <c r="DN441" i="1"/>
  <c r="DD441" i="1"/>
  <c r="CS441" i="1"/>
  <c r="CH441" i="1"/>
  <c r="AX441" i="1"/>
  <c r="AR441" i="1"/>
  <c r="EG440" i="1"/>
  <c r="EF440" i="1"/>
  <c r="EE440" i="1"/>
  <c r="ED440" i="1"/>
  <c r="EC440" i="1"/>
  <c r="EB440" i="1"/>
  <c r="EA440" i="1"/>
  <c r="DZ440" i="1"/>
  <c r="DY440" i="1"/>
  <c r="DN440" i="1"/>
  <c r="DD440" i="1"/>
  <c r="CS440" i="1"/>
  <c r="CH440" i="1"/>
  <c r="AX440" i="1"/>
  <c r="AR440" i="1"/>
  <c r="EG439" i="1"/>
  <c r="EF439" i="1"/>
  <c r="EE439" i="1"/>
  <c r="ED439" i="1"/>
  <c r="EC439" i="1"/>
  <c r="EB439" i="1"/>
  <c r="EA439" i="1"/>
  <c r="DZ439" i="1"/>
  <c r="DY439" i="1"/>
  <c r="DN439" i="1"/>
  <c r="DD439" i="1"/>
  <c r="CS439" i="1"/>
  <c r="CH439" i="1"/>
  <c r="AX439" i="1"/>
  <c r="AR439" i="1"/>
  <c r="EG438" i="1"/>
  <c r="EF438" i="1"/>
  <c r="EE438" i="1"/>
  <c r="ED438" i="1"/>
  <c r="EC438" i="1"/>
  <c r="EB438" i="1"/>
  <c r="EA438" i="1"/>
  <c r="DZ438" i="1"/>
  <c r="DY438" i="1"/>
  <c r="DN438" i="1"/>
  <c r="DD438" i="1"/>
  <c r="CS438" i="1"/>
  <c r="CH438" i="1"/>
  <c r="AX438" i="1"/>
  <c r="AR438" i="1"/>
  <c r="EG437" i="1"/>
  <c r="EF437" i="1"/>
  <c r="EE437" i="1"/>
  <c r="ED437" i="1"/>
  <c r="EC437" i="1"/>
  <c r="EB437" i="1"/>
  <c r="EA437" i="1"/>
  <c r="DZ437" i="1"/>
  <c r="DY437" i="1"/>
  <c r="DN437" i="1"/>
  <c r="DD437" i="1"/>
  <c r="CS437" i="1"/>
  <c r="CH437" i="1"/>
  <c r="AX437" i="1"/>
  <c r="AR437" i="1"/>
  <c r="EG436" i="1"/>
  <c r="EF436" i="1"/>
  <c r="EE436" i="1"/>
  <c r="ED436" i="1"/>
  <c r="EC436" i="1"/>
  <c r="EB436" i="1"/>
  <c r="EA436" i="1"/>
  <c r="DZ436" i="1"/>
  <c r="DY436" i="1"/>
  <c r="DN436" i="1"/>
  <c r="DD436" i="1"/>
  <c r="CS436" i="1"/>
  <c r="CH436" i="1"/>
  <c r="AX436" i="1"/>
  <c r="AR436" i="1"/>
  <c r="EG435" i="1"/>
  <c r="EF435" i="1"/>
  <c r="EE435" i="1"/>
  <c r="ED435" i="1"/>
  <c r="EC435" i="1"/>
  <c r="EB435" i="1"/>
  <c r="EA435" i="1"/>
  <c r="DZ435" i="1"/>
  <c r="DY435" i="1"/>
  <c r="DN435" i="1"/>
  <c r="DD435" i="1"/>
  <c r="CS435" i="1"/>
  <c r="CH435" i="1"/>
  <c r="AX435" i="1"/>
  <c r="AR435" i="1"/>
  <c r="EG434" i="1"/>
  <c r="EF434" i="1"/>
  <c r="EE434" i="1"/>
  <c r="ED434" i="1"/>
  <c r="EC434" i="1"/>
  <c r="EB434" i="1"/>
  <c r="EA434" i="1"/>
  <c r="DZ434" i="1"/>
  <c r="DY434" i="1"/>
  <c r="DN434" i="1"/>
  <c r="DD434" i="1"/>
  <c r="CS434" i="1"/>
  <c r="CH434" i="1"/>
  <c r="AX434" i="1"/>
  <c r="AR434" i="1"/>
  <c r="EG433" i="1"/>
  <c r="EF433" i="1"/>
  <c r="EE433" i="1"/>
  <c r="ED433" i="1"/>
  <c r="EC433" i="1"/>
  <c r="EB433" i="1"/>
  <c r="EA433" i="1"/>
  <c r="DZ433" i="1"/>
  <c r="DY433" i="1"/>
  <c r="DN433" i="1"/>
  <c r="DD433" i="1"/>
  <c r="CS433" i="1"/>
  <c r="CH433" i="1"/>
  <c r="AX433" i="1"/>
  <c r="AR433" i="1"/>
  <c r="EG432" i="1"/>
  <c r="EF432" i="1"/>
  <c r="EE432" i="1"/>
  <c r="ED432" i="1"/>
  <c r="EC432" i="1"/>
  <c r="EB432" i="1"/>
  <c r="EA432" i="1"/>
  <c r="DZ432" i="1"/>
  <c r="DY432" i="1"/>
  <c r="DN432" i="1"/>
  <c r="DD432" i="1"/>
  <c r="CS432" i="1"/>
  <c r="CH432" i="1"/>
  <c r="AX432" i="1"/>
  <c r="AR432" i="1"/>
  <c r="EG431" i="1"/>
  <c r="EF431" i="1"/>
  <c r="EE431" i="1"/>
  <c r="ED431" i="1"/>
  <c r="EC431" i="1"/>
  <c r="EB431" i="1"/>
  <c r="EA431" i="1"/>
  <c r="DZ431" i="1"/>
  <c r="DY431" i="1"/>
  <c r="DN431" i="1"/>
  <c r="DD431" i="1"/>
  <c r="CS431" i="1"/>
  <c r="CH431" i="1"/>
  <c r="AX431" i="1"/>
  <c r="AR431" i="1"/>
  <c r="EG430" i="1"/>
  <c r="EF430" i="1"/>
  <c r="EE430" i="1"/>
  <c r="ED430" i="1"/>
  <c r="EC430" i="1"/>
  <c r="EB430" i="1"/>
  <c r="EA430" i="1"/>
  <c r="DZ430" i="1"/>
  <c r="DY430" i="1"/>
  <c r="DN430" i="1"/>
  <c r="DD430" i="1"/>
  <c r="CS430" i="1"/>
  <c r="CH430" i="1"/>
  <c r="AX430" i="1"/>
  <c r="AR430" i="1"/>
  <c r="EG429" i="1"/>
  <c r="EF429" i="1"/>
  <c r="EE429" i="1"/>
  <c r="ED429" i="1"/>
  <c r="EC429" i="1"/>
  <c r="EB429" i="1"/>
  <c r="EA429" i="1"/>
  <c r="DZ429" i="1"/>
  <c r="DY429" i="1"/>
  <c r="DN429" i="1"/>
  <c r="DD429" i="1"/>
  <c r="CS429" i="1"/>
  <c r="CH429" i="1"/>
  <c r="AX429" i="1"/>
  <c r="AR429" i="1"/>
  <c r="EG428" i="1"/>
  <c r="EF428" i="1"/>
  <c r="EE428" i="1"/>
  <c r="ED428" i="1"/>
  <c r="EC428" i="1"/>
  <c r="EB428" i="1"/>
  <c r="EA428" i="1"/>
  <c r="DZ428" i="1"/>
  <c r="DY428" i="1"/>
  <c r="DN428" i="1"/>
  <c r="DD428" i="1"/>
  <c r="CS428" i="1"/>
  <c r="CH428" i="1"/>
  <c r="AX428" i="1"/>
  <c r="AR428" i="1"/>
  <c r="EG427" i="1"/>
  <c r="EF427" i="1"/>
  <c r="EE427" i="1"/>
  <c r="ED427" i="1"/>
  <c r="EC427" i="1"/>
  <c r="EB427" i="1"/>
  <c r="EA427" i="1"/>
  <c r="DZ427" i="1"/>
  <c r="DY427" i="1"/>
  <c r="DN427" i="1"/>
  <c r="DD427" i="1"/>
  <c r="CS427" i="1"/>
  <c r="CH427" i="1"/>
  <c r="AX427" i="1"/>
  <c r="AR427" i="1"/>
  <c r="EG426" i="1"/>
  <c r="EF426" i="1"/>
  <c r="EE426" i="1"/>
  <c r="ED426" i="1"/>
  <c r="EC426" i="1"/>
  <c r="EB426" i="1"/>
  <c r="EA426" i="1"/>
  <c r="DZ426" i="1"/>
  <c r="DY426" i="1"/>
  <c r="DN426" i="1"/>
  <c r="DD426" i="1"/>
  <c r="CS426" i="1"/>
  <c r="CH426" i="1"/>
  <c r="AX426" i="1"/>
  <c r="AR426" i="1"/>
  <c r="EG425" i="1"/>
  <c r="EF425" i="1"/>
  <c r="EE425" i="1"/>
  <c r="ED425" i="1"/>
  <c r="EC425" i="1"/>
  <c r="EB425" i="1"/>
  <c r="EA425" i="1"/>
  <c r="DZ425" i="1"/>
  <c r="DY425" i="1"/>
  <c r="DN425" i="1"/>
  <c r="DD425" i="1"/>
  <c r="CS425" i="1"/>
  <c r="CH425" i="1"/>
  <c r="AX425" i="1"/>
  <c r="AR425" i="1"/>
  <c r="EG424" i="1"/>
  <c r="EF424" i="1"/>
  <c r="EE424" i="1"/>
  <c r="ED424" i="1"/>
  <c r="EC424" i="1"/>
  <c r="EB424" i="1"/>
  <c r="EA424" i="1"/>
  <c r="DZ424" i="1"/>
  <c r="DY424" i="1"/>
  <c r="DN424" i="1"/>
  <c r="DD424" i="1"/>
  <c r="CS424" i="1"/>
  <c r="CH424" i="1"/>
  <c r="AX424" i="1"/>
  <c r="AR424" i="1"/>
  <c r="EG423" i="1"/>
  <c r="EF423" i="1"/>
  <c r="EE423" i="1"/>
  <c r="ED423" i="1"/>
  <c r="EC423" i="1"/>
  <c r="EB423" i="1"/>
  <c r="EA423" i="1"/>
  <c r="DZ423" i="1"/>
  <c r="DY423" i="1"/>
  <c r="DN423" i="1"/>
  <c r="DD423" i="1"/>
  <c r="CS423" i="1"/>
  <c r="CH423" i="1"/>
  <c r="AX423" i="1"/>
  <c r="AR423" i="1"/>
  <c r="EG422" i="1"/>
  <c r="EF422" i="1"/>
  <c r="EE422" i="1"/>
  <c r="ED422" i="1"/>
  <c r="EC422" i="1"/>
  <c r="EB422" i="1"/>
  <c r="EA422" i="1"/>
  <c r="DZ422" i="1"/>
  <c r="DY422" i="1"/>
  <c r="DN422" i="1"/>
  <c r="DD422" i="1"/>
  <c r="CS422" i="1"/>
  <c r="CH422" i="1"/>
  <c r="AX422" i="1"/>
  <c r="AR422" i="1"/>
  <c r="EG421" i="1"/>
  <c r="EF421" i="1"/>
  <c r="EE421" i="1"/>
  <c r="ED421" i="1"/>
  <c r="EC421" i="1"/>
  <c r="EB421" i="1"/>
  <c r="EA421" i="1"/>
  <c r="DZ421" i="1"/>
  <c r="DY421" i="1"/>
  <c r="DN421" i="1"/>
  <c r="DD421" i="1"/>
  <c r="CS421" i="1"/>
  <c r="CH421" i="1"/>
  <c r="AX421" i="1"/>
  <c r="AR421" i="1"/>
  <c r="EG420" i="1"/>
  <c r="EF420" i="1"/>
  <c r="EE420" i="1"/>
  <c r="ED420" i="1"/>
  <c r="EC420" i="1"/>
  <c r="EB420" i="1"/>
  <c r="EA420" i="1"/>
  <c r="DZ420" i="1"/>
  <c r="DY420" i="1"/>
  <c r="DN420" i="1"/>
  <c r="DD420" i="1"/>
  <c r="CS420" i="1"/>
  <c r="CH420" i="1"/>
  <c r="AX420" i="1"/>
  <c r="AR420" i="1"/>
  <c r="EG419" i="1"/>
  <c r="EF419" i="1"/>
  <c r="EE419" i="1"/>
  <c r="ED419" i="1"/>
  <c r="EC419" i="1"/>
  <c r="EB419" i="1"/>
  <c r="EA419" i="1"/>
  <c r="DZ419" i="1"/>
  <c r="DY419" i="1"/>
  <c r="DN419" i="1"/>
  <c r="DD419" i="1"/>
  <c r="CS419" i="1"/>
  <c r="CH419" i="1"/>
  <c r="AX419" i="1"/>
  <c r="AR419" i="1"/>
  <c r="EG418" i="1"/>
  <c r="EF418" i="1"/>
  <c r="EE418" i="1"/>
  <c r="ED418" i="1"/>
  <c r="EC418" i="1"/>
  <c r="EB418" i="1"/>
  <c r="EA418" i="1"/>
  <c r="DZ418" i="1"/>
  <c r="DY418" i="1"/>
  <c r="DN418" i="1"/>
  <c r="DD418" i="1"/>
  <c r="CS418" i="1"/>
  <c r="CH418" i="1"/>
  <c r="AX418" i="1"/>
  <c r="AR418" i="1"/>
  <c r="EG417" i="1"/>
  <c r="EF417" i="1"/>
  <c r="EE417" i="1"/>
  <c r="ED417" i="1"/>
  <c r="EC417" i="1"/>
  <c r="EB417" i="1"/>
  <c r="EA417" i="1"/>
  <c r="DZ417" i="1"/>
  <c r="DY417" i="1"/>
  <c r="DN417" i="1"/>
  <c r="DD417" i="1"/>
  <c r="CS417" i="1"/>
  <c r="CH417" i="1"/>
  <c r="AX417" i="1"/>
  <c r="AR417" i="1"/>
  <c r="EG416" i="1"/>
  <c r="EF416" i="1"/>
  <c r="EE416" i="1"/>
  <c r="ED416" i="1"/>
  <c r="EC416" i="1"/>
  <c r="EB416" i="1"/>
  <c r="EA416" i="1"/>
  <c r="DZ416" i="1"/>
  <c r="DY416" i="1"/>
  <c r="DN416" i="1"/>
  <c r="DD416" i="1"/>
  <c r="CS416" i="1"/>
  <c r="CH416" i="1"/>
  <c r="AX416" i="1"/>
  <c r="AR416" i="1"/>
  <c r="EG415" i="1"/>
  <c r="EF415" i="1"/>
  <c r="EE415" i="1"/>
  <c r="ED415" i="1"/>
  <c r="EC415" i="1"/>
  <c r="EB415" i="1"/>
  <c r="EA415" i="1"/>
  <c r="DZ415" i="1"/>
  <c r="DY415" i="1"/>
  <c r="DN415" i="1"/>
  <c r="DD415" i="1"/>
  <c r="CS415" i="1"/>
  <c r="CH415" i="1"/>
  <c r="AX415" i="1"/>
  <c r="AR415" i="1"/>
  <c r="EG414" i="1"/>
  <c r="EF414" i="1"/>
  <c r="EE414" i="1"/>
  <c r="ED414" i="1"/>
  <c r="EC414" i="1"/>
  <c r="EB414" i="1"/>
  <c r="EA414" i="1"/>
  <c r="DZ414" i="1"/>
  <c r="DY414" i="1"/>
  <c r="DN414" i="1"/>
  <c r="DD414" i="1"/>
  <c r="CS414" i="1"/>
  <c r="CH414" i="1"/>
  <c r="AX414" i="1"/>
  <c r="AR414" i="1"/>
  <c r="EG413" i="1"/>
  <c r="EF413" i="1"/>
  <c r="EE413" i="1"/>
  <c r="ED413" i="1"/>
  <c r="EC413" i="1"/>
  <c r="EB413" i="1"/>
  <c r="EA413" i="1"/>
  <c r="DZ413" i="1"/>
  <c r="DY413" i="1"/>
  <c r="DN413" i="1"/>
  <c r="DD413" i="1"/>
  <c r="CS413" i="1"/>
  <c r="CH413" i="1"/>
  <c r="AX413" i="1"/>
  <c r="AR413" i="1"/>
  <c r="EG412" i="1"/>
  <c r="EF412" i="1"/>
  <c r="EE412" i="1"/>
  <c r="ED412" i="1"/>
  <c r="EC412" i="1"/>
  <c r="EB412" i="1"/>
  <c r="EA412" i="1"/>
  <c r="DZ412" i="1"/>
  <c r="DY412" i="1"/>
  <c r="DN412" i="1"/>
  <c r="DD412" i="1"/>
  <c r="CS412" i="1"/>
  <c r="CH412" i="1"/>
  <c r="AX412" i="1"/>
  <c r="AR412" i="1"/>
  <c r="EG411" i="1"/>
  <c r="EF411" i="1"/>
  <c r="EE411" i="1"/>
  <c r="ED411" i="1"/>
  <c r="EC411" i="1"/>
  <c r="EB411" i="1"/>
  <c r="EA411" i="1"/>
  <c r="DZ411" i="1"/>
  <c r="DY411" i="1"/>
  <c r="DN411" i="1"/>
  <c r="DD411" i="1"/>
  <c r="CS411" i="1"/>
  <c r="CH411" i="1"/>
  <c r="AX411" i="1"/>
  <c r="AR411" i="1"/>
  <c r="EG410" i="1"/>
  <c r="EF410" i="1"/>
  <c r="EE410" i="1"/>
  <c r="ED410" i="1"/>
  <c r="EC410" i="1"/>
  <c r="EB410" i="1"/>
  <c r="EA410" i="1"/>
  <c r="DZ410" i="1"/>
  <c r="DY410" i="1"/>
  <c r="DN410" i="1"/>
  <c r="DD410" i="1"/>
  <c r="CS410" i="1"/>
  <c r="CH410" i="1"/>
  <c r="AX410" i="1"/>
  <c r="AR410" i="1"/>
  <c r="EG409" i="1"/>
  <c r="EF409" i="1"/>
  <c r="EE409" i="1"/>
  <c r="ED409" i="1"/>
  <c r="EC409" i="1"/>
  <c r="EB409" i="1"/>
  <c r="EA409" i="1"/>
  <c r="DZ409" i="1"/>
  <c r="DY409" i="1"/>
  <c r="DN409" i="1"/>
  <c r="DD409" i="1"/>
  <c r="CS409" i="1"/>
  <c r="CH409" i="1"/>
  <c r="AX409" i="1"/>
  <c r="AR409" i="1"/>
  <c r="EG408" i="1"/>
  <c r="EF408" i="1"/>
  <c r="EE408" i="1"/>
  <c r="ED408" i="1"/>
  <c r="EC408" i="1"/>
  <c r="EB408" i="1"/>
  <c r="EA408" i="1"/>
  <c r="DZ408" i="1"/>
  <c r="DY408" i="1"/>
  <c r="DN408" i="1"/>
  <c r="DD408" i="1"/>
  <c r="CS408" i="1"/>
  <c r="CH408" i="1"/>
  <c r="AX408" i="1"/>
  <c r="AR408" i="1"/>
  <c r="EG407" i="1"/>
  <c r="EF407" i="1"/>
  <c r="EE407" i="1"/>
  <c r="ED407" i="1"/>
  <c r="EC407" i="1"/>
  <c r="EB407" i="1"/>
  <c r="EA407" i="1"/>
  <c r="DZ407" i="1"/>
  <c r="DY407" i="1"/>
  <c r="DN407" i="1"/>
  <c r="DD407" i="1"/>
  <c r="CS407" i="1"/>
  <c r="CH407" i="1"/>
  <c r="AX407" i="1"/>
  <c r="AR407" i="1"/>
  <c r="EG406" i="1"/>
  <c r="EF406" i="1"/>
  <c r="EE406" i="1"/>
  <c r="ED406" i="1"/>
  <c r="EC406" i="1"/>
  <c r="EB406" i="1"/>
  <c r="EA406" i="1"/>
  <c r="DZ406" i="1"/>
  <c r="DY406" i="1"/>
  <c r="DN406" i="1"/>
  <c r="DD406" i="1"/>
  <c r="CS406" i="1"/>
  <c r="CH406" i="1"/>
  <c r="AX406" i="1"/>
  <c r="AR406" i="1"/>
  <c r="EG405" i="1"/>
  <c r="EF405" i="1"/>
  <c r="EE405" i="1"/>
  <c r="ED405" i="1"/>
  <c r="EC405" i="1"/>
  <c r="EB405" i="1"/>
  <c r="EA405" i="1"/>
  <c r="DZ405" i="1"/>
  <c r="DY405" i="1"/>
  <c r="DN405" i="1"/>
  <c r="DD405" i="1"/>
  <c r="CS405" i="1"/>
  <c r="CH405" i="1"/>
  <c r="AX405" i="1"/>
  <c r="AR405" i="1"/>
  <c r="EG404" i="1"/>
  <c r="EF404" i="1"/>
  <c r="EE404" i="1"/>
  <c r="ED404" i="1"/>
  <c r="EC404" i="1"/>
  <c r="EB404" i="1"/>
  <c r="EA404" i="1"/>
  <c r="DZ404" i="1"/>
  <c r="DY404" i="1"/>
  <c r="DN404" i="1"/>
  <c r="DD404" i="1"/>
  <c r="CS404" i="1"/>
  <c r="CH404" i="1"/>
  <c r="AX404" i="1"/>
  <c r="AR404" i="1"/>
  <c r="EG403" i="1"/>
  <c r="EF403" i="1"/>
  <c r="EE403" i="1"/>
  <c r="ED403" i="1"/>
  <c r="EC403" i="1"/>
  <c r="EB403" i="1"/>
  <c r="EA403" i="1"/>
  <c r="DZ403" i="1"/>
  <c r="DY403" i="1"/>
  <c r="DN403" i="1"/>
  <c r="DD403" i="1"/>
  <c r="CS403" i="1"/>
  <c r="CH403" i="1"/>
  <c r="AX403" i="1"/>
  <c r="AR403" i="1"/>
  <c r="EG402" i="1"/>
  <c r="EF402" i="1"/>
  <c r="EE402" i="1"/>
  <c r="ED402" i="1"/>
  <c r="EC402" i="1"/>
  <c r="EB402" i="1"/>
  <c r="EA402" i="1"/>
  <c r="DZ402" i="1"/>
  <c r="DY402" i="1"/>
  <c r="DN402" i="1"/>
  <c r="DD402" i="1"/>
  <c r="CS402" i="1"/>
  <c r="CH402" i="1"/>
  <c r="AX402" i="1"/>
  <c r="AR402" i="1"/>
  <c r="EG401" i="1"/>
  <c r="EF401" i="1"/>
  <c r="EE401" i="1"/>
  <c r="ED401" i="1"/>
  <c r="EC401" i="1"/>
  <c r="EB401" i="1"/>
  <c r="EA401" i="1"/>
  <c r="DZ401" i="1"/>
  <c r="DY401" i="1"/>
  <c r="DN401" i="1"/>
  <c r="DD401" i="1"/>
  <c r="CS401" i="1"/>
  <c r="CH401" i="1"/>
  <c r="AX401" i="1"/>
  <c r="AR401" i="1"/>
  <c r="EG400" i="1"/>
  <c r="EF400" i="1"/>
  <c r="EE400" i="1"/>
  <c r="ED400" i="1"/>
  <c r="EC400" i="1"/>
  <c r="EB400" i="1"/>
  <c r="EA400" i="1"/>
  <c r="DZ400" i="1"/>
  <c r="DY400" i="1"/>
  <c r="DN400" i="1"/>
  <c r="DD400" i="1"/>
  <c r="CS400" i="1"/>
  <c r="CH400" i="1"/>
  <c r="AX400" i="1"/>
  <c r="AR400" i="1"/>
  <c r="EG399" i="1"/>
  <c r="EF399" i="1"/>
  <c r="EE399" i="1"/>
  <c r="ED399" i="1"/>
  <c r="EC399" i="1"/>
  <c r="EB399" i="1"/>
  <c r="EA399" i="1"/>
  <c r="DZ399" i="1"/>
  <c r="DY399" i="1"/>
  <c r="DN399" i="1"/>
  <c r="DD399" i="1"/>
  <c r="CS399" i="1"/>
  <c r="CH399" i="1"/>
  <c r="AX399" i="1"/>
  <c r="AR399" i="1"/>
  <c r="EG398" i="1"/>
  <c r="EF398" i="1"/>
  <c r="EE398" i="1"/>
  <c r="ED398" i="1"/>
  <c r="EC398" i="1"/>
  <c r="EB398" i="1"/>
  <c r="EA398" i="1"/>
  <c r="DZ398" i="1"/>
  <c r="DY398" i="1"/>
  <c r="DN398" i="1"/>
  <c r="DD398" i="1"/>
  <c r="CS398" i="1"/>
  <c r="CH398" i="1"/>
  <c r="AX398" i="1"/>
  <c r="AR398" i="1"/>
  <c r="EG397" i="1"/>
  <c r="EF397" i="1"/>
  <c r="EE397" i="1"/>
  <c r="ED397" i="1"/>
  <c r="EC397" i="1"/>
  <c r="EB397" i="1"/>
  <c r="EA397" i="1"/>
  <c r="DZ397" i="1"/>
  <c r="DY397" i="1"/>
  <c r="DN397" i="1"/>
  <c r="DD397" i="1"/>
  <c r="CS397" i="1"/>
  <c r="CH397" i="1"/>
  <c r="AX397" i="1"/>
  <c r="AR397" i="1"/>
  <c r="EG396" i="1"/>
  <c r="EF396" i="1"/>
  <c r="EE396" i="1"/>
  <c r="ED396" i="1"/>
  <c r="EC396" i="1"/>
  <c r="EB396" i="1"/>
  <c r="EA396" i="1"/>
  <c r="DZ396" i="1"/>
  <c r="DY396" i="1"/>
  <c r="DN396" i="1"/>
  <c r="DD396" i="1"/>
  <c r="CS396" i="1"/>
  <c r="CH396" i="1"/>
  <c r="AX396" i="1"/>
  <c r="AR396" i="1"/>
  <c r="EG395" i="1"/>
  <c r="EF395" i="1"/>
  <c r="EE395" i="1"/>
  <c r="ED395" i="1"/>
  <c r="EC395" i="1"/>
  <c r="EB395" i="1"/>
  <c r="EA395" i="1"/>
  <c r="DZ395" i="1"/>
  <c r="DY395" i="1"/>
  <c r="DN395" i="1"/>
  <c r="DD395" i="1"/>
  <c r="CS395" i="1"/>
  <c r="CH395" i="1"/>
  <c r="AX395" i="1"/>
  <c r="AR395" i="1"/>
  <c r="EG394" i="1"/>
  <c r="EF394" i="1"/>
  <c r="EE394" i="1"/>
  <c r="ED394" i="1"/>
  <c r="EC394" i="1"/>
  <c r="EB394" i="1"/>
  <c r="EA394" i="1"/>
  <c r="DZ394" i="1"/>
  <c r="DY394" i="1"/>
  <c r="DN394" i="1"/>
  <c r="DD394" i="1"/>
  <c r="CS394" i="1"/>
  <c r="CH394" i="1"/>
  <c r="AX394" i="1"/>
  <c r="AR394" i="1"/>
  <c r="EG393" i="1"/>
  <c r="EF393" i="1"/>
  <c r="EE393" i="1"/>
  <c r="ED393" i="1"/>
  <c r="EC393" i="1"/>
  <c r="EB393" i="1"/>
  <c r="EA393" i="1"/>
  <c r="DZ393" i="1"/>
  <c r="DY393" i="1"/>
  <c r="DN393" i="1"/>
  <c r="DD393" i="1"/>
  <c r="CS393" i="1"/>
  <c r="CH393" i="1"/>
  <c r="AX393" i="1"/>
  <c r="AR393" i="1"/>
  <c r="EG392" i="1"/>
  <c r="EF392" i="1"/>
  <c r="EE392" i="1"/>
  <c r="ED392" i="1"/>
  <c r="EC392" i="1"/>
  <c r="EB392" i="1"/>
  <c r="EA392" i="1"/>
  <c r="DZ392" i="1"/>
  <c r="DY392" i="1"/>
  <c r="DN392" i="1"/>
  <c r="DD392" i="1"/>
  <c r="CS392" i="1"/>
  <c r="CH392" i="1"/>
  <c r="AX392" i="1"/>
  <c r="AR392" i="1"/>
  <c r="EG391" i="1"/>
  <c r="EF391" i="1"/>
  <c r="EE391" i="1"/>
  <c r="ED391" i="1"/>
  <c r="EC391" i="1"/>
  <c r="EB391" i="1"/>
  <c r="EA391" i="1"/>
  <c r="DZ391" i="1"/>
  <c r="DY391" i="1"/>
  <c r="DN391" i="1"/>
  <c r="DD391" i="1"/>
  <c r="CS391" i="1"/>
  <c r="CH391" i="1"/>
  <c r="AX391" i="1"/>
  <c r="AR391" i="1"/>
  <c r="EG390" i="1"/>
  <c r="EF390" i="1"/>
  <c r="EE390" i="1"/>
  <c r="ED390" i="1"/>
  <c r="EC390" i="1"/>
  <c r="EB390" i="1"/>
  <c r="EA390" i="1"/>
  <c r="DZ390" i="1"/>
  <c r="DY390" i="1"/>
  <c r="DN390" i="1"/>
  <c r="DD390" i="1"/>
  <c r="CS390" i="1"/>
  <c r="CH390" i="1"/>
  <c r="AX390" i="1"/>
  <c r="AR390" i="1"/>
  <c r="EG389" i="1"/>
  <c r="EF389" i="1"/>
  <c r="EE389" i="1"/>
  <c r="ED389" i="1"/>
  <c r="EC389" i="1"/>
  <c r="EB389" i="1"/>
  <c r="EA389" i="1"/>
  <c r="DZ389" i="1"/>
  <c r="DY389" i="1"/>
  <c r="DN389" i="1"/>
  <c r="DD389" i="1"/>
  <c r="CS389" i="1"/>
  <c r="CH389" i="1"/>
  <c r="AX389" i="1"/>
  <c r="AR389" i="1"/>
  <c r="EG388" i="1"/>
  <c r="EF388" i="1"/>
  <c r="EE388" i="1"/>
  <c r="ED388" i="1"/>
  <c r="EC388" i="1"/>
  <c r="EB388" i="1"/>
  <c r="EA388" i="1"/>
  <c r="DZ388" i="1"/>
  <c r="DY388" i="1"/>
  <c r="DN388" i="1"/>
  <c r="DD388" i="1"/>
  <c r="CS388" i="1"/>
  <c r="CH388" i="1"/>
  <c r="AX388" i="1"/>
  <c r="AR388" i="1"/>
  <c r="EG387" i="1"/>
  <c r="EF387" i="1"/>
  <c r="EE387" i="1"/>
  <c r="ED387" i="1"/>
  <c r="EC387" i="1"/>
  <c r="EB387" i="1"/>
  <c r="EA387" i="1"/>
  <c r="DZ387" i="1"/>
  <c r="DY387" i="1"/>
  <c r="DN387" i="1"/>
  <c r="DD387" i="1"/>
  <c r="CS387" i="1"/>
  <c r="CH387" i="1"/>
  <c r="AX387" i="1"/>
  <c r="AR387" i="1"/>
  <c r="EG386" i="1"/>
  <c r="EF386" i="1"/>
  <c r="EE386" i="1"/>
  <c r="ED386" i="1"/>
  <c r="EC386" i="1"/>
  <c r="EB386" i="1"/>
  <c r="EA386" i="1"/>
  <c r="DZ386" i="1"/>
  <c r="DY386" i="1"/>
  <c r="DN386" i="1"/>
  <c r="DD386" i="1"/>
  <c r="CS386" i="1"/>
  <c r="CH386" i="1"/>
  <c r="AX386" i="1"/>
  <c r="AR386" i="1"/>
  <c r="EG385" i="1"/>
  <c r="EF385" i="1"/>
  <c r="EE385" i="1"/>
  <c r="ED385" i="1"/>
  <c r="EC385" i="1"/>
  <c r="EB385" i="1"/>
  <c r="EA385" i="1"/>
  <c r="DZ385" i="1"/>
  <c r="DY385" i="1"/>
  <c r="DN385" i="1"/>
  <c r="DD385" i="1"/>
  <c r="CS385" i="1"/>
  <c r="CH385" i="1"/>
  <c r="AX385" i="1"/>
  <c r="AR385" i="1"/>
  <c r="EG384" i="1"/>
  <c r="EF384" i="1"/>
  <c r="EE384" i="1"/>
  <c r="ED384" i="1"/>
  <c r="EC384" i="1"/>
  <c r="EB384" i="1"/>
  <c r="EA384" i="1"/>
  <c r="DZ384" i="1"/>
  <c r="DY384" i="1"/>
  <c r="DN384" i="1"/>
  <c r="DD384" i="1"/>
  <c r="CS384" i="1"/>
  <c r="CH384" i="1"/>
  <c r="AX384" i="1"/>
  <c r="AR384" i="1"/>
  <c r="EG383" i="1"/>
  <c r="EF383" i="1"/>
  <c r="EE383" i="1"/>
  <c r="ED383" i="1"/>
  <c r="EC383" i="1"/>
  <c r="EB383" i="1"/>
  <c r="EA383" i="1"/>
  <c r="DZ383" i="1"/>
  <c r="DY383" i="1"/>
  <c r="DN383" i="1"/>
  <c r="DD383" i="1"/>
  <c r="CS383" i="1"/>
  <c r="CH383" i="1"/>
  <c r="AX383" i="1"/>
  <c r="AR383" i="1"/>
  <c r="EG382" i="1"/>
  <c r="EF382" i="1"/>
  <c r="EE382" i="1"/>
  <c r="ED382" i="1"/>
  <c r="EC382" i="1"/>
  <c r="EB382" i="1"/>
  <c r="EA382" i="1"/>
  <c r="DZ382" i="1"/>
  <c r="DY382" i="1"/>
  <c r="DN382" i="1"/>
  <c r="DD382" i="1"/>
  <c r="CS382" i="1"/>
  <c r="CH382" i="1"/>
  <c r="AX382" i="1"/>
  <c r="AR382" i="1"/>
  <c r="EG381" i="1"/>
  <c r="EF381" i="1"/>
  <c r="EE381" i="1"/>
  <c r="ED381" i="1"/>
  <c r="EC381" i="1"/>
  <c r="EB381" i="1"/>
  <c r="EA381" i="1"/>
  <c r="DZ381" i="1"/>
  <c r="DY381" i="1"/>
  <c r="DN381" i="1"/>
  <c r="DD381" i="1"/>
  <c r="CS381" i="1"/>
  <c r="CH381" i="1"/>
  <c r="AX381" i="1"/>
  <c r="AR381" i="1"/>
  <c r="EG380" i="1"/>
  <c r="EF380" i="1"/>
  <c r="EE380" i="1"/>
  <c r="ED380" i="1"/>
  <c r="EC380" i="1"/>
  <c r="EB380" i="1"/>
  <c r="EA380" i="1"/>
  <c r="DZ380" i="1"/>
  <c r="DY380" i="1"/>
  <c r="DN380" i="1"/>
  <c r="DD380" i="1"/>
  <c r="CS380" i="1"/>
  <c r="CH380" i="1"/>
  <c r="AX380" i="1"/>
  <c r="AR380" i="1"/>
  <c r="EG379" i="1"/>
  <c r="EF379" i="1"/>
  <c r="EE379" i="1"/>
  <c r="ED379" i="1"/>
  <c r="EC379" i="1"/>
  <c r="EB379" i="1"/>
  <c r="EA379" i="1"/>
  <c r="DZ379" i="1"/>
  <c r="DY379" i="1"/>
  <c r="DN379" i="1"/>
  <c r="DD379" i="1"/>
  <c r="CS379" i="1"/>
  <c r="CH379" i="1"/>
  <c r="AX379" i="1"/>
  <c r="AR379" i="1"/>
  <c r="EG378" i="1"/>
  <c r="EF378" i="1"/>
  <c r="EE378" i="1"/>
  <c r="ED378" i="1"/>
  <c r="EC378" i="1"/>
  <c r="EB378" i="1"/>
  <c r="EA378" i="1"/>
  <c r="DZ378" i="1"/>
  <c r="DY378" i="1"/>
  <c r="DN378" i="1"/>
  <c r="DD378" i="1"/>
  <c r="CS378" i="1"/>
  <c r="CH378" i="1"/>
  <c r="AX378" i="1"/>
  <c r="AR378" i="1"/>
  <c r="EG377" i="1"/>
  <c r="EF377" i="1"/>
  <c r="EE377" i="1"/>
  <c r="ED377" i="1"/>
  <c r="EC377" i="1"/>
  <c r="EB377" i="1"/>
  <c r="EA377" i="1"/>
  <c r="DZ377" i="1"/>
  <c r="DY377" i="1"/>
  <c r="DN377" i="1"/>
  <c r="DD377" i="1"/>
  <c r="CS377" i="1"/>
  <c r="CH377" i="1"/>
  <c r="AX377" i="1"/>
  <c r="AR377" i="1"/>
  <c r="EG376" i="1"/>
  <c r="EF376" i="1"/>
  <c r="EE376" i="1"/>
  <c r="ED376" i="1"/>
  <c r="EC376" i="1"/>
  <c r="EB376" i="1"/>
  <c r="EA376" i="1"/>
  <c r="DZ376" i="1"/>
  <c r="DY376" i="1"/>
  <c r="DN376" i="1"/>
  <c r="DD376" i="1"/>
  <c r="CS376" i="1"/>
  <c r="CH376" i="1"/>
  <c r="AX376" i="1"/>
  <c r="AR376" i="1"/>
  <c r="EG375" i="1"/>
  <c r="EF375" i="1"/>
  <c r="EE375" i="1"/>
  <c r="ED375" i="1"/>
  <c r="EC375" i="1"/>
  <c r="EB375" i="1"/>
  <c r="EA375" i="1"/>
  <c r="DZ375" i="1"/>
  <c r="DY375" i="1"/>
  <c r="DN375" i="1"/>
  <c r="DD375" i="1"/>
  <c r="CS375" i="1"/>
  <c r="CH375" i="1"/>
  <c r="AX375" i="1"/>
  <c r="AR375" i="1"/>
  <c r="EG374" i="1"/>
  <c r="EF374" i="1"/>
  <c r="EE374" i="1"/>
  <c r="ED374" i="1"/>
  <c r="EC374" i="1"/>
  <c r="EB374" i="1"/>
  <c r="EA374" i="1"/>
  <c r="DZ374" i="1"/>
  <c r="DY374" i="1"/>
  <c r="DN374" i="1"/>
  <c r="DD374" i="1"/>
  <c r="CS374" i="1"/>
  <c r="CH374" i="1"/>
  <c r="AX374" i="1"/>
  <c r="AR374" i="1"/>
  <c r="EG373" i="1"/>
  <c r="EF373" i="1"/>
  <c r="EE373" i="1"/>
  <c r="ED373" i="1"/>
  <c r="EC373" i="1"/>
  <c r="EB373" i="1"/>
  <c r="EA373" i="1"/>
  <c r="DZ373" i="1"/>
  <c r="DY373" i="1"/>
  <c r="DN373" i="1"/>
  <c r="DD373" i="1"/>
  <c r="CS373" i="1"/>
  <c r="CH373" i="1"/>
  <c r="AX373" i="1"/>
  <c r="AR373" i="1"/>
  <c r="EG372" i="1"/>
  <c r="EF372" i="1"/>
  <c r="EE372" i="1"/>
  <c r="ED372" i="1"/>
  <c r="EC372" i="1"/>
  <c r="EB372" i="1"/>
  <c r="EA372" i="1"/>
  <c r="DZ372" i="1"/>
  <c r="DY372" i="1"/>
  <c r="DN372" i="1"/>
  <c r="DD372" i="1"/>
  <c r="CS372" i="1"/>
  <c r="CH372" i="1"/>
  <c r="AX372" i="1"/>
  <c r="AR372" i="1"/>
  <c r="EG371" i="1"/>
  <c r="EF371" i="1"/>
  <c r="EE371" i="1"/>
  <c r="ED371" i="1"/>
  <c r="EC371" i="1"/>
  <c r="EB371" i="1"/>
  <c r="EA371" i="1"/>
  <c r="DZ371" i="1"/>
  <c r="DY371" i="1"/>
  <c r="DN371" i="1"/>
  <c r="DD371" i="1"/>
  <c r="CS371" i="1"/>
  <c r="CH371" i="1"/>
  <c r="AX371" i="1"/>
  <c r="AR371" i="1"/>
  <c r="EG370" i="1"/>
  <c r="EF370" i="1"/>
  <c r="EE370" i="1"/>
  <c r="ED370" i="1"/>
  <c r="EC370" i="1"/>
  <c r="EB370" i="1"/>
  <c r="EA370" i="1"/>
  <c r="DZ370" i="1"/>
  <c r="DY370" i="1"/>
  <c r="DN370" i="1"/>
  <c r="DD370" i="1"/>
  <c r="CS370" i="1"/>
  <c r="CH370" i="1"/>
  <c r="AX370" i="1"/>
  <c r="AR370" i="1"/>
  <c r="EG369" i="1"/>
  <c r="EF369" i="1"/>
  <c r="EE369" i="1"/>
  <c r="ED369" i="1"/>
  <c r="EC369" i="1"/>
  <c r="EB369" i="1"/>
  <c r="EA369" i="1"/>
  <c r="DZ369" i="1"/>
  <c r="DY369" i="1"/>
  <c r="DN369" i="1"/>
  <c r="DD369" i="1"/>
  <c r="CS369" i="1"/>
  <c r="CH369" i="1"/>
  <c r="AX369" i="1"/>
  <c r="AR369" i="1"/>
  <c r="EG368" i="1"/>
  <c r="EF368" i="1"/>
  <c r="EE368" i="1"/>
  <c r="ED368" i="1"/>
  <c r="EC368" i="1"/>
  <c r="EB368" i="1"/>
  <c r="EA368" i="1"/>
  <c r="DZ368" i="1"/>
  <c r="DY368" i="1"/>
  <c r="DN368" i="1"/>
  <c r="DD368" i="1"/>
  <c r="CS368" i="1"/>
  <c r="CH368" i="1"/>
  <c r="AX368" i="1"/>
  <c r="AR368" i="1"/>
  <c r="EG367" i="1"/>
  <c r="EF367" i="1"/>
  <c r="EE367" i="1"/>
  <c r="ED367" i="1"/>
  <c r="EC367" i="1"/>
  <c r="EB367" i="1"/>
  <c r="EA367" i="1"/>
  <c r="DZ367" i="1"/>
  <c r="DY367" i="1"/>
  <c r="DN367" i="1"/>
  <c r="DD367" i="1"/>
  <c r="CS367" i="1"/>
  <c r="CH367" i="1"/>
  <c r="AX367" i="1"/>
  <c r="AR367" i="1"/>
  <c r="EG366" i="1"/>
  <c r="EF366" i="1"/>
  <c r="EE366" i="1"/>
  <c r="ED366" i="1"/>
  <c r="EC366" i="1"/>
  <c r="EB366" i="1"/>
  <c r="EA366" i="1"/>
  <c r="DZ366" i="1"/>
  <c r="DY366" i="1"/>
  <c r="DN366" i="1"/>
  <c r="DD366" i="1"/>
  <c r="CS366" i="1"/>
  <c r="CH366" i="1"/>
  <c r="AX366" i="1"/>
  <c r="AR366" i="1"/>
  <c r="EG365" i="1"/>
  <c r="EF365" i="1"/>
  <c r="EE365" i="1"/>
  <c r="ED365" i="1"/>
  <c r="EC365" i="1"/>
  <c r="EB365" i="1"/>
  <c r="EA365" i="1"/>
  <c r="DZ365" i="1"/>
  <c r="DY365" i="1"/>
  <c r="DN365" i="1"/>
  <c r="DD365" i="1"/>
  <c r="CS365" i="1"/>
  <c r="CH365" i="1"/>
  <c r="AX365" i="1"/>
  <c r="AR365" i="1"/>
  <c r="EG364" i="1"/>
  <c r="EF364" i="1"/>
  <c r="EE364" i="1"/>
  <c r="ED364" i="1"/>
  <c r="EC364" i="1"/>
  <c r="EB364" i="1"/>
  <c r="EA364" i="1"/>
  <c r="DZ364" i="1"/>
  <c r="DY364" i="1"/>
  <c r="DN364" i="1"/>
  <c r="DD364" i="1"/>
  <c r="CS364" i="1"/>
  <c r="CH364" i="1"/>
  <c r="AX364" i="1"/>
  <c r="AR364" i="1"/>
  <c r="EG363" i="1"/>
  <c r="EF363" i="1"/>
  <c r="EE363" i="1"/>
  <c r="ED363" i="1"/>
  <c r="EC363" i="1"/>
  <c r="EB363" i="1"/>
  <c r="EA363" i="1"/>
  <c r="DZ363" i="1"/>
  <c r="DY363" i="1"/>
  <c r="DN363" i="1"/>
  <c r="DD363" i="1"/>
  <c r="CS363" i="1"/>
  <c r="CH363" i="1"/>
  <c r="AX363" i="1"/>
  <c r="AR363" i="1"/>
  <c r="EG362" i="1"/>
  <c r="EF362" i="1"/>
  <c r="EE362" i="1"/>
  <c r="ED362" i="1"/>
  <c r="EC362" i="1"/>
  <c r="EB362" i="1"/>
  <c r="EA362" i="1"/>
  <c r="DZ362" i="1"/>
  <c r="DY362" i="1"/>
  <c r="DN362" i="1"/>
  <c r="DD362" i="1"/>
  <c r="CS362" i="1"/>
  <c r="CH362" i="1"/>
  <c r="AX362" i="1"/>
  <c r="AR362" i="1"/>
  <c r="EG361" i="1"/>
  <c r="EF361" i="1"/>
  <c r="EE361" i="1"/>
  <c r="ED361" i="1"/>
  <c r="EC361" i="1"/>
  <c r="EB361" i="1"/>
  <c r="EA361" i="1"/>
  <c r="DZ361" i="1"/>
  <c r="DY361" i="1"/>
  <c r="DN361" i="1"/>
  <c r="DD361" i="1"/>
  <c r="CS361" i="1"/>
  <c r="CH361" i="1"/>
  <c r="AX361" i="1"/>
  <c r="AR361" i="1"/>
  <c r="EG360" i="1"/>
  <c r="EF360" i="1"/>
  <c r="EE360" i="1"/>
  <c r="ED360" i="1"/>
  <c r="EC360" i="1"/>
  <c r="EB360" i="1"/>
  <c r="EA360" i="1"/>
  <c r="DZ360" i="1"/>
  <c r="DY360" i="1"/>
  <c r="DN360" i="1"/>
  <c r="DD360" i="1"/>
  <c r="CS360" i="1"/>
  <c r="CH360" i="1"/>
  <c r="AX360" i="1"/>
  <c r="AR360" i="1"/>
  <c r="EG359" i="1"/>
  <c r="EF359" i="1"/>
  <c r="EE359" i="1"/>
  <c r="ED359" i="1"/>
  <c r="EC359" i="1"/>
  <c r="EB359" i="1"/>
  <c r="EA359" i="1"/>
  <c r="DZ359" i="1"/>
  <c r="DY359" i="1"/>
  <c r="DN359" i="1"/>
  <c r="DD359" i="1"/>
  <c r="CS359" i="1"/>
  <c r="CH359" i="1"/>
  <c r="AX359" i="1"/>
  <c r="AR359" i="1"/>
  <c r="EG358" i="1"/>
  <c r="EF358" i="1"/>
  <c r="EE358" i="1"/>
  <c r="ED358" i="1"/>
  <c r="EC358" i="1"/>
  <c r="EB358" i="1"/>
  <c r="EA358" i="1"/>
  <c r="DZ358" i="1"/>
  <c r="DY358" i="1"/>
  <c r="DN358" i="1"/>
  <c r="DD358" i="1"/>
  <c r="CS358" i="1"/>
  <c r="CH358" i="1"/>
  <c r="AX358" i="1"/>
  <c r="AR358" i="1"/>
  <c r="EG357" i="1"/>
  <c r="EF357" i="1"/>
  <c r="EE357" i="1"/>
  <c r="ED357" i="1"/>
  <c r="EC357" i="1"/>
  <c r="EB357" i="1"/>
  <c r="EA357" i="1"/>
  <c r="DZ357" i="1"/>
  <c r="DY357" i="1"/>
  <c r="DN357" i="1"/>
  <c r="DD357" i="1"/>
  <c r="CS357" i="1"/>
  <c r="CH357" i="1"/>
  <c r="AX357" i="1"/>
  <c r="AR357" i="1"/>
  <c r="EG356" i="1"/>
  <c r="EF356" i="1"/>
  <c r="EE356" i="1"/>
  <c r="ED356" i="1"/>
  <c r="EC356" i="1"/>
  <c r="EB356" i="1"/>
  <c r="EA356" i="1"/>
  <c r="DZ356" i="1"/>
  <c r="DY356" i="1"/>
  <c r="DN356" i="1"/>
  <c r="DD356" i="1"/>
  <c r="CS356" i="1"/>
  <c r="CH356" i="1"/>
  <c r="AX356" i="1"/>
  <c r="AR356" i="1"/>
  <c r="EG355" i="1"/>
  <c r="EF355" i="1"/>
  <c r="EE355" i="1"/>
  <c r="ED355" i="1"/>
  <c r="EC355" i="1"/>
  <c r="EB355" i="1"/>
  <c r="EA355" i="1"/>
  <c r="DZ355" i="1"/>
  <c r="DY355" i="1"/>
  <c r="DN355" i="1"/>
  <c r="DD355" i="1"/>
  <c r="CS355" i="1"/>
  <c r="CH355" i="1"/>
  <c r="AX355" i="1"/>
  <c r="AR355" i="1"/>
  <c r="EG354" i="1"/>
  <c r="EF354" i="1"/>
  <c r="EE354" i="1"/>
  <c r="ED354" i="1"/>
  <c r="EC354" i="1"/>
  <c r="EB354" i="1"/>
  <c r="EA354" i="1"/>
  <c r="DZ354" i="1"/>
  <c r="DY354" i="1"/>
  <c r="DN354" i="1"/>
  <c r="DD354" i="1"/>
  <c r="CS354" i="1"/>
  <c r="CH354" i="1"/>
  <c r="AX354" i="1"/>
  <c r="AR354" i="1"/>
  <c r="EG353" i="1"/>
  <c r="EF353" i="1"/>
  <c r="EE353" i="1"/>
  <c r="ED353" i="1"/>
  <c r="EC353" i="1"/>
  <c r="EB353" i="1"/>
  <c r="EA353" i="1"/>
  <c r="DZ353" i="1"/>
  <c r="DY353" i="1"/>
  <c r="DN353" i="1"/>
  <c r="DD353" i="1"/>
  <c r="CS353" i="1"/>
  <c r="CH353" i="1"/>
  <c r="AX353" i="1"/>
  <c r="AR353" i="1"/>
  <c r="EG352" i="1"/>
  <c r="EF352" i="1"/>
  <c r="EE352" i="1"/>
  <c r="ED352" i="1"/>
  <c r="EC352" i="1"/>
  <c r="EB352" i="1"/>
  <c r="EA352" i="1"/>
  <c r="DZ352" i="1"/>
  <c r="DY352" i="1"/>
  <c r="DN352" i="1"/>
  <c r="DD352" i="1"/>
  <c r="CS352" i="1"/>
  <c r="CH352" i="1"/>
  <c r="AX352" i="1"/>
  <c r="AR352" i="1"/>
  <c r="EG351" i="1"/>
  <c r="EF351" i="1"/>
  <c r="EE351" i="1"/>
  <c r="ED351" i="1"/>
  <c r="EC351" i="1"/>
  <c r="EB351" i="1"/>
  <c r="EA351" i="1"/>
  <c r="DZ351" i="1"/>
  <c r="DY351" i="1"/>
  <c r="DN351" i="1"/>
  <c r="DD351" i="1"/>
  <c r="CS351" i="1"/>
  <c r="CH351" i="1"/>
  <c r="AX351" i="1"/>
  <c r="AR351" i="1"/>
  <c r="EG350" i="1"/>
  <c r="EF350" i="1"/>
  <c r="EE350" i="1"/>
  <c r="ED350" i="1"/>
  <c r="EC350" i="1"/>
  <c r="EB350" i="1"/>
  <c r="EA350" i="1"/>
  <c r="DZ350" i="1"/>
  <c r="DY350" i="1"/>
  <c r="DN350" i="1"/>
  <c r="DD350" i="1"/>
  <c r="CS350" i="1"/>
  <c r="CH350" i="1"/>
  <c r="AX350" i="1"/>
  <c r="AR350" i="1"/>
  <c r="EG349" i="1"/>
  <c r="EF349" i="1"/>
  <c r="EE349" i="1"/>
  <c r="ED349" i="1"/>
  <c r="EC349" i="1"/>
  <c r="EB349" i="1"/>
  <c r="EA349" i="1"/>
  <c r="DZ349" i="1"/>
  <c r="DY349" i="1"/>
  <c r="DN349" i="1"/>
  <c r="DD349" i="1"/>
  <c r="CS349" i="1"/>
  <c r="CH349" i="1"/>
  <c r="AX349" i="1"/>
  <c r="AR349" i="1"/>
  <c r="EG348" i="1"/>
  <c r="EF348" i="1"/>
  <c r="EE348" i="1"/>
  <c r="ED348" i="1"/>
  <c r="EC348" i="1"/>
  <c r="EB348" i="1"/>
  <c r="EA348" i="1"/>
  <c r="DZ348" i="1"/>
  <c r="DY348" i="1"/>
  <c r="DN348" i="1"/>
  <c r="DD348" i="1"/>
  <c r="CS348" i="1"/>
  <c r="CH348" i="1"/>
  <c r="AX348" i="1"/>
  <c r="AR348" i="1"/>
  <c r="EG347" i="1"/>
  <c r="EF347" i="1"/>
  <c r="EE347" i="1"/>
  <c r="ED347" i="1"/>
  <c r="EC347" i="1"/>
  <c r="EB347" i="1"/>
  <c r="EA347" i="1"/>
  <c r="DZ347" i="1"/>
  <c r="DY347" i="1"/>
  <c r="DN347" i="1"/>
  <c r="DD347" i="1"/>
  <c r="CS347" i="1"/>
  <c r="CH347" i="1"/>
  <c r="AX347" i="1"/>
  <c r="AR347" i="1"/>
  <c r="EG346" i="1"/>
  <c r="EF346" i="1"/>
  <c r="EE346" i="1"/>
  <c r="ED346" i="1"/>
  <c r="EC346" i="1"/>
  <c r="EB346" i="1"/>
  <c r="EA346" i="1"/>
  <c r="DZ346" i="1"/>
  <c r="DY346" i="1"/>
  <c r="DN346" i="1"/>
  <c r="DD346" i="1"/>
  <c r="CS346" i="1"/>
  <c r="CH346" i="1"/>
  <c r="AX346" i="1"/>
  <c r="AR346" i="1"/>
  <c r="EG345" i="1"/>
  <c r="EF345" i="1"/>
  <c r="EE345" i="1"/>
  <c r="ED345" i="1"/>
  <c r="EC345" i="1"/>
  <c r="EB345" i="1"/>
  <c r="EA345" i="1"/>
  <c r="DZ345" i="1"/>
  <c r="DY345" i="1"/>
  <c r="DN345" i="1"/>
  <c r="DD345" i="1"/>
  <c r="CS345" i="1"/>
  <c r="CH345" i="1"/>
  <c r="AX345" i="1"/>
  <c r="AR345" i="1"/>
  <c r="EG344" i="1"/>
  <c r="EF344" i="1"/>
  <c r="EE344" i="1"/>
  <c r="ED344" i="1"/>
  <c r="EC344" i="1"/>
  <c r="EB344" i="1"/>
  <c r="EA344" i="1"/>
  <c r="DZ344" i="1"/>
  <c r="DY344" i="1"/>
  <c r="DN344" i="1"/>
  <c r="DD344" i="1"/>
  <c r="CS344" i="1"/>
  <c r="CH344" i="1"/>
  <c r="AX344" i="1"/>
  <c r="AR344" i="1"/>
  <c r="EG343" i="1"/>
  <c r="EF343" i="1"/>
  <c r="EE343" i="1"/>
  <c r="ED343" i="1"/>
  <c r="EC343" i="1"/>
  <c r="EB343" i="1"/>
  <c r="EA343" i="1"/>
  <c r="DZ343" i="1"/>
  <c r="DY343" i="1"/>
  <c r="DN343" i="1"/>
  <c r="DD343" i="1"/>
  <c r="CS343" i="1"/>
  <c r="CH343" i="1"/>
  <c r="AX343" i="1"/>
  <c r="AR343" i="1"/>
  <c r="CE1287" i="1"/>
  <c r="AX333" i="1"/>
  <c r="AR327" i="1"/>
  <c r="AX293" i="1"/>
  <c r="AR153"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4" i="1"/>
  <c r="AX335" i="1"/>
  <c r="AX336" i="1"/>
  <c r="AX337" i="1"/>
  <c r="AX338" i="1"/>
  <c r="AX339" i="1"/>
  <c r="AX340" i="1"/>
  <c r="AX341" i="1"/>
  <c r="AX342" i="1"/>
  <c r="AX1138" i="1"/>
  <c r="AX1139" i="1"/>
  <c r="AX1140" i="1"/>
  <c r="AX1141" i="1"/>
  <c r="AX1142" i="1"/>
  <c r="AX1143" i="1"/>
  <c r="AX1144" i="1"/>
  <c r="AX1145" i="1"/>
  <c r="AX1146" i="1"/>
  <c r="AX1147" i="1"/>
  <c r="AX1148" i="1"/>
  <c r="AX1149" i="1"/>
  <c r="AX1150" i="1"/>
  <c r="AX1151" i="1"/>
  <c r="AX1152" i="1"/>
  <c r="AX1153" i="1"/>
  <c r="AX1154" i="1"/>
  <c r="AX1155" i="1"/>
  <c r="AX1156" i="1"/>
  <c r="AX1157" i="1"/>
  <c r="AX1158" i="1"/>
  <c r="AX1159" i="1"/>
  <c r="AX1160" i="1"/>
  <c r="AX1161" i="1"/>
  <c r="AX1162" i="1"/>
  <c r="AX1163" i="1"/>
  <c r="AX1164" i="1"/>
  <c r="AX1165" i="1"/>
  <c r="AX1166" i="1"/>
  <c r="AX1167" i="1"/>
  <c r="AX1168" i="1"/>
  <c r="AX1169" i="1"/>
  <c r="AX1170" i="1"/>
  <c r="AX1171" i="1"/>
  <c r="AX1172" i="1"/>
  <c r="AX1173" i="1"/>
  <c r="AX1174" i="1"/>
  <c r="AX1175" i="1"/>
  <c r="AX1176" i="1"/>
  <c r="AX1177" i="1"/>
  <c r="AX1178" i="1"/>
  <c r="AX1179" i="1"/>
  <c r="AX1180" i="1"/>
  <c r="AX1181" i="1"/>
  <c r="AX1182" i="1"/>
  <c r="AX1183" i="1"/>
  <c r="AX1184" i="1"/>
  <c r="AX1185" i="1"/>
  <c r="AX1186" i="1"/>
  <c r="AX1187" i="1"/>
  <c r="AX1188" i="1"/>
  <c r="AX1189" i="1"/>
  <c r="AX1190" i="1"/>
  <c r="AX1191" i="1"/>
  <c r="AX1192" i="1"/>
  <c r="AX1193" i="1"/>
  <c r="AX1194" i="1"/>
  <c r="AX1195" i="1"/>
  <c r="AX1196" i="1"/>
  <c r="AX1197" i="1"/>
  <c r="AX1198" i="1"/>
  <c r="AX1199" i="1"/>
  <c r="AX1200" i="1"/>
  <c r="AX1201" i="1"/>
  <c r="AX1202" i="1"/>
  <c r="AX1203" i="1"/>
  <c r="AX1204" i="1"/>
  <c r="AX1205" i="1"/>
  <c r="AX1206" i="1"/>
  <c r="AX1207" i="1"/>
  <c r="AX1208" i="1"/>
  <c r="AX1209" i="1"/>
  <c r="AX1210" i="1"/>
  <c r="AX1211" i="1"/>
  <c r="AX1212" i="1"/>
  <c r="AX1213" i="1"/>
  <c r="AX1214" i="1"/>
  <c r="AX1215" i="1"/>
  <c r="AX1216" i="1"/>
  <c r="AX1217" i="1"/>
  <c r="AX1218" i="1"/>
  <c r="AX1219" i="1"/>
  <c r="AX1220" i="1"/>
  <c r="AX1221" i="1"/>
  <c r="AX1222" i="1"/>
  <c r="AX1223" i="1"/>
  <c r="AX1224" i="1"/>
  <c r="AX1225" i="1"/>
  <c r="AX1226" i="1"/>
  <c r="AX1227" i="1"/>
  <c r="AX1228" i="1"/>
  <c r="AX1229" i="1"/>
  <c r="AX1230" i="1"/>
  <c r="AX1231" i="1"/>
  <c r="AX1232" i="1"/>
  <c r="AX1233" i="1"/>
  <c r="AX1234" i="1"/>
  <c r="AX1235" i="1"/>
  <c r="AX1236" i="1"/>
  <c r="AX1237" i="1"/>
  <c r="AX1238" i="1"/>
  <c r="AX1239" i="1"/>
  <c r="AX1240" i="1"/>
  <c r="AX1241" i="1"/>
  <c r="AX1242" i="1"/>
  <c r="AX1243" i="1"/>
  <c r="AX1244" i="1"/>
  <c r="AX1245" i="1"/>
  <c r="AX1246" i="1"/>
  <c r="AX1247" i="1"/>
  <c r="AX1248" i="1"/>
  <c r="AX1249" i="1"/>
  <c r="AX1250" i="1"/>
  <c r="AX1251" i="1"/>
  <c r="AX1252" i="1"/>
  <c r="AX1253" i="1"/>
  <c r="AX1254" i="1"/>
  <c r="AX1255" i="1"/>
  <c r="AX1256" i="1"/>
  <c r="AX1257" i="1"/>
  <c r="AX1258" i="1"/>
  <c r="AX1259" i="1"/>
  <c r="AX1260" i="1"/>
  <c r="AX1261" i="1"/>
  <c r="AX1262" i="1"/>
  <c r="AX1263" i="1"/>
  <c r="AX1264" i="1"/>
  <c r="AX1265" i="1"/>
  <c r="AX1266" i="1"/>
  <c r="AX1267" i="1"/>
  <c r="AX1268" i="1"/>
  <c r="AX1269" i="1"/>
  <c r="AX1270" i="1"/>
  <c r="AX1271" i="1"/>
  <c r="AX1272" i="1"/>
  <c r="AX1273" i="1"/>
  <c r="AX1274" i="1"/>
  <c r="AX1275" i="1"/>
  <c r="AX1276" i="1"/>
  <c r="AX1277" i="1"/>
  <c r="AX1278" i="1"/>
  <c r="AX1279" i="1"/>
  <c r="AX1280" i="1"/>
  <c r="AX1281" i="1"/>
  <c r="AX1282" i="1"/>
  <c r="AX1283" i="1"/>
  <c r="AX1284" i="1"/>
  <c r="AX1285" i="1"/>
  <c r="AX1286" i="1"/>
  <c r="AX4" i="1"/>
  <c r="AR4" i="1"/>
  <c r="AR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8" i="1"/>
  <c r="AR329" i="1"/>
  <c r="AR330" i="1"/>
  <c r="AR331" i="1"/>
  <c r="AR332" i="1"/>
  <c r="AR333" i="1"/>
  <c r="AR334" i="1"/>
  <c r="AR335" i="1"/>
  <c r="AR336" i="1"/>
  <c r="AR337" i="1"/>
  <c r="AR338" i="1"/>
  <c r="AR339" i="1"/>
  <c r="AR340" i="1"/>
  <c r="AR341" i="1"/>
  <c r="AR342" i="1"/>
  <c r="AR1138" i="1"/>
  <c r="AR1139" i="1"/>
  <c r="AR1140" i="1"/>
  <c r="AR1141" i="1"/>
  <c r="AR1142" i="1"/>
  <c r="AR1143" i="1"/>
  <c r="AR1144" i="1"/>
  <c r="AR1145" i="1"/>
  <c r="AR1146" i="1"/>
  <c r="AR1147" i="1"/>
  <c r="AR1148" i="1"/>
  <c r="AR1149" i="1"/>
  <c r="AR1150" i="1"/>
  <c r="AR1151" i="1"/>
  <c r="AR1152" i="1"/>
  <c r="AR1153" i="1"/>
  <c r="AR1154" i="1"/>
  <c r="AR1155" i="1"/>
  <c r="AR1156" i="1"/>
  <c r="AR1157" i="1"/>
  <c r="AR1158" i="1"/>
  <c r="AR1159" i="1"/>
  <c r="AR1160" i="1"/>
  <c r="AR1161" i="1"/>
  <c r="AR1162" i="1"/>
  <c r="AR1163" i="1"/>
  <c r="AR1164" i="1"/>
  <c r="AR1165" i="1"/>
  <c r="AR1166" i="1"/>
  <c r="AR1167" i="1"/>
  <c r="AR1168" i="1"/>
  <c r="AR1169" i="1"/>
  <c r="AR1170" i="1"/>
  <c r="AR1171" i="1"/>
  <c r="AR1172" i="1"/>
  <c r="AR1173" i="1"/>
  <c r="AR1174" i="1"/>
  <c r="AR1175" i="1"/>
  <c r="AR1176" i="1"/>
  <c r="AR1177" i="1"/>
  <c r="AR1178" i="1"/>
  <c r="AR1179" i="1"/>
  <c r="AR1180" i="1"/>
  <c r="AR1181" i="1"/>
  <c r="AR1182" i="1"/>
  <c r="AR1183" i="1"/>
  <c r="AR1184" i="1"/>
  <c r="AR1185" i="1"/>
  <c r="AR1186" i="1"/>
  <c r="AR1187" i="1"/>
  <c r="AR1188" i="1"/>
  <c r="AR1189" i="1"/>
  <c r="AR1190" i="1"/>
  <c r="AR1191" i="1"/>
  <c r="AR1192" i="1"/>
  <c r="AR1193" i="1"/>
  <c r="AR1194" i="1"/>
  <c r="AR1195" i="1"/>
  <c r="AR1196" i="1"/>
  <c r="AR1197" i="1"/>
  <c r="AR1198" i="1"/>
  <c r="AR1199" i="1"/>
  <c r="AR1200" i="1"/>
  <c r="AR1201" i="1"/>
  <c r="AR1202" i="1"/>
  <c r="AR1203" i="1"/>
  <c r="AR1204" i="1"/>
  <c r="AR1205" i="1"/>
  <c r="AR1206" i="1"/>
  <c r="AR1207" i="1"/>
  <c r="AR1208" i="1"/>
  <c r="AR1209" i="1"/>
  <c r="AR1210" i="1"/>
  <c r="AR1211" i="1"/>
  <c r="AR1212" i="1"/>
  <c r="AR1213" i="1"/>
  <c r="AR1214" i="1"/>
  <c r="AR1215" i="1"/>
  <c r="AR1216" i="1"/>
  <c r="AR1217" i="1"/>
  <c r="AR1218" i="1"/>
  <c r="AR1219" i="1"/>
  <c r="AR1220" i="1"/>
  <c r="AR1221" i="1"/>
  <c r="AR1222" i="1"/>
  <c r="AR1223" i="1"/>
  <c r="AR1224" i="1"/>
  <c r="AR1225" i="1"/>
  <c r="AR1226" i="1"/>
  <c r="AR1227" i="1"/>
  <c r="AR1228" i="1"/>
  <c r="AR1229" i="1"/>
  <c r="AR1230" i="1"/>
  <c r="AR1231" i="1"/>
  <c r="AR1232" i="1"/>
  <c r="AR1233" i="1"/>
  <c r="AR1234" i="1"/>
  <c r="AR1235" i="1"/>
  <c r="AR1236" i="1"/>
  <c r="AR1237" i="1"/>
  <c r="AR1238" i="1"/>
  <c r="AR1239" i="1"/>
  <c r="AR1240" i="1"/>
  <c r="AR1241" i="1"/>
  <c r="AR1242" i="1"/>
  <c r="AR1243" i="1"/>
  <c r="AR1244" i="1"/>
  <c r="AR1245" i="1"/>
  <c r="AR1246" i="1"/>
  <c r="AR1247" i="1"/>
  <c r="AR1248" i="1"/>
  <c r="AR1249" i="1"/>
  <c r="AR1250" i="1"/>
  <c r="AR1251" i="1"/>
  <c r="AR1252" i="1"/>
  <c r="AR1253" i="1"/>
  <c r="AR1254" i="1"/>
  <c r="AR1255" i="1"/>
  <c r="AR1256" i="1"/>
  <c r="AR1257" i="1"/>
  <c r="AR1258" i="1"/>
  <c r="AR1259" i="1"/>
  <c r="AR1260" i="1"/>
  <c r="AR1261" i="1"/>
  <c r="AR1262" i="1"/>
  <c r="AR1263" i="1"/>
  <c r="AR1264" i="1"/>
  <c r="AR1265" i="1"/>
  <c r="AR1266" i="1"/>
  <c r="AR1267" i="1"/>
  <c r="AR1268" i="1"/>
  <c r="AR1269" i="1"/>
  <c r="AR1270" i="1"/>
  <c r="AR1271" i="1"/>
  <c r="AR1272" i="1"/>
  <c r="AR1273" i="1"/>
  <c r="AR1274" i="1"/>
  <c r="AR1275" i="1"/>
  <c r="AR1276" i="1"/>
  <c r="AR1277" i="1"/>
  <c r="AR1278" i="1"/>
  <c r="AR1279" i="1"/>
  <c r="AR1280" i="1"/>
  <c r="AR1281" i="1"/>
  <c r="AR1282" i="1"/>
  <c r="AR1283" i="1"/>
  <c r="AR1284" i="1"/>
  <c r="AR1285" i="1"/>
  <c r="AR1286" i="1"/>
  <c r="AR1289" i="1"/>
  <c r="EF4" i="1"/>
  <c r="EF5" i="1"/>
  <c r="EF6" i="1"/>
  <c r="EF7" i="1"/>
  <c r="EF8" i="1"/>
  <c r="EF9" i="1"/>
  <c r="EF10" i="1"/>
  <c r="EF11" i="1"/>
  <c r="EF12" i="1"/>
  <c r="EF13" i="1"/>
  <c r="EF14" i="1"/>
  <c r="EF15" i="1"/>
  <c r="EF16" i="1"/>
  <c r="EF17" i="1"/>
  <c r="EF18" i="1"/>
  <c r="EF19" i="1"/>
  <c r="EF20" i="1"/>
  <c r="EF21" i="1"/>
  <c r="EF22" i="1"/>
  <c r="EF23" i="1"/>
  <c r="EF24" i="1"/>
  <c r="EF25" i="1"/>
  <c r="EF26" i="1"/>
  <c r="EF27" i="1"/>
  <c r="EF28" i="1"/>
  <c r="EF29" i="1"/>
  <c r="EF30" i="1"/>
  <c r="EF31" i="1"/>
  <c r="EF32" i="1"/>
  <c r="EF33" i="1"/>
  <c r="EF34" i="1"/>
  <c r="EF35" i="1"/>
  <c r="EF36" i="1"/>
  <c r="EF37" i="1"/>
  <c r="EF38" i="1"/>
  <c r="EF39" i="1"/>
  <c r="EF40" i="1"/>
  <c r="EF41" i="1"/>
  <c r="EF42" i="1"/>
  <c r="EF43" i="1"/>
  <c r="EF44" i="1"/>
  <c r="EF45" i="1"/>
  <c r="EF46" i="1"/>
  <c r="EF47" i="1"/>
  <c r="EF48" i="1"/>
  <c r="EF49" i="1"/>
  <c r="EF50" i="1"/>
  <c r="EF51" i="1"/>
  <c r="EF52" i="1"/>
  <c r="EF53" i="1"/>
  <c r="EF54" i="1"/>
  <c r="EF55" i="1"/>
  <c r="EF56" i="1"/>
  <c r="EF57" i="1"/>
  <c r="EF58" i="1"/>
  <c r="EF59" i="1"/>
  <c r="EF60" i="1"/>
  <c r="EF61" i="1"/>
  <c r="EF62" i="1"/>
  <c r="EF63" i="1"/>
  <c r="EF64" i="1"/>
  <c r="EF65" i="1"/>
  <c r="EF66" i="1"/>
  <c r="EF67" i="1"/>
  <c r="EF68" i="1"/>
  <c r="EF69" i="1"/>
  <c r="EF70" i="1"/>
  <c r="EF71" i="1"/>
  <c r="EF72" i="1"/>
  <c r="EF73" i="1"/>
  <c r="EF74" i="1"/>
  <c r="EF75" i="1"/>
  <c r="EF76" i="1"/>
  <c r="EF77" i="1"/>
  <c r="EF78" i="1"/>
  <c r="EF79" i="1"/>
  <c r="EF80" i="1"/>
  <c r="EF81" i="1"/>
  <c r="EF82" i="1"/>
  <c r="EF83" i="1"/>
  <c r="EF84" i="1"/>
  <c r="EF85" i="1"/>
  <c r="EF86" i="1"/>
  <c r="EF87" i="1"/>
  <c r="EF88" i="1"/>
  <c r="EF89" i="1"/>
  <c r="EF90" i="1"/>
  <c r="EF91" i="1"/>
  <c r="EF92" i="1"/>
  <c r="EF93" i="1"/>
  <c r="EF94" i="1"/>
  <c r="EF95" i="1"/>
  <c r="EF96" i="1"/>
  <c r="EF97" i="1"/>
  <c r="EF98" i="1"/>
  <c r="EF99" i="1"/>
  <c r="EF100" i="1"/>
  <c r="EF101" i="1"/>
  <c r="EF102" i="1"/>
  <c r="EF103" i="1"/>
  <c r="EF104" i="1"/>
  <c r="EF105" i="1"/>
  <c r="EF106" i="1"/>
  <c r="EF107" i="1"/>
  <c r="EF108" i="1"/>
  <c r="EF109" i="1"/>
  <c r="EF110" i="1"/>
  <c r="EF111" i="1"/>
  <c r="EF112" i="1"/>
  <c r="EF113" i="1"/>
  <c r="EF114" i="1"/>
  <c r="EF115" i="1"/>
  <c r="EF116" i="1"/>
  <c r="EF117" i="1"/>
  <c r="EF118" i="1"/>
  <c r="EF119" i="1"/>
  <c r="EF120" i="1"/>
  <c r="EF121" i="1"/>
  <c r="EF122" i="1"/>
  <c r="EF123" i="1"/>
  <c r="EF124" i="1"/>
  <c r="EF125" i="1"/>
  <c r="EF126" i="1"/>
  <c r="EF127" i="1"/>
  <c r="EF128" i="1"/>
  <c r="EF129" i="1"/>
  <c r="EF130" i="1"/>
  <c r="EF131" i="1"/>
  <c r="EF132" i="1"/>
  <c r="EF133" i="1"/>
  <c r="EF134" i="1"/>
  <c r="EF135" i="1"/>
  <c r="EF136" i="1"/>
  <c r="EF137" i="1"/>
  <c r="EF138" i="1"/>
  <c r="EF139" i="1"/>
  <c r="EF140" i="1"/>
  <c r="EF141" i="1"/>
  <c r="EF142" i="1"/>
  <c r="EF143" i="1"/>
  <c r="EF144" i="1"/>
  <c r="EF145" i="1"/>
  <c r="EF146" i="1"/>
  <c r="EF147" i="1"/>
  <c r="EF148" i="1"/>
  <c r="EF149" i="1"/>
  <c r="EF150" i="1"/>
  <c r="EF151" i="1"/>
  <c r="EF152" i="1"/>
  <c r="EF153" i="1"/>
  <c r="EF154" i="1"/>
  <c r="EF155" i="1"/>
  <c r="EF156" i="1"/>
  <c r="EF157" i="1"/>
  <c r="EF158" i="1"/>
  <c r="EF159" i="1"/>
  <c r="EF160" i="1"/>
  <c r="EF161" i="1"/>
  <c r="EF162" i="1"/>
  <c r="EF163" i="1"/>
  <c r="EF164" i="1"/>
  <c r="EF165" i="1"/>
  <c r="EF166" i="1"/>
  <c r="EF167" i="1"/>
  <c r="EF168" i="1"/>
  <c r="EF169" i="1"/>
  <c r="EF170" i="1"/>
  <c r="EF171" i="1"/>
  <c r="EF172" i="1"/>
  <c r="EF173" i="1"/>
  <c r="EF174" i="1"/>
  <c r="EF175" i="1"/>
  <c r="EF176" i="1"/>
  <c r="EF177" i="1"/>
  <c r="EF178" i="1"/>
  <c r="EF179" i="1"/>
  <c r="EF180" i="1"/>
  <c r="EF181" i="1"/>
  <c r="EF182" i="1"/>
  <c r="EF183" i="1"/>
  <c r="EF184" i="1"/>
  <c r="EF185" i="1"/>
  <c r="EF186" i="1"/>
  <c r="EF187" i="1"/>
  <c r="EF188" i="1"/>
  <c r="EF189" i="1"/>
  <c r="EF190" i="1"/>
  <c r="EF191" i="1"/>
  <c r="EF192" i="1"/>
  <c r="EF193" i="1"/>
  <c r="EF194" i="1"/>
  <c r="EF195" i="1"/>
  <c r="EF196" i="1"/>
  <c r="EF197" i="1"/>
  <c r="EF198" i="1"/>
  <c r="EF199" i="1"/>
  <c r="EF200" i="1"/>
  <c r="EF201" i="1"/>
  <c r="EF202" i="1"/>
  <c r="EF203" i="1"/>
  <c r="EF204" i="1"/>
  <c r="EF205" i="1"/>
  <c r="EF206" i="1"/>
  <c r="EF207" i="1"/>
  <c r="EF208" i="1"/>
  <c r="EF209" i="1"/>
  <c r="EF210" i="1"/>
  <c r="EF211" i="1"/>
  <c r="EF212" i="1"/>
  <c r="EF213" i="1"/>
  <c r="EF214" i="1"/>
  <c r="EF215" i="1"/>
  <c r="EF216" i="1"/>
  <c r="EF217" i="1"/>
  <c r="EF218" i="1"/>
  <c r="EF219" i="1"/>
  <c r="EF220" i="1"/>
  <c r="EF221" i="1"/>
  <c r="EF222" i="1"/>
  <c r="EF223" i="1"/>
  <c r="EF224" i="1"/>
  <c r="EF225" i="1"/>
  <c r="EF226" i="1"/>
  <c r="EF227" i="1"/>
  <c r="EF228" i="1"/>
  <c r="EF229" i="1"/>
  <c r="EF230" i="1"/>
  <c r="EF231" i="1"/>
  <c r="EF232" i="1"/>
  <c r="EF233" i="1"/>
  <c r="EF234" i="1"/>
  <c r="EF235" i="1"/>
  <c r="EF236" i="1"/>
  <c r="EF237" i="1"/>
  <c r="EF238" i="1"/>
  <c r="EF239" i="1"/>
  <c r="EF240" i="1"/>
  <c r="EF241" i="1"/>
  <c r="EF242" i="1"/>
  <c r="EF243" i="1"/>
  <c r="EF244" i="1"/>
  <c r="EF245" i="1"/>
  <c r="EF246" i="1"/>
  <c r="EF247" i="1"/>
  <c r="EF248" i="1"/>
  <c r="EF249" i="1"/>
  <c r="EF250" i="1"/>
  <c r="EF251" i="1"/>
  <c r="EF252" i="1"/>
  <c r="EF253" i="1"/>
  <c r="EF254" i="1"/>
  <c r="EF255" i="1"/>
  <c r="EF256" i="1"/>
  <c r="EF257" i="1"/>
  <c r="EF258" i="1"/>
  <c r="EF259" i="1"/>
  <c r="EF260" i="1"/>
  <c r="EF261" i="1"/>
  <c r="EF262" i="1"/>
  <c r="EF263" i="1"/>
  <c r="EF264" i="1"/>
  <c r="EF265" i="1"/>
  <c r="EF266" i="1"/>
  <c r="EF267" i="1"/>
  <c r="EF268" i="1"/>
  <c r="EF269" i="1"/>
  <c r="EF270" i="1"/>
  <c r="EF271" i="1"/>
  <c r="EF272" i="1"/>
  <c r="EF273" i="1"/>
  <c r="EF274" i="1"/>
  <c r="EF275" i="1"/>
  <c r="EF276" i="1"/>
  <c r="EF277" i="1"/>
  <c r="EF278" i="1"/>
  <c r="EF279" i="1"/>
  <c r="EF280" i="1"/>
  <c r="EF281" i="1"/>
  <c r="EF282" i="1"/>
  <c r="EF283" i="1"/>
  <c r="EF284" i="1"/>
  <c r="EF285" i="1"/>
  <c r="EF286" i="1"/>
  <c r="EF287" i="1"/>
  <c r="EF288" i="1"/>
  <c r="EF289" i="1"/>
  <c r="EF290" i="1"/>
  <c r="EF291" i="1"/>
  <c r="EF292" i="1"/>
  <c r="EF293" i="1"/>
  <c r="EF294" i="1"/>
  <c r="EF295" i="1"/>
  <c r="EF296" i="1"/>
  <c r="EF297" i="1"/>
  <c r="EF298" i="1"/>
  <c r="EF299" i="1"/>
  <c r="EF300" i="1"/>
  <c r="EF301" i="1"/>
  <c r="EF302" i="1"/>
  <c r="EF303" i="1"/>
  <c r="EF304" i="1"/>
  <c r="EF305" i="1"/>
  <c r="EF306" i="1"/>
  <c r="EF307" i="1"/>
  <c r="EF308" i="1"/>
  <c r="EF309" i="1"/>
  <c r="EF310" i="1"/>
  <c r="EF311" i="1"/>
  <c r="EF312" i="1"/>
  <c r="EF313" i="1"/>
  <c r="EF314" i="1"/>
  <c r="EF315" i="1"/>
  <c r="EF316" i="1"/>
  <c r="EF317" i="1"/>
  <c r="EF318" i="1"/>
  <c r="EF319" i="1"/>
  <c r="EF320" i="1"/>
  <c r="EF321" i="1"/>
  <c r="EF322" i="1"/>
  <c r="EF323" i="1"/>
  <c r="EF324" i="1"/>
  <c r="EF325" i="1"/>
  <c r="EF326" i="1"/>
  <c r="EF327" i="1"/>
  <c r="EF328" i="1"/>
  <c r="EF329" i="1"/>
  <c r="EF330" i="1"/>
  <c r="EF331" i="1"/>
  <c r="EF332" i="1"/>
  <c r="EF333" i="1"/>
  <c r="EF334" i="1"/>
  <c r="EF335" i="1"/>
  <c r="EF336" i="1"/>
  <c r="EF337" i="1"/>
  <c r="EF338" i="1"/>
  <c r="EF339" i="1"/>
  <c r="EF340" i="1"/>
  <c r="EF341" i="1"/>
  <c r="EF342" i="1"/>
  <c r="EF1138" i="1"/>
  <c r="EF1139" i="1"/>
  <c r="EF1140" i="1"/>
  <c r="EF1141" i="1"/>
  <c r="EF1142" i="1"/>
  <c r="EF1143" i="1"/>
  <c r="EF1144" i="1"/>
  <c r="EF1145" i="1"/>
  <c r="EF1146" i="1"/>
  <c r="EF1147" i="1"/>
  <c r="EF1148" i="1"/>
  <c r="EF1149" i="1"/>
  <c r="EF1150" i="1"/>
  <c r="EF1151" i="1"/>
  <c r="EF1152" i="1"/>
  <c r="EF1153" i="1"/>
  <c r="EF1154" i="1"/>
  <c r="EF1155" i="1"/>
  <c r="EF1156" i="1"/>
  <c r="EF1157" i="1"/>
  <c r="EF1158" i="1"/>
  <c r="EF1159" i="1"/>
  <c r="EF1160" i="1"/>
  <c r="EF1161" i="1"/>
  <c r="EF1162" i="1"/>
  <c r="EF1163" i="1"/>
  <c r="EF1164" i="1"/>
  <c r="EF1165" i="1"/>
  <c r="EF1166" i="1"/>
  <c r="EF1167" i="1"/>
  <c r="EF1168" i="1"/>
  <c r="EF1169" i="1"/>
  <c r="EF1170" i="1"/>
  <c r="EF1171" i="1"/>
  <c r="EF1172" i="1"/>
  <c r="EF1173" i="1"/>
  <c r="EF1174" i="1"/>
  <c r="EF1175" i="1"/>
  <c r="EF1176" i="1"/>
  <c r="EF1177" i="1"/>
  <c r="EF1178" i="1"/>
  <c r="EF1179" i="1"/>
  <c r="EF1180" i="1"/>
  <c r="EF1181" i="1"/>
  <c r="EF1182" i="1"/>
  <c r="EF1183" i="1"/>
  <c r="EF1184" i="1"/>
  <c r="EF1185" i="1"/>
  <c r="EF1186" i="1"/>
  <c r="EF1187" i="1"/>
  <c r="EF1188" i="1"/>
  <c r="EF1189" i="1"/>
  <c r="EF1190" i="1"/>
  <c r="EF1191" i="1"/>
  <c r="EF1192" i="1"/>
  <c r="EF1193" i="1"/>
  <c r="EF1194" i="1"/>
  <c r="EF1195" i="1"/>
  <c r="EF1196" i="1"/>
  <c r="EF1197" i="1"/>
  <c r="EF1198" i="1"/>
  <c r="EF1199" i="1"/>
  <c r="EF1200" i="1"/>
  <c r="EF1201" i="1"/>
  <c r="EF1202" i="1"/>
  <c r="EF1203" i="1"/>
  <c r="EF1204" i="1"/>
  <c r="EF1205" i="1"/>
  <c r="EF1206" i="1"/>
  <c r="EF1207" i="1"/>
  <c r="EF1208" i="1"/>
  <c r="EF1209" i="1"/>
  <c r="EF1210" i="1"/>
  <c r="EF1211" i="1"/>
  <c r="EF1212" i="1"/>
  <c r="EF1213" i="1"/>
  <c r="EF1214" i="1"/>
  <c r="EF1215" i="1"/>
  <c r="EF1216" i="1"/>
  <c r="EF1217" i="1"/>
  <c r="EF1218" i="1"/>
  <c r="EF1219" i="1"/>
  <c r="EF1220" i="1"/>
  <c r="EF1221" i="1"/>
  <c r="EF1222" i="1"/>
  <c r="EF1223" i="1"/>
  <c r="EF1224" i="1"/>
  <c r="EF1225" i="1"/>
  <c r="EF1226" i="1"/>
  <c r="EF1227" i="1"/>
  <c r="EF1228" i="1"/>
  <c r="EF1229" i="1"/>
  <c r="EF1230" i="1"/>
  <c r="EF1231" i="1"/>
  <c r="EF1232" i="1"/>
  <c r="EF1233" i="1"/>
  <c r="EF1234" i="1"/>
  <c r="EF1235" i="1"/>
  <c r="EF1236" i="1"/>
  <c r="EF1237" i="1"/>
  <c r="EF1238" i="1"/>
  <c r="EF1239" i="1"/>
  <c r="EF1240" i="1"/>
  <c r="EF1241" i="1"/>
  <c r="EF1242" i="1"/>
  <c r="EF1243" i="1"/>
  <c r="EF1244" i="1"/>
  <c r="EF1245" i="1"/>
  <c r="EF1246" i="1"/>
  <c r="EF1247" i="1"/>
  <c r="EF1248" i="1"/>
  <c r="EF1249" i="1"/>
  <c r="EF1250" i="1"/>
  <c r="EF1251" i="1"/>
  <c r="EF1252" i="1"/>
  <c r="EF1253" i="1"/>
  <c r="EF1254" i="1"/>
  <c r="EF1255" i="1"/>
  <c r="EF1256" i="1"/>
  <c r="EF1257" i="1"/>
  <c r="EF1258" i="1"/>
  <c r="EF1259" i="1"/>
  <c r="EF1260" i="1"/>
  <c r="EF1261" i="1"/>
  <c r="EF1262" i="1"/>
  <c r="EF1263" i="1"/>
  <c r="EF1264" i="1"/>
  <c r="EF1265" i="1"/>
  <c r="EF1266" i="1"/>
  <c r="EF1267" i="1"/>
  <c r="EF1268" i="1"/>
  <c r="EF1269" i="1"/>
  <c r="EF1270" i="1"/>
  <c r="EF1271" i="1"/>
  <c r="EF1272" i="1"/>
  <c r="EF1273" i="1"/>
  <c r="EF1274" i="1"/>
  <c r="EF1275" i="1"/>
  <c r="EF1276" i="1"/>
  <c r="EF1277" i="1"/>
  <c r="EF1278" i="1"/>
  <c r="EF1279" i="1"/>
  <c r="EF1280" i="1"/>
  <c r="EF1281" i="1"/>
  <c r="EF1282" i="1"/>
  <c r="EF1283" i="1"/>
  <c r="EF1284" i="1"/>
  <c r="EF1285" i="1"/>
  <c r="EF1286" i="1"/>
  <c r="EE4" i="1"/>
  <c r="EE5" i="1"/>
  <c r="EE6" i="1"/>
  <c r="EE7" i="1"/>
  <c r="EE8" i="1"/>
  <c r="EE9" i="1"/>
  <c r="EE10" i="1"/>
  <c r="EE11" i="1"/>
  <c r="EE12" i="1"/>
  <c r="EE13" i="1"/>
  <c r="EE14" i="1"/>
  <c r="EE15" i="1"/>
  <c r="EE16" i="1"/>
  <c r="EE17" i="1"/>
  <c r="EE18" i="1"/>
  <c r="EE19" i="1"/>
  <c r="EE20" i="1"/>
  <c r="EE21" i="1"/>
  <c r="EE22" i="1"/>
  <c r="EE23" i="1"/>
  <c r="EE24" i="1"/>
  <c r="EE25" i="1"/>
  <c r="EE26" i="1"/>
  <c r="EE27" i="1"/>
  <c r="EE28" i="1"/>
  <c r="EE29" i="1"/>
  <c r="EE30" i="1"/>
  <c r="EE31" i="1"/>
  <c r="EE32" i="1"/>
  <c r="EE33" i="1"/>
  <c r="EE34" i="1"/>
  <c r="EE35" i="1"/>
  <c r="EE36" i="1"/>
  <c r="EE37" i="1"/>
  <c r="EE38" i="1"/>
  <c r="EE39" i="1"/>
  <c r="EE40" i="1"/>
  <c r="EE41" i="1"/>
  <c r="EE42" i="1"/>
  <c r="EE43" i="1"/>
  <c r="EE44" i="1"/>
  <c r="EE45" i="1"/>
  <c r="EE46" i="1"/>
  <c r="EE47" i="1"/>
  <c r="EE48" i="1"/>
  <c r="EE49" i="1"/>
  <c r="EE50" i="1"/>
  <c r="EE51" i="1"/>
  <c r="EE52" i="1"/>
  <c r="EE53" i="1"/>
  <c r="EE54" i="1"/>
  <c r="EE55" i="1"/>
  <c r="EE56" i="1"/>
  <c r="EE57" i="1"/>
  <c r="EE58" i="1"/>
  <c r="EE59" i="1"/>
  <c r="EE60" i="1"/>
  <c r="EE61" i="1"/>
  <c r="EE62" i="1"/>
  <c r="EE63" i="1"/>
  <c r="EE64" i="1"/>
  <c r="EE65" i="1"/>
  <c r="EE66" i="1"/>
  <c r="EE67" i="1"/>
  <c r="EE68" i="1"/>
  <c r="EE69" i="1"/>
  <c r="EE70" i="1"/>
  <c r="EE71" i="1"/>
  <c r="EE72" i="1"/>
  <c r="EE73" i="1"/>
  <c r="EE74" i="1"/>
  <c r="EE75" i="1"/>
  <c r="EE76" i="1"/>
  <c r="EE77" i="1"/>
  <c r="EE78" i="1"/>
  <c r="EE79" i="1"/>
  <c r="EE80" i="1"/>
  <c r="EE81" i="1"/>
  <c r="EE82" i="1"/>
  <c r="EE83" i="1"/>
  <c r="EE84" i="1"/>
  <c r="EE85" i="1"/>
  <c r="EE86" i="1"/>
  <c r="EE87" i="1"/>
  <c r="EE88" i="1"/>
  <c r="EE89" i="1"/>
  <c r="EE90" i="1"/>
  <c r="EE91" i="1"/>
  <c r="EE92" i="1"/>
  <c r="EE93" i="1"/>
  <c r="EE94" i="1"/>
  <c r="EE95" i="1"/>
  <c r="EE96" i="1"/>
  <c r="EE97" i="1"/>
  <c r="EE98" i="1"/>
  <c r="EE99" i="1"/>
  <c r="EE100" i="1"/>
  <c r="EE101" i="1"/>
  <c r="EE102" i="1"/>
  <c r="EE103" i="1"/>
  <c r="EE104" i="1"/>
  <c r="EE105" i="1"/>
  <c r="EE106" i="1"/>
  <c r="EE107" i="1"/>
  <c r="EE108" i="1"/>
  <c r="EE109" i="1"/>
  <c r="EE110" i="1"/>
  <c r="EE111" i="1"/>
  <c r="EE112" i="1"/>
  <c r="EE113" i="1"/>
  <c r="EE114" i="1"/>
  <c r="EE115" i="1"/>
  <c r="EE116" i="1"/>
  <c r="EE117" i="1"/>
  <c r="EE118" i="1"/>
  <c r="EE119" i="1"/>
  <c r="EE120" i="1"/>
  <c r="EE121" i="1"/>
  <c r="EE122" i="1"/>
  <c r="EE123" i="1"/>
  <c r="EE124" i="1"/>
  <c r="EE125" i="1"/>
  <c r="EE126" i="1"/>
  <c r="EE127" i="1"/>
  <c r="EE128" i="1"/>
  <c r="EE129" i="1"/>
  <c r="EE130" i="1"/>
  <c r="EE131" i="1"/>
  <c r="EE132" i="1"/>
  <c r="EE133" i="1"/>
  <c r="EE134" i="1"/>
  <c r="EE135" i="1"/>
  <c r="EE136" i="1"/>
  <c r="EE137" i="1"/>
  <c r="EE138" i="1"/>
  <c r="EE139" i="1"/>
  <c r="EE140" i="1"/>
  <c r="EE141" i="1"/>
  <c r="EE142" i="1"/>
  <c r="EE143" i="1"/>
  <c r="EE144" i="1"/>
  <c r="EE145" i="1"/>
  <c r="EE146" i="1"/>
  <c r="EE147" i="1"/>
  <c r="EE148" i="1"/>
  <c r="EE149" i="1"/>
  <c r="EE150" i="1"/>
  <c r="EE151" i="1"/>
  <c r="EE152" i="1"/>
  <c r="EE153" i="1"/>
  <c r="EE154" i="1"/>
  <c r="EE155" i="1"/>
  <c r="EE156" i="1"/>
  <c r="EE157" i="1"/>
  <c r="EE158" i="1"/>
  <c r="EE159" i="1"/>
  <c r="EE160" i="1"/>
  <c r="EE161" i="1"/>
  <c r="EE162" i="1"/>
  <c r="EE163" i="1"/>
  <c r="EE164" i="1"/>
  <c r="EE165" i="1"/>
  <c r="EE166" i="1"/>
  <c r="EE167" i="1"/>
  <c r="EE168" i="1"/>
  <c r="EE169" i="1"/>
  <c r="EE170" i="1"/>
  <c r="EE171" i="1"/>
  <c r="EE172" i="1"/>
  <c r="EE173" i="1"/>
  <c r="EE174" i="1"/>
  <c r="EE175" i="1"/>
  <c r="EE176" i="1"/>
  <c r="EE177" i="1"/>
  <c r="EE178" i="1"/>
  <c r="EE179" i="1"/>
  <c r="EE180" i="1"/>
  <c r="EE181" i="1"/>
  <c r="EE182" i="1"/>
  <c r="EE183" i="1"/>
  <c r="EE184" i="1"/>
  <c r="EE185" i="1"/>
  <c r="EE186" i="1"/>
  <c r="EE187" i="1"/>
  <c r="EE188" i="1"/>
  <c r="EE189" i="1"/>
  <c r="EE190" i="1"/>
  <c r="EE191" i="1"/>
  <c r="EE192" i="1"/>
  <c r="EE193" i="1"/>
  <c r="EE194" i="1"/>
  <c r="EE195" i="1"/>
  <c r="EE196" i="1"/>
  <c r="EE197" i="1"/>
  <c r="EE198" i="1"/>
  <c r="EE199" i="1"/>
  <c r="EE200" i="1"/>
  <c r="EE201" i="1"/>
  <c r="EE202" i="1"/>
  <c r="EE203" i="1"/>
  <c r="EE204" i="1"/>
  <c r="EE205" i="1"/>
  <c r="EE206" i="1"/>
  <c r="EE207" i="1"/>
  <c r="EE208" i="1"/>
  <c r="EE209" i="1"/>
  <c r="EE210" i="1"/>
  <c r="EE211" i="1"/>
  <c r="EE212" i="1"/>
  <c r="EE213" i="1"/>
  <c r="EE214" i="1"/>
  <c r="EE215" i="1"/>
  <c r="EE216" i="1"/>
  <c r="EE217" i="1"/>
  <c r="EE218" i="1"/>
  <c r="EE219" i="1"/>
  <c r="EE220" i="1"/>
  <c r="EE221" i="1"/>
  <c r="EE222" i="1"/>
  <c r="EE223" i="1"/>
  <c r="EE224" i="1"/>
  <c r="EE225" i="1"/>
  <c r="EE226" i="1"/>
  <c r="EE227" i="1"/>
  <c r="EE228" i="1"/>
  <c r="EE229" i="1"/>
  <c r="EE230" i="1"/>
  <c r="EE231" i="1"/>
  <c r="EE232" i="1"/>
  <c r="EE233" i="1"/>
  <c r="EE234" i="1"/>
  <c r="EE235" i="1"/>
  <c r="EE236" i="1"/>
  <c r="EE237" i="1"/>
  <c r="EE238" i="1"/>
  <c r="EE239" i="1"/>
  <c r="EE240" i="1"/>
  <c r="EE241" i="1"/>
  <c r="EE242" i="1"/>
  <c r="EE243" i="1"/>
  <c r="EE244" i="1"/>
  <c r="EE245" i="1"/>
  <c r="EE246" i="1"/>
  <c r="EE247" i="1"/>
  <c r="EE248" i="1"/>
  <c r="EE249" i="1"/>
  <c r="EE250" i="1"/>
  <c r="EE251" i="1"/>
  <c r="EE252" i="1"/>
  <c r="EE253" i="1"/>
  <c r="EE254" i="1"/>
  <c r="EE255" i="1"/>
  <c r="EE256" i="1"/>
  <c r="EE257" i="1"/>
  <c r="EE258" i="1"/>
  <c r="EE259" i="1"/>
  <c r="EE260" i="1"/>
  <c r="EE261" i="1"/>
  <c r="EE262" i="1"/>
  <c r="EE263" i="1"/>
  <c r="EE264" i="1"/>
  <c r="EE265" i="1"/>
  <c r="EE266" i="1"/>
  <c r="EE267" i="1"/>
  <c r="EE268" i="1"/>
  <c r="EE269" i="1"/>
  <c r="EE270" i="1"/>
  <c r="EE271" i="1"/>
  <c r="EE272" i="1"/>
  <c r="EE273" i="1"/>
  <c r="EE274" i="1"/>
  <c r="EE275" i="1"/>
  <c r="EE276" i="1"/>
  <c r="EE277" i="1"/>
  <c r="EE278" i="1"/>
  <c r="EE279" i="1"/>
  <c r="EE280" i="1"/>
  <c r="EE281" i="1"/>
  <c r="EE282" i="1"/>
  <c r="EE283" i="1"/>
  <c r="EE284" i="1"/>
  <c r="EE285" i="1"/>
  <c r="EE286" i="1"/>
  <c r="EE287" i="1"/>
  <c r="EE288" i="1"/>
  <c r="EE289" i="1"/>
  <c r="EE290" i="1"/>
  <c r="EE291" i="1"/>
  <c r="EE292" i="1"/>
  <c r="EE293" i="1"/>
  <c r="EE294" i="1"/>
  <c r="EE295" i="1"/>
  <c r="EE296" i="1"/>
  <c r="EE297" i="1"/>
  <c r="EE298" i="1"/>
  <c r="EE299" i="1"/>
  <c r="EE300" i="1"/>
  <c r="EE301" i="1"/>
  <c r="EE302" i="1"/>
  <c r="EE303" i="1"/>
  <c r="EE304" i="1"/>
  <c r="EE305" i="1"/>
  <c r="EE306" i="1"/>
  <c r="EE307" i="1"/>
  <c r="EE308" i="1"/>
  <c r="EE309" i="1"/>
  <c r="EE310" i="1"/>
  <c r="EE311" i="1"/>
  <c r="EE312" i="1"/>
  <c r="EE313" i="1"/>
  <c r="EE314" i="1"/>
  <c r="EE315" i="1"/>
  <c r="EE316" i="1"/>
  <c r="EE317" i="1"/>
  <c r="EE318" i="1"/>
  <c r="EE319" i="1"/>
  <c r="EE320" i="1"/>
  <c r="EE321" i="1"/>
  <c r="EE322" i="1"/>
  <c r="EE323" i="1"/>
  <c r="EE324" i="1"/>
  <c r="EE325" i="1"/>
  <c r="EE326" i="1"/>
  <c r="EE327" i="1"/>
  <c r="EE328" i="1"/>
  <c r="EE329" i="1"/>
  <c r="EE330" i="1"/>
  <c r="EE331" i="1"/>
  <c r="EE332" i="1"/>
  <c r="EE333" i="1"/>
  <c r="EE334" i="1"/>
  <c r="EE335" i="1"/>
  <c r="EE336" i="1"/>
  <c r="EE337" i="1"/>
  <c r="EE338" i="1"/>
  <c r="EE339" i="1"/>
  <c r="EE340" i="1"/>
  <c r="EE341" i="1"/>
  <c r="EE342" i="1"/>
  <c r="EE1138" i="1"/>
  <c r="EE1139" i="1"/>
  <c r="EE1140" i="1"/>
  <c r="EE1141" i="1"/>
  <c r="EE1142" i="1"/>
  <c r="EE1143" i="1"/>
  <c r="EE1144" i="1"/>
  <c r="EE1145" i="1"/>
  <c r="EE1146" i="1"/>
  <c r="EE1147" i="1"/>
  <c r="EE1148" i="1"/>
  <c r="EE1149" i="1"/>
  <c r="EE1150" i="1"/>
  <c r="EE1151" i="1"/>
  <c r="EE1152" i="1"/>
  <c r="EE1153" i="1"/>
  <c r="EE1154" i="1"/>
  <c r="EE1155" i="1"/>
  <c r="EE1156" i="1"/>
  <c r="EE1157" i="1"/>
  <c r="EE1158" i="1"/>
  <c r="EE1159" i="1"/>
  <c r="EE1160" i="1"/>
  <c r="EE1161" i="1"/>
  <c r="EE1162" i="1"/>
  <c r="EE1163" i="1"/>
  <c r="EE1164" i="1"/>
  <c r="EE1165" i="1"/>
  <c r="EE1166" i="1"/>
  <c r="EE1167" i="1"/>
  <c r="EE1168" i="1"/>
  <c r="EE1169" i="1"/>
  <c r="EE1170" i="1"/>
  <c r="EE1171" i="1"/>
  <c r="EE1172" i="1"/>
  <c r="EE1173" i="1"/>
  <c r="EE1174" i="1"/>
  <c r="EE1175" i="1"/>
  <c r="EE1176" i="1"/>
  <c r="EE1177" i="1"/>
  <c r="EE1178" i="1"/>
  <c r="EE1179" i="1"/>
  <c r="EE1180" i="1"/>
  <c r="EE1181" i="1"/>
  <c r="EE1182" i="1"/>
  <c r="EE1183" i="1"/>
  <c r="EE1184" i="1"/>
  <c r="EE1185" i="1"/>
  <c r="EE1186" i="1"/>
  <c r="EE1187" i="1"/>
  <c r="EE1188" i="1"/>
  <c r="EE1189" i="1"/>
  <c r="EE1190" i="1"/>
  <c r="EE1191" i="1"/>
  <c r="EE1192" i="1"/>
  <c r="EE1193" i="1"/>
  <c r="EE1194" i="1"/>
  <c r="EE1195" i="1"/>
  <c r="EE1196" i="1"/>
  <c r="EE1197" i="1"/>
  <c r="EE1198" i="1"/>
  <c r="EE1199" i="1"/>
  <c r="EE1200" i="1"/>
  <c r="EE1201" i="1"/>
  <c r="EE1202" i="1"/>
  <c r="EE1203" i="1"/>
  <c r="EE1204" i="1"/>
  <c r="EE1205" i="1"/>
  <c r="EE1206" i="1"/>
  <c r="EE1207" i="1"/>
  <c r="EE1208" i="1"/>
  <c r="EE1209" i="1"/>
  <c r="EE1210" i="1"/>
  <c r="EE1211" i="1"/>
  <c r="EE1212" i="1"/>
  <c r="EE1213" i="1"/>
  <c r="EE1214" i="1"/>
  <c r="EE1215" i="1"/>
  <c r="EE1216" i="1"/>
  <c r="EE1217" i="1"/>
  <c r="EE1218" i="1"/>
  <c r="EE1219" i="1"/>
  <c r="EE1220" i="1"/>
  <c r="EE1221" i="1"/>
  <c r="EE1222" i="1"/>
  <c r="EE1223" i="1"/>
  <c r="EE1224" i="1"/>
  <c r="EE1225" i="1"/>
  <c r="EE1226" i="1"/>
  <c r="EE1227" i="1"/>
  <c r="EE1228" i="1"/>
  <c r="EE1229" i="1"/>
  <c r="EE1230" i="1"/>
  <c r="EE1231" i="1"/>
  <c r="EE1232" i="1"/>
  <c r="EE1233" i="1"/>
  <c r="EE1234" i="1"/>
  <c r="EE1235" i="1"/>
  <c r="EE1236" i="1"/>
  <c r="EE1237" i="1"/>
  <c r="EE1238" i="1"/>
  <c r="EE1239" i="1"/>
  <c r="EE1240" i="1"/>
  <c r="EE1241" i="1"/>
  <c r="EE1242" i="1"/>
  <c r="EE1243" i="1"/>
  <c r="EE1244" i="1"/>
  <c r="EE1245" i="1"/>
  <c r="EE1246" i="1"/>
  <c r="EE1247" i="1"/>
  <c r="EE1248" i="1"/>
  <c r="EE1249" i="1"/>
  <c r="EE1250" i="1"/>
  <c r="EE1251" i="1"/>
  <c r="EE1252" i="1"/>
  <c r="EE1253" i="1"/>
  <c r="EE1254" i="1"/>
  <c r="EE1255" i="1"/>
  <c r="EE1256" i="1"/>
  <c r="EE1257" i="1"/>
  <c r="EE1258" i="1"/>
  <c r="EE1259" i="1"/>
  <c r="EE1260" i="1"/>
  <c r="EE1261" i="1"/>
  <c r="EE1262" i="1"/>
  <c r="EE1263" i="1"/>
  <c r="EE1264" i="1"/>
  <c r="EE1265" i="1"/>
  <c r="EE1266" i="1"/>
  <c r="EE1267" i="1"/>
  <c r="EE1268" i="1"/>
  <c r="EE1269" i="1"/>
  <c r="EE1270" i="1"/>
  <c r="EE1271" i="1"/>
  <c r="EE1272" i="1"/>
  <c r="EE1273" i="1"/>
  <c r="EE1274" i="1"/>
  <c r="EE1275" i="1"/>
  <c r="EE1276" i="1"/>
  <c r="EE1277" i="1"/>
  <c r="EE1278" i="1"/>
  <c r="EE1279" i="1"/>
  <c r="EE1280" i="1"/>
  <c r="EE1281" i="1"/>
  <c r="EE1282" i="1"/>
  <c r="EE1283" i="1"/>
  <c r="EE1284" i="1"/>
  <c r="EE1285" i="1"/>
  <c r="EE1286" i="1"/>
  <c r="ED4" i="1"/>
  <c r="ED5" i="1"/>
  <c r="ED6" i="1"/>
  <c r="ED7" i="1"/>
  <c r="ED8" i="1"/>
  <c r="ED9" i="1"/>
  <c r="ED10" i="1"/>
  <c r="ED11" i="1"/>
  <c r="ED12" i="1"/>
  <c r="ED13" i="1"/>
  <c r="ED14" i="1"/>
  <c r="ED15" i="1"/>
  <c r="ED16" i="1"/>
  <c r="ED17" i="1"/>
  <c r="ED18" i="1"/>
  <c r="ED19" i="1"/>
  <c r="ED20" i="1"/>
  <c r="ED21" i="1"/>
  <c r="ED22" i="1"/>
  <c r="ED23" i="1"/>
  <c r="ED24" i="1"/>
  <c r="ED25" i="1"/>
  <c r="ED26" i="1"/>
  <c r="ED27" i="1"/>
  <c r="ED28" i="1"/>
  <c r="ED29" i="1"/>
  <c r="ED30" i="1"/>
  <c r="ED31" i="1"/>
  <c r="ED32" i="1"/>
  <c r="ED33" i="1"/>
  <c r="ED34" i="1"/>
  <c r="ED35" i="1"/>
  <c r="ED36" i="1"/>
  <c r="ED37" i="1"/>
  <c r="ED38" i="1"/>
  <c r="ED39" i="1"/>
  <c r="ED40" i="1"/>
  <c r="ED41" i="1"/>
  <c r="ED42" i="1"/>
  <c r="ED43" i="1"/>
  <c r="ED44" i="1"/>
  <c r="ED45" i="1"/>
  <c r="ED46" i="1"/>
  <c r="ED47" i="1"/>
  <c r="ED48" i="1"/>
  <c r="ED49" i="1"/>
  <c r="ED50" i="1"/>
  <c r="ED51" i="1"/>
  <c r="ED52" i="1"/>
  <c r="ED53" i="1"/>
  <c r="ED54" i="1"/>
  <c r="ED55" i="1"/>
  <c r="ED56" i="1"/>
  <c r="ED57" i="1"/>
  <c r="ED58" i="1"/>
  <c r="ED59" i="1"/>
  <c r="ED60" i="1"/>
  <c r="ED61" i="1"/>
  <c r="ED62" i="1"/>
  <c r="ED63" i="1"/>
  <c r="ED64" i="1"/>
  <c r="ED65" i="1"/>
  <c r="ED66" i="1"/>
  <c r="ED67" i="1"/>
  <c r="ED68" i="1"/>
  <c r="ED69" i="1"/>
  <c r="ED70" i="1"/>
  <c r="ED71" i="1"/>
  <c r="ED72" i="1"/>
  <c r="ED73" i="1"/>
  <c r="ED74" i="1"/>
  <c r="ED75" i="1"/>
  <c r="ED76" i="1"/>
  <c r="ED77" i="1"/>
  <c r="ED78" i="1"/>
  <c r="ED79" i="1"/>
  <c r="ED80" i="1"/>
  <c r="ED81" i="1"/>
  <c r="ED82" i="1"/>
  <c r="ED83" i="1"/>
  <c r="ED84" i="1"/>
  <c r="ED85" i="1"/>
  <c r="ED86" i="1"/>
  <c r="ED87" i="1"/>
  <c r="ED88" i="1"/>
  <c r="ED89" i="1"/>
  <c r="ED90" i="1"/>
  <c r="ED91" i="1"/>
  <c r="ED92" i="1"/>
  <c r="ED93" i="1"/>
  <c r="ED94" i="1"/>
  <c r="ED95" i="1"/>
  <c r="ED96" i="1"/>
  <c r="ED97" i="1"/>
  <c r="ED98" i="1"/>
  <c r="ED99" i="1"/>
  <c r="ED100" i="1"/>
  <c r="ED101" i="1"/>
  <c r="ED102" i="1"/>
  <c r="ED103" i="1"/>
  <c r="ED104" i="1"/>
  <c r="ED105" i="1"/>
  <c r="ED106" i="1"/>
  <c r="ED107" i="1"/>
  <c r="ED108" i="1"/>
  <c r="ED109" i="1"/>
  <c r="ED110" i="1"/>
  <c r="ED111" i="1"/>
  <c r="ED112" i="1"/>
  <c r="ED113" i="1"/>
  <c r="ED114" i="1"/>
  <c r="ED115" i="1"/>
  <c r="ED116" i="1"/>
  <c r="ED117" i="1"/>
  <c r="ED118" i="1"/>
  <c r="ED119" i="1"/>
  <c r="ED120" i="1"/>
  <c r="ED121" i="1"/>
  <c r="ED122" i="1"/>
  <c r="ED123" i="1"/>
  <c r="ED124" i="1"/>
  <c r="ED125" i="1"/>
  <c r="ED126" i="1"/>
  <c r="ED127" i="1"/>
  <c r="ED128" i="1"/>
  <c r="ED129" i="1"/>
  <c r="ED130" i="1"/>
  <c r="ED131" i="1"/>
  <c r="ED132" i="1"/>
  <c r="ED133" i="1"/>
  <c r="ED134" i="1"/>
  <c r="ED135" i="1"/>
  <c r="ED136" i="1"/>
  <c r="ED137" i="1"/>
  <c r="ED138" i="1"/>
  <c r="ED139" i="1"/>
  <c r="ED140" i="1"/>
  <c r="ED141" i="1"/>
  <c r="ED142" i="1"/>
  <c r="ED143" i="1"/>
  <c r="ED144" i="1"/>
  <c r="ED145" i="1"/>
  <c r="ED146" i="1"/>
  <c r="ED147" i="1"/>
  <c r="ED148" i="1"/>
  <c r="ED149" i="1"/>
  <c r="ED150" i="1"/>
  <c r="ED151" i="1"/>
  <c r="ED152" i="1"/>
  <c r="ED153" i="1"/>
  <c r="ED154" i="1"/>
  <c r="ED155" i="1"/>
  <c r="ED156" i="1"/>
  <c r="ED157" i="1"/>
  <c r="ED158" i="1"/>
  <c r="ED159" i="1"/>
  <c r="ED160" i="1"/>
  <c r="ED161" i="1"/>
  <c r="ED162" i="1"/>
  <c r="ED163" i="1"/>
  <c r="ED164" i="1"/>
  <c r="ED165" i="1"/>
  <c r="ED166" i="1"/>
  <c r="ED167" i="1"/>
  <c r="ED168" i="1"/>
  <c r="ED169" i="1"/>
  <c r="ED170" i="1"/>
  <c r="ED171" i="1"/>
  <c r="ED172" i="1"/>
  <c r="ED173" i="1"/>
  <c r="ED174" i="1"/>
  <c r="ED175" i="1"/>
  <c r="ED176" i="1"/>
  <c r="ED177" i="1"/>
  <c r="ED178" i="1"/>
  <c r="ED179" i="1"/>
  <c r="ED180" i="1"/>
  <c r="ED181" i="1"/>
  <c r="ED182" i="1"/>
  <c r="ED183" i="1"/>
  <c r="ED184" i="1"/>
  <c r="ED185" i="1"/>
  <c r="ED186" i="1"/>
  <c r="ED187" i="1"/>
  <c r="ED188" i="1"/>
  <c r="ED189" i="1"/>
  <c r="ED190" i="1"/>
  <c r="ED191" i="1"/>
  <c r="ED192" i="1"/>
  <c r="ED193" i="1"/>
  <c r="ED194" i="1"/>
  <c r="ED195" i="1"/>
  <c r="ED196" i="1"/>
  <c r="ED197" i="1"/>
  <c r="ED198" i="1"/>
  <c r="ED199" i="1"/>
  <c r="ED200" i="1"/>
  <c r="ED201" i="1"/>
  <c r="ED202" i="1"/>
  <c r="ED203" i="1"/>
  <c r="ED204" i="1"/>
  <c r="ED205" i="1"/>
  <c r="ED206" i="1"/>
  <c r="ED207" i="1"/>
  <c r="ED208" i="1"/>
  <c r="ED209" i="1"/>
  <c r="ED210" i="1"/>
  <c r="ED211" i="1"/>
  <c r="ED212" i="1"/>
  <c r="ED213" i="1"/>
  <c r="ED214" i="1"/>
  <c r="ED215" i="1"/>
  <c r="ED216" i="1"/>
  <c r="ED217" i="1"/>
  <c r="ED218" i="1"/>
  <c r="ED219" i="1"/>
  <c r="ED220" i="1"/>
  <c r="ED221" i="1"/>
  <c r="ED222" i="1"/>
  <c r="ED223" i="1"/>
  <c r="ED224" i="1"/>
  <c r="ED225" i="1"/>
  <c r="ED226" i="1"/>
  <c r="ED227" i="1"/>
  <c r="ED228" i="1"/>
  <c r="ED229" i="1"/>
  <c r="ED230" i="1"/>
  <c r="ED231" i="1"/>
  <c r="ED232" i="1"/>
  <c r="ED233" i="1"/>
  <c r="ED234" i="1"/>
  <c r="ED235" i="1"/>
  <c r="ED236" i="1"/>
  <c r="ED237" i="1"/>
  <c r="ED238" i="1"/>
  <c r="ED239" i="1"/>
  <c r="ED240" i="1"/>
  <c r="ED241" i="1"/>
  <c r="ED242" i="1"/>
  <c r="ED243" i="1"/>
  <c r="ED244" i="1"/>
  <c r="ED245" i="1"/>
  <c r="ED246" i="1"/>
  <c r="ED247" i="1"/>
  <c r="ED248" i="1"/>
  <c r="ED249" i="1"/>
  <c r="ED250" i="1"/>
  <c r="ED251" i="1"/>
  <c r="ED252" i="1"/>
  <c r="ED253" i="1"/>
  <c r="ED254" i="1"/>
  <c r="ED255" i="1"/>
  <c r="ED256" i="1"/>
  <c r="ED257" i="1"/>
  <c r="ED258" i="1"/>
  <c r="ED259" i="1"/>
  <c r="ED260" i="1"/>
  <c r="ED261" i="1"/>
  <c r="ED262" i="1"/>
  <c r="ED263" i="1"/>
  <c r="ED264" i="1"/>
  <c r="ED265" i="1"/>
  <c r="ED266" i="1"/>
  <c r="ED267" i="1"/>
  <c r="ED268" i="1"/>
  <c r="ED269" i="1"/>
  <c r="ED270" i="1"/>
  <c r="ED271" i="1"/>
  <c r="ED272" i="1"/>
  <c r="ED273" i="1"/>
  <c r="ED274" i="1"/>
  <c r="ED275" i="1"/>
  <c r="ED276" i="1"/>
  <c r="ED277" i="1"/>
  <c r="ED278" i="1"/>
  <c r="ED279" i="1"/>
  <c r="ED280" i="1"/>
  <c r="ED281" i="1"/>
  <c r="ED282" i="1"/>
  <c r="ED283" i="1"/>
  <c r="ED284" i="1"/>
  <c r="ED285" i="1"/>
  <c r="ED286" i="1"/>
  <c r="ED287" i="1"/>
  <c r="ED288" i="1"/>
  <c r="ED289" i="1"/>
  <c r="ED290" i="1"/>
  <c r="ED291" i="1"/>
  <c r="ED292" i="1"/>
  <c r="ED293" i="1"/>
  <c r="ED294" i="1"/>
  <c r="ED295" i="1"/>
  <c r="ED296" i="1"/>
  <c r="ED297" i="1"/>
  <c r="ED298" i="1"/>
  <c r="ED299" i="1"/>
  <c r="ED300" i="1"/>
  <c r="ED301" i="1"/>
  <c r="ED302" i="1"/>
  <c r="ED303" i="1"/>
  <c r="ED304" i="1"/>
  <c r="ED305" i="1"/>
  <c r="ED306" i="1"/>
  <c r="ED307" i="1"/>
  <c r="ED308" i="1"/>
  <c r="ED309" i="1"/>
  <c r="ED310" i="1"/>
  <c r="ED311" i="1"/>
  <c r="ED312" i="1"/>
  <c r="ED313" i="1"/>
  <c r="ED314" i="1"/>
  <c r="ED315" i="1"/>
  <c r="ED316" i="1"/>
  <c r="ED317" i="1"/>
  <c r="ED318" i="1"/>
  <c r="ED319" i="1"/>
  <c r="ED320" i="1"/>
  <c r="ED321" i="1"/>
  <c r="ED322" i="1"/>
  <c r="ED323" i="1"/>
  <c r="ED324" i="1"/>
  <c r="ED325" i="1"/>
  <c r="ED326" i="1"/>
  <c r="ED327" i="1"/>
  <c r="ED328" i="1"/>
  <c r="ED329" i="1"/>
  <c r="ED330" i="1"/>
  <c r="ED331" i="1"/>
  <c r="ED332" i="1"/>
  <c r="ED333" i="1"/>
  <c r="ED334" i="1"/>
  <c r="ED335" i="1"/>
  <c r="ED336" i="1"/>
  <c r="ED337" i="1"/>
  <c r="ED338" i="1"/>
  <c r="ED339" i="1"/>
  <c r="ED340" i="1"/>
  <c r="ED341" i="1"/>
  <c r="ED342" i="1"/>
  <c r="ED1138" i="1"/>
  <c r="ED1139" i="1"/>
  <c r="ED1140" i="1"/>
  <c r="ED1141" i="1"/>
  <c r="ED1142" i="1"/>
  <c r="ED1143" i="1"/>
  <c r="ED1144" i="1"/>
  <c r="ED1145" i="1"/>
  <c r="ED1146" i="1"/>
  <c r="ED1147" i="1"/>
  <c r="ED1148" i="1"/>
  <c r="ED1149" i="1"/>
  <c r="ED1150" i="1"/>
  <c r="ED1151" i="1"/>
  <c r="ED1152" i="1"/>
  <c r="ED1153" i="1"/>
  <c r="ED1154" i="1"/>
  <c r="ED1155" i="1"/>
  <c r="ED1156" i="1"/>
  <c r="ED1157" i="1"/>
  <c r="ED1158" i="1"/>
  <c r="ED1159" i="1"/>
  <c r="ED1160" i="1"/>
  <c r="ED1161" i="1"/>
  <c r="ED1162" i="1"/>
  <c r="ED1163" i="1"/>
  <c r="ED1164" i="1"/>
  <c r="ED1165" i="1"/>
  <c r="ED1166" i="1"/>
  <c r="ED1167" i="1"/>
  <c r="ED1168" i="1"/>
  <c r="ED1169" i="1"/>
  <c r="ED1170" i="1"/>
  <c r="ED1171" i="1"/>
  <c r="ED1172" i="1"/>
  <c r="ED1173" i="1"/>
  <c r="ED1174" i="1"/>
  <c r="ED1175" i="1"/>
  <c r="ED1176" i="1"/>
  <c r="ED1177" i="1"/>
  <c r="ED1178" i="1"/>
  <c r="ED1179" i="1"/>
  <c r="ED1180" i="1"/>
  <c r="ED1181" i="1"/>
  <c r="ED1182" i="1"/>
  <c r="ED1183" i="1"/>
  <c r="ED1184" i="1"/>
  <c r="ED1185" i="1"/>
  <c r="ED1186" i="1"/>
  <c r="ED1187" i="1"/>
  <c r="ED1188" i="1"/>
  <c r="ED1189" i="1"/>
  <c r="ED1190" i="1"/>
  <c r="ED1191" i="1"/>
  <c r="ED1192" i="1"/>
  <c r="ED1193" i="1"/>
  <c r="ED1194" i="1"/>
  <c r="ED1195" i="1"/>
  <c r="ED1196" i="1"/>
  <c r="ED1197" i="1"/>
  <c r="ED1198" i="1"/>
  <c r="ED1199" i="1"/>
  <c r="ED1200" i="1"/>
  <c r="ED1201" i="1"/>
  <c r="ED1202" i="1"/>
  <c r="ED1203" i="1"/>
  <c r="ED1204" i="1"/>
  <c r="ED1205" i="1"/>
  <c r="ED1206" i="1"/>
  <c r="ED1207" i="1"/>
  <c r="ED1208" i="1"/>
  <c r="ED1209" i="1"/>
  <c r="ED1210" i="1"/>
  <c r="ED1211" i="1"/>
  <c r="ED1212" i="1"/>
  <c r="ED1213" i="1"/>
  <c r="ED1214" i="1"/>
  <c r="ED1215" i="1"/>
  <c r="ED1216" i="1"/>
  <c r="ED1217" i="1"/>
  <c r="ED1218" i="1"/>
  <c r="ED1219" i="1"/>
  <c r="ED1220" i="1"/>
  <c r="ED1221" i="1"/>
  <c r="ED1222" i="1"/>
  <c r="ED1223" i="1"/>
  <c r="ED1224" i="1"/>
  <c r="ED1225" i="1"/>
  <c r="ED1226" i="1"/>
  <c r="ED1227" i="1"/>
  <c r="ED1228" i="1"/>
  <c r="ED1229" i="1"/>
  <c r="ED1230" i="1"/>
  <c r="ED1231" i="1"/>
  <c r="ED1232" i="1"/>
  <c r="ED1233" i="1"/>
  <c r="ED1234" i="1"/>
  <c r="ED1235" i="1"/>
  <c r="ED1236" i="1"/>
  <c r="ED1237" i="1"/>
  <c r="ED1238" i="1"/>
  <c r="ED1239" i="1"/>
  <c r="ED1240" i="1"/>
  <c r="ED1241" i="1"/>
  <c r="ED1242" i="1"/>
  <c r="ED1243" i="1"/>
  <c r="ED1244" i="1"/>
  <c r="ED1245" i="1"/>
  <c r="ED1246" i="1"/>
  <c r="ED1247" i="1"/>
  <c r="ED1248" i="1"/>
  <c r="ED1249" i="1"/>
  <c r="ED1250" i="1"/>
  <c r="ED1251" i="1"/>
  <c r="ED1252" i="1"/>
  <c r="ED1253" i="1"/>
  <c r="ED1254" i="1"/>
  <c r="ED1255" i="1"/>
  <c r="ED1256" i="1"/>
  <c r="ED1257" i="1"/>
  <c r="ED1258" i="1"/>
  <c r="ED1259" i="1"/>
  <c r="ED1260" i="1"/>
  <c r="ED1261" i="1"/>
  <c r="ED1262" i="1"/>
  <c r="ED1263" i="1"/>
  <c r="ED1264" i="1"/>
  <c r="ED1265" i="1"/>
  <c r="ED1266" i="1"/>
  <c r="ED1267" i="1"/>
  <c r="ED1268" i="1"/>
  <c r="ED1269" i="1"/>
  <c r="ED1270" i="1"/>
  <c r="ED1271" i="1"/>
  <c r="ED1272" i="1"/>
  <c r="ED1273" i="1"/>
  <c r="ED1274" i="1"/>
  <c r="ED1275" i="1"/>
  <c r="ED1276" i="1"/>
  <c r="ED1277" i="1"/>
  <c r="ED1278" i="1"/>
  <c r="ED1279" i="1"/>
  <c r="ED1280" i="1"/>
  <c r="ED1281" i="1"/>
  <c r="ED1282" i="1"/>
  <c r="ED1283" i="1"/>
  <c r="ED1284" i="1"/>
  <c r="ED1285" i="1"/>
  <c r="ED1286" i="1"/>
  <c r="EC4" i="1"/>
  <c r="EC5" i="1"/>
  <c r="EC6" i="1"/>
  <c r="EC7" i="1"/>
  <c r="EC8" i="1"/>
  <c r="EC9" i="1"/>
  <c r="EC10" i="1"/>
  <c r="EC11" i="1"/>
  <c r="EC12" i="1"/>
  <c r="EC13" i="1"/>
  <c r="EC14" i="1"/>
  <c r="EC15" i="1"/>
  <c r="EC16" i="1"/>
  <c r="EC17" i="1"/>
  <c r="EC18" i="1"/>
  <c r="EC19" i="1"/>
  <c r="EC20" i="1"/>
  <c r="EC21" i="1"/>
  <c r="EC22" i="1"/>
  <c r="EC23" i="1"/>
  <c r="EC24" i="1"/>
  <c r="EC25" i="1"/>
  <c r="EC26" i="1"/>
  <c r="EC27" i="1"/>
  <c r="EC28" i="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1138" i="1"/>
  <c r="EC1139" i="1"/>
  <c r="EC1140" i="1"/>
  <c r="EC1141" i="1"/>
  <c r="EC1142" i="1"/>
  <c r="EC1143" i="1"/>
  <c r="EC1144" i="1"/>
  <c r="EC1145" i="1"/>
  <c r="EC1146" i="1"/>
  <c r="EC1147" i="1"/>
  <c r="EC1148" i="1"/>
  <c r="EC1149" i="1"/>
  <c r="EC1150" i="1"/>
  <c r="EC1151" i="1"/>
  <c r="EC1152" i="1"/>
  <c r="EC1153" i="1"/>
  <c r="EC1154" i="1"/>
  <c r="EC1155" i="1"/>
  <c r="EC1156" i="1"/>
  <c r="EC1157" i="1"/>
  <c r="EC1158" i="1"/>
  <c r="EC1159" i="1"/>
  <c r="EC1160" i="1"/>
  <c r="EC1161" i="1"/>
  <c r="EC1162" i="1"/>
  <c r="EC1163" i="1"/>
  <c r="EC1164" i="1"/>
  <c r="EC1165" i="1"/>
  <c r="EC1166" i="1"/>
  <c r="EC1167" i="1"/>
  <c r="EC1168" i="1"/>
  <c r="EC1169" i="1"/>
  <c r="EC1170" i="1"/>
  <c r="EC1171" i="1"/>
  <c r="EC1172" i="1"/>
  <c r="EC1173" i="1"/>
  <c r="EC1174" i="1"/>
  <c r="EC1175" i="1"/>
  <c r="EC1176" i="1"/>
  <c r="EC1177" i="1"/>
  <c r="EC1178" i="1"/>
  <c r="EC1179" i="1"/>
  <c r="EC1180" i="1"/>
  <c r="EC1181" i="1"/>
  <c r="EC1182" i="1"/>
  <c r="EC1183" i="1"/>
  <c r="EC1184" i="1"/>
  <c r="EC1185" i="1"/>
  <c r="EC1186" i="1"/>
  <c r="EC1187" i="1"/>
  <c r="EC1188" i="1"/>
  <c r="EC1189" i="1"/>
  <c r="EC1190" i="1"/>
  <c r="EC1191" i="1"/>
  <c r="EC1192" i="1"/>
  <c r="EC1193" i="1"/>
  <c r="EC1194" i="1"/>
  <c r="EC1195" i="1"/>
  <c r="EC1196" i="1"/>
  <c r="EC1197" i="1"/>
  <c r="EC1198" i="1"/>
  <c r="EC1199" i="1"/>
  <c r="EC1200" i="1"/>
  <c r="EC1201" i="1"/>
  <c r="EC1202" i="1"/>
  <c r="EC1203" i="1"/>
  <c r="EC1204" i="1"/>
  <c r="EC1205" i="1"/>
  <c r="EC1206" i="1"/>
  <c r="EC1207" i="1"/>
  <c r="EC1208" i="1"/>
  <c r="EC1209" i="1"/>
  <c r="EC1210" i="1"/>
  <c r="EC1211" i="1"/>
  <c r="EC1212" i="1"/>
  <c r="EC1213" i="1"/>
  <c r="EC1214" i="1"/>
  <c r="EC1215" i="1"/>
  <c r="EC1216" i="1"/>
  <c r="EC1217" i="1"/>
  <c r="EC1218" i="1"/>
  <c r="EC1219" i="1"/>
  <c r="EC1220" i="1"/>
  <c r="EC1221" i="1"/>
  <c r="EC1222" i="1"/>
  <c r="EC1223" i="1"/>
  <c r="EC1224" i="1"/>
  <c r="EC1225" i="1"/>
  <c r="EC1226" i="1"/>
  <c r="EC1227" i="1"/>
  <c r="EC1228" i="1"/>
  <c r="EC1229" i="1"/>
  <c r="EC1230" i="1"/>
  <c r="EC1231" i="1"/>
  <c r="EC1232" i="1"/>
  <c r="EC1233" i="1"/>
  <c r="EC1234" i="1"/>
  <c r="EC1235" i="1"/>
  <c r="EC1236" i="1"/>
  <c r="EC1237" i="1"/>
  <c r="EC1238" i="1"/>
  <c r="EC1239" i="1"/>
  <c r="EC1240" i="1"/>
  <c r="EC1241" i="1"/>
  <c r="EC1242" i="1"/>
  <c r="EC1243" i="1"/>
  <c r="EC1244" i="1"/>
  <c r="EC1245" i="1"/>
  <c r="EC1246" i="1"/>
  <c r="EC1247" i="1"/>
  <c r="EC1248" i="1"/>
  <c r="EC1249" i="1"/>
  <c r="EC1250" i="1"/>
  <c r="EC1251" i="1"/>
  <c r="EC1252" i="1"/>
  <c r="EC1253" i="1"/>
  <c r="EC1254" i="1"/>
  <c r="EC1255" i="1"/>
  <c r="EC1256" i="1"/>
  <c r="EC1257" i="1"/>
  <c r="EC1258" i="1"/>
  <c r="EC1259" i="1"/>
  <c r="EC1260" i="1"/>
  <c r="EC1261" i="1"/>
  <c r="EC1262" i="1"/>
  <c r="EC1263" i="1"/>
  <c r="EC1264" i="1"/>
  <c r="EC1265" i="1"/>
  <c r="EC1266" i="1"/>
  <c r="EC1267" i="1"/>
  <c r="EC1268" i="1"/>
  <c r="EC1269" i="1"/>
  <c r="EC1270" i="1"/>
  <c r="EC1271" i="1"/>
  <c r="EC1272" i="1"/>
  <c r="EC1273" i="1"/>
  <c r="EC1274" i="1"/>
  <c r="EC1275" i="1"/>
  <c r="EC1276" i="1"/>
  <c r="EC1277" i="1"/>
  <c r="EC1278" i="1"/>
  <c r="EC1279" i="1"/>
  <c r="EC1280" i="1"/>
  <c r="EC1281" i="1"/>
  <c r="EC1282" i="1"/>
  <c r="EC1283" i="1"/>
  <c r="EC1284" i="1"/>
  <c r="EC1285" i="1"/>
  <c r="EC1286" i="1"/>
  <c r="EB4" i="1"/>
  <c r="EB5" i="1"/>
  <c r="EB6"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1138" i="1"/>
  <c r="EB1139" i="1"/>
  <c r="EB1140" i="1"/>
  <c r="EB1141" i="1"/>
  <c r="EB1142" i="1"/>
  <c r="EB1143" i="1"/>
  <c r="EB1144" i="1"/>
  <c r="EB1145" i="1"/>
  <c r="EB1146" i="1"/>
  <c r="EB1147" i="1"/>
  <c r="EB1148" i="1"/>
  <c r="EB1149" i="1"/>
  <c r="EB1150" i="1"/>
  <c r="EB1151" i="1"/>
  <c r="EB1152" i="1"/>
  <c r="EB1153" i="1"/>
  <c r="EB1154" i="1"/>
  <c r="EB1155" i="1"/>
  <c r="EB1156" i="1"/>
  <c r="EB1157" i="1"/>
  <c r="EB1158" i="1"/>
  <c r="EB1159" i="1"/>
  <c r="EB1160" i="1"/>
  <c r="EB1161" i="1"/>
  <c r="EB1162" i="1"/>
  <c r="EB1163" i="1"/>
  <c r="EB1164" i="1"/>
  <c r="EB1165" i="1"/>
  <c r="EB1166" i="1"/>
  <c r="EB1167" i="1"/>
  <c r="EB1168" i="1"/>
  <c r="EB1169" i="1"/>
  <c r="EB1170" i="1"/>
  <c r="EB1171" i="1"/>
  <c r="EB1172" i="1"/>
  <c r="EB1173" i="1"/>
  <c r="EB1174" i="1"/>
  <c r="EB1175" i="1"/>
  <c r="EB1176" i="1"/>
  <c r="EB1177" i="1"/>
  <c r="EB1178" i="1"/>
  <c r="EB1179" i="1"/>
  <c r="EB1180" i="1"/>
  <c r="EB1181" i="1"/>
  <c r="EB1182" i="1"/>
  <c r="EB1183" i="1"/>
  <c r="EB1184" i="1"/>
  <c r="EB1185" i="1"/>
  <c r="EB1186" i="1"/>
  <c r="EB1187" i="1"/>
  <c r="EB1188" i="1"/>
  <c r="EB1189" i="1"/>
  <c r="EB1190" i="1"/>
  <c r="EB1191" i="1"/>
  <c r="EB1192" i="1"/>
  <c r="EB1193" i="1"/>
  <c r="EB1194" i="1"/>
  <c r="EB1195" i="1"/>
  <c r="EB1196" i="1"/>
  <c r="EB1197" i="1"/>
  <c r="EB1198" i="1"/>
  <c r="EB1199" i="1"/>
  <c r="EB1200" i="1"/>
  <c r="EB1201" i="1"/>
  <c r="EB1202" i="1"/>
  <c r="EB1203" i="1"/>
  <c r="EB1204" i="1"/>
  <c r="EB1205" i="1"/>
  <c r="EB1206" i="1"/>
  <c r="EB1207" i="1"/>
  <c r="EB1208" i="1"/>
  <c r="EB1209" i="1"/>
  <c r="EB1210" i="1"/>
  <c r="EB1211" i="1"/>
  <c r="EB1212" i="1"/>
  <c r="EB1213" i="1"/>
  <c r="EB1214" i="1"/>
  <c r="EB1215" i="1"/>
  <c r="EB1216" i="1"/>
  <c r="EB1217" i="1"/>
  <c r="EB1218" i="1"/>
  <c r="EB1219" i="1"/>
  <c r="EB1220" i="1"/>
  <c r="EB1221" i="1"/>
  <c r="EB1222" i="1"/>
  <c r="EB1223" i="1"/>
  <c r="EB1224" i="1"/>
  <c r="EB1225" i="1"/>
  <c r="EB1226" i="1"/>
  <c r="EB1227" i="1"/>
  <c r="EB1228" i="1"/>
  <c r="EB1229" i="1"/>
  <c r="EB1230" i="1"/>
  <c r="EB1231" i="1"/>
  <c r="EB1232" i="1"/>
  <c r="EB1233" i="1"/>
  <c r="EB1234" i="1"/>
  <c r="EB1235" i="1"/>
  <c r="EB1236" i="1"/>
  <c r="EB1237" i="1"/>
  <c r="EB1238" i="1"/>
  <c r="EB1239" i="1"/>
  <c r="EB1240" i="1"/>
  <c r="EB1241" i="1"/>
  <c r="EB1242" i="1"/>
  <c r="EB1243" i="1"/>
  <c r="EB1244" i="1"/>
  <c r="EB1245" i="1"/>
  <c r="EB1246" i="1"/>
  <c r="EB1247" i="1"/>
  <c r="EB1248" i="1"/>
  <c r="EB1249" i="1"/>
  <c r="EB1250" i="1"/>
  <c r="EB1251" i="1"/>
  <c r="EB1252" i="1"/>
  <c r="EB1253" i="1"/>
  <c r="EB1254" i="1"/>
  <c r="EB1255" i="1"/>
  <c r="EB1256" i="1"/>
  <c r="EB1257" i="1"/>
  <c r="EB1258" i="1"/>
  <c r="EB1259" i="1"/>
  <c r="EB1260" i="1"/>
  <c r="EB1261" i="1"/>
  <c r="EB1262" i="1"/>
  <c r="EB1263" i="1"/>
  <c r="EB1264" i="1"/>
  <c r="EB1265" i="1"/>
  <c r="EB1266" i="1"/>
  <c r="EB1267" i="1"/>
  <c r="EB1268" i="1"/>
  <c r="EB1269" i="1"/>
  <c r="EB1270" i="1"/>
  <c r="EB1271" i="1"/>
  <c r="EB1272" i="1"/>
  <c r="EB1273" i="1"/>
  <c r="EB1274" i="1"/>
  <c r="EB1275" i="1"/>
  <c r="EB1276" i="1"/>
  <c r="EB1277" i="1"/>
  <c r="EB1278" i="1"/>
  <c r="EB1279" i="1"/>
  <c r="EB1280" i="1"/>
  <c r="EB1281" i="1"/>
  <c r="EB1282" i="1"/>
  <c r="EB1283" i="1"/>
  <c r="EB1284" i="1"/>
  <c r="EB1285" i="1"/>
  <c r="EB1286" i="1"/>
  <c r="EA4" i="1"/>
  <c r="EA5" i="1"/>
  <c r="EA6" i="1"/>
  <c r="EA7" i="1"/>
  <c r="EA8" i="1"/>
  <c r="EA9" i="1"/>
  <c r="EA10" i="1"/>
  <c r="EA11" i="1"/>
  <c r="EA12" i="1"/>
  <c r="EA13" i="1"/>
  <c r="EA14" i="1"/>
  <c r="EA15" i="1"/>
  <c r="EA16" i="1"/>
  <c r="EA17" i="1"/>
  <c r="EA18" i="1"/>
  <c r="EA19" i="1"/>
  <c r="EA20" i="1"/>
  <c r="EA21" i="1"/>
  <c r="EA22" i="1"/>
  <c r="EA23" i="1"/>
  <c r="EA24" i="1"/>
  <c r="EA25" i="1"/>
  <c r="EA26" i="1"/>
  <c r="EA27" i="1"/>
  <c r="EA28" i="1"/>
  <c r="EA29" i="1"/>
  <c r="EA30" i="1"/>
  <c r="EA31" i="1"/>
  <c r="EA32" i="1"/>
  <c r="EA33" i="1"/>
  <c r="EA34" i="1"/>
  <c r="EA35" i="1"/>
  <c r="EA36" i="1"/>
  <c r="EA37" i="1"/>
  <c r="EA38" i="1"/>
  <c r="EA39" i="1"/>
  <c r="EA40" i="1"/>
  <c r="EA41" i="1"/>
  <c r="EA42" i="1"/>
  <c r="EA43" i="1"/>
  <c r="EA44" i="1"/>
  <c r="EA45" i="1"/>
  <c r="EA46" i="1"/>
  <c r="EA47" i="1"/>
  <c r="EA48" i="1"/>
  <c r="EA49" i="1"/>
  <c r="EA50" i="1"/>
  <c r="EA51" i="1"/>
  <c r="EA52" i="1"/>
  <c r="EA53" i="1"/>
  <c r="EA54" i="1"/>
  <c r="EA55" i="1"/>
  <c r="EA56" i="1"/>
  <c r="EA57" i="1"/>
  <c r="EA58" i="1"/>
  <c r="EA59" i="1"/>
  <c r="EA60" i="1"/>
  <c r="EA61" i="1"/>
  <c r="EA62" i="1"/>
  <c r="EA63" i="1"/>
  <c r="EA64" i="1"/>
  <c r="EA65" i="1"/>
  <c r="EA66" i="1"/>
  <c r="EA67" i="1"/>
  <c r="EA68" i="1"/>
  <c r="EA69" i="1"/>
  <c r="EA70" i="1"/>
  <c r="EA71" i="1"/>
  <c r="EA72" i="1"/>
  <c r="EA73" i="1"/>
  <c r="EA74" i="1"/>
  <c r="EA75" i="1"/>
  <c r="EA76" i="1"/>
  <c r="EA77" i="1"/>
  <c r="EA78" i="1"/>
  <c r="EA79" i="1"/>
  <c r="EA80" i="1"/>
  <c r="EA81" i="1"/>
  <c r="EA82" i="1"/>
  <c r="EA83" i="1"/>
  <c r="EA84" i="1"/>
  <c r="EA85" i="1"/>
  <c r="EA86" i="1"/>
  <c r="EA87" i="1"/>
  <c r="EA88" i="1"/>
  <c r="EA89" i="1"/>
  <c r="EA90" i="1"/>
  <c r="EA91" i="1"/>
  <c r="EA92" i="1"/>
  <c r="EA93" i="1"/>
  <c r="EA94" i="1"/>
  <c r="EA95" i="1"/>
  <c r="EA96" i="1"/>
  <c r="EA97" i="1"/>
  <c r="EA98" i="1"/>
  <c r="EA99" i="1"/>
  <c r="EA100" i="1"/>
  <c r="EA101" i="1"/>
  <c r="EA102" i="1"/>
  <c r="EA103" i="1"/>
  <c r="EA104" i="1"/>
  <c r="EA105" i="1"/>
  <c r="EA106" i="1"/>
  <c r="EA107" i="1"/>
  <c r="EA108" i="1"/>
  <c r="EA109" i="1"/>
  <c r="EA110" i="1"/>
  <c r="EA111" i="1"/>
  <c r="EA112" i="1"/>
  <c r="EA113" i="1"/>
  <c r="EA114" i="1"/>
  <c r="EA115" i="1"/>
  <c r="EA116" i="1"/>
  <c r="EA117" i="1"/>
  <c r="EA118" i="1"/>
  <c r="EA119" i="1"/>
  <c r="EA120" i="1"/>
  <c r="EA121" i="1"/>
  <c r="EA122" i="1"/>
  <c r="EA123" i="1"/>
  <c r="EA124" i="1"/>
  <c r="EA125" i="1"/>
  <c r="EA126" i="1"/>
  <c r="EA127" i="1"/>
  <c r="EA128" i="1"/>
  <c r="EA129" i="1"/>
  <c r="EA130" i="1"/>
  <c r="EA131" i="1"/>
  <c r="EA132" i="1"/>
  <c r="EA133" i="1"/>
  <c r="EA134" i="1"/>
  <c r="EA135" i="1"/>
  <c r="EA136" i="1"/>
  <c r="EA137" i="1"/>
  <c r="EA138" i="1"/>
  <c r="EA139" i="1"/>
  <c r="EA140" i="1"/>
  <c r="EA141" i="1"/>
  <c r="EA142" i="1"/>
  <c r="EA143" i="1"/>
  <c r="EA144" i="1"/>
  <c r="EA145" i="1"/>
  <c r="EA146" i="1"/>
  <c r="EA147" i="1"/>
  <c r="EA148" i="1"/>
  <c r="EA149" i="1"/>
  <c r="EA150" i="1"/>
  <c r="EA151" i="1"/>
  <c r="EA152" i="1"/>
  <c r="EA153" i="1"/>
  <c r="EA154" i="1"/>
  <c r="EA155" i="1"/>
  <c r="EA156" i="1"/>
  <c r="EA157" i="1"/>
  <c r="EA158" i="1"/>
  <c r="EA159" i="1"/>
  <c r="EA160" i="1"/>
  <c r="EA161" i="1"/>
  <c r="EA162" i="1"/>
  <c r="EA163" i="1"/>
  <c r="EA164" i="1"/>
  <c r="EA165" i="1"/>
  <c r="EA166" i="1"/>
  <c r="EA167" i="1"/>
  <c r="EA168" i="1"/>
  <c r="EA169" i="1"/>
  <c r="EA170" i="1"/>
  <c r="EA171" i="1"/>
  <c r="EA172" i="1"/>
  <c r="EA173" i="1"/>
  <c r="EA174" i="1"/>
  <c r="EA175" i="1"/>
  <c r="EA176" i="1"/>
  <c r="EA177" i="1"/>
  <c r="EA178" i="1"/>
  <c r="EA179" i="1"/>
  <c r="EA180" i="1"/>
  <c r="EA181" i="1"/>
  <c r="EA182" i="1"/>
  <c r="EA183" i="1"/>
  <c r="EA184" i="1"/>
  <c r="EA185" i="1"/>
  <c r="EA186" i="1"/>
  <c r="EA187" i="1"/>
  <c r="EA188" i="1"/>
  <c r="EA189" i="1"/>
  <c r="EA190" i="1"/>
  <c r="EA191" i="1"/>
  <c r="EA192" i="1"/>
  <c r="EA193" i="1"/>
  <c r="EA194" i="1"/>
  <c r="EA195" i="1"/>
  <c r="EA196" i="1"/>
  <c r="EA197" i="1"/>
  <c r="EA198" i="1"/>
  <c r="EA199" i="1"/>
  <c r="EA200" i="1"/>
  <c r="EA201" i="1"/>
  <c r="EA202" i="1"/>
  <c r="EA203" i="1"/>
  <c r="EA204" i="1"/>
  <c r="EA205" i="1"/>
  <c r="EA206" i="1"/>
  <c r="EA207" i="1"/>
  <c r="EA208" i="1"/>
  <c r="EA209" i="1"/>
  <c r="EA210" i="1"/>
  <c r="EA211" i="1"/>
  <c r="EA212" i="1"/>
  <c r="EA213" i="1"/>
  <c r="EA214" i="1"/>
  <c r="EA215" i="1"/>
  <c r="EA216" i="1"/>
  <c r="EA217" i="1"/>
  <c r="EA218" i="1"/>
  <c r="EA219" i="1"/>
  <c r="EA220" i="1"/>
  <c r="EA221" i="1"/>
  <c r="EA222" i="1"/>
  <c r="EA223" i="1"/>
  <c r="EA224" i="1"/>
  <c r="EA225" i="1"/>
  <c r="EA226" i="1"/>
  <c r="EA227" i="1"/>
  <c r="EA228" i="1"/>
  <c r="EA229" i="1"/>
  <c r="EA230" i="1"/>
  <c r="EA231" i="1"/>
  <c r="EA232" i="1"/>
  <c r="EA233" i="1"/>
  <c r="EA234" i="1"/>
  <c r="EA235" i="1"/>
  <c r="EA236" i="1"/>
  <c r="EA237" i="1"/>
  <c r="EA238" i="1"/>
  <c r="EA239" i="1"/>
  <c r="EA240" i="1"/>
  <c r="EA241" i="1"/>
  <c r="EA242" i="1"/>
  <c r="EA243" i="1"/>
  <c r="EA244" i="1"/>
  <c r="EA245" i="1"/>
  <c r="EA246" i="1"/>
  <c r="EA247" i="1"/>
  <c r="EA248" i="1"/>
  <c r="EA249" i="1"/>
  <c r="EA250" i="1"/>
  <c r="EA251" i="1"/>
  <c r="EA252" i="1"/>
  <c r="EA253" i="1"/>
  <c r="EA254" i="1"/>
  <c r="EA255" i="1"/>
  <c r="EA256" i="1"/>
  <c r="EA257" i="1"/>
  <c r="EA258" i="1"/>
  <c r="EA259" i="1"/>
  <c r="EA260" i="1"/>
  <c r="EA261" i="1"/>
  <c r="EA262" i="1"/>
  <c r="EA263" i="1"/>
  <c r="EA264" i="1"/>
  <c r="EA265" i="1"/>
  <c r="EA266" i="1"/>
  <c r="EA267" i="1"/>
  <c r="EA268" i="1"/>
  <c r="EA269" i="1"/>
  <c r="EA270" i="1"/>
  <c r="EA271" i="1"/>
  <c r="EA272" i="1"/>
  <c r="EA273" i="1"/>
  <c r="EA274" i="1"/>
  <c r="EA275" i="1"/>
  <c r="EA276" i="1"/>
  <c r="EA277" i="1"/>
  <c r="EA278" i="1"/>
  <c r="EA279" i="1"/>
  <c r="EA280" i="1"/>
  <c r="EA281" i="1"/>
  <c r="EA282" i="1"/>
  <c r="EA283" i="1"/>
  <c r="EA284" i="1"/>
  <c r="EA285" i="1"/>
  <c r="EA286" i="1"/>
  <c r="EA287" i="1"/>
  <c r="EA288" i="1"/>
  <c r="EA289" i="1"/>
  <c r="EA290" i="1"/>
  <c r="EA291" i="1"/>
  <c r="EA292" i="1"/>
  <c r="EA293" i="1"/>
  <c r="EA294" i="1"/>
  <c r="EA295" i="1"/>
  <c r="EA296" i="1"/>
  <c r="EA297" i="1"/>
  <c r="EA298" i="1"/>
  <c r="EA299" i="1"/>
  <c r="EA300" i="1"/>
  <c r="EA301" i="1"/>
  <c r="EA302" i="1"/>
  <c r="EA303" i="1"/>
  <c r="EA304" i="1"/>
  <c r="EA305" i="1"/>
  <c r="EA306" i="1"/>
  <c r="EA307" i="1"/>
  <c r="EA308" i="1"/>
  <c r="EA309" i="1"/>
  <c r="EA310" i="1"/>
  <c r="EA311" i="1"/>
  <c r="EA312" i="1"/>
  <c r="EA313" i="1"/>
  <c r="EA314" i="1"/>
  <c r="EA315" i="1"/>
  <c r="EA316" i="1"/>
  <c r="EA317" i="1"/>
  <c r="EA318" i="1"/>
  <c r="EA319" i="1"/>
  <c r="EA320" i="1"/>
  <c r="EA321" i="1"/>
  <c r="EA322" i="1"/>
  <c r="EA323" i="1"/>
  <c r="EA324" i="1"/>
  <c r="EA325" i="1"/>
  <c r="EA326" i="1"/>
  <c r="EA327" i="1"/>
  <c r="EA328" i="1"/>
  <c r="EA329" i="1"/>
  <c r="EA330" i="1"/>
  <c r="EA331" i="1"/>
  <c r="EA332" i="1"/>
  <c r="EA333" i="1"/>
  <c r="EA334" i="1"/>
  <c r="EA335" i="1"/>
  <c r="EA336" i="1"/>
  <c r="EA337" i="1"/>
  <c r="EA338" i="1"/>
  <c r="EA339" i="1"/>
  <c r="EA340" i="1"/>
  <c r="EA341" i="1"/>
  <c r="EA342" i="1"/>
  <c r="EA1138" i="1"/>
  <c r="EA1139" i="1"/>
  <c r="EA1140" i="1"/>
  <c r="EA1141" i="1"/>
  <c r="EA1142" i="1"/>
  <c r="EA1143" i="1"/>
  <c r="EA1144" i="1"/>
  <c r="EA1145" i="1"/>
  <c r="EA1146" i="1"/>
  <c r="EA1147" i="1"/>
  <c r="EA1148" i="1"/>
  <c r="EA1149" i="1"/>
  <c r="EA1150" i="1"/>
  <c r="EA1151" i="1"/>
  <c r="EA1152" i="1"/>
  <c r="EA1153" i="1"/>
  <c r="EA1154" i="1"/>
  <c r="EA1155" i="1"/>
  <c r="EA1156" i="1"/>
  <c r="EA1157" i="1"/>
  <c r="EA1158" i="1"/>
  <c r="EA1159" i="1"/>
  <c r="EA1160" i="1"/>
  <c r="EA1161" i="1"/>
  <c r="EA1162" i="1"/>
  <c r="EA1163" i="1"/>
  <c r="EA1164" i="1"/>
  <c r="EA1165" i="1"/>
  <c r="EA1166" i="1"/>
  <c r="EA1167" i="1"/>
  <c r="EA1168" i="1"/>
  <c r="EA1169" i="1"/>
  <c r="EA1170" i="1"/>
  <c r="EA1171" i="1"/>
  <c r="EA1172" i="1"/>
  <c r="EA1173" i="1"/>
  <c r="EA1174" i="1"/>
  <c r="EA1175" i="1"/>
  <c r="EA1176" i="1"/>
  <c r="EA1177" i="1"/>
  <c r="EA1178" i="1"/>
  <c r="EA1179" i="1"/>
  <c r="EA1180" i="1"/>
  <c r="EA1181" i="1"/>
  <c r="EA1182" i="1"/>
  <c r="EA1183" i="1"/>
  <c r="EA1184" i="1"/>
  <c r="EA1185" i="1"/>
  <c r="EA1186" i="1"/>
  <c r="EA1187" i="1"/>
  <c r="EA1188" i="1"/>
  <c r="EA1189" i="1"/>
  <c r="EA1190" i="1"/>
  <c r="EA1191" i="1"/>
  <c r="EA1192" i="1"/>
  <c r="EA1193" i="1"/>
  <c r="EA1194" i="1"/>
  <c r="EA1195" i="1"/>
  <c r="EA1196" i="1"/>
  <c r="EA1197" i="1"/>
  <c r="EA1198" i="1"/>
  <c r="EA1199" i="1"/>
  <c r="EA1200" i="1"/>
  <c r="EA1201" i="1"/>
  <c r="EA1202" i="1"/>
  <c r="EA1203" i="1"/>
  <c r="EA1204" i="1"/>
  <c r="EA1205" i="1"/>
  <c r="EA1206" i="1"/>
  <c r="EA1207" i="1"/>
  <c r="EA1208" i="1"/>
  <c r="EA1209" i="1"/>
  <c r="EA1210" i="1"/>
  <c r="EA1211" i="1"/>
  <c r="EA1212" i="1"/>
  <c r="EA1213" i="1"/>
  <c r="EA1214" i="1"/>
  <c r="EA1215" i="1"/>
  <c r="EA1216" i="1"/>
  <c r="EA1217" i="1"/>
  <c r="EA1218" i="1"/>
  <c r="EA1219" i="1"/>
  <c r="EA1220" i="1"/>
  <c r="EA1221" i="1"/>
  <c r="EA1222" i="1"/>
  <c r="EA1223" i="1"/>
  <c r="EA1224" i="1"/>
  <c r="EA1225" i="1"/>
  <c r="EA1226" i="1"/>
  <c r="EA1227" i="1"/>
  <c r="EA1228" i="1"/>
  <c r="EA1229" i="1"/>
  <c r="EA1230" i="1"/>
  <c r="EA1231" i="1"/>
  <c r="EA1232" i="1"/>
  <c r="EA1233" i="1"/>
  <c r="EA1234" i="1"/>
  <c r="EA1235" i="1"/>
  <c r="EA1236" i="1"/>
  <c r="EA1237" i="1"/>
  <c r="EA1238" i="1"/>
  <c r="EA1239" i="1"/>
  <c r="EA1240" i="1"/>
  <c r="EA1241" i="1"/>
  <c r="EA1242" i="1"/>
  <c r="EA1243" i="1"/>
  <c r="EA1244" i="1"/>
  <c r="EA1245" i="1"/>
  <c r="EA1246" i="1"/>
  <c r="EA1247" i="1"/>
  <c r="EA1248" i="1"/>
  <c r="EA1249" i="1"/>
  <c r="EA1250" i="1"/>
  <c r="EA1251" i="1"/>
  <c r="EA1252" i="1"/>
  <c r="EA1253" i="1"/>
  <c r="EA1254" i="1"/>
  <c r="EA1255" i="1"/>
  <c r="EA1256" i="1"/>
  <c r="EA1257" i="1"/>
  <c r="EA1258" i="1"/>
  <c r="EA1259" i="1"/>
  <c r="EA1260" i="1"/>
  <c r="EA1261" i="1"/>
  <c r="EA1262" i="1"/>
  <c r="EA1263" i="1"/>
  <c r="EA1264" i="1"/>
  <c r="EA1265" i="1"/>
  <c r="EA1266" i="1"/>
  <c r="EA1267" i="1"/>
  <c r="EA1268" i="1"/>
  <c r="EA1269" i="1"/>
  <c r="EA1270" i="1"/>
  <c r="EA1271" i="1"/>
  <c r="EA1272" i="1"/>
  <c r="EA1273" i="1"/>
  <c r="EA1274" i="1"/>
  <c r="EA1275" i="1"/>
  <c r="EA1276" i="1"/>
  <c r="EA1277" i="1"/>
  <c r="EA1278" i="1"/>
  <c r="EA1279" i="1"/>
  <c r="EA1280" i="1"/>
  <c r="EA1281" i="1"/>
  <c r="EA1282" i="1"/>
  <c r="EA1283" i="1"/>
  <c r="EA1284" i="1"/>
  <c r="EA1285" i="1"/>
  <c r="EA1286" i="1"/>
  <c r="DZ4" i="1"/>
  <c r="DZ5" i="1"/>
  <c r="DZ6" i="1"/>
  <c r="DZ7" i="1"/>
  <c r="DZ8" i="1"/>
  <c r="DZ9" i="1"/>
  <c r="DZ10" i="1"/>
  <c r="DZ11" i="1"/>
  <c r="DZ12" i="1"/>
  <c r="DZ13" i="1"/>
  <c r="DZ14" i="1"/>
  <c r="DZ15" i="1"/>
  <c r="DZ16" i="1"/>
  <c r="DZ17" i="1"/>
  <c r="DZ18" i="1"/>
  <c r="DZ19" i="1"/>
  <c r="DZ20" i="1"/>
  <c r="DZ21" i="1"/>
  <c r="DZ22" i="1"/>
  <c r="DZ23" i="1"/>
  <c r="DZ24" i="1"/>
  <c r="DZ25" i="1"/>
  <c r="DZ26" i="1"/>
  <c r="DZ27" i="1"/>
  <c r="DZ28" i="1"/>
  <c r="DZ29" i="1"/>
  <c r="DZ30" i="1"/>
  <c r="DZ31" i="1"/>
  <c r="DZ32" i="1"/>
  <c r="DZ33" i="1"/>
  <c r="DZ34" i="1"/>
  <c r="DZ35" i="1"/>
  <c r="DZ36" i="1"/>
  <c r="DZ37" i="1"/>
  <c r="DZ38" i="1"/>
  <c r="DZ39" i="1"/>
  <c r="DZ40" i="1"/>
  <c r="DZ41" i="1"/>
  <c r="DZ42" i="1"/>
  <c r="DZ43" i="1"/>
  <c r="DZ44" i="1"/>
  <c r="DZ45" i="1"/>
  <c r="DZ46" i="1"/>
  <c r="DZ47" i="1"/>
  <c r="DZ48" i="1"/>
  <c r="DZ49" i="1"/>
  <c r="DZ50" i="1"/>
  <c r="DZ51" i="1"/>
  <c r="DZ52" i="1"/>
  <c r="DZ53" i="1"/>
  <c r="DZ54" i="1"/>
  <c r="DZ55" i="1"/>
  <c r="DZ56" i="1"/>
  <c r="DZ57" i="1"/>
  <c r="DZ58" i="1"/>
  <c r="DZ59" i="1"/>
  <c r="DZ60" i="1"/>
  <c r="DZ61" i="1"/>
  <c r="DZ62" i="1"/>
  <c r="DZ63" i="1"/>
  <c r="DZ64" i="1"/>
  <c r="DZ65" i="1"/>
  <c r="DZ66" i="1"/>
  <c r="DZ67" i="1"/>
  <c r="DZ68" i="1"/>
  <c r="DZ69" i="1"/>
  <c r="DZ70" i="1"/>
  <c r="DZ71" i="1"/>
  <c r="DZ72" i="1"/>
  <c r="DZ73" i="1"/>
  <c r="DZ74" i="1"/>
  <c r="DZ75" i="1"/>
  <c r="DZ76" i="1"/>
  <c r="DZ77" i="1"/>
  <c r="DZ78" i="1"/>
  <c r="DZ79" i="1"/>
  <c r="DZ80" i="1"/>
  <c r="DZ81" i="1"/>
  <c r="DZ82" i="1"/>
  <c r="DZ83" i="1"/>
  <c r="DZ84" i="1"/>
  <c r="DZ85" i="1"/>
  <c r="DZ86" i="1"/>
  <c r="DZ87" i="1"/>
  <c r="DZ88" i="1"/>
  <c r="DZ89" i="1"/>
  <c r="DZ90" i="1"/>
  <c r="DZ91" i="1"/>
  <c r="DZ92" i="1"/>
  <c r="DZ93" i="1"/>
  <c r="DZ94" i="1"/>
  <c r="DZ95" i="1"/>
  <c r="DZ96" i="1"/>
  <c r="DZ97" i="1"/>
  <c r="DZ98" i="1"/>
  <c r="DZ99" i="1"/>
  <c r="DZ100" i="1"/>
  <c r="DZ101" i="1"/>
  <c r="DZ102" i="1"/>
  <c r="DZ103" i="1"/>
  <c r="DZ104" i="1"/>
  <c r="DZ105" i="1"/>
  <c r="DZ106" i="1"/>
  <c r="DZ107" i="1"/>
  <c r="DZ108" i="1"/>
  <c r="DZ109" i="1"/>
  <c r="DZ110" i="1"/>
  <c r="DZ111" i="1"/>
  <c r="DZ112" i="1"/>
  <c r="DZ113" i="1"/>
  <c r="DZ114" i="1"/>
  <c r="DZ115" i="1"/>
  <c r="DZ116" i="1"/>
  <c r="DZ117" i="1"/>
  <c r="DZ118" i="1"/>
  <c r="DZ119" i="1"/>
  <c r="DZ120" i="1"/>
  <c r="DZ121" i="1"/>
  <c r="DZ122" i="1"/>
  <c r="DZ123" i="1"/>
  <c r="DZ124" i="1"/>
  <c r="DZ125" i="1"/>
  <c r="DZ126" i="1"/>
  <c r="DZ127" i="1"/>
  <c r="DZ128" i="1"/>
  <c r="DZ129" i="1"/>
  <c r="DZ130" i="1"/>
  <c r="DZ131" i="1"/>
  <c r="DZ132" i="1"/>
  <c r="DZ133" i="1"/>
  <c r="DZ134" i="1"/>
  <c r="DZ135" i="1"/>
  <c r="DZ136" i="1"/>
  <c r="DZ137" i="1"/>
  <c r="DZ138" i="1"/>
  <c r="DZ139" i="1"/>
  <c r="DZ140" i="1"/>
  <c r="DZ141" i="1"/>
  <c r="DZ142" i="1"/>
  <c r="DZ143" i="1"/>
  <c r="DZ144" i="1"/>
  <c r="DZ145" i="1"/>
  <c r="DZ146" i="1"/>
  <c r="DZ147" i="1"/>
  <c r="DZ148" i="1"/>
  <c r="DZ149" i="1"/>
  <c r="DZ150" i="1"/>
  <c r="DZ151" i="1"/>
  <c r="DZ152" i="1"/>
  <c r="DZ153" i="1"/>
  <c r="DZ154" i="1"/>
  <c r="DZ155" i="1"/>
  <c r="DZ156" i="1"/>
  <c r="DZ157" i="1"/>
  <c r="DZ158" i="1"/>
  <c r="DZ159" i="1"/>
  <c r="DZ160" i="1"/>
  <c r="DZ161" i="1"/>
  <c r="DZ162" i="1"/>
  <c r="DZ163" i="1"/>
  <c r="DZ164" i="1"/>
  <c r="DZ165" i="1"/>
  <c r="DZ166" i="1"/>
  <c r="DZ167" i="1"/>
  <c r="DZ168" i="1"/>
  <c r="DZ169" i="1"/>
  <c r="DZ170" i="1"/>
  <c r="DZ171" i="1"/>
  <c r="DZ172" i="1"/>
  <c r="DZ173" i="1"/>
  <c r="DZ174" i="1"/>
  <c r="DZ175" i="1"/>
  <c r="DZ176" i="1"/>
  <c r="DZ177" i="1"/>
  <c r="DZ178" i="1"/>
  <c r="DZ179" i="1"/>
  <c r="DZ180" i="1"/>
  <c r="DZ181" i="1"/>
  <c r="DZ182" i="1"/>
  <c r="DZ183" i="1"/>
  <c r="DZ184" i="1"/>
  <c r="DZ185" i="1"/>
  <c r="DZ186" i="1"/>
  <c r="DZ187" i="1"/>
  <c r="DZ188" i="1"/>
  <c r="DZ189" i="1"/>
  <c r="DZ190" i="1"/>
  <c r="DZ191" i="1"/>
  <c r="DZ192" i="1"/>
  <c r="DZ193" i="1"/>
  <c r="DZ194" i="1"/>
  <c r="DZ195" i="1"/>
  <c r="DZ196" i="1"/>
  <c r="DZ197" i="1"/>
  <c r="DZ198" i="1"/>
  <c r="DZ199" i="1"/>
  <c r="DZ200" i="1"/>
  <c r="DZ201" i="1"/>
  <c r="DZ202" i="1"/>
  <c r="DZ203" i="1"/>
  <c r="DZ204" i="1"/>
  <c r="DZ205" i="1"/>
  <c r="DZ206" i="1"/>
  <c r="DZ207" i="1"/>
  <c r="DZ208" i="1"/>
  <c r="DZ209" i="1"/>
  <c r="DZ210" i="1"/>
  <c r="DZ211" i="1"/>
  <c r="DZ212" i="1"/>
  <c r="DZ213" i="1"/>
  <c r="DZ214" i="1"/>
  <c r="DZ215" i="1"/>
  <c r="DZ216" i="1"/>
  <c r="DZ217" i="1"/>
  <c r="DZ218" i="1"/>
  <c r="DZ219" i="1"/>
  <c r="DZ220" i="1"/>
  <c r="DZ221" i="1"/>
  <c r="DZ222" i="1"/>
  <c r="DZ223" i="1"/>
  <c r="DZ224" i="1"/>
  <c r="DZ225" i="1"/>
  <c r="DZ226" i="1"/>
  <c r="DZ227" i="1"/>
  <c r="DZ228" i="1"/>
  <c r="DZ229" i="1"/>
  <c r="DZ230" i="1"/>
  <c r="DZ231" i="1"/>
  <c r="DZ232" i="1"/>
  <c r="DZ233" i="1"/>
  <c r="DZ234" i="1"/>
  <c r="DZ235" i="1"/>
  <c r="DZ236" i="1"/>
  <c r="DZ237" i="1"/>
  <c r="DZ238" i="1"/>
  <c r="DZ239" i="1"/>
  <c r="DZ240" i="1"/>
  <c r="DZ241" i="1"/>
  <c r="DZ242" i="1"/>
  <c r="DZ243" i="1"/>
  <c r="DZ244" i="1"/>
  <c r="DZ245" i="1"/>
  <c r="DZ246" i="1"/>
  <c r="DZ247" i="1"/>
  <c r="DZ248" i="1"/>
  <c r="DZ249" i="1"/>
  <c r="DZ250" i="1"/>
  <c r="DZ251" i="1"/>
  <c r="DZ252" i="1"/>
  <c r="DZ253" i="1"/>
  <c r="DZ254" i="1"/>
  <c r="DZ255" i="1"/>
  <c r="DZ256" i="1"/>
  <c r="DZ257" i="1"/>
  <c r="DZ258" i="1"/>
  <c r="DZ259" i="1"/>
  <c r="DZ260" i="1"/>
  <c r="DZ261" i="1"/>
  <c r="DZ262" i="1"/>
  <c r="DZ263" i="1"/>
  <c r="DZ264" i="1"/>
  <c r="DZ265" i="1"/>
  <c r="DZ266" i="1"/>
  <c r="DZ267" i="1"/>
  <c r="DZ268" i="1"/>
  <c r="DZ269" i="1"/>
  <c r="DZ270" i="1"/>
  <c r="DZ271" i="1"/>
  <c r="DZ272" i="1"/>
  <c r="DZ273" i="1"/>
  <c r="DZ274" i="1"/>
  <c r="DZ275" i="1"/>
  <c r="DZ276" i="1"/>
  <c r="DZ277" i="1"/>
  <c r="DZ278" i="1"/>
  <c r="DZ279" i="1"/>
  <c r="DZ280" i="1"/>
  <c r="DZ281" i="1"/>
  <c r="DZ282" i="1"/>
  <c r="DZ283" i="1"/>
  <c r="DZ284" i="1"/>
  <c r="DZ285" i="1"/>
  <c r="DZ286" i="1"/>
  <c r="DZ287" i="1"/>
  <c r="DZ288" i="1"/>
  <c r="DZ289" i="1"/>
  <c r="DZ290" i="1"/>
  <c r="DZ291" i="1"/>
  <c r="DZ292" i="1"/>
  <c r="DZ293" i="1"/>
  <c r="DZ294" i="1"/>
  <c r="DZ295" i="1"/>
  <c r="DZ296" i="1"/>
  <c r="DZ297" i="1"/>
  <c r="DZ298" i="1"/>
  <c r="DZ299" i="1"/>
  <c r="DZ300" i="1"/>
  <c r="DZ301" i="1"/>
  <c r="DZ302" i="1"/>
  <c r="DZ303" i="1"/>
  <c r="DZ304" i="1"/>
  <c r="DZ305" i="1"/>
  <c r="DZ306" i="1"/>
  <c r="DZ307" i="1"/>
  <c r="DZ308" i="1"/>
  <c r="DZ309" i="1"/>
  <c r="DZ310" i="1"/>
  <c r="DZ311" i="1"/>
  <c r="DZ312" i="1"/>
  <c r="DZ313" i="1"/>
  <c r="DZ314" i="1"/>
  <c r="DZ315" i="1"/>
  <c r="DZ316" i="1"/>
  <c r="DZ317" i="1"/>
  <c r="DZ318" i="1"/>
  <c r="DZ319" i="1"/>
  <c r="DZ320" i="1"/>
  <c r="DZ321" i="1"/>
  <c r="DZ322" i="1"/>
  <c r="DZ323" i="1"/>
  <c r="DZ324" i="1"/>
  <c r="DZ325" i="1"/>
  <c r="DZ326" i="1"/>
  <c r="DZ327" i="1"/>
  <c r="DZ328" i="1"/>
  <c r="DZ329" i="1"/>
  <c r="DZ330" i="1"/>
  <c r="DZ331" i="1"/>
  <c r="DZ332" i="1"/>
  <c r="DZ333" i="1"/>
  <c r="DZ334" i="1"/>
  <c r="DZ335" i="1"/>
  <c r="DZ336" i="1"/>
  <c r="DZ337" i="1"/>
  <c r="DZ338" i="1"/>
  <c r="DZ339" i="1"/>
  <c r="DZ340" i="1"/>
  <c r="DZ341" i="1"/>
  <c r="DZ342" i="1"/>
  <c r="DZ1138" i="1"/>
  <c r="DZ1139" i="1"/>
  <c r="DZ1140" i="1"/>
  <c r="DZ1141" i="1"/>
  <c r="DZ1142" i="1"/>
  <c r="DZ1143" i="1"/>
  <c r="DZ1144" i="1"/>
  <c r="DZ1145" i="1"/>
  <c r="DZ1146" i="1"/>
  <c r="DZ1147" i="1"/>
  <c r="DZ1148" i="1"/>
  <c r="DZ1149" i="1"/>
  <c r="DZ1150" i="1"/>
  <c r="DZ1151" i="1"/>
  <c r="DZ1152" i="1"/>
  <c r="DZ1153" i="1"/>
  <c r="DZ1154" i="1"/>
  <c r="DZ1155" i="1"/>
  <c r="DZ1156" i="1"/>
  <c r="DZ1157" i="1"/>
  <c r="DZ1158" i="1"/>
  <c r="DZ1159" i="1"/>
  <c r="DZ1160" i="1"/>
  <c r="DZ1161" i="1"/>
  <c r="DZ1162" i="1"/>
  <c r="DZ1163" i="1"/>
  <c r="DZ1164" i="1"/>
  <c r="DZ1165" i="1"/>
  <c r="DZ1166" i="1"/>
  <c r="DZ1167" i="1"/>
  <c r="DZ1168" i="1"/>
  <c r="DZ1169" i="1"/>
  <c r="DZ1170" i="1"/>
  <c r="DZ1171" i="1"/>
  <c r="DZ1172" i="1"/>
  <c r="DZ1173" i="1"/>
  <c r="DZ1174" i="1"/>
  <c r="DZ1175" i="1"/>
  <c r="DZ1176" i="1"/>
  <c r="DZ1177" i="1"/>
  <c r="DZ1178" i="1"/>
  <c r="DZ1179" i="1"/>
  <c r="DZ1180" i="1"/>
  <c r="DZ1181" i="1"/>
  <c r="DZ1182" i="1"/>
  <c r="DZ1183" i="1"/>
  <c r="DZ1184" i="1"/>
  <c r="DZ1185" i="1"/>
  <c r="DZ1186" i="1"/>
  <c r="DZ1187" i="1"/>
  <c r="DZ1188" i="1"/>
  <c r="DZ1189" i="1"/>
  <c r="DZ1190" i="1"/>
  <c r="DZ1191" i="1"/>
  <c r="DZ1192" i="1"/>
  <c r="DZ1193" i="1"/>
  <c r="DZ1194" i="1"/>
  <c r="DZ1195" i="1"/>
  <c r="DZ1196" i="1"/>
  <c r="DZ1197" i="1"/>
  <c r="DZ1198" i="1"/>
  <c r="DZ1199" i="1"/>
  <c r="DZ1200" i="1"/>
  <c r="DZ1201" i="1"/>
  <c r="DZ1202" i="1"/>
  <c r="DZ1203" i="1"/>
  <c r="DZ1204" i="1"/>
  <c r="DZ1205" i="1"/>
  <c r="DZ1206" i="1"/>
  <c r="DZ1207" i="1"/>
  <c r="DZ1208" i="1"/>
  <c r="DZ1209" i="1"/>
  <c r="DZ1210" i="1"/>
  <c r="DZ1211" i="1"/>
  <c r="DZ1212" i="1"/>
  <c r="DZ1213" i="1"/>
  <c r="DZ1214" i="1"/>
  <c r="DZ1215" i="1"/>
  <c r="DZ1216" i="1"/>
  <c r="DZ1217" i="1"/>
  <c r="DZ1218" i="1"/>
  <c r="DZ1219" i="1"/>
  <c r="DZ1220" i="1"/>
  <c r="DZ1221" i="1"/>
  <c r="DZ1222" i="1"/>
  <c r="DZ1223" i="1"/>
  <c r="DZ1224" i="1"/>
  <c r="DZ1225" i="1"/>
  <c r="DZ1226" i="1"/>
  <c r="DZ1227" i="1"/>
  <c r="DZ1228" i="1"/>
  <c r="DZ1229" i="1"/>
  <c r="DZ1230" i="1"/>
  <c r="DZ1231" i="1"/>
  <c r="DZ1232" i="1"/>
  <c r="DZ1233" i="1"/>
  <c r="DZ1234" i="1"/>
  <c r="DZ1235" i="1"/>
  <c r="DZ1236" i="1"/>
  <c r="DZ1237" i="1"/>
  <c r="DZ1238" i="1"/>
  <c r="DZ1239" i="1"/>
  <c r="DZ1240" i="1"/>
  <c r="DZ1241" i="1"/>
  <c r="DZ1242" i="1"/>
  <c r="DZ1243" i="1"/>
  <c r="DZ1244" i="1"/>
  <c r="DZ1245" i="1"/>
  <c r="DZ1246" i="1"/>
  <c r="DZ1247" i="1"/>
  <c r="DZ1248" i="1"/>
  <c r="DZ1249" i="1"/>
  <c r="DZ1250" i="1"/>
  <c r="DZ1251" i="1"/>
  <c r="DZ1252" i="1"/>
  <c r="DZ1253" i="1"/>
  <c r="DZ1254" i="1"/>
  <c r="DZ1255" i="1"/>
  <c r="DZ1256" i="1"/>
  <c r="DZ1257" i="1"/>
  <c r="DZ1258" i="1"/>
  <c r="DZ1259" i="1"/>
  <c r="DZ1260" i="1"/>
  <c r="DZ1261" i="1"/>
  <c r="DZ1262" i="1"/>
  <c r="DZ1263" i="1"/>
  <c r="DZ1264" i="1"/>
  <c r="DZ1265" i="1"/>
  <c r="DZ1266" i="1"/>
  <c r="DZ1267" i="1"/>
  <c r="DZ1268" i="1"/>
  <c r="DZ1269" i="1"/>
  <c r="DZ1270" i="1"/>
  <c r="DZ1271" i="1"/>
  <c r="DZ1272" i="1"/>
  <c r="DZ1273" i="1"/>
  <c r="DZ1274" i="1"/>
  <c r="DZ1275" i="1"/>
  <c r="DZ1276" i="1"/>
  <c r="DZ1277" i="1"/>
  <c r="DZ1278" i="1"/>
  <c r="DZ1279" i="1"/>
  <c r="DZ1280" i="1"/>
  <c r="DZ1281" i="1"/>
  <c r="DZ1282" i="1"/>
  <c r="DZ1283" i="1"/>
  <c r="DZ1284" i="1"/>
  <c r="DZ1285" i="1"/>
  <c r="DZ1286" i="1"/>
  <c r="EG4" i="1"/>
  <c r="EG5" i="1"/>
  <c r="EG6" i="1"/>
  <c r="EG7" i="1"/>
  <c r="EG8" i="1"/>
  <c r="EG9" i="1"/>
  <c r="EG10" i="1"/>
  <c r="EG11" i="1"/>
  <c r="EG12" i="1"/>
  <c r="EG13" i="1"/>
  <c r="EG14" i="1"/>
  <c r="EG15" i="1"/>
  <c r="EG16" i="1"/>
  <c r="EG17" i="1"/>
  <c r="EG18" i="1"/>
  <c r="EG19" i="1"/>
  <c r="EG20" i="1"/>
  <c r="EG21" i="1"/>
  <c r="EG22" i="1"/>
  <c r="EG23" i="1"/>
  <c r="EG24" i="1"/>
  <c r="EG25" i="1"/>
  <c r="EG26" i="1"/>
  <c r="EG27" i="1"/>
  <c r="EG28" i="1"/>
  <c r="EG29" i="1"/>
  <c r="EG30" i="1"/>
  <c r="EG31" i="1"/>
  <c r="EG32" i="1"/>
  <c r="EG33" i="1"/>
  <c r="EG34" i="1"/>
  <c r="EG35" i="1"/>
  <c r="EG36" i="1"/>
  <c r="EG37" i="1"/>
  <c r="EG38" i="1"/>
  <c r="EG39" i="1"/>
  <c r="EG40" i="1"/>
  <c r="EG41" i="1"/>
  <c r="EG42" i="1"/>
  <c r="EG43" i="1"/>
  <c r="EG44" i="1"/>
  <c r="EG45" i="1"/>
  <c r="EG46" i="1"/>
  <c r="EG47" i="1"/>
  <c r="EG48" i="1"/>
  <c r="EG49" i="1"/>
  <c r="EG50" i="1"/>
  <c r="EG51" i="1"/>
  <c r="EG52" i="1"/>
  <c r="EG53" i="1"/>
  <c r="EG54" i="1"/>
  <c r="EG55" i="1"/>
  <c r="EG56" i="1"/>
  <c r="EG57" i="1"/>
  <c r="EG58" i="1"/>
  <c r="EG59" i="1"/>
  <c r="EG60" i="1"/>
  <c r="EG61" i="1"/>
  <c r="EG62" i="1"/>
  <c r="EG63" i="1"/>
  <c r="EG64" i="1"/>
  <c r="EG65" i="1"/>
  <c r="EG66" i="1"/>
  <c r="EG67" i="1"/>
  <c r="EG68" i="1"/>
  <c r="EG69" i="1"/>
  <c r="EG70" i="1"/>
  <c r="EG71" i="1"/>
  <c r="EG72" i="1"/>
  <c r="EG73" i="1"/>
  <c r="EG74" i="1"/>
  <c r="EG75" i="1"/>
  <c r="EG76" i="1"/>
  <c r="EG77" i="1"/>
  <c r="EG78" i="1"/>
  <c r="EG79" i="1"/>
  <c r="EG80" i="1"/>
  <c r="EG81" i="1"/>
  <c r="EG82" i="1"/>
  <c r="EG83" i="1"/>
  <c r="EG84" i="1"/>
  <c r="EG85" i="1"/>
  <c r="EG86" i="1"/>
  <c r="EG87" i="1"/>
  <c r="EG88" i="1"/>
  <c r="EG89" i="1"/>
  <c r="EG90" i="1"/>
  <c r="EG91" i="1"/>
  <c r="EG92" i="1"/>
  <c r="EG93" i="1"/>
  <c r="EG94" i="1"/>
  <c r="EG95" i="1"/>
  <c r="EG96" i="1"/>
  <c r="EG97" i="1"/>
  <c r="EG98" i="1"/>
  <c r="EG99" i="1"/>
  <c r="EG100" i="1"/>
  <c r="EG101" i="1"/>
  <c r="EG102" i="1"/>
  <c r="EG103" i="1"/>
  <c r="EG104" i="1"/>
  <c r="EG105" i="1"/>
  <c r="EG106" i="1"/>
  <c r="EG107" i="1"/>
  <c r="EG108" i="1"/>
  <c r="EG109" i="1"/>
  <c r="EG110" i="1"/>
  <c r="EG111" i="1"/>
  <c r="EG112" i="1"/>
  <c r="EG113" i="1"/>
  <c r="EG114" i="1"/>
  <c r="EG115" i="1"/>
  <c r="EG116" i="1"/>
  <c r="EG117" i="1"/>
  <c r="EG118" i="1"/>
  <c r="EG119" i="1"/>
  <c r="EG120" i="1"/>
  <c r="EG121" i="1"/>
  <c r="EG122" i="1"/>
  <c r="EG123" i="1"/>
  <c r="EG124" i="1"/>
  <c r="EG125" i="1"/>
  <c r="EG126" i="1"/>
  <c r="EG127" i="1"/>
  <c r="EG128" i="1"/>
  <c r="EG129" i="1"/>
  <c r="EG130" i="1"/>
  <c r="EG131" i="1"/>
  <c r="EG132" i="1"/>
  <c r="EG133" i="1"/>
  <c r="EG134" i="1"/>
  <c r="EG135" i="1"/>
  <c r="EG136" i="1"/>
  <c r="EG137" i="1"/>
  <c r="EG138" i="1"/>
  <c r="EG139" i="1"/>
  <c r="EG140" i="1"/>
  <c r="EG141" i="1"/>
  <c r="EG142" i="1"/>
  <c r="EG143" i="1"/>
  <c r="EG144" i="1"/>
  <c r="EG145" i="1"/>
  <c r="EG146" i="1"/>
  <c r="EG147" i="1"/>
  <c r="EG148" i="1"/>
  <c r="EG149" i="1"/>
  <c r="EG150" i="1"/>
  <c r="EG151" i="1"/>
  <c r="EG152" i="1"/>
  <c r="EG153" i="1"/>
  <c r="EG154" i="1"/>
  <c r="EG155" i="1"/>
  <c r="EG156" i="1"/>
  <c r="EG157" i="1"/>
  <c r="EG158" i="1"/>
  <c r="EG159" i="1"/>
  <c r="EG160" i="1"/>
  <c r="EG161" i="1"/>
  <c r="EG162" i="1"/>
  <c r="EG163" i="1"/>
  <c r="EG164" i="1"/>
  <c r="EG165" i="1"/>
  <c r="EG166" i="1"/>
  <c r="EG167" i="1"/>
  <c r="EG168" i="1"/>
  <c r="EG169" i="1"/>
  <c r="EG170" i="1"/>
  <c r="EG171" i="1"/>
  <c r="EG172" i="1"/>
  <c r="EG173" i="1"/>
  <c r="EG174" i="1"/>
  <c r="EG175" i="1"/>
  <c r="EG176" i="1"/>
  <c r="EG177" i="1"/>
  <c r="EG178" i="1"/>
  <c r="EG179" i="1"/>
  <c r="EG180" i="1"/>
  <c r="EG181" i="1"/>
  <c r="EG182" i="1"/>
  <c r="EG183" i="1"/>
  <c r="EG184" i="1"/>
  <c r="EG185" i="1"/>
  <c r="EG186" i="1"/>
  <c r="EG187" i="1"/>
  <c r="EG188" i="1"/>
  <c r="EG189" i="1"/>
  <c r="EG190" i="1"/>
  <c r="EG191" i="1"/>
  <c r="EG192" i="1"/>
  <c r="EG193" i="1"/>
  <c r="EG194" i="1"/>
  <c r="EG195" i="1"/>
  <c r="EG196" i="1"/>
  <c r="EG197" i="1"/>
  <c r="EG198" i="1"/>
  <c r="EG199" i="1"/>
  <c r="EG200" i="1"/>
  <c r="EG201" i="1"/>
  <c r="EG202" i="1"/>
  <c r="EG203" i="1"/>
  <c r="EG204" i="1"/>
  <c r="EG205" i="1"/>
  <c r="EG206" i="1"/>
  <c r="EG207" i="1"/>
  <c r="EG208" i="1"/>
  <c r="EG209" i="1"/>
  <c r="EG210" i="1"/>
  <c r="EG211" i="1"/>
  <c r="EG212" i="1"/>
  <c r="EG213" i="1"/>
  <c r="EG214" i="1"/>
  <c r="EG215" i="1"/>
  <c r="EG216" i="1"/>
  <c r="EG217" i="1"/>
  <c r="EG218" i="1"/>
  <c r="EG219" i="1"/>
  <c r="EG220" i="1"/>
  <c r="EG221" i="1"/>
  <c r="EG222" i="1"/>
  <c r="EG223" i="1"/>
  <c r="EG224" i="1"/>
  <c r="EG225" i="1"/>
  <c r="EG226" i="1"/>
  <c r="EG227" i="1"/>
  <c r="EG228" i="1"/>
  <c r="EG229" i="1"/>
  <c r="EG230" i="1"/>
  <c r="EG231" i="1"/>
  <c r="EG232" i="1"/>
  <c r="EG233" i="1"/>
  <c r="EG234" i="1"/>
  <c r="EG235" i="1"/>
  <c r="EG236" i="1"/>
  <c r="EG237" i="1"/>
  <c r="EG238" i="1"/>
  <c r="EG239" i="1"/>
  <c r="EG240" i="1"/>
  <c r="EG241" i="1"/>
  <c r="EG242" i="1"/>
  <c r="EG243" i="1"/>
  <c r="EG244" i="1"/>
  <c r="EG245" i="1"/>
  <c r="EG246" i="1"/>
  <c r="EG247" i="1"/>
  <c r="EG248" i="1"/>
  <c r="EG249" i="1"/>
  <c r="EG250" i="1"/>
  <c r="EG251" i="1"/>
  <c r="EG252" i="1"/>
  <c r="EG253" i="1"/>
  <c r="EG254" i="1"/>
  <c r="EG255" i="1"/>
  <c r="EG256" i="1"/>
  <c r="EG257" i="1"/>
  <c r="EG258" i="1"/>
  <c r="EG259" i="1"/>
  <c r="EG260" i="1"/>
  <c r="EG261" i="1"/>
  <c r="EG262" i="1"/>
  <c r="EG263" i="1"/>
  <c r="EG264" i="1"/>
  <c r="EG265" i="1"/>
  <c r="EG266" i="1"/>
  <c r="EG267" i="1"/>
  <c r="EG268" i="1"/>
  <c r="EG269" i="1"/>
  <c r="EG270" i="1"/>
  <c r="EG271" i="1"/>
  <c r="EG272" i="1"/>
  <c r="EG273" i="1"/>
  <c r="EG274" i="1"/>
  <c r="EG275" i="1"/>
  <c r="EG276" i="1"/>
  <c r="EG277" i="1"/>
  <c r="EG278" i="1"/>
  <c r="EG279" i="1"/>
  <c r="EG280" i="1"/>
  <c r="EG281" i="1"/>
  <c r="EG282" i="1"/>
  <c r="EG283" i="1"/>
  <c r="EG284" i="1"/>
  <c r="EG285" i="1"/>
  <c r="EG286" i="1"/>
  <c r="EG287" i="1"/>
  <c r="EG288" i="1"/>
  <c r="EG289" i="1"/>
  <c r="EG290" i="1"/>
  <c r="EG291" i="1"/>
  <c r="EG292" i="1"/>
  <c r="EG293" i="1"/>
  <c r="EG294" i="1"/>
  <c r="EG295" i="1"/>
  <c r="EG296" i="1"/>
  <c r="EG297" i="1"/>
  <c r="EG298" i="1"/>
  <c r="EG299" i="1"/>
  <c r="EG300" i="1"/>
  <c r="EG301" i="1"/>
  <c r="EG302" i="1"/>
  <c r="EG303" i="1"/>
  <c r="EG304" i="1"/>
  <c r="EG305" i="1"/>
  <c r="EG306" i="1"/>
  <c r="EG307" i="1"/>
  <c r="EG308" i="1"/>
  <c r="EG309" i="1"/>
  <c r="EG310" i="1"/>
  <c r="EG311" i="1"/>
  <c r="EG312" i="1"/>
  <c r="EG313" i="1"/>
  <c r="EG314" i="1"/>
  <c r="EG315" i="1"/>
  <c r="EG316" i="1"/>
  <c r="EG317" i="1"/>
  <c r="EG318" i="1"/>
  <c r="EG319" i="1"/>
  <c r="EG320" i="1"/>
  <c r="EG321" i="1"/>
  <c r="EG322" i="1"/>
  <c r="EG323" i="1"/>
  <c r="EG324" i="1"/>
  <c r="EG325" i="1"/>
  <c r="EG326" i="1"/>
  <c r="EG327" i="1"/>
  <c r="EG328" i="1"/>
  <c r="EG329" i="1"/>
  <c r="EG330" i="1"/>
  <c r="EG331" i="1"/>
  <c r="EG332" i="1"/>
  <c r="EG333" i="1"/>
  <c r="EG334" i="1"/>
  <c r="EG335" i="1"/>
  <c r="EG336" i="1"/>
  <c r="EG337" i="1"/>
  <c r="EG338" i="1"/>
  <c r="EG339" i="1"/>
  <c r="EG340" i="1"/>
  <c r="EG341" i="1"/>
  <c r="EG342" i="1"/>
  <c r="EG1138" i="1"/>
  <c r="EG1139" i="1"/>
  <c r="EG1140" i="1"/>
  <c r="EG1141" i="1"/>
  <c r="EG1142" i="1"/>
  <c r="EG1143" i="1"/>
  <c r="EG1144" i="1"/>
  <c r="EG1145" i="1"/>
  <c r="EG1146" i="1"/>
  <c r="EG1147" i="1"/>
  <c r="EG1148" i="1"/>
  <c r="EG1149" i="1"/>
  <c r="EG1150" i="1"/>
  <c r="EG1151" i="1"/>
  <c r="EG1152" i="1"/>
  <c r="EG1153" i="1"/>
  <c r="EG1154" i="1"/>
  <c r="EG1155" i="1"/>
  <c r="EG1156" i="1"/>
  <c r="EG1157" i="1"/>
  <c r="EG1158" i="1"/>
  <c r="EG1159" i="1"/>
  <c r="EG1160" i="1"/>
  <c r="EG1161" i="1"/>
  <c r="EG1162" i="1"/>
  <c r="EG1163" i="1"/>
  <c r="EG1164" i="1"/>
  <c r="EG1165" i="1"/>
  <c r="EG1166" i="1"/>
  <c r="EG1167" i="1"/>
  <c r="EG1168" i="1"/>
  <c r="EG1169" i="1"/>
  <c r="EG1170" i="1"/>
  <c r="EG1171" i="1"/>
  <c r="EG1172" i="1"/>
  <c r="EG1173" i="1"/>
  <c r="EG1174" i="1"/>
  <c r="EG1175" i="1"/>
  <c r="EG1176" i="1"/>
  <c r="EG1177" i="1"/>
  <c r="EG1178" i="1"/>
  <c r="EG1179" i="1"/>
  <c r="EG1180" i="1"/>
  <c r="EG1181" i="1"/>
  <c r="EG1182" i="1"/>
  <c r="EG1183" i="1"/>
  <c r="EG1184" i="1"/>
  <c r="EG1185" i="1"/>
  <c r="EG1186" i="1"/>
  <c r="EG1187" i="1"/>
  <c r="EG1188" i="1"/>
  <c r="EG1189" i="1"/>
  <c r="EG1190" i="1"/>
  <c r="EG1191" i="1"/>
  <c r="EG1192" i="1"/>
  <c r="EG1193" i="1"/>
  <c r="EG1194" i="1"/>
  <c r="EG1195" i="1"/>
  <c r="EG1196" i="1"/>
  <c r="EG1197" i="1"/>
  <c r="EG1198" i="1"/>
  <c r="EG1199" i="1"/>
  <c r="EG1200" i="1"/>
  <c r="EG1201" i="1"/>
  <c r="EG1202" i="1"/>
  <c r="EG1203" i="1"/>
  <c r="EG1204" i="1"/>
  <c r="EG1205" i="1"/>
  <c r="EG1206" i="1"/>
  <c r="EG1207" i="1"/>
  <c r="EG1208" i="1"/>
  <c r="EG1209" i="1"/>
  <c r="EG1210" i="1"/>
  <c r="EG1211" i="1"/>
  <c r="EG1212" i="1"/>
  <c r="EG1213" i="1"/>
  <c r="EG1214" i="1"/>
  <c r="EG1215" i="1"/>
  <c r="EG1216" i="1"/>
  <c r="EG1217" i="1"/>
  <c r="EG1218" i="1"/>
  <c r="EG1219" i="1"/>
  <c r="EG1220" i="1"/>
  <c r="EG1221" i="1"/>
  <c r="EG1222" i="1"/>
  <c r="EG1223" i="1"/>
  <c r="EG1224" i="1"/>
  <c r="EG1225" i="1"/>
  <c r="EG1226" i="1"/>
  <c r="EG1227" i="1"/>
  <c r="EG1228" i="1"/>
  <c r="EG1229" i="1"/>
  <c r="EG1230" i="1"/>
  <c r="EG1231" i="1"/>
  <c r="EG1232" i="1"/>
  <c r="EG1233" i="1"/>
  <c r="EG1234" i="1"/>
  <c r="EG1235" i="1"/>
  <c r="EG1236" i="1"/>
  <c r="EG1237" i="1"/>
  <c r="EG1238" i="1"/>
  <c r="EG1239" i="1"/>
  <c r="EG1240" i="1"/>
  <c r="EG1241" i="1"/>
  <c r="EG1242" i="1"/>
  <c r="EG1243" i="1"/>
  <c r="EG1244" i="1"/>
  <c r="EG1245" i="1"/>
  <c r="EG1246" i="1"/>
  <c r="EG1247" i="1"/>
  <c r="EG1248" i="1"/>
  <c r="EG1249" i="1"/>
  <c r="EG1250" i="1"/>
  <c r="EG1251" i="1"/>
  <c r="EG1252" i="1"/>
  <c r="EG1253" i="1"/>
  <c r="EG1254" i="1"/>
  <c r="EG1255" i="1"/>
  <c r="EG1256" i="1"/>
  <c r="EG1257" i="1"/>
  <c r="EG1258" i="1"/>
  <c r="EG1259" i="1"/>
  <c r="EG1260" i="1"/>
  <c r="EG1261" i="1"/>
  <c r="EG1262" i="1"/>
  <c r="EG1263" i="1"/>
  <c r="EG1264" i="1"/>
  <c r="EG1265" i="1"/>
  <c r="EG1266" i="1"/>
  <c r="EG1267" i="1"/>
  <c r="EG1268" i="1"/>
  <c r="EG1269" i="1"/>
  <c r="EG1270" i="1"/>
  <c r="EG1271" i="1"/>
  <c r="EG1272" i="1"/>
  <c r="EG1273" i="1"/>
  <c r="EG1274" i="1"/>
  <c r="EG1275" i="1"/>
  <c r="EG1276" i="1"/>
  <c r="EG1277" i="1"/>
  <c r="EG1278" i="1"/>
  <c r="EG1279" i="1"/>
  <c r="EG1280" i="1"/>
  <c r="EG1281" i="1"/>
  <c r="EG1282" i="1"/>
  <c r="EG1283" i="1"/>
  <c r="EG1284" i="1"/>
  <c r="EG1285" i="1"/>
  <c r="EG1286" i="1"/>
  <c r="DY4" i="1"/>
  <c r="DY5" i="1"/>
  <c r="DY6" i="1"/>
  <c r="DY7" i="1"/>
  <c r="DY8" i="1"/>
  <c r="DY9" i="1"/>
  <c r="DY10" i="1"/>
  <c r="DY11" i="1"/>
  <c r="DY12" i="1"/>
  <c r="DY13" i="1"/>
  <c r="DY14" i="1"/>
  <c r="DY15" i="1"/>
  <c r="DY16" i="1"/>
  <c r="DY17" i="1"/>
  <c r="DY18" i="1"/>
  <c r="DY19" i="1"/>
  <c r="DY20" i="1"/>
  <c r="DY21" i="1"/>
  <c r="DY22" i="1"/>
  <c r="DY23" i="1"/>
  <c r="DY24" i="1"/>
  <c r="DY25" i="1"/>
  <c r="DY26" i="1"/>
  <c r="DY27" i="1"/>
  <c r="DY28" i="1"/>
  <c r="DY29" i="1"/>
  <c r="DY30" i="1"/>
  <c r="DY31" i="1"/>
  <c r="DY32" i="1"/>
  <c r="DY33" i="1"/>
  <c r="DY34" i="1"/>
  <c r="DY35" i="1"/>
  <c r="DY36" i="1"/>
  <c r="DY37" i="1"/>
  <c r="DY38" i="1"/>
  <c r="DY39" i="1"/>
  <c r="DY40" i="1"/>
  <c r="DY41" i="1"/>
  <c r="DY42" i="1"/>
  <c r="DY43" i="1"/>
  <c r="DY44" i="1"/>
  <c r="DY45" i="1"/>
  <c r="DY46" i="1"/>
  <c r="DY47" i="1"/>
  <c r="DY48" i="1"/>
  <c r="DY49" i="1"/>
  <c r="DY50" i="1"/>
  <c r="DY51" i="1"/>
  <c r="DY52" i="1"/>
  <c r="DY53" i="1"/>
  <c r="DY54" i="1"/>
  <c r="DY55" i="1"/>
  <c r="DY56" i="1"/>
  <c r="DY57" i="1"/>
  <c r="DY58" i="1"/>
  <c r="DY59" i="1"/>
  <c r="DY60" i="1"/>
  <c r="DY61" i="1"/>
  <c r="DY62" i="1"/>
  <c r="DY63" i="1"/>
  <c r="DY64" i="1"/>
  <c r="DY65" i="1"/>
  <c r="DY66" i="1"/>
  <c r="DY67" i="1"/>
  <c r="DY68" i="1"/>
  <c r="DY69" i="1"/>
  <c r="DY70" i="1"/>
  <c r="DY71" i="1"/>
  <c r="DY72" i="1"/>
  <c r="DY73" i="1"/>
  <c r="DY74" i="1"/>
  <c r="DY75" i="1"/>
  <c r="DY76" i="1"/>
  <c r="DY77" i="1"/>
  <c r="DY78" i="1"/>
  <c r="DY79" i="1"/>
  <c r="DY80" i="1"/>
  <c r="DY81" i="1"/>
  <c r="DY82" i="1"/>
  <c r="DY83" i="1"/>
  <c r="DY84" i="1"/>
  <c r="DY85" i="1"/>
  <c r="DY86" i="1"/>
  <c r="DY87" i="1"/>
  <c r="DY88" i="1"/>
  <c r="DY89" i="1"/>
  <c r="DY90" i="1"/>
  <c r="DY91" i="1"/>
  <c r="DY92" i="1"/>
  <c r="DY93" i="1"/>
  <c r="DY94" i="1"/>
  <c r="DY95" i="1"/>
  <c r="DY96" i="1"/>
  <c r="DY97" i="1"/>
  <c r="DY98" i="1"/>
  <c r="DY99" i="1"/>
  <c r="DY100" i="1"/>
  <c r="DY101" i="1"/>
  <c r="DY102" i="1"/>
  <c r="DY103" i="1"/>
  <c r="DY104" i="1"/>
  <c r="DY105" i="1"/>
  <c r="DY106" i="1"/>
  <c r="DY107" i="1"/>
  <c r="DY108" i="1"/>
  <c r="DY109" i="1"/>
  <c r="DY110" i="1"/>
  <c r="DY111" i="1"/>
  <c r="DY112" i="1"/>
  <c r="DY113" i="1"/>
  <c r="DY114" i="1"/>
  <c r="DY115" i="1"/>
  <c r="DY116" i="1"/>
  <c r="DY117" i="1"/>
  <c r="DY118" i="1"/>
  <c r="DY119" i="1"/>
  <c r="DY120" i="1"/>
  <c r="DY121" i="1"/>
  <c r="DY122" i="1"/>
  <c r="DY123" i="1"/>
  <c r="DY124" i="1"/>
  <c r="DY125" i="1"/>
  <c r="DY126" i="1"/>
  <c r="DY127" i="1"/>
  <c r="DY128" i="1"/>
  <c r="DY129" i="1"/>
  <c r="DY130" i="1"/>
  <c r="DY131" i="1"/>
  <c r="DY132" i="1"/>
  <c r="DY133" i="1"/>
  <c r="DY134" i="1"/>
  <c r="DY135" i="1"/>
  <c r="DY136" i="1"/>
  <c r="DY137" i="1"/>
  <c r="DY138" i="1"/>
  <c r="DY139" i="1"/>
  <c r="DY140" i="1"/>
  <c r="DY141" i="1"/>
  <c r="DY142" i="1"/>
  <c r="DY143" i="1"/>
  <c r="DY144" i="1"/>
  <c r="DY145" i="1"/>
  <c r="DY146" i="1"/>
  <c r="DY147" i="1"/>
  <c r="DY148" i="1"/>
  <c r="DY149" i="1"/>
  <c r="DY150" i="1"/>
  <c r="DY151" i="1"/>
  <c r="DY152" i="1"/>
  <c r="DY153" i="1"/>
  <c r="DY154" i="1"/>
  <c r="DY155" i="1"/>
  <c r="DY156" i="1"/>
  <c r="DY157" i="1"/>
  <c r="DY158" i="1"/>
  <c r="DY159" i="1"/>
  <c r="DY160" i="1"/>
  <c r="DY161" i="1"/>
  <c r="DY162" i="1"/>
  <c r="DY163" i="1"/>
  <c r="DY164" i="1"/>
  <c r="DY165" i="1"/>
  <c r="DY166" i="1"/>
  <c r="DY167" i="1"/>
  <c r="DY168" i="1"/>
  <c r="DY169" i="1"/>
  <c r="DY170" i="1"/>
  <c r="DY171" i="1"/>
  <c r="DY172" i="1"/>
  <c r="DY173" i="1"/>
  <c r="DY174" i="1"/>
  <c r="DY175" i="1"/>
  <c r="DY176" i="1"/>
  <c r="DY177" i="1"/>
  <c r="DY178" i="1"/>
  <c r="DY179" i="1"/>
  <c r="DY180" i="1"/>
  <c r="DY181" i="1"/>
  <c r="DY182" i="1"/>
  <c r="DY183" i="1"/>
  <c r="DY184" i="1"/>
  <c r="DY185" i="1"/>
  <c r="DY186" i="1"/>
  <c r="DY187" i="1"/>
  <c r="DY188" i="1"/>
  <c r="DY189" i="1"/>
  <c r="DY190" i="1"/>
  <c r="DY191" i="1"/>
  <c r="DY192" i="1"/>
  <c r="DY193" i="1"/>
  <c r="DY194" i="1"/>
  <c r="DY195" i="1"/>
  <c r="DY196" i="1"/>
  <c r="DY197" i="1"/>
  <c r="DY198" i="1"/>
  <c r="DY199" i="1"/>
  <c r="DY200" i="1"/>
  <c r="DY201" i="1"/>
  <c r="DY202" i="1"/>
  <c r="DY203" i="1"/>
  <c r="DY204" i="1"/>
  <c r="DY205" i="1"/>
  <c r="DY206" i="1"/>
  <c r="DY207" i="1"/>
  <c r="DY208" i="1"/>
  <c r="DY209" i="1"/>
  <c r="DY210" i="1"/>
  <c r="DY211" i="1"/>
  <c r="DY212" i="1"/>
  <c r="DY213" i="1"/>
  <c r="DY214" i="1"/>
  <c r="DY215" i="1"/>
  <c r="DY216" i="1"/>
  <c r="DY217" i="1"/>
  <c r="DY218" i="1"/>
  <c r="DY219" i="1"/>
  <c r="DY220" i="1"/>
  <c r="DY221" i="1"/>
  <c r="DY222" i="1"/>
  <c r="DY223" i="1"/>
  <c r="DY224" i="1"/>
  <c r="DY225" i="1"/>
  <c r="DY226" i="1"/>
  <c r="DY227" i="1"/>
  <c r="DY228" i="1"/>
  <c r="DY229" i="1"/>
  <c r="DY230" i="1"/>
  <c r="DY231" i="1"/>
  <c r="DY232" i="1"/>
  <c r="DY233" i="1"/>
  <c r="DY234" i="1"/>
  <c r="DY235" i="1"/>
  <c r="DY236" i="1"/>
  <c r="DY237" i="1"/>
  <c r="DY238" i="1"/>
  <c r="DY239" i="1"/>
  <c r="DY240" i="1"/>
  <c r="DY241" i="1"/>
  <c r="DY242" i="1"/>
  <c r="DY243" i="1"/>
  <c r="DY244" i="1"/>
  <c r="DY245" i="1"/>
  <c r="DY246" i="1"/>
  <c r="DY247" i="1"/>
  <c r="DY248" i="1"/>
  <c r="DY249" i="1"/>
  <c r="DY250" i="1"/>
  <c r="DY251" i="1"/>
  <c r="DY252" i="1"/>
  <c r="DY253" i="1"/>
  <c r="DY254" i="1"/>
  <c r="DY255" i="1"/>
  <c r="DY256" i="1"/>
  <c r="DY257" i="1"/>
  <c r="DY258" i="1"/>
  <c r="DY259" i="1"/>
  <c r="DY260" i="1"/>
  <c r="DY261" i="1"/>
  <c r="DY262" i="1"/>
  <c r="DY263" i="1"/>
  <c r="DY264" i="1"/>
  <c r="DY265" i="1"/>
  <c r="DY266" i="1"/>
  <c r="DY267" i="1"/>
  <c r="DY268" i="1"/>
  <c r="DY269" i="1"/>
  <c r="DY270" i="1"/>
  <c r="DY271" i="1"/>
  <c r="DY272" i="1"/>
  <c r="DY273" i="1"/>
  <c r="DY274" i="1"/>
  <c r="DY275" i="1"/>
  <c r="DY276" i="1"/>
  <c r="DY277" i="1"/>
  <c r="DY278" i="1"/>
  <c r="DY279" i="1"/>
  <c r="DY280" i="1"/>
  <c r="DY281" i="1"/>
  <c r="DY282" i="1"/>
  <c r="DY283" i="1"/>
  <c r="DY284" i="1"/>
  <c r="DY285" i="1"/>
  <c r="DY286" i="1"/>
  <c r="DY287" i="1"/>
  <c r="DY288" i="1"/>
  <c r="DY289" i="1"/>
  <c r="DY290" i="1"/>
  <c r="DY291" i="1"/>
  <c r="DY292" i="1"/>
  <c r="DY293" i="1"/>
  <c r="DY294" i="1"/>
  <c r="DY295" i="1"/>
  <c r="DY296" i="1"/>
  <c r="DY297" i="1"/>
  <c r="DY298" i="1"/>
  <c r="DY299" i="1"/>
  <c r="DY300" i="1"/>
  <c r="DY301" i="1"/>
  <c r="DY302" i="1"/>
  <c r="DY303" i="1"/>
  <c r="DY304" i="1"/>
  <c r="DY305" i="1"/>
  <c r="DY306" i="1"/>
  <c r="DY307" i="1"/>
  <c r="DY308" i="1"/>
  <c r="DY309" i="1"/>
  <c r="DY310" i="1"/>
  <c r="DY311" i="1"/>
  <c r="DY312" i="1"/>
  <c r="DY313" i="1"/>
  <c r="DY314" i="1"/>
  <c r="DY315" i="1"/>
  <c r="DY316" i="1"/>
  <c r="DY317" i="1"/>
  <c r="DY318" i="1"/>
  <c r="DY319" i="1"/>
  <c r="DY320" i="1"/>
  <c r="DY321" i="1"/>
  <c r="DY322" i="1"/>
  <c r="DY323" i="1"/>
  <c r="DY324" i="1"/>
  <c r="DY325" i="1"/>
  <c r="DY326" i="1"/>
  <c r="DY327" i="1"/>
  <c r="DY328" i="1"/>
  <c r="DY329" i="1"/>
  <c r="DY330" i="1"/>
  <c r="DY331" i="1"/>
  <c r="DY332" i="1"/>
  <c r="DY333" i="1"/>
  <c r="DY334" i="1"/>
  <c r="DY335" i="1"/>
  <c r="DY336" i="1"/>
  <c r="DY337" i="1"/>
  <c r="DY338" i="1"/>
  <c r="DY339" i="1"/>
  <c r="DY340" i="1"/>
  <c r="DY341" i="1"/>
  <c r="DY342" i="1"/>
  <c r="DY1138" i="1"/>
  <c r="DY1139" i="1"/>
  <c r="DY1140" i="1"/>
  <c r="DY1141" i="1"/>
  <c r="DY1142" i="1"/>
  <c r="DY1143" i="1"/>
  <c r="DY1144" i="1"/>
  <c r="DY1145" i="1"/>
  <c r="DY1146" i="1"/>
  <c r="DY1147" i="1"/>
  <c r="DY1148" i="1"/>
  <c r="DY1149" i="1"/>
  <c r="DY1150" i="1"/>
  <c r="DY1151" i="1"/>
  <c r="DY1152" i="1"/>
  <c r="DY1153" i="1"/>
  <c r="DY1154" i="1"/>
  <c r="DY1155" i="1"/>
  <c r="DY1156" i="1"/>
  <c r="DY1157" i="1"/>
  <c r="DY1158" i="1"/>
  <c r="DY1159" i="1"/>
  <c r="DY1160" i="1"/>
  <c r="DY1161" i="1"/>
  <c r="DY1162" i="1"/>
  <c r="DY1163" i="1"/>
  <c r="DY1164" i="1"/>
  <c r="DY1165" i="1"/>
  <c r="DY1166" i="1"/>
  <c r="DY1167" i="1"/>
  <c r="DY1168" i="1"/>
  <c r="DY1169" i="1"/>
  <c r="DY1170" i="1"/>
  <c r="DY1171" i="1"/>
  <c r="DY1172" i="1"/>
  <c r="DY1173" i="1"/>
  <c r="DY1174" i="1"/>
  <c r="DY1175" i="1"/>
  <c r="DY1176" i="1"/>
  <c r="DY1177" i="1"/>
  <c r="DY1178" i="1"/>
  <c r="DY1179" i="1"/>
  <c r="DY1180" i="1"/>
  <c r="DY1181" i="1"/>
  <c r="DY1182" i="1"/>
  <c r="DY1183" i="1"/>
  <c r="DY1184" i="1"/>
  <c r="DY1185" i="1"/>
  <c r="DY1186" i="1"/>
  <c r="DY1187" i="1"/>
  <c r="DY1188" i="1"/>
  <c r="DY1189" i="1"/>
  <c r="DY1190" i="1"/>
  <c r="DY1191" i="1"/>
  <c r="DY1192" i="1"/>
  <c r="DY1193" i="1"/>
  <c r="DY1194" i="1"/>
  <c r="DY1195" i="1"/>
  <c r="DY1196" i="1"/>
  <c r="DY1197" i="1"/>
  <c r="DY1198" i="1"/>
  <c r="DY1199" i="1"/>
  <c r="DY1200" i="1"/>
  <c r="DY1201" i="1"/>
  <c r="DY1202" i="1"/>
  <c r="DY1203" i="1"/>
  <c r="DY1204" i="1"/>
  <c r="DY1205" i="1"/>
  <c r="DY1206" i="1"/>
  <c r="DY1207" i="1"/>
  <c r="DY1208" i="1"/>
  <c r="DY1209" i="1"/>
  <c r="DY1210" i="1"/>
  <c r="DY1211" i="1"/>
  <c r="DY1212" i="1"/>
  <c r="DY1213" i="1"/>
  <c r="DY1214" i="1"/>
  <c r="DY1215" i="1"/>
  <c r="DY1216" i="1"/>
  <c r="DY1217" i="1"/>
  <c r="DY1218" i="1"/>
  <c r="DY1219" i="1"/>
  <c r="DY1220" i="1"/>
  <c r="DY1221" i="1"/>
  <c r="DY1222" i="1"/>
  <c r="DY1223" i="1"/>
  <c r="DY1224" i="1"/>
  <c r="DY1225" i="1"/>
  <c r="DY1226" i="1"/>
  <c r="DY1227" i="1"/>
  <c r="DY1228" i="1"/>
  <c r="DY1229" i="1"/>
  <c r="DY1230" i="1"/>
  <c r="DY1231" i="1"/>
  <c r="DY1232" i="1"/>
  <c r="DY1233" i="1"/>
  <c r="DY1234" i="1"/>
  <c r="DY1235" i="1"/>
  <c r="DY1236" i="1"/>
  <c r="DY1237" i="1"/>
  <c r="DY1238" i="1"/>
  <c r="DY1239" i="1"/>
  <c r="DY1240" i="1"/>
  <c r="DY1241" i="1"/>
  <c r="DY1242" i="1"/>
  <c r="DY1243" i="1"/>
  <c r="DY1244" i="1"/>
  <c r="DY1245" i="1"/>
  <c r="DY1246" i="1"/>
  <c r="DY1247" i="1"/>
  <c r="DY1248" i="1"/>
  <c r="DY1249" i="1"/>
  <c r="DY1250" i="1"/>
  <c r="DY1251" i="1"/>
  <c r="DY1252" i="1"/>
  <c r="DY1253" i="1"/>
  <c r="DY1254" i="1"/>
  <c r="DY1255" i="1"/>
  <c r="DY1256" i="1"/>
  <c r="DY1257" i="1"/>
  <c r="DY1258" i="1"/>
  <c r="DY1259" i="1"/>
  <c r="DY1260" i="1"/>
  <c r="DY1261" i="1"/>
  <c r="DY1262" i="1"/>
  <c r="DY1263" i="1"/>
  <c r="DY1264" i="1"/>
  <c r="DY1265" i="1"/>
  <c r="DY1266" i="1"/>
  <c r="DY1267" i="1"/>
  <c r="DY1268" i="1"/>
  <c r="DY1269" i="1"/>
  <c r="DY1270" i="1"/>
  <c r="DY1271" i="1"/>
  <c r="DY1272" i="1"/>
  <c r="DY1273" i="1"/>
  <c r="DY1274" i="1"/>
  <c r="DY1275" i="1"/>
  <c r="DY1276" i="1"/>
  <c r="DY1277" i="1"/>
  <c r="DY1278" i="1"/>
  <c r="DY1279" i="1"/>
  <c r="DY1280" i="1"/>
  <c r="DY1281" i="1"/>
  <c r="DY1282" i="1"/>
  <c r="DY1283" i="1"/>
  <c r="DY1284" i="1"/>
  <c r="DY1285" i="1"/>
  <c r="DY1286" i="1"/>
  <c r="DN4" i="1"/>
  <c r="DN5" i="1"/>
  <c r="DN6" i="1"/>
  <c r="DN7" i="1"/>
  <c r="DN8" i="1"/>
  <c r="DN9" i="1"/>
  <c r="DN10" i="1"/>
  <c r="DN11" i="1"/>
  <c r="DN12" i="1"/>
  <c r="DN13" i="1"/>
  <c r="DN14" i="1"/>
  <c r="DN15" i="1"/>
  <c r="DN16" i="1"/>
  <c r="DN17" i="1"/>
  <c r="DN18" i="1"/>
  <c r="DN19" i="1"/>
  <c r="DN20" i="1"/>
  <c r="DN21" i="1"/>
  <c r="DN22" i="1"/>
  <c r="DN23" i="1"/>
  <c r="DN24" i="1"/>
  <c r="DN25" i="1"/>
  <c r="DN26" i="1"/>
  <c r="DN27" i="1"/>
  <c r="DN28" i="1"/>
  <c r="DN29" i="1"/>
  <c r="DN30" i="1"/>
  <c r="DN31" i="1"/>
  <c r="DN32" i="1"/>
  <c r="DN33" i="1"/>
  <c r="DN34" i="1"/>
  <c r="DN35" i="1"/>
  <c r="DN36" i="1"/>
  <c r="DN37" i="1"/>
  <c r="DN38" i="1"/>
  <c r="DN39" i="1"/>
  <c r="DN40" i="1"/>
  <c r="DN41" i="1"/>
  <c r="DN42" i="1"/>
  <c r="DN43" i="1"/>
  <c r="DN44" i="1"/>
  <c r="DN45" i="1"/>
  <c r="DN46" i="1"/>
  <c r="DN47" i="1"/>
  <c r="DN48" i="1"/>
  <c r="DN49" i="1"/>
  <c r="DN50" i="1"/>
  <c r="DN51" i="1"/>
  <c r="DN52" i="1"/>
  <c r="DN53" i="1"/>
  <c r="DN54" i="1"/>
  <c r="DN55" i="1"/>
  <c r="DN56" i="1"/>
  <c r="DN57" i="1"/>
  <c r="DN58" i="1"/>
  <c r="DN59" i="1"/>
  <c r="DN60" i="1"/>
  <c r="DN61" i="1"/>
  <c r="DN62" i="1"/>
  <c r="DN63" i="1"/>
  <c r="DN64" i="1"/>
  <c r="DN65" i="1"/>
  <c r="DN66" i="1"/>
  <c r="DN67" i="1"/>
  <c r="DN68" i="1"/>
  <c r="DN69" i="1"/>
  <c r="DN70" i="1"/>
  <c r="DN71" i="1"/>
  <c r="DN72" i="1"/>
  <c r="DN73" i="1"/>
  <c r="DN74" i="1"/>
  <c r="DN75" i="1"/>
  <c r="DN76" i="1"/>
  <c r="DN77" i="1"/>
  <c r="DN78" i="1"/>
  <c r="DN79" i="1"/>
  <c r="DN80" i="1"/>
  <c r="DN81" i="1"/>
  <c r="DN82" i="1"/>
  <c r="DN83" i="1"/>
  <c r="DN84" i="1"/>
  <c r="DN85" i="1"/>
  <c r="DN86" i="1"/>
  <c r="DN87" i="1"/>
  <c r="DN88" i="1"/>
  <c r="DN89" i="1"/>
  <c r="DN90" i="1"/>
  <c r="DN91" i="1"/>
  <c r="DN92" i="1"/>
  <c r="DN93" i="1"/>
  <c r="DN94" i="1"/>
  <c r="DN95" i="1"/>
  <c r="DN96" i="1"/>
  <c r="DN97" i="1"/>
  <c r="DN98" i="1"/>
  <c r="DN99" i="1"/>
  <c r="DN100" i="1"/>
  <c r="DN101" i="1"/>
  <c r="DN102" i="1"/>
  <c r="DN103" i="1"/>
  <c r="DN104" i="1"/>
  <c r="DN105" i="1"/>
  <c r="DN106" i="1"/>
  <c r="DN107" i="1"/>
  <c r="DN108" i="1"/>
  <c r="DN109" i="1"/>
  <c r="DN110" i="1"/>
  <c r="DN111" i="1"/>
  <c r="DN112" i="1"/>
  <c r="DN113" i="1"/>
  <c r="DN114" i="1"/>
  <c r="DN115" i="1"/>
  <c r="DN116" i="1"/>
  <c r="DN117" i="1"/>
  <c r="DN118" i="1"/>
  <c r="DN119" i="1"/>
  <c r="DN120" i="1"/>
  <c r="DN121" i="1"/>
  <c r="DN122" i="1"/>
  <c r="DN123" i="1"/>
  <c r="DN124" i="1"/>
  <c r="DN125" i="1"/>
  <c r="DN126" i="1"/>
  <c r="DN127" i="1"/>
  <c r="DN128" i="1"/>
  <c r="DN129" i="1"/>
  <c r="DN130" i="1"/>
  <c r="DN131" i="1"/>
  <c r="DN132" i="1"/>
  <c r="DN133" i="1"/>
  <c r="DN134" i="1"/>
  <c r="DN135" i="1"/>
  <c r="DN136" i="1"/>
  <c r="DN137" i="1"/>
  <c r="DN138" i="1"/>
  <c r="DN139" i="1"/>
  <c r="DN140" i="1"/>
  <c r="DN141" i="1"/>
  <c r="DN142" i="1"/>
  <c r="DN143" i="1"/>
  <c r="DN144" i="1"/>
  <c r="DN145" i="1"/>
  <c r="DN146" i="1"/>
  <c r="DN147" i="1"/>
  <c r="DN148" i="1"/>
  <c r="DN149" i="1"/>
  <c r="DN150" i="1"/>
  <c r="DN151" i="1"/>
  <c r="DN152" i="1"/>
  <c r="DN153" i="1"/>
  <c r="DN154" i="1"/>
  <c r="DN155" i="1"/>
  <c r="DN156" i="1"/>
  <c r="DN157" i="1"/>
  <c r="DN158" i="1"/>
  <c r="DN159" i="1"/>
  <c r="DN160" i="1"/>
  <c r="DN161" i="1"/>
  <c r="DN162" i="1"/>
  <c r="DN163" i="1"/>
  <c r="DN164" i="1"/>
  <c r="DN165" i="1"/>
  <c r="DN166" i="1"/>
  <c r="DN167" i="1"/>
  <c r="DN168" i="1"/>
  <c r="DN169" i="1"/>
  <c r="DN170" i="1"/>
  <c r="DN171" i="1"/>
  <c r="DN172" i="1"/>
  <c r="DN173" i="1"/>
  <c r="DN174" i="1"/>
  <c r="DN175" i="1"/>
  <c r="DN176" i="1"/>
  <c r="DN177" i="1"/>
  <c r="DN178" i="1"/>
  <c r="DN179" i="1"/>
  <c r="DN180" i="1"/>
  <c r="DN181" i="1"/>
  <c r="DN182" i="1"/>
  <c r="DN183" i="1"/>
  <c r="DN184" i="1"/>
  <c r="DN185" i="1"/>
  <c r="DN186" i="1"/>
  <c r="DN187" i="1"/>
  <c r="DN188" i="1"/>
  <c r="DN189" i="1"/>
  <c r="DN190" i="1"/>
  <c r="DN191" i="1"/>
  <c r="DN192" i="1"/>
  <c r="DN193" i="1"/>
  <c r="DN194" i="1"/>
  <c r="DN195" i="1"/>
  <c r="DN196" i="1"/>
  <c r="DN197" i="1"/>
  <c r="DN198" i="1"/>
  <c r="DN199" i="1"/>
  <c r="DN200" i="1"/>
  <c r="DN201" i="1"/>
  <c r="DN202" i="1"/>
  <c r="DN203" i="1"/>
  <c r="DN204" i="1"/>
  <c r="DN205" i="1"/>
  <c r="DN206" i="1"/>
  <c r="DN207" i="1"/>
  <c r="DN208" i="1"/>
  <c r="DN209" i="1"/>
  <c r="DN210" i="1"/>
  <c r="DN211" i="1"/>
  <c r="DN212" i="1"/>
  <c r="DN213" i="1"/>
  <c r="DN214" i="1"/>
  <c r="DN215" i="1"/>
  <c r="DN216" i="1"/>
  <c r="DN217" i="1"/>
  <c r="DN218" i="1"/>
  <c r="DN219" i="1"/>
  <c r="DN220" i="1"/>
  <c r="DN221" i="1"/>
  <c r="DN222" i="1"/>
  <c r="DN223" i="1"/>
  <c r="DN224" i="1"/>
  <c r="DN225" i="1"/>
  <c r="DN226" i="1"/>
  <c r="DN227" i="1"/>
  <c r="DN228" i="1"/>
  <c r="DN229" i="1"/>
  <c r="DN230" i="1"/>
  <c r="DN231" i="1"/>
  <c r="DN232" i="1"/>
  <c r="DN233" i="1"/>
  <c r="DN234" i="1"/>
  <c r="DN235" i="1"/>
  <c r="DN236" i="1"/>
  <c r="DN237" i="1"/>
  <c r="DN238" i="1"/>
  <c r="DN239" i="1"/>
  <c r="DN240" i="1"/>
  <c r="DN241" i="1"/>
  <c r="DN242" i="1"/>
  <c r="DN243" i="1"/>
  <c r="DN244" i="1"/>
  <c r="DN245" i="1"/>
  <c r="DN246" i="1"/>
  <c r="DN247" i="1"/>
  <c r="DN248" i="1"/>
  <c r="DN249" i="1"/>
  <c r="DN250" i="1"/>
  <c r="DN251" i="1"/>
  <c r="DN252" i="1"/>
  <c r="DN253" i="1"/>
  <c r="DN254" i="1"/>
  <c r="DN255" i="1"/>
  <c r="DN256" i="1"/>
  <c r="DN257" i="1"/>
  <c r="DN258" i="1"/>
  <c r="DN259" i="1"/>
  <c r="DN260" i="1"/>
  <c r="DN261" i="1"/>
  <c r="DN262" i="1"/>
  <c r="DN263" i="1"/>
  <c r="DN264" i="1"/>
  <c r="DN265" i="1"/>
  <c r="DN266" i="1"/>
  <c r="DN267" i="1"/>
  <c r="DN268" i="1"/>
  <c r="DN269" i="1"/>
  <c r="DN270" i="1"/>
  <c r="DN271" i="1"/>
  <c r="DN272" i="1"/>
  <c r="DN273" i="1"/>
  <c r="DN274" i="1"/>
  <c r="DN275" i="1"/>
  <c r="DN276" i="1"/>
  <c r="DN277" i="1"/>
  <c r="DN278" i="1"/>
  <c r="DN279" i="1"/>
  <c r="DN280" i="1"/>
  <c r="DN281" i="1"/>
  <c r="DN282" i="1"/>
  <c r="DN283" i="1"/>
  <c r="DN284" i="1"/>
  <c r="DN285" i="1"/>
  <c r="DN286" i="1"/>
  <c r="DN287" i="1"/>
  <c r="DN288" i="1"/>
  <c r="DN289" i="1"/>
  <c r="DN290" i="1"/>
  <c r="DN291" i="1"/>
  <c r="DN292" i="1"/>
  <c r="DN293" i="1"/>
  <c r="DN294" i="1"/>
  <c r="DN295" i="1"/>
  <c r="DN296" i="1"/>
  <c r="DN297" i="1"/>
  <c r="DN298" i="1"/>
  <c r="DN299" i="1"/>
  <c r="DN300" i="1"/>
  <c r="DN301" i="1"/>
  <c r="DN302" i="1"/>
  <c r="DN303" i="1"/>
  <c r="DN304" i="1"/>
  <c r="DN305" i="1"/>
  <c r="DN306" i="1"/>
  <c r="DN307" i="1"/>
  <c r="DN308" i="1"/>
  <c r="DN309" i="1"/>
  <c r="DN310" i="1"/>
  <c r="DN311" i="1"/>
  <c r="DN312" i="1"/>
  <c r="DN313" i="1"/>
  <c r="DN314" i="1"/>
  <c r="DN315" i="1"/>
  <c r="DN316" i="1"/>
  <c r="DN317" i="1"/>
  <c r="DN318" i="1"/>
  <c r="DN319" i="1"/>
  <c r="DN320" i="1"/>
  <c r="DN321" i="1"/>
  <c r="DN322" i="1"/>
  <c r="DN323" i="1"/>
  <c r="DN324" i="1"/>
  <c r="DN325" i="1"/>
  <c r="DN326" i="1"/>
  <c r="DN327" i="1"/>
  <c r="DN328" i="1"/>
  <c r="DN329" i="1"/>
  <c r="DN330" i="1"/>
  <c r="DN331" i="1"/>
  <c r="DN332" i="1"/>
  <c r="DN333" i="1"/>
  <c r="DN334" i="1"/>
  <c r="DN335" i="1"/>
  <c r="DN336" i="1"/>
  <c r="DN337" i="1"/>
  <c r="DN338" i="1"/>
  <c r="DN339" i="1"/>
  <c r="DN340" i="1"/>
  <c r="DN341" i="1"/>
  <c r="DN342" i="1"/>
  <c r="DN1138" i="1"/>
  <c r="DN1139" i="1"/>
  <c r="DN1140" i="1"/>
  <c r="DN1141" i="1"/>
  <c r="DN1142" i="1"/>
  <c r="DN1143" i="1"/>
  <c r="DN1144" i="1"/>
  <c r="DN1145" i="1"/>
  <c r="DN1146" i="1"/>
  <c r="DN1147" i="1"/>
  <c r="DN1148" i="1"/>
  <c r="DN1149" i="1"/>
  <c r="DN1150" i="1"/>
  <c r="DN1151" i="1"/>
  <c r="DN1152" i="1"/>
  <c r="DN1153" i="1"/>
  <c r="DN1154" i="1"/>
  <c r="DN1155" i="1"/>
  <c r="DN1156" i="1"/>
  <c r="DN1157" i="1"/>
  <c r="DN1158" i="1"/>
  <c r="DN1159" i="1"/>
  <c r="DN1160" i="1"/>
  <c r="DN1161" i="1"/>
  <c r="DN1162" i="1"/>
  <c r="DN1163" i="1"/>
  <c r="DN1164" i="1"/>
  <c r="DN1165" i="1"/>
  <c r="DN1166" i="1"/>
  <c r="DN1167" i="1"/>
  <c r="DN1168" i="1"/>
  <c r="DN1169" i="1"/>
  <c r="DN1170" i="1"/>
  <c r="DN1171" i="1"/>
  <c r="DN1172" i="1"/>
  <c r="DN1173" i="1"/>
  <c r="DN1174" i="1"/>
  <c r="DN1175" i="1"/>
  <c r="DN1176" i="1"/>
  <c r="DN1177" i="1"/>
  <c r="DN1178" i="1"/>
  <c r="DN1179" i="1"/>
  <c r="DN1180" i="1"/>
  <c r="DN1181" i="1"/>
  <c r="DN1182" i="1"/>
  <c r="DN1183" i="1"/>
  <c r="DN1184" i="1"/>
  <c r="DN1185" i="1"/>
  <c r="DN1186" i="1"/>
  <c r="DN1187" i="1"/>
  <c r="DN1188" i="1"/>
  <c r="DN1189" i="1"/>
  <c r="DN1190" i="1"/>
  <c r="DN1191" i="1"/>
  <c r="DN1192" i="1"/>
  <c r="DN1193" i="1"/>
  <c r="DN1194" i="1"/>
  <c r="DN1195" i="1"/>
  <c r="DN1196" i="1"/>
  <c r="DN1197" i="1"/>
  <c r="DN1198" i="1"/>
  <c r="DN1199" i="1"/>
  <c r="DN1200" i="1"/>
  <c r="DN1201" i="1"/>
  <c r="DN1202" i="1"/>
  <c r="DN1203" i="1"/>
  <c r="DN1204" i="1"/>
  <c r="DN1205" i="1"/>
  <c r="DN1206" i="1"/>
  <c r="DN1207" i="1"/>
  <c r="DN1208" i="1"/>
  <c r="DN1209" i="1"/>
  <c r="DN1210" i="1"/>
  <c r="DN1211" i="1"/>
  <c r="DN1212" i="1"/>
  <c r="DN1213" i="1"/>
  <c r="DN1214" i="1"/>
  <c r="DN1215" i="1"/>
  <c r="DN1216" i="1"/>
  <c r="DN1217" i="1"/>
  <c r="DN1218" i="1"/>
  <c r="DN1219" i="1"/>
  <c r="DN1220" i="1"/>
  <c r="DN1221" i="1"/>
  <c r="DN1222" i="1"/>
  <c r="DN1223" i="1"/>
  <c r="DN1224" i="1"/>
  <c r="DN1225" i="1"/>
  <c r="DN1226" i="1"/>
  <c r="DN1227" i="1"/>
  <c r="DN1228" i="1"/>
  <c r="DN1229" i="1"/>
  <c r="DN1230" i="1"/>
  <c r="DN1231" i="1"/>
  <c r="DN1232" i="1"/>
  <c r="DN1233" i="1"/>
  <c r="DN1234" i="1"/>
  <c r="DN1235" i="1"/>
  <c r="DN1236" i="1"/>
  <c r="DN1237" i="1"/>
  <c r="DN1238" i="1"/>
  <c r="DN1239" i="1"/>
  <c r="DN1240" i="1"/>
  <c r="DN1241" i="1"/>
  <c r="DN1242" i="1"/>
  <c r="DN1243" i="1"/>
  <c r="DN1244" i="1"/>
  <c r="DN1245" i="1"/>
  <c r="DN1246" i="1"/>
  <c r="DN1247" i="1"/>
  <c r="DN1248" i="1"/>
  <c r="DN1249" i="1"/>
  <c r="DN1250" i="1"/>
  <c r="DN1251" i="1"/>
  <c r="DN1252" i="1"/>
  <c r="DN1253" i="1"/>
  <c r="DN1254" i="1"/>
  <c r="DN1255" i="1"/>
  <c r="DN1256" i="1"/>
  <c r="DN1257" i="1"/>
  <c r="DN1258" i="1"/>
  <c r="DN1259" i="1"/>
  <c r="DN1260" i="1"/>
  <c r="DN1261" i="1"/>
  <c r="DN1262" i="1"/>
  <c r="DN1263" i="1"/>
  <c r="DN1264" i="1"/>
  <c r="DN1265" i="1"/>
  <c r="DN1266" i="1"/>
  <c r="DN1267" i="1"/>
  <c r="DN1268" i="1"/>
  <c r="DN1269" i="1"/>
  <c r="DN1270" i="1"/>
  <c r="DN1271" i="1"/>
  <c r="DN1272" i="1"/>
  <c r="DN1273" i="1"/>
  <c r="DN1274" i="1"/>
  <c r="DN1275" i="1"/>
  <c r="DN1276" i="1"/>
  <c r="DN1277" i="1"/>
  <c r="DN1278" i="1"/>
  <c r="DN1279" i="1"/>
  <c r="DN1280" i="1"/>
  <c r="DN1281" i="1"/>
  <c r="DN1282" i="1"/>
  <c r="DN1283" i="1"/>
  <c r="DN1284" i="1"/>
  <c r="DN1285" i="1"/>
  <c r="DN1286" i="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1138" i="1"/>
  <c r="DD1139" i="1"/>
  <c r="DD1140" i="1"/>
  <c r="DD1141" i="1"/>
  <c r="DD1142" i="1"/>
  <c r="DD1143" i="1"/>
  <c r="DD1144" i="1"/>
  <c r="DD1145" i="1"/>
  <c r="DD1146" i="1"/>
  <c r="DD1147" i="1"/>
  <c r="DD1148" i="1"/>
  <c r="DD1149" i="1"/>
  <c r="DD1150" i="1"/>
  <c r="DD1151" i="1"/>
  <c r="DD1152" i="1"/>
  <c r="DD1153" i="1"/>
  <c r="DD1154" i="1"/>
  <c r="DD1155" i="1"/>
  <c r="DD1156" i="1"/>
  <c r="DD1157" i="1"/>
  <c r="DD1158" i="1"/>
  <c r="DD1159" i="1"/>
  <c r="DD1160" i="1"/>
  <c r="DD1161" i="1"/>
  <c r="DD1162" i="1"/>
  <c r="DD1163" i="1"/>
  <c r="DD1164" i="1"/>
  <c r="DD1165" i="1"/>
  <c r="DD1166" i="1"/>
  <c r="DD1167" i="1"/>
  <c r="DD1168" i="1"/>
  <c r="DD1169" i="1"/>
  <c r="DD1170" i="1"/>
  <c r="DD1171" i="1"/>
  <c r="DD1172" i="1"/>
  <c r="DD1173" i="1"/>
  <c r="DD1174" i="1"/>
  <c r="DD1175" i="1"/>
  <c r="DD1176" i="1"/>
  <c r="DD1177" i="1"/>
  <c r="DD1178" i="1"/>
  <c r="DD1179" i="1"/>
  <c r="DD1180" i="1"/>
  <c r="DD1181" i="1"/>
  <c r="DD1182" i="1"/>
  <c r="DD1183" i="1"/>
  <c r="DD1184" i="1"/>
  <c r="DD1185" i="1"/>
  <c r="DD1186" i="1"/>
  <c r="DD1187" i="1"/>
  <c r="DD1188" i="1"/>
  <c r="DD1189" i="1"/>
  <c r="DD1190" i="1"/>
  <c r="DD1191" i="1"/>
  <c r="DD1192" i="1"/>
  <c r="DD1193" i="1"/>
  <c r="DD1194" i="1"/>
  <c r="DD1195" i="1"/>
  <c r="DD1196" i="1"/>
  <c r="DD1197" i="1"/>
  <c r="DD1198" i="1"/>
  <c r="DD1199" i="1"/>
  <c r="DD1200" i="1"/>
  <c r="DD1201" i="1"/>
  <c r="DD1202" i="1"/>
  <c r="DD1203" i="1"/>
  <c r="DD1204" i="1"/>
  <c r="DD1205" i="1"/>
  <c r="DD1206" i="1"/>
  <c r="DD1207" i="1"/>
  <c r="DD1208" i="1"/>
  <c r="DD1209" i="1"/>
  <c r="DD1210" i="1"/>
  <c r="DD1211" i="1"/>
  <c r="DD1212" i="1"/>
  <c r="DD1213" i="1"/>
  <c r="DD1214" i="1"/>
  <c r="DD1215" i="1"/>
  <c r="DD1216" i="1"/>
  <c r="DD1217" i="1"/>
  <c r="DD1218" i="1"/>
  <c r="DD1219" i="1"/>
  <c r="DD1220" i="1"/>
  <c r="DD1221" i="1"/>
  <c r="DD1222" i="1"/>
  <c r="DD1223" i="1"/>
  <c r="DD1224" i="1"/>
  <c r="DD1225" i="1"/>
  <c r="DD1226" i="1"/>
  <c r="DD1227" i="1"/>
  <c r="DD1228" i="1"/>
  <c r="DD1229" i="1"/>
  <c r="DD1230" i="1"/>
  <c r="DD1231" i="1"/>
  <c r="DD1232" i="1"/>
  <c r="DD1233" i="1"/>
  <c r="DD1234" i="1"/>
  <c r="DD1235" i="1"/>
  <c r="DD1236" i="1"/>
  <c r="DD1237" i="1"/>
  <c r="DD1238" i="1"/>
  <c r="DD1239" i="1"/>
  <c r="DD1240" i="1"/>
  <c r="DD1241" i="1"/>
  <c r="DD1242" i="1"/>
  <c r="DD1243" i="1"/>
  <c r="DD1244" i="1"/>
  <c r="DD1245" i="1"/>
  <c r="DD1246" i="1"/>
  <c r="DD1247" i="1"/>
  <c r="DD1248" i="1"/>
  <c r="DD1249" i="1"/>
  <c r="DD1250" i="1"/>
  <c r="DD1251" i="1"/>
  <c r="DD1252" i="1"/>
  <c r="DD1253" i="1"/>
  <c r="DD1254" i="1"/>
  <c r="DD1255" i="1"/>
  <c r="DD1256" i="1"/>
  <c r="DD1257" i="1"/>
  <c r="DD1258" i="1"/>
  <c r="DD1259" i="1"/>
  <c r="DD1260" i="1"/>
  <c r="DD1261" i="1"/>
  <c r="DD1262" i="1"/>
  <c r="DD1263" i="1"/>
  <c r="DD1264" i="1"/>
  <c r="DD1265" i="1"/>
  <c r="DD1266" i="1"/>
  <c r="DD1267" i="1"/>
  <c r="DD1268" i="1"/>
  <c r="DD1269" i="1"/>
  <c r="DD1270" i="1"/>
  <c r="DD1271" i="1"/>
  <c r="DD1272" i="1"/>
  <c r="DD1273" i="1"/>
  <c r="DD1274" i="1"/>
  <c r="DD1275" i="1"/>
  <c r="DD1276" i="1"/>
  <c r="DD1277" i="1"/>
  <c r="DD1278" i="1"/>
  <c r="DD1279" i="1"/>
  <c r="DD1280" i="1"/>
  <c r="DD1281" i="1"/>
  <c r="DD1282" i="1"/>
  <c r="DD1283" i="1"/>
  <c r="DD1284" i="1"/>
  <c r="DD1285" i="1"/>
  <c r="DD1286" i="1"/>
  <c r="CS4" i="1"/>
  <c r="CS5" i="1"/>
  <c r="CS6" i="1"/>
  <c r="CS7" i="1"/>
  <c r="CS8" i="1"/>
  <c r="CS9" i="1"/>
  <c r="CS10" i="1"/>
  <c r="CS11" i="1"/>
  <c r="CS12" i="1"/>
  <c r="CS13" i="1"/>
  <c r="CS14" i="1"/>
  <c r="CS15" i="1"/>
  <c r="CS16" i="1"/>
  <c r="CS17" i="1"/>
  <c r="CS18" i="1"/>
  <c r="CS19" i="1"/>
  <c r="CS20" i="1"/>
  <c r="CS21" i="1"/>
  <c r="CS22" i="1"/>
  <c r="CS23" i="1"/>
  <c r="CS24" i="1"/>
  <c r="CS25" i="1"/>
  <c r="CS26" i="1"/>
  <c r="CS27" i="1"/>
  <c r="CS28" i="1"/>
  <c r="CS29" i="1"/>
  <c r="CS30" i="1"/>
  <c r="CS31" i="1"/>
  <c r="CS32" i="1"/>
  <c r="CS33" i="1"/>
  <c r="CS34" i="1"/>
  <c r="CS35" i="1"/>
  <c r="CS36" i="1"/>
  <c r="CS37" i="1"/>
  <c r="CS38" i="1"/>
  <c r="CS39" i="1"/>
  <c r="CS40" i="1"/>
  <c r="CS41" i="1"/>
  <c r="CS42" i="1"/>
  <c r="CS43" i="1"/>
  <c r="CS44" i="1"/>
  <c r="CS45" i="1"/>
  <c r="CS46" i="1"/>
  <c r="CS47" i="1"/>
  <c r="CS48" i="1"/>
  <c r="CS49" i="1"/>
  <c r="CS50" i="1"/>
  <c r="CS51" i="1"/>
  <c r="CS52" i="1"/>
  <c r="CS53" i="1"/>
  <c r="CS54" i="1"/>
  <c r="CS55" i="1"/>
  <c r="CS56" i="1"/>
  <c r="CS57" i="1"/>
  <c r="CS58" i="1"/>
  <c r="CS59" i="1"/>
  <c r="CS60" i="1"/>
  <c r="CS61" i="1"/>
  <c r="CS62" i="1"/>
  <c r="CS63" i="1"/>
  <c r="CS64" i="1"/>
  <c r="CS65" i="1"/>
  <c r="CS66" i="1"/>
  <c r="CS67" i="1"/>
  <c r="CS68" i="1"/>
  <c r="CS69" i="1"/>
  <c r="CS70" i="1"/>
  <c r="CS71" i="1"/>
  <c r="CS72" i="1"/>
  <c r="CS73" i="1"/>
  <c r="CS74" i="1"/>
  <c r="CS75" i="1"/>
  <c r="CS76" i="1"/>
  <c r="CS77" i="1"/>
  <c r="CS78" i="1"/>
  <c r="CS79" i="1"/>
  <c r="CS80" i="1"/>
  <c r="CS81" i="1"/>
  <c r="CS82" i="1"/>
  <c r="CS83" i="1"/>
  <c r="CS84" i="1"/>
  <c r="CS85" i="1"/>
  <c r="CS86" i="1"/>
  <c r="CS87" i="1"/>
  <c r="CS88" i="1"/>
  <c r="CS89" i="1"/>
  <c r="CS90" i="1"/>
  <c r="CS91" i="1"/>
  <c r="CS92" i="1"/>
  <c r="CS93" i="1"/>
  <c r="CS94" i="1"/>
  <c r="CS95" i="1"/>
  <c r="CS96" i="1"/>
  <c r="CS97" i="1"/>
  <c r="CS98" i="1"/>
  <c r="CS99" i="1"/>
  <c r="CS100" i="1"/>
  <c r="CS101" i="1"/>
  <c r="CS102" i="1"/>
  <c r="CS103" i="1"/>
  <c r="CS104" i="1"/>
  <c r="CS105" i="1"/>
  <c r="CS106" i="1"/>
  <c r="CS107" i="1"/>
  <c r="CS108" i="1"/>
  <c r="CS109" i="1"/>
  <c r="CS110" i="1"/>
  <c r="CS111" i="1"/>
  <c r="CS112" i="1"/>
  <c r="CS113" i="1"/>
  <c r="CS114" i="1"/>
  <c r="CS115" i="1"/>
  <c r="CS116" i="1"/>
  <c r="CS117" i="1"/>
  <c r="CS118" i="1"/>
  <c r="CS119" i="1"/>
  <c r="CS120" i="1"/>
  <c r="CS121" i="1"/>
  <c r="CS122" i="1"/>
  <c r="CS123" i="1"/>
  <c r="CS124" i="1"/>
  <c r="CS125" i="1"/>
  <c r="CS126" i="1"/>
  <c r="CS127" i="1"/>
  <c r="CS128" i="1"/>
  <c r="CS129" i="1"/>
  <c r="CS130" i="1"/>
  <c r="CS131" i="1"/>
  <c r="CS132" i="1"/>
  <c r="CS133" i="1"/>
  <c r="CS134" i="1"/>
  <c r="CS135" i="1"/>
  <c r="CS136" i="1"/>
  <c r="CS137" i="1"/>
  <c r="CS138" i="1"/>
  <c r="CS139" i="1"/>
  <c r="CS140" i="1"/>
  <c r="CS141" i="1"/>
  <c r="CS142" i="1"/>
  <c r="CS143" i="1"/>
  <c r="CS144" i="1"/>
  <c r="CS145" i="1"/>
  <c r="CS146" i="1"/>
  <c r="CS147" i="1"/>
  <c r="CS148" i="1"/>
  <c r="CS149" i="1"/>
  <c r="CS150" i="1"/>
  <c r="CS151" i="1"/>
  <c r="CS152" i="1"/>
  <c r="CS153" i="1"/>
  <c r="CS154" i="1"/>
  <c r="CS155" i="1"/>
  <c r="CS156" i="1"/>
  <c r="CS157" i="1"/>
  <c r="CS158" i="1"/>
  <c r="CS159" i="1"/>
  <c r="CS160" i="1"/>
  <c r="CS161" i="1"/>
  <c r="CS162" i="1"/>
  <c r="CS163" i="1"/>
  <c r="CS164" i="1"/>
  <c r="CS165" i="1"/>
  <c r="CS166" i="1"/>
  <c r="CS167" i="1"/>
  <c r="CS168" i="1"/>
  <c r="CS169" i="1"/>
  <c r="CS170" i="1"/>
  <c r="CS171" i="1"/>
  <c r="CS172" i="1"/>
  <c r="CS173" i="1"/>
  <c r="CS174" i="1"/>
  <c r="CS175" i="1"/>
  <c r="CS176" i="1"/>
  <c r="CS177" i="1"/>
  <c r="CS178" i="1"/>
  <c r="CS179" i="1"/>
  <c r="CS180" i="1"/>
  <c r="CS181" i="1"/>
  <c r="CS182" i="1"/>
  <c r="CS183" i="1"/>
  <c r="CS184" i="1"/>
  <c r="CS185" i="1"/>
  <c r="CS186" i="1"/>
  <c r="CS187" i="1"/>
  <c r="CS188" i="1"/>
  <c r="CS189" i="1"/>
  <c r="CS190" i="1"/>
  <c r="CS191" i="1"/>
  <c r="CS192" i="1"/>
  <c r="CS193" i="1"/>
  <c r="CS194" i="1"/>
  <c r="CS195" i="1"/>
  <c r="CS196" i="1"/>
  <c r="CS197" i="1"/>
  <c r="CS198" i="1"/>
  <c r="CS199" i="1"/>
  <c r="CS200" i="1"/>
  <c r="CS201" i="1"/>
  <c r="CS202" i="1"/>
  <c r="CS203" i="1"/>
  <c r="CS204" i="1"/>
  <c r="CS205" i="1"/>
  <c r="CS206" i="1"/>
  <c r="CS207" i="1"/>
  <c r="CS208" i="1"/>
  <c r="CS209" i="1"/>
  <c r="CS210" i="1"/>
  <c r="CS211" i="1"/>
  <c r="CS212" i="1"/>
  <c r="CS213" i="1"/>
  <c r="CS214" i="1"/>
  <c r="CS215" i="1"/>
  <c r="CS216" i="1"/>
  <c r="CS217" i="1"/>
  <c r="CS218" i="1"/>
  <c r="CS219" i="1"/>
  <c r="CS220" i="1"/>
  <c r="CS221" i="1"/>
  <c r="CS222" i="1"/>
  <c r="CS223" i="1"/>
  <c r="CS224" i="1"/>
  <c r="CS225" i="1"/>
  <c r="CS226" i="1"/>
  <c r="CS227" i="1"/>
  <c r="CS228" i="1"/>
  <c r="CS229" i="1"/>
  <c r="CS230" i="1"/>
  <c r="CS231" i="1"/>
  <c r="CS232" i="1"/>
  <c r="CS233" i="1"/>
  <c r="CS234" i="1"/>
  <c r="CS235" i="1"/>
  <c r="CS236" i="1"/>
  <c r="CS237" i="1"/>
  <c r="CS238" i="1"/>
  <c r="CS239" i="1"/>
  <c r="CS240" i="1"/>
  <c r="CS241" i="1"/>
  <c r="CS242" i="1"/>
  <c r="CS243" i="1"/>
  <c r="CS244" i="1"/>
  <c r="CS245" i="1"/>
  <c r="CS246" i="1"/>
  <c r="CS247" i="1"/>
  <c r="CS248" i="1"/>
  <c r="CS249" i="1"/>
  <c r="CS250" i="1"/>
  <c r="CS251" i="1"/>
  <c r="CS252" i="1"/>
  <c r="CS253" i="1"/>
  <c r="CS254" i="1"/>
  <c r="CS255" i="1"/>
  <c r="CS256" i="1"/>
  <c r="CS257" i="1"/>
  <c r="CS258" i="1"/>
  <c r="CS259" i="1"/>
  <c r="CS260" i="1"/>
  <c r="CS261" i="1"/>
  <c r="CS262" i="1"/>
  <c r="CS263" i="1"/>
  <c r="CS264" i="1"/>
  <c r="CS265" i="1"/>
  <c r="CS266" i="1"/>
  <c r="CS267" i="1"/>
  <c r="CS268" i="1"/>
  <c r="CS269" i="1"/>
  <c r="CS270" i="1"/>
  <c r="CS271" i="1"/>
  <c r="CS272" i="1"/>
  <c r="CS273" i="1"/>
  <c r="CS274" i="1"/>
  <c r="CS275" i="1"/>
  <c r="CS276" i="1"/>
  <c r="CS277" i="1"/>
  <c r="CS278" i="1"/>
  <c r="CS279" i="1"/>
  <c r="CS280" i="1"/>
  <c r="CS281" i="1"/>
  <c r="CS282" i="1"/>
  <c r="CS283" i="1"/>
  <c r="CS284" i="1"/>
  <c r="CS285" i="1"/>
  <c r="CS286" i="1"/>
  <c r="CS287" i="1"/>
  <c r="CS288" i="1"/>
  <c r="CS289" i="1"/>
  <c r="CS290" i="1"/>
  <c r="CS291" i="1"/>
  <c r="CS292" i="1"/>
  <c r="CS293" i="1"/>
  <c r="CS294" i="1"/>
  <c r="CS295" i="1"/>
  <c r="CS296" i="1"/>
  <c r="CS297" i="1"/>
  <c r="CS298" i="1"/>
  <c r="CS299" i="1"/>
  <c r="CS300" i="1"/>
  <c r="CS301" i="1"/>
  <c r="CS302" i="1"/>
  <c r="CS303" i="1"/>
  <c r="CS304" i="1"/>
  <c r="CS305" i="1"/>
  <c r="CS306" i="1"/>
  <c r="CS307" i="1"/>
  <c r="CS308" i="1"/>
  <c r="CS309" i="1"/>
  <c r="CS310" i="1"/>
  <c r="CS311" i="1"/>
  <c r="CS312" i="1"/>
  <c r="CS313" i="1"/>
  <c r="CS314" i="1"/>
  <c r="CS315" i="1"/>
  <c r="CS316" i="1"/>
  <c r="CS317" i="1"/>
  <c r="CS318" i="1"/>
  <c r="CS319" i="1"/>
  <c r="CS320" i="1"/>
  <c r="CS321" i="1"/>
  <c r="CS322" i="1"/>
  <c r="CS323" i="1"/>
  <c r="CS324" i="1"/>
  <c r="CS325" i="1"/>
  <c r="CS326" i="1"/>
  <c r="CS327" i="1"/>
  <c r="CS328" i="1"/>
  <c r="CS329" i="1"/>
  <c r="CS330" i="1"/>
  <c r="CS331" i="1"/>
  <c r="CS332" i="1"/>
  <c r="CS333" i="1"/>
  <c r="CS334" i="1"/>
  <c r="CS335" i="1"/>
  <c r="CS336" i="1"/>
  <c r="CS337" i="1"/>
  <c r="CS338" i="1"/>
  <c r="CS339" i="1"/>
  <c r="CS340" i="1"/>
  <c r="CS341" i="1"/>
  <c r="CS342" i="1"/>
  <c r="CS1138" i="1"/>
  <c r="CS1139" i="1"/>
  <c r="CS1140" i="1"/>
  <c r="CS1141" i="1"/>
  <c r="CS1142" i="1"/>
  <c r="CS1143" i="1"/>
  <c r="CS1144" i="1"/>
  <c r="CS1145" i="1"/>
  <c r="CS1146" i="1"/>
  <c r="CS1147" i="1"/>
  <c r="CS1148" i="1"/>
  <c r="CS1149" i="1"/>
  <c r="CS1150" i="1"/>
  <c r="CS1151" i="1"/>
  <c r="CS1152" i="1"/>
  <c r="CS1153" i="1"/>
  <c r="CS1154" i="1"/>
  <c r="CS1155" i="1"/>
  <c r="CS1156" i="1"/>
  <c r="CS1157" i="1"/>
  <c r="CS1158" i="1"/>
  <c r="CS1159" i="1"/>
  <c r="CS1160" i="1"/>
  <c r="CS1161" i="1"/>
  <c r="CS1162" i="1"/>
  <c r="CS1163" i="1"/>
  <c r="CS1164" i="1"/>
  <c r="CS1165" i="1"/>
  <c r="CS1166" i="1"/>
  <c r="CS1167" i="1"/>
  <c r="CS1168" i="1"/>
  <c r="CS1169" i="1"/>
  <c r="CS1170" i="1"/>
  <c r="CS1171" i="1"/>
  <c r="CS1172" i="1"/>
  <c r="CS1173" i="1"/>
  <c r="CS1174" i="1"/>
  <c r="CS1175" i="1"/>
  <c r="CS1176" i="1"/>
  <c r="CS1177" i="1"/>
  <c r="CS1178" i="1"/>
  <c r="CS1179" i="1"/>
  <c r="CS1180" i="1"/>
  <c r="CS1181" i="1"/>
  <c r="CS1182" i="1"/>
  <c r="CS1183" i="1"/>
  <c r="CS1184" i="1"/>
  <c r="CS1185" i="1"/>
  <c r="CS1186" i="1"/>
  <c r="CS1187" i="1"/>
  <c r="CS1188" i="1"/>
  <c r="CS1189" i="1"/>
  <c r="CS1190" i="1"/>
  <c r="CS1191" i="1"/>
  <c r="CS1192" i="1"/>
  <c r="CS1193" i="1"/>
  <c r="CS1194" i="1"/>
  <c r="CS1195" i="1"/>
  <c r="CS1196" i="1"/>
  <c r="CS1197" i="1"/>
  <c r="CS1198" i="1"/>
  <c r="CS1199" i="1"/>
  <c r="CS1200" i="1"/>
  <c r="CS1201" i="1"/>
  <c r="CS1202" i="1"/>
  <c r="CS1203" i="1"/>
  <c r="CS1204" i="1"/>
  <c r="CS1205" i="1"/>
  <c r="CS1206" i="1"/>
  <c r="CS1207" i="1"/>
  <c r="CS1208" i="1"/>
  <c r="CS1209" i="1"/>
  <c r="CS1210" i="1"/>
  <c r="CS1211" i="1"/>
  <c r="CS1212" i="1"/>
  <c r="CS1213" i="1"/>
  <c r="CS1214" i="1"/>
  <c r="CS1215" i="1"/>
  <c r="CS1216" i="1"/>
  <c r="CS1217" i="1"/>
  <c r="CS1218" i="1"/>
  <c r="CS1219" i="1"/>
  <c r="CS1220" i="1"/>
  <c r="CS1221" i="1"/>
  <c r="CS1222" i="1"/>
  <c r="CS1223" i="1"/>
  <c r="CS1224" i="1"/>
  <c r="CS1225" i="1"/>
  <c r="CS1226" i="1"/>
  <c r="CS1227" i="1"/>
  <c r="CS1228" i="1"/>
  <c r="CS1229" i="1"/>
  <c r="CS1230" i="1"/>
  <c r="CS1231" i="1"/>
  <c r="CS1232" i="1"/>
  <c r="CS1233" i="1"/>
  <c r="CS1234" i="1"/>
  <c r="CS1235" i="1"/>
  <c r="CS1236" i="1"/>
  <c r="CS1237" i="1"/>
  <c r="CS1238" i="1"/>
  <c r="CS1239" i="1"/>
  <c r="CS1240" i="1"/>
  <c r="CS1241" i="1"/>
  <c r="CS1242" i="1"/>
  <c r="CS1243" i="1"/>
  <c r="CS1244" i="1"/>
  <c r="CS1245" i="1"/>
  <c r="CS1246" i="1"/>
  <c r="CS1247" i="1"/>
  <c r="CS1248" i="1"/>
  <c r="CS1249" i="1"/>
  <c r="CS1250" i="1"/>
  <c r="CS1251" i="1"/>
  <c r="CS1252" i="1"/>
  <c r="CS1253" i="1"/>
  <c r="CS1254" i="1"/>
  <c r="CS1255" i="1"/>
  <c r="CS1256" i="1"/>
  <c r="CS1257" i="1"/>
  <c r="CS1258" i="1"/>
  <c r="CS1259" i="1"/>
  <c r="CS1260" i="1"/>
  <c r="CS1261" i="1"/>
  <c r="CS1262" i="1"/>
  <c r="CS1263" i="1"/>
  <c r="CS1264" i="1"/>
  <c r="CS1265" i="1"/>
  <c r="CS1266" i="1"/>
  <c r="CS1267" i="1"/>
  <c r="CS1268" i="1"/>
  <c r="CS1269" i="1"/>
  <c r="CS1270" i="1"/>
  <c r="CS1271" i="1"/>
  <c r="CS1272" i="1"/>
  <c r="CS1273" i="1"/>
  <c r="CS1274" i="1"/>
  <c r="CS1275" i="1"/>
  <c r="CS1276" i="1"/>
  <c r="CS1277" i="1"/>
  <c r="CS1278" i="1"/>
  <c r="CS1279" i="1"/>
  <c r="CS1280" i="1"/>
  <c r="CS1281" i="1"/>
  <c r="CS1282" i="1"/>
  <c r="CS1283" i="1"/>
  <c r="CS1284" i="1"/>
  <c r="CS1285" i="1"/>
  <c r="CS1286" i="1"/>
  <c r="CH4" i="1"/>
  <c r="CH5" i="1"/>
  <c r="CH6" i="1"/>
  <c r="CH7" i="1"/>
  <c r="CH8" i="1"/>
  <c r="CH9" i="1"/>
  <c r="CH10" i="1"/>
  <c r="CH11" i="1"/>
  <c r="CH12" i="1"/>
  <c r="CH13" i="1"/>
  <c r="CH14" i="1"/>
  <c r="CH15" i="1"/>
  <c r="CH16" i="1"/>
  <c r="CH17" i="1"/>
  <c r="CH18" i="1"/>
  <c r="CH19" i="1"/>
  <c r="CH20" i="1"/>
  <c r="CH21" i="1"/>
  <c r="CH22" i="1"/>
  <c r="CH23" i="1"/>
  <c r="CH24" i="1"/>
  <c r="CH25" i="1"/>
  <c r="CH26" i="1"/>
  <c r="CH27" i="1"/>
  <c r="CH28" i="1"/>
  <c r="CH29" i="1"/>
  <c r="CH30" i="1"/>
  <c r="CH31" i="1"/>
  <c r="CH32" i="1"/>
  <c r="CH33" i="1"/>
  <c r="CH34" i="1"/>
  <c r="CH35" i="1"/>
  <c r="CH36" i="1"/>
  <c r="CH37" i="1"/>
  <c r="CH38" i="1"/>
  <c r="CH39" i="1"/>
  <c r="CH40" i="1"/>
  <c r="CH41" i="1"/>
  <c r="CH42" i="1"/>
  <c r="CH43" i="1"/>
  <c r="CH44" i="1"/>
  <c r="CH45" i="1"/>
  <c r="CH46" i="1"/>
  <c r="CH47" i="1"/>
  <c r="CH48" i="1"/>
  <c r="CH49" i="1"/>
  <c r="CH50" i="1"/>
  <c r="CH51" i="1"/>
  <c r="CH52" i="1"/>
  <c r="CH53" i="1"/>
  <c r="CH54" i="1"/>
  <c r="CH55" i="1"/>
  <c r="CH56" i="1"/>
  <c r="CH57" i="1"/>
  <c r="CH58" i="1"/>
  <c r="CH59" i="1"/>
  <c r="CH60" i="1"/>
  <c r="CH61" i="1"/>
  <c r="CH62" i="1"/>
  <c r="CH63" i="1"/>
  <c r="CH64" i="1"/>
  <c r="CH65" i="1"/>
  <c r="CH66" i="1"/>
  <c r="CH67" i="1"/>
  <c r="CH68" i="1"/>
  <c r="CH69" i="1"/>
  <c r="CH70" i="1"/>
  <c r="CH71" i="1"/>
  <c r="CH72" i="1"/>
  <c r="CH73" i="1"/>
  <c r="CH74" i="1"/>
  <c r="CH75" i="1"/>
  <c r="CH76" i="1"/>
  <c r="CH77" i="1"/>
  <c r="CH78" i="1"/>
  <c r="CH79" i="1"/>
  <c r="CH80" i="1"/>
  <c r="CH81" i="1"/>
  <c r="CH82" i="1"/>
  <c r="CH83" i="1"/>
  <c r="CH84" i="1"/>
  <c r="CH85" i="1"/>
  <c r="CH86" i="1"/>
  <c r="CH87" i="1"/>
  <c r="CH88" i="1"/>
  <c r="CH89" i="1"/>
  <c r="CH90" i="1"/>
  <c r="CH91" i="1"/>
  <c r="CH92" i="1"/>
  <c r="CH93" i="1"/>
  <c r="CH94" i="1"/>
  <c r="CH95" i="1"/>
  <c r="CH96" i="1"/>
  <c r="CH97" i="1"/>
  <c r="CH98" i="1"/>
  <c r="CH99" i="1"/>
  <c r="CH100" i="1"/>
  <c r="CH101" i="1"/>
  <c r="CH102" i="1"/>
  <c r="CH103" i="1"/>
  <c r="CH104" i="1"/>
  <c r="CH105" i="1"/>
  <c r="CH106" i="1"/>
  <c r="CH107" i="1"/>
  <c r="CH108" i="1"/>
  <c r="CH109" i="1"/>
  <c r="CH110" i="1"/>
  <c r="CH111" i="1"/>
  <c r="CH112" i="1"/>
  <c r="CH113" i="1"/>
  <c r="CH114" i="1"/>
  <c r="CH115" i="1"/>
  <c r="CH116" i="1"/>
  <c r="CH117" i="1"/>
  <c r="CH118" i="1"/>
  <c r="CH119" i="1"/>
  <c r="CH120" i="1"/>
  <c r="CH121" i="1"/>
  <c r="CH122" i="1"/>
  <c r="CH123" i="1"/>
  <c r="CH124" i="1"/>
  <c r="CH125" i="1"/>
  <c r="CH126" i="1"/>
  <c r="CH127" i="1"/>
  <c r="CH128" i="1"/>
  <c r="CH129" i="1"/>
  <c r="CH130" i="1"/>
  <c r="CH131" i="1"/>
  <c r="CH132" i="1"/>
  <c r="CH133" i="1"/>
  <c r="CH134" i="1"/>
  <c r="CH135" i="1"/>
  <c r="CH136" i="1"/>
  <c r="CH137" i="1"/>
  <c r="CH138" i="1"/>
  <c r="CH139" i="1"/>
  <c r="CH140" i="1"/>
  <c r="CH141" i="1"/>
  <c r="CH142" i="1"/>
  <c r="CH143" i="1"/>
  <c r="CH144" i="1"/>
  <c r="CH145" i="1"/>
  <c r="CH146" i="1"/>
  <c r="CH147" i="1"/>
  <c r="CH148" i="1"/>
  <c r="CH149" i="1"/>
  <c r="CH150" i="1"/>
  <c r="CH151" i="1"/>
  <c r="CH152" i="1"/>
  <c r="CH153" i="1"/>
  <c r="CH154" i="1"/>
  <c r="CH155" i="1"/>
  <c r="CH156" i="1"/>
  <c r="CH157" i="1"/>
  <c r="CH158" i="1"/>
  <c r="CH159" i="1"/>
  <c r="CH160" i="1"/>
  <c r="CH161" i="1"/>
  <c r="CH162" i="1"/>
  <c r="CH163" i="1"/>
  <c r="CH164" i="1"/>
  <c r="CH165" i="1"/>
  <c r="CH166" i="1"/>
  <c r="CH167" i="1"/>
  <c r="CH168" i="1"/>
  <c r="CH169" i="1"/>
  <c r="CH170" i="1"/>
  <c r="CH171" i="1"/>
  <c r="CH172" i="1"/>
  <c r="CH173" i="1"/>
  <c r="CH174" i="1"/>
  <c r="CH175" i="1"/>
  <c r="CH176" i="1"/>
  <c r="CH177" i="1"/>
  <c r="CH178" i="1"/>
  <c r="CH179" i="1"/>
  <c r="CH180" i="1"/>
  <c r="CH181" i="1"/>
  <c r="CH182" i="1"/>
  <c r="CH183" i="1"/>
  <c r="CH184" i="1"/>
  <c r="CH185" i="1"/>
  <c r="CH186" i="1"/>
  <c r="CH187" i="1"/>
  <c r="CH188" i="1"/>
  <c r="CH189" i="1"/>
  <c r="CH190" i="1"/>
  <c r="CH191" i="1"/>
  <c r="CH192" i="1"/>
  <c r="CH193" i="1"/>
  <c r="CH194" i="1"/>
  <c r="CH195" i="1"/>
  <c r="CH196" i="1"/>
  <c r="CH197" i="1"/>
  <c r="CH198" i="1"/>
  <c r="CH199" i="1"/>
  <c r="CH200" i="1"/>
  <c r="CH201" i="1"/>
  <c r="CH202" i="1"/>
  <c r="CH203" i="1"/>
  <c r="CH204" i="1"/>
  <c r="CH205" i="1"/>
  <c r="CH206" i="1"/>
  <c r="CH207" i="1"/>
  <c r="CH208" i="1"/>
  <c r="CH209" i="1"/>
  <c r="CH210" i="1"/>
  <c r="CH211" i="1"/>
  <c r="CH212" i="1"/>
  <c r="CH213" i="1"/>
  <c r="CH214" i="1"/>
  <c r="CH215" i="1"/>
  <c r="CH216" i="1"/>
  <c r="CH217" i="1"/>
  <c r="CH218" i="1"/>
  <c r="CH219" i="1"/>
  <c r="CH220" i="1"/>
  <c r="CH221" i="1"/>
  <c r="CH222" i="1"/>
  <c r="CH223" i="1"/>
  <c r="CH224" i="1"/>
  <c r="CH225" i="1"/>
  <c r="CH226" i="1"/>
  <c r="CH227" i="1"/>
  <c r="CH228" i="1"/>
  <c r="CH229" i="1"/>
  <c r="CH230" i="1"/>
  <c r="CH231" i="1"/>
  <c r="CH232" i="1"/>
  <c r="CH233" i="1"/>
  <c r="CH234" i="1"/>
  <c r="CH235" i="1"/>
  <c r="CH236" i="1"/>
  <c r="CH237" i="1"/>
  <c r="CH238" i="1"/>
  <c r="CH239" i="1"/>
  <c r="CH240" i="1"/>
  <c r="CH241" i="1"/>
  <c r="CH242" i="1"/>
  <c r="CH243" i="1"/>
  <c r="CH244" i="1"/>
  <c r="CH245" i="1"/>
  <c r="CH246" i="1"/>
  <c r="CH247" i="1"/>
  <c r="CH248" i="1"/>
  <c r="CH249" i="1"/>
  <c r="CH250" i="1"/>
  <c r="CH251" i="1"/>
  <c r="CH252" i="1"/>
  <c r="CH253" i="1"/>
  <c r="CH254" i="1"/>
  <c r="CH255" i="1"/>
  <c r="CH256" i="1"/>
  <c r="CH257" i="1"/>
  <c r="CH258" i="1"/>
  <c r="CH259" i="1"/>
  <c r="CH260" i="1"/>
  <c r="CH261" i="1"/>
  <c r="CH262" i="1"/>
  <c r="CH263" i="1"/>
  <c r="CH264" i="1"/>
  <c r="CH265" i="1"/>
  <c r="CH266" i="1"/>
  <c r="CH267" i="1"/>
  <c r="CH268" i="1"/>
  <c r="CH269" i="1"/>
  <c r="CH270" i="1"/>
  <c r="CH271" i="1"/>
  <c r="CH272" i="1"/>
  <c r="CH273" i="1"/>
  <c r="CH274" i="1"/>
  <c r="CH275" i="1"/>
  <c r="CH276" i="1"/>
  <c r="CH277" i="1"/>
  <c r="CH278" i="1"/>
  <c r="CH279" i="1"/>
  <c r="CH280" i="1"/>
  <c r="CH281" i="1"/>
  <c r="CH282" i="1"/>
  <c r="CH283" i="1"/>
  <c r="CH284" i="1"/>
  <c r="CH285" i="1"/>
  <c r="CH286" i="1"/>
  <c r="CH287" i="1"/>
  <c r="CH288" i="1"/>
  <c r="CH289" i="1"/>
  <c r="CH290" i="1"/>
  <c r="CH291" i="1"/>
  <c r="CH292" i="1"/>
  <c r="CH293" i="1"/>
  <c r="CH294" i="1"/>
  <c r="CH295" i="1"/>
  <c r="CH296" i="1"/>
  <c r="CH297" i="1"/>
  <c r="CH298" i="1"/>
  <c r="CH299" i="1"/>
  <c r="CH300" i="1"/>
  <c r="CH301" i="1"/>
  <c r="CH302" i="1"/>
  <c r="CH303" i="1"/>
  <c r="CH304" i="1"/>
  <c r="CH305" i="1"/>
  <c r="CH306" i="1"/>
  <c r="CH307" i="1"/>
  <c r="CH308" i="1"/>
  <c r="CH309" i="1"/>
  <c r="CH310" i="1"/>
  <c r="CH311" i="1"/>
  <c r="CH312" i="1"/>
  <c r="CH313" i="1"/>
  <c r="CH314" i="1"/>
  <c r="CH315" i="1"/>
  <c r="CH316" i="1"/>
  <c r="CH317" i="1"/>
  <c r="CH318" i="1"/>
  <c r="CH319" i="1"/>
  <c r="CH320" i="1"/>
  <c r="CH321" i="1"/>
  <c r="CH322" i="1"/>
  <c r="CH323" i="1"/>
  <c r="CH324" i="1"/>
  <c r="CH325" i="1"/>
  <c r="CH326" i="1"/>
  <c r="CH327" i="1"/>
  <c r="CH328" i="1"/>
  <c r="CH329" i="1"/>
  <c r="CH330" i="1"/>
  <c r="CH331" i="1"/>
  <c r="CH332" i="1"/>
  <c r="CH333" i="1"/>
  <c r="CH334" i="1"/>
  <c r="CH335" i="1"/>
  <c r="CH336" i="1"/>
  <c r="CH337" i="1"/>
  <c r="CH338" i="1"/>
  <c r="CH339" i="1"/>
  <c r="CH340" i="1"/>
  <c r="CH341" i="1"/>
  <c r="CH342" i="1"/>
  <c r="CH1138" i="1"/>
  <c r="CH1139" i="1"/>
  <c r="CH1140" i="1"/>
  <c r="CH1141" i="1"/>
  <c r="CH1142" i="1"/>
  <c r="CH1143" i="1"/>
  <c r="CH1144" i="1"/>
  <c r="CH1145" i="1"/>
  <c r="CH1146" i="1"/>
  <c r="CH1147" i="1"/>
  <c r="CH1148" i="1"/>
  <c r="CH1149" i="1"/>
  <c r="CH1150" i="1"/>
  <c r="CH1151" i="1"/>
  <c r="CH1152" i="1"/>
  <c r="CH1153" i="1"/>
  <c r="CH1154" i="1"/>
  <c r="CH1155" i="1"/>
  <c r="CH1156" i="1"/>
  <c r="CH1157" i="1"/>
  <c r="CH1158" i="1"/>
  <c r="CH1159" i="1"/>
  <c r="CH1160" i="1"/>
  <c r="CH1161" i="1"/>
  <c r="CH1162" i="1"/>
  <c r="CH1163" i="1"/>
  <c r="CH1164" i="1"/>
  <c r="CH1165" i="1"/>
  <c r="CH1166" i="1"/>
  <c r="CH1167" i="1"/>
  <c r="CH1168" i="1"/>
  <c r="CH1169" i="1"/>
  <c r="CH1170" i="1"/>
  <c r="CH1171" i="1"/>
  <c r="CH1172" i="1"/>
  <c r="CH1173" i="1"/>
  <c r="CH1174" i="1"/>
  <c r="CH1175" i="1"/>
  <c r="CH1176" i="1"/>
  <c r="CH1177" i="1"/>
  <c r="CH1178" i="1"/>
  <c r="CH1179" i="1"/>
  <c r="CH1180" i="1"/>
  <c r="CH1181" i="1"/>
  <c r="CH1182" i="1"/>
  <c r="CH1183" i="1"/>
  <c r="CH1184" i="1"/>
  <c r="CH1185" i="1"/>
  <c r="CH1186" i="1"/>
  <c r="CH1187" i="1"/>
  <c r="CH1188" i="1"/>
  <c r="CH1189" i="1"/>
  <c r="CH1190" i="1"/>
  <c r="CH1191" i="1"/>
  <c r="CH1192" i="1"/>
  <c r="CH1193" i="1"/>
  <c r="CH1194" i="1"/>
  <c r="CH1195" i="1"/>
  <c r="CH1196" i="1"/>
  <c r="CH1197" i="1"/>
  <c r="CH1198" i="1"/>
  <c r="CH1199" i="1"/>
  <c r="CH1200" i="1"/>
  <c r="CH1201" i="1"/>
  <c r="CH1202" i="1"/>
  <c r="CH1203" i="1"/>
  <c r="CH1204" i="1"/>
  <c r="CH1205" i="1"/>
  <c r="CH1206" i="1"/>
  <c r="CH1207" i="1"/>
  <c r="CH1208" i="1"/>
  <c r="CH1209" i="1"/>
  <c r="CH1210" i="1"/>
  <c r="CH1211" i="1"/>
  <c r="CH1212" i="1"/>
  <c r="CH1213" i="1"/>
  <c r="CH1214" i="1"/>
  <c r="CH1215" i="1"/>
  <c r="CH1216" i="1"/>
  <c r="CH1217" i="1"/>
  <c r="CH1218" i="1"/>
  <c r="CH1219" i="1"/>
  <c r="CH1220" i="1"/>
  <c r="CH1221" i="1"/>
  <c r="CH1222" i="1"/>
  <c r="CH1223" i="1"/>
  <c r="CH1224" i="1"/>
  <c r="CH1225" i="1"/>
  <c r="CH1226" i="1"/>
  <c r="CH1227" i="1"/>
  <c r="CH1228" i="1"/>
  <c r="CH1229" i="1"/>
  <c r="CH1230" i="1"/>
  <c r="CH1231" i="1"/>
  <c r="CH1232" i="1"/>
  <c r="CH1233" i="1"/>
  <c r="CH1234" i="1"/>
  <c r="CH1235" i="1"/>
  <c r="CH1236" i="1"/>
  <c r="CH1237" i="1"/>
  <c r="CH1238" i="1"/>
  <c r="CH1239" i="1"/>
  <c r="CH1240" i="1"/>
  <c r="CH1241" i="1"/>
  <c r="CH1242" i="1"/>
  <c r="CH1243" i="1"/>
  <c r="CH1244" i="1"/>
  <c r="CH1245" i="1"/>
  <c r="CH1246" i="1"/>
  <c r="CH1247" i="1"/>
  <c r="CH1248" i="1"/>
  <c r="CH1249" i="1"/>
  <c r="CH1250" i="1"/>
  <c r="CH1251" i="1"/>
  <c r="CH1252" i="1"/>
  <c r="CH1253" i="1"/>
  <c r="CH1254" i="1"/>
  <c r="CH1255" i="1"/>
  <c r="CH1256" i="1"/>
  <c r="CH1257" i="1"/>
  <c r="CH1258" i="1"/>
  <c r="CH1259" i="1"/>
  <c r="CH1260" i="1"/>
  <c r="CH1261" i="1"/>
  <c r="CH1262" i="1"/>
  <c r="CH1263" i="1"/>
  <c r="CH1264" i="1"/>
  <c r="CH1265" i="1"/>
  <c r="CH1266" i="1"/>
  <c r="CH1267" i="1"/>
  <c r="CH1268" i="1"/>
  <c r="CH1269" i="1"/>
  <c r="CH1270" i="1"/>
  <c r="CH1271" i="1"/>
  <c r="CH1272" i="1"/>
  <c r="CH1273" i="1"/>
  <c r="CH1274" i="1"/>
  <c r="CH1275" i="1"/>
  <c r="CH1276" i="1"/>
  <c r="CH1277" i="1"/>
  <c r="CH1278" i="1"/>
  <c r="CH1279" i="1"/>
  <c r="CH1280" i="1"/>
  <c r="CH1281" i="1"/>
  <c r="CH1282" i="1"/>
  <c r="CH1283" i="1"/>
  <c r="CH1284" i="1"/>
  <c r="CH1285" i="1"/>
  <c r="CH1286" i="1"/>
  <c r="EG1310" i="1"/>
  <c r="EF1310" i="1"/>
  <c r="EE1310" i="1"/>
  <c r="ED1310" i="1"/>
  <c r="EC1310" i="1"/>
  <c r="EB1310" i="1"/>
  <c r="EA1310" i="1"/>
  <c r="DZ1310" i="1"/>
  <c r="DY1310" i="1"/>
  <c r="DN1310" i="1"/>
  <c r="DD1310" i="1"/>
  <c r="CS1310" i="1"/>
  <c r="CH1310" i="1"/>
  <c r="AX1310" i="1"/>
  <c r="AR1310" i="1"/>
  <c r="O1289" i="1"/>
  <c r="DU1287" i="1"/>
  <c r="DT1287" i="1"/>
  <c r="DS1287" i="1"/>
  <c r="DR1287" i="1"/>
  <c r="DQ1287" i="1"/>
  <c r="DP1287" i="1"/>
  <c r="DO1287" i="1"/>
  <c r="DL1287" i="1"/>
  <c r="DJ1287" i="1"/>
  <c r="DI1287" i="1"/>
  <c r="DH1287" i="1"/>
  <c r="DG1287" i="1"/>
  <c r="DF1287" i="1"/>
  <c r="DE1287" i="1"/>
  <c r="DB1287" i="1"/>
  <c r="CY1287" i="1"/>
  <c r="CX1287" i="1"/>
  <c r="CW1287" i="1"/>
  <c r="CV1287" i="1"/>
  <c r="CU1287" i="1"/>
  <c r="CT1287" i="1"/>
  <c r="CQ1287" i="1"/>
  <c r="CO1287" i="1"/>
  <c r="CN1287" i="1"/>
  <c r="CL1287" i="1"/>
  <c r="CK1287" i="1"/>
  <c r="CJ1287" i="1"/>
  <c r="CI1287" i="1"/>
  <c r="CF1287" i="1"/>
  <c r="CD1287" i="1"/>
  <c r="CC1287" i="1"/>
  <c r="CB1287" i="1"/>
  <c r="CA1287" i="1"/>
  <c r="BY1287" i="1"/>
  <c r="BW1287" i="1"/>
  <c r="BU1287" i="1"/>
  <c r="BT1287" i="1"/>
  <c r="BS1287" i="1"/>
  <c r="BA1287" i="1"/>
  <c r="AZ1287" i="1"/>
  <c r="AY1287" i="1"/>
  <c r="AW1287" i="1"/>
  <c r="AV1287" i="1"/>
  <c r="AT1287" i="1"/>
  <c r="AS1287" i="1"/>
  <c r="AQ1287" i="1"/>
  <c r="AN1287" i="1"/>
  <c r="AM1287" i="1"/>
  <c r="AK1287" i="1"/>
  <c r="AJ1287" i="1"/>
  <c r="AI1287" i="1"/>
  <c r="AH1287" i="1"/>
  <c r="AG1287" i="1"/>
  <c r="AF1287" i="1"/>
  <c r="AB1287" i="1"/>
  <c r="AA1287" i="1"/>
  <c r="R1287" i="1"/>
  <c r="O1287" i="1"/>
  <c r="EI1137" i="1" l="1"/>
  <c r="EH1094" i="1"/>
  <c r="EH1102" i="1"/>
  <c r="EI1117" i="1"/>
  <c r="EI1125" i="1"/>
  <c r="EI1132" i="1"/>
  <c r="EH1100" i="1"/>
  <c r="EI1108" i="1"/>
  <c r="EI1107" i="1"/>
  <c r="EI1110" i="1"/>
  <c r="EI1093" i="1"/>
  <c r="EI1094" i="1"/>
  <c r="EI1101" i="1"/>
  <c r="EI1102" i="1"/>
  <c r="EI1109" i="1"/>
  <c r="EH1116" i="1"/>
  <c r="EH1124" i="1"/>
  <c r="EH1131" i="1"/>
  <c r="EI1136" i="1"/>
  <c r="EI1092" i="1"/>
  <c r="EH1107" i="1"/>
  <c r="EI1115" i="1"/>
  <c r="EI1116" i="1"/>
  <c r="EI1123" i="1"/>
  <c r="EI1124" i="1"/>
  <c r="EI1131" i="1"/>
  <c r="EH1091" i="1"/>
  <c r="EH1099" i="1"/>
  <c r="EH1106" i="1"/>
  <c r="EH1114" i="1"/>
  <c r="EI1122" i="1"/>
  <c r="EH1130" i="1"/>
  <c r="EI1090" i="1"/>
  <c r="EI1091" i="1"/>
  <c r="EI1098" i="1"/>
  <c r="EI1099" i="1"/>
  <c r="EI1106" i="1"/>
  <c r="EH1113" i="1"/>
  <c r="EH1121" i="1"/>
  <c r="EH1129" i="1"/>
  <c r="EH1135" i="1"/>
  <c r="EI1135" i="1"/>
  <c r="EI1089" i="1"/>
  <c r="EH1097" i="1"/>
  <c r="EH1105" i="1"/>
  <c r="EI1112" i="1"/>
  <c r="EI1113" i="1"/>
  <c r="EI1120" i="1"/>
  <c r="EI1121" i="1"/>
  <c r="EI1128" i="1"/>
  <c r="EI1129" i="1"/>
  <c r="EI1134" i="1"/>
  <c r="EI1096" i="1"/>
  <c r="EI1097" i="1"/>
  <c r="EH1104" i="1"/>
  <c r="EI1105" i="1"/>
  <c r="EH1111" i="1"/>
  <c r="EH1119" i="1"/>
  <c r="EH1127" i="1"/>
  <c r="EH1133" i="1"/>
  <c r="EI1095" i="1"/>
  <c r="EI1103" i="1"/>
  <c r="EI1104" i="1"/>
  <c r="EI1111" i="1"/>
  <c r="EI1118" i="1"/>
  <c r="EI1119" i="1"/>
  <c r="EI1126" i="1"/>
  <c r="EI1127" i="1"/>
  <c r="EH1132" i="1"/>
  <c r="EI1133" i="1"/>
  <c r="EH1090" i="1"/>
  <c r="EH1098" i="1"/>
  <c r="EH1112" i="1"/>
  <c r="EH1120" i="1"/>
  <c r="EH1128" i="1"/>
  <c r="EH1134" i="1"/>
  <c r="EH1092" i="1"/>
  <c r="EH1122" i="1"/>
  <c r="EH1093" i="1"/>
  <c r="EI1100" i="1"/>
  <c r="EH1101" i="1"/>
  <c r="EH1108" i="1"/>
  <c r="EI1114" i="1"/>
  <c r="EH1115" i="1"/>
  <c r="EH1123" i="1"/>
  <c r="EI1130" i="1"/>
  <c r="EH1109" i="1"/>
  <c r="EH1095" i="1"/>
  <c r="EH1103" i="1"/>
  <c r="EH1110" i="1"/>
  <c r="EH1117" i="1"/>
  <c r="EH1125" i="1"/>
  <c r="EH1136" i="1"/>
  <c r="EH1089" i="1"/>
  <c r="EH1096" i="1"/>
  <c r="EH1118" i="1"/>
  <c r="EH1126" i="1"/>
  <c r="EH1137" i="1"/>
  <c r="EH1076" i="1"/>
  <c r="EH1084" i="1"/>
  <c r="EH1063" i="1"/>
  <c r="EI884" i="1"/>
  <c r="EI892" i="1"/>
  <c r="EH900" i="1"/>
  <c r="EH908" i="1"/>
  <c r="EH916" i="1"/>
  <c r="EH924" i="1"/>
  <c r="EH938" i="1"/>
  <c r="EH946" i="1"/>
  <c r="EH1049" i="1"/>
  <c r="EI433" i="1"/>
  <c r="EI434" i="1"/>
  <c r="EI441" i="1"/>
  <c r="EI442" i="1"/>
  <c r="EH449" i="1"/>
  <c r="EI450" i="1"/>
  <c r="EI457" i="1"/>
  <c r="EI458" i="1"/>
  <c r="EI465" i="1"/>
  <c r="EI466" i="1"/>
  <c r="EI473" i="1"/>
  <c r="EI474" i="1"/>
  <c r="EI481" i="1"/>
  <c r="EI482" i="1"/>
  <c r="EI742" i="1"/>
  <c r="EI750" i="1"/>
  <c r="EI758" i="1"/>
  <c r="EI766" i="1"/>
  <c r="EI774" i="1"/>
  <c r="EI782" i="1"/>
  <c r="EI790" i="1"/>
  <c r="EI798" i="1"/>
  <c r="EI812" i="1"/>
  <c r="EI820" i="1"/>
  <c r="EI883" i="1"/>
  <c r="EH953" i="1"/>
  <c r="EH961" i="1"/>
  <c r="EH969" i="1"/>
  <c r="EH977" i="1"/>
  <c r="EH985" i="1"/>
  <c r="EH993" i="1"/>
  <c r="EH1001" i="1"/>
  <c r="EH1009" i="1"/>
  <c r="EH1017" i="1"/>
  <c r="EH1025" i="1"/>
  <c r="EH1032" i="1"/>
  <c r="EI1033" i="1"/>
  <c r="EH1040" i="1"/>
  <c r="EI1041" i="1"/>
  <c r="EI686" i="1"/>
  <c r="EI694" i="1"/>
  <c r="EI702" i="1"/>
  <c r="EI710" i="1"/>
  <c r="EI717" i="1"/>
  <c r="EI725" i="1"/>
  <c r="EI733" i="1"/>
  <c r="EH882" i="1"/>
  <c r="EH891" i="1"/>
  <c r="EH899" i="1"/>
  <c r="EH907" i="1"/>
  <c r="EH915" i="1"/>
  <c r="EH923" i="1"/>
  <c r="EH937" i="1"/>
  <c r="EH945" i="1"/>
  <c r="EH952" i="1"/>
  <c r="EH960" i="1"/>
  <c r="EH968" i="1"/>
  <c r="EH976" i="1"/>
  <c r="EH984" i="1"/>
  <c r="EH992" i="1"/>
  <c r="EH1000" i="1"/>
  <c r="EH1008" i="1"/>
  <c r="EH1016" i="1"/>
  <c r="EH1024" i="1"/>
  <c r="EI1031" i="1"/>
  <c r="EI1032" i="1"/>
  <c r="EI1039" i="1"/>
  <c r="EI1040" i="1"/>
  <c r="EH1048" i="1"/>
  <c r="EI1049" i="1"/>
  <c r="EH1055" i="1"/>
  <c r="EH1062" i="1"/>
  <c r="EI1063" i="1"/>
  <c r="EH1068" i="1"/>
  <c r="EH1075" i="1"/>
  <c r="EI1076" i="1"/>
  <c r="EH1083" i="1"/>
  <c r="EI1084" i="1"/>
  <c r="EI647" i="1"/>
  <c r="EI655" i="1"/>
  <c r="EI662" i="1"/>
  <c r="EI670" i="1"/>
  <c r="EI678" i="1"/>
  <c r="EH685" i="1"/>
  <c r="EI709" i="1"/>
  <c r="EI724" i="1"/>
  <c r="EH881" i="1"/>
  <c r="EI882" i="1"/>
  <c r="EH890" i="1"/>
  <c r="EH898" i="1"/>
  <c r="EH906" i="1"/>
  <c r="EI907" i="1"/>
  <c r="EH914" i="1"/>
  <c r="EI915" i="1"/>
  <c r="EH922" i="1"/>
  <c r="EI923" i="1"/>
  <c r="EH930" i="1"/>
  <c r="EH936" i="1"/>
  <c r="EI937" i="1"/>
  <c r="EH944" i="1"/>
  <c r="EI945" i="1"/>
  <c r="EH951" i="1"/>
  <c r="EI952" i="1"/>
  <c r="EH959" i="1"/>
  <c r="EI960" i="1"/>
  <c r="EH967" i="1"/>
  <c r="EI968" i="1"/>
  <c r="EH975" i="1"/>
  <c r="EI976" i="1"/>
  <c r="EH983" i="1"/>
  <c r="EI984" i="1"/>
  <c r="EH991" i="1"/>
  <c r="EI992" i="1"/>
  <c r="EH999" i="1"/>
  <c r="EI1000" i="1"/>
  <c r="EH1007" i="1"/>
  <c r="EI1008" i="1"/>
  <c r="EH1015" i="1"/>
  <c r="EI1016" i="1"/>
  <c r="EH1023" i="1"/>
  <c r="EI1024" i="1"/>
  <c r="EI1038" i="1"/>
  <c r="EI1047" i="1"/>
  <c r="EI1048" i="1"/>
  <c r="EH1054" i="1"/>
  <c r="EI1055" i="1"/>
  <c r="EH1061" i="1"/>
  <c r="EI1062" i="1"/>
  <c r="EH1067" i="1"/>
  <c r="EI1068" i="1"/>
  <c r="EH1074" i="1"/>
  <c r="EI1075" i="1"/>
  <c r="EH1082" i="1"/>
  <c r="EI1083" i="1"/>
  <c r="EI881" i="1"/>
  <c r="EH889" i="1"/>
  <c r="EI890" i="1"/>
  <c r="EH897" i="1"/>
  <c r="EI898" i="1"/>
  <c r="EI905" i="1"/>
  <c r="EI906" i="1"/>
  <c r="EI913" i="1"/>
  <c r="EI914" i="1"/>
  <c r="EI921" i="1"/>
  <c r="EI922" i="1"/>
  <c r="EI929" i="1"/>
  <c r="EI930" i="1"/>
  <c r="EI935" i="1"/>
  <c r="EI936" i="1"/>
  <c r="EI943" i="1"/>
  <c r="EI944" i="1"/>
  <c r="EI950" i="1"/>
  <c r="EI951" i="1"/>
  <c r="EI958" i="1"/>
  <c r="EI959" i="1"/>
  <c r="EI966" i="1"/>
  <c r="EI967" i="1"/>
  <c r="EI974" i="1"/>
  <c r="EI975" i="1"/>
  <c r="EI982" i="1"/>
  <c r="EI983" i="1"/>
  <c r="EI990" i="1"/>
  <c r="EI991" i="1"/>
  <c r="EI998" i="1"/>
  <c r="EI999" i="1"/>
  <c r="EI1006" i="1"/>
  <c r="EI1007" i="1"/>
  <c r="EI1014" i="1"/>
  <c r="EI1015" i="1"/>
  <c r="EI1022" i="1"/>
  <c r="EI1023" i="1"/>
  <c r="EI1030" i="1"/>
  <c r="EI1037" i="1"/>
  <c r="EH1046" i="1"/>
  <c r="EI1053" i="1"/>
  <c r="EI1054" i="1"/>
  <c r="EI1060" i="1"/>
  <c r="EI1061" i="1"/>
  <c r="EI1066" i="1"/>
  <c r="EI1067" i="1"/>
  <c r="EI1073" i="1"/>
  <c r="EI1074" i="1"/>
  <c r="EI1081" i="1"/>
  <c r="EI1082" i="1"/>
  <c r="EI1088" i="1"/>
  <c r="EI888" i="1"/>
  <c r="EI889" i="1"/>
  <c r="EI896" i="1"/>
  <c r="EI897" i="1"/>
  <c r="EI904" i="1"/>
  <c r="EI912" i="1"/>
  <c r="EI920" i="1"/>
  <c r="EI928" i="1"/>
  <c r="EI934" i="1"/>
  <c r="EI942" i="1"/>
  <c r="EI957" i="1"/>
  <c r="EI965" i="1"/>
  <c r="EI973" i="1"/>
  <c r="EI981" i="1"/>
  <c r="EI989" i="1"/>
  <c r="EI997" i="1"/>
  <c r="EI1005" i="1"/>
  <c r="EI1013" i="1"/>
  <c r="EI1021" i="1"/>
  <c r="EI1029" i="1"/>
  <c r="EI1036" i="1"/>
  <c r="EI1045" i="1"/>
  <c r="EI1046" i="1"/>
  <c r="EI1052" i="1"/>
  <c r="EI1059" i="1"/>
  <c r="EI1072" i="1"/>
  <c r="EI1080" i="1"/>
  <c r="EI1087" i="1"/>
  <c r="EI887" i="1"/>
  <c r="EI895" i="1"/>
  <c r="EI903" i="1"/>
  <c r="EI911" i="1"/>
  <c r="EI919" i="1"/>
  <c r="EI927" i="1"/>
  <c r="EI933" i="1"/>
  <c r="EI941" i="1"/>
  <c r="EI949" i="1"/>
  <c r="EI956" i="1"/>
  <c r="EI964" i="1"/>
  <c r="EI972" i="1"/>
  <c r="EI980" i="1"/>
  <c r="EI988" i="1"/>
  <c r="EI996" i="1"/>
  <c r="EI1004" i="1"/>
  <c r="EI1012" i="1"/>
  <c r="EI1020" i="1"/>
  <c r="EI1028" i="1"/>
  <c r="EI1035" i="1"/>
  <c r="EI1044" i="1"/>
  <c r="EI1058" i="1"/>
  <c r="EI1071" i="1"/>
  <c r="EI1079" i="1"/>
  <c r="EI1086" i="1"/>
  <c r="EH883" i="1"/>
  <c r="EI830" i="1"/>
  <c r="EI838" i="1"/>
  <c r="EI846" i="1"/>
  <c r="EI854" i="1"/>
  <c r="EI861" i="1"/>
  <c r="EI869" i="1"/>
  <c r="EI877" i="1"/>
  <c r="EI886" i="1"/>
  <c r="EI894" i="1"/>
  <c r="EI902" i="1"/>
  <c r="EI910" i="1"/>
  <c r="EI918" i="1"/>
  <c r="EI926" i="1"/>
  <c r="EI932" i="1"/>
  <c r="EI940" i="1"/>
  <c r="EI948" i="1"/>
  <c r="EI955" i="1"/>
  <c r="EI963" i="1"/>
  <c r="EI971" i="1"/>
  <c r="EI979" i="1"/>
  <c r="EI987" i="1"/>
  <c r="EI995" i="1"/>
  <c r="EI1003" i="1"/>
  <c r="EI1011" i="1"/>
  <c r="EI1019" i="1"/>
  <c r="EI1027" i="1"/>
  <c r="EH1034" i="1"/>
  <c r="EI1042" i="1"/>
  <c r="EH1042" i="1"/>
  <c r="EI1043" i="1"/>
  <c r="EI1051" i="1"/>
  <c r="EI1057" i="1"/>
  <c r="EI1065" i="1"/>
  <c r="EI1070" i="1"/>
  <c r="EI1078" i="1"/>
  <c r="EI1085" i="1"/>
  <c r="EI885" i="1"/>
  <c r="EI893" i="1"/>
  <c r="EI901" i="1"/>
  <c r="EI909" i="1"/>
  <c r="EI917" i="1"/>
  <c r="EI925" i="1"/>
  <c r="EI931" i="1"/>
  <c r="EI939" i="1"/>
  <c r="EI947" i="1"/>
  <c r="EI954" i="1"/>
  <c r="EI962" i="1"/>
  <c r="EI970" i="1"/>
  <c r="EI978" i="1"/>
  <c r="EI986" i="1"/>
  <c r="EI994" i="1"/>
  <c r="EI1002" i="1"/>
  <c r="EI1010" i="1"/>
  <c r="EI1018" i="1"/>
  <c r="EI1026" i="1"/>
  <c r="EH1033" i="1"/>
  <c r="EH1041" i="1"/>
  <c r="EH1050" i="1"/>
  <c r="EH1056" i="1"/>
  <c r="EH1064" i="1"/>
  <c r="EH1069" i="1"/>
  <c r="EH1077" i="1"/>
  <c r="EH884" i="1"/>
  <c r="EI891" i="1"/>
  <c r="EH892" i="1"/>
  <c r="EI899" i="1"/>
  <c r="EH901" i="1"/>
  <c r="EI908" i="1"/>
  <c r="EH909" i="1"/>
  <c r="EI916" i="1"/>
  <c r="EH917" i="1"/>
  <c r="EI924" i="1"/>
  <c r="EH925" i="1"/>
  <c r="EH931" i="1"/>
  <c r="EI938" i="1"/>
  <c r="EH939" i="1"/>
  <c r="EI946" i="1"/>
  <c r="EH947" i="1"/>
  <c r="EI953" i="1"/>
  <c r="EH954" i="1"/>
  <c r="EI961" i="1"/>
  <c r="EH962" i="1"/>
  <c r="EI969" i="1"/>
  <c r="EH970" i="1"/>
  <c r="EI977" i="1"/>
  <c r="EH978" i="1"/>
  <c r="EI985" i="1"/>
  <c r="EH986" i="1"/>
  <c r="EI993" i="1"/>
  <c r="EH994" i="1"/>
  <c r="EI1001" i="1"/>
  <c r="EH1002" i="1"/>
  <c r="EI1009" i="1"/>
  <c r="EH1010" i="1"/>
  <c r="EI1017" i="1"/>
  <c r="EH1018" i="1"/>
  <c r="EI1025" i="1"/>
  <c r="EH1026" i="1"/>
  <c r="EI1034" i="1"/>
  <c r="EH1035" i="1"/>
  <c r="EH1043" i="1"/>
  <c r="EI1050" i="1"/>
  <c r="EH1051" i="1"/>
  <c r="EI1056" i="1"/>
  <c r="EH1057" i="1"/>
  <c r="EI1064" i="1"/>
  <c r="EH1065" i="1"/>
  <c r="EI1069" i="1"/>
  <c r="EH1070" i="1"/>
  <c r="EI1077" i="1"/>
  <c r="EH1078" i="1"/>
  <c r="EH1085" i="1"/>
  <c r="EH885" i="1"/>
  <c r="EH893" i="1"/>
  <c r="EH902" i="1"/>
  <c r="EH910" i="1"/>
  <c r="EH918" i="1"/>
  <c r="EH926" i="1"/>
  <c r="EH932" i="1"/>
  <c r="EH940" i="1"/>
  <c r="EH948" i="1"/>
  <c r="EH955" i="1"/>
  <c r="EH963" i="1"/>
  <c r="EH971" i="1"/>
  <c r="EH979" i="1"/>
  <c r="EH987" i="1"/>
  <c r="EH995" i="1"/>
  <c r="EH1003" i="1"/>
  <c r="EH1011" i="1"/>
  <c r="EH1019" i="1"/>
  <c r="EH1027" i="1"/>
  <c r="EH1036" i="1"/>
  <c r="EH1044" i="1"/>
  <c r="EH1058" i="1"/>
  <c r="EH1071" i="1"/>
  <c r="EH1079" i="1"/>
  <c r="EH1086" i="1"/>
  <c r="EH886" i="1"/>
  <c r="EH894" i="1"/>
  <c r="EH903" i="1"/>
  <c r="EH911" i="1"/>
  <c r="EH919" i="1"/>
  <c r="EH927" i="1"/>
  <c r="EH933" i="1"/>
  <c r="EH941" i="1"/>
  <c r="EH949" i="1"/>
  <c r="EH956" i="1"/>
  <c r="EH964" i="1"/>
  <c r="EH972" i="1"/>
  <c r="EH980" i="1"/>
  <c r="EH988" i="1"/>
  <c r="EH996" i="1"/>
  <c r="EH1004" i="1"/>
  <c r="EH1012" i="1"/>
  <c r="EH1020" i="1"/>
  <c r="EH1028" i="1"/>
  <c r="EH1037" i="1"/>
  <c r="EH1045" i="1"/>
  <c r="EH1052" i="1"/>
  <c r="EH1059" i="1"/>
  <c r="EH1072" i="1"/>
  <c r="EH1080" i="1"/>
  <c r="EH1087" i="1"/>
  <c r="EH887" i="1"/>
  <c r="EH895" i="1"/>
  <c r="EH904" i="1"/>
  <c r="EH912" i="1"/>
  <c r="EH920" i="1"/>
  <c r="EH928" i="1"/>
  <c r="EH934" i="1"/>
  <c r="EH942" i="1"/>
  <c r="EH957" i="1"/>
  <c r="EH965" i="1"/>
  <c r="EH973" i="1"/>
  <c r="EH981" i="1"/>
  <c r="EH989" i="1"/>
  <c r="EH997" i="1"/>
  <c r="EH1005" i="1"/>
  <c r="EH1013" i="1"/>
  <c r="EH1021" i="1"/>
  <c r="EH1029" i="1"/>
  <c r="EH1038" i="1"/>
  <c r="EH1053" i="1"/>
  <c r="EH1060" i="1"/>
  <c r="EH1066" i="1"/>
  <c r="EH1073" i="1"/>
  <c r="EH1081" i="1"/>
  <c r="EH1088" i="1"/>
  <c r="EH888" i="1"/>
  <c r="EH896" i="1"/>
  <c r="EH905" i="1"/>
  <c r="EH913" i="1"/>
  <c r="EH921" i="1"/>
  <c r="EH929" i="1"/>
  <c r="EH935" i="1"/>
  <c r="EH943" i="1"/>
  <c r="EH950" i="1"/>
  <c r="EH958" i="1"/>
  <c r="EH966" i="1"/>
  <c r="EH974" i="1"/>
  <c r="EH982" i="1"/>
  <c r="EH990" i="1"/>
  <c r="EH998" i="1"/>
  <c r="EH1006" i="1"/>
  <c r="EH1014" i="1"/>
  <c r="EH1022" i="1"/>
  <c r="EH1030" i="1"/>
  <c r="EH1031" i="1"/>
  <c r="EH1039" i="1"/>
  <c r="EH1047" i="1"/>
  <c r="EI783" i="1"/>
  <c r="EI791" i="1"/>
  <c r="EI799" i="1"/>
  <c r="EI805" i="1"/>
  <c r="EI813" i="1"/>
  <c r="EI821" i="1"/>
  <c r="EI369" i="1"/>
  <c r="EI370" i="1"/>
  <c r="EI377" i="1"/>
  <c r="EI385" i="1"/>
  <c r="EI393" i="1"/>
  <c r="EI401" i="1"/>
  <c r="EI402" i="1"/>
  <c r="EI409" i="1"/>
  <c r="EI410" i="1"/>
  <c r="EI417" i="1"/>
  <c r="EI418" i="1"/>
  <c r="EI425" i="1"/>
  <c r="EI426" i="1"/>
  <c r="EI344" i="1"/>
  <c r="EI345" i="1"/>
  <c r="EI352" i="1"/>
  <c r="EI353" i="1"/>
  <c r="EH360" i="1"/>
  <c r="EI741" i="1"/>
  <c r="EI749" i="1"/>
  <c r="EI757" i="1"/>
  <c r="EI765" i="1"/>
  <c r="EI773" i="1"/>
  <c r="EH693" i="1"/>
  <c r="EI701" i="1"/>
  <c r="EI732" i="1"/>
  <c r="EI646" i="1"/>
  <c r="EI654" i="1"/>
  <c r="EI661" i="1"/>
  <c r="EI669" i="1"/>
  <c r="EI677" i="1"/>
  <c r="EI831" i="1"/>
  <c r="EI832" i="1"/>
  <c r="EI839" i="1"/>
  <c r="EI840" i="1"/>
  <c r="EI847" i="1"/>
  <c r="EI848" i="1"/>
  <c r="EI855" i="1"/>
  <c r="EI856" i="1"/>
  <c r="EI862" i="1"/>
  <c r="EI863" i="1"/>
  <c r="EI870" i="1"/>
  <c r="EI871" i="1"/>
  <c r="EI878" i="1"/>
  <c r="EI879" i="1"/>
  <c r="EI645" i="1"/>
  <c r="EI653" i="1"/>
  <c r="EI660" i="1"/>
  <c r="EI668" i="1"/>
  <c r="EI676" i="1"/>
  <c r="EI684" i="1"/>
  <c r="EI685" i="1"/>
  <c r="EI692" i="1"/>
  <c r="EI693" i="1"/>
  <c r="EI700" i="1"/>
  <c r="EI708" i="1"/>
  <c r="EI716" i="1"/>
  <c r="EH723" i="1"/>
  <c r="EH731" i="1"/>
  <c r="EI740" i="1"/>
  <c r="EI748" i="1"/>
  <c r="EI756" i="1"/>
  <c r="EI764" i="1"/>
  <c r="EI772" i="1"/>
  <c r="EI781" i="1"/>
  <c r="EI789" i="1"/>
  <c r="EI797" i="1"/>
  <c r="EI811" i="1"/>
  <c r="EI819" i="1"/>
  <c r="EI829" i="1"/>
  <c r="EI837" i="1"/>
  <c r="EI845" i="1"/>
  <c r="EI853" i="1"/>
  <c r="EH860" i="1"/>
  <c r="EH868" i="1"/>
  <c r="EH876" i="1"/>
  <c r="EH644" i="1"/>
  <c r="EH652" i="1"/>
  <c r="EH659" i="1"/>
  <c r="EH667" i="1"/>
  <c r="EH675" i="1"/>
  <c r="EI683" i="1"/>
  <c r="EI691" i="1"/>
  <c r="EI699" i="1"/>
  <c r="EI707" i="1"/>
  <c r="EI715" i="1"/>
  <c r="EH722" i="1"/>
  <c r="EH730" i="1"/>
  <c r="EH738" i="1"/>
  <c r="EI738" i="1"/>
  <c r="EH739" i="1"/>
  <c r="EH747" i="1"/>
  <c r="EH755" i="1"/>
  <c r="EH763" i="1"/>
  <c r="EH771" i="1"/>
  <c r="EI779" i="1"/>
  <c r="EH779" i="1"/>
  <c r="EI780" i="1"/>
  <c r="EI788" i="1"/>
  <c r="EI796" i="1"/>
  <c r="EI804" i="1"/>
  <c r="EI810" i="1"/>
  <c r="EI818" i="1"/>
  <c r="EI828" i="1"/>
  <c r="EI836" i="1"/>
  <c r="EI844" i="1"/>
  <c r="EI852" i="1"/>
  <c r="EI859" i="1"/>
  <c r="EI860" i="1"/>
  <c r="EI867" i="1"/>
  <c r="EI868" i="1"/>
  <c r="EI875" i="1"/>
  <c r="EI876" i="1"/>
  <c r="EH643" i="1"/>
  <c r="EH651" i="1"/>
  <c r="EH666" i="1"/>
  <c r="EH674" i="1"/>
  <c r="EH682" i="1"/>
  <c r="EI682" i="1"/>
  <c r="EH690" i="1"/>
  <c r="EH698" i="1"/>
  <c r="EH706" i="1"/>
  <c r="EH714" i="1"/>
  <c r="EI721" i="1"/>
  <c r="EI722" i="1"/>
  <c r="EI729" i="1"/>
  <c r="EI730" i="1"/>
  <c r="EI737" i="1"/>
  <c r="EH746" i="1"/>
  <c r="EH754" i="1"/>
  <c r="EH762" i="1"/>
  <c r="EH770" i="1"/>
  <c r="EH778" i="1"/>
  <c r="EH787" i="1"/>
  <c r="EH795" i="1"/>
  <c r="EH803" i="1"/>
  <c r="EH809" i="1"/>
  <c r="EH817" i="1"/>
  <c r="EI827" i="1"/>
  <c r="EI835" i="1"/>
  <c r="EI843" i="1"/>
  <c r="EI851" i="1"/>
  <c r="EI858" i="1"/>
  <c r="EI866" i="1"/>
  <c r="EH874" i="1"/>
  <c r="EI643" i="1"/>
  <c r="EH650" i="1"/>
  <c r="EI651" i="1"/>
  <c r="EH658" i="1"/>
  <c r="EH665" i="1"/>
  <c r="EI666" i="1"/>
  <c r="EH673" i="1"/>
  <c r="EI674" i="1"/>
  <c r="EH681" i="1"/>
  <c r="EH689" i="1"/>
  <c r="EH697" i="1"/>
  <c r="EH705" i="1"/>
  <c r="EH713" i="1"/>
  <c r="EI720" i="1"/>
  <c r="EI728" i="1"/>
  <c r="EI736" i="1"/>
  <c r="EI745" i="1"/>
  <c r="EI746" i="1"/>
  <c r="EI753" i="1"/>
  <c r="EI754" i="1"/>
  <c r="EI761" i="1"/>
  <c r="EI762" i="1"/>
  <c r="EI769" i="1"/>
  <c r="EI770" i="1"/>
  <c r="EI777" i="1"/>
  <c r="EI778" i="1"/>
  <c r="EH786" i="1"/>
  <c r="EH794" i="1"/>
  <c r="EH802" i="1"/>
  <c r="EH808" i="1"/>
  <c r="EH816" i="1"/>
  <c r="EH824" i="1"/>
  <c r="EI824" i="1"/>
  <c r="EI825" i="1"/>
  <c r="EH825" i="1"/>
  <c r="EI826" i="1"/>
  <c r="EI834" i="1"/>
  <c r="EI842" i="1"/>
  <c r="EI850" i="1"/>
  <c r="EI857" i="1"/>
  <c r="EI865" i="1"/>
  <c r="EI873" i="1"/>
  <c r="EI874" i="1"/>
  <c r="EI489" i="1"/>
  <c r="EI490" i="1"/>
  <c r="EI497" i="1"/>
  <c r="EI498" i="1"/>
  <c r="EI505" i="1"/>
  <c r="EI506" i="1"/>
  <c r="EI513" i="1"/>
  <c r="EI514" i="1"/>
  <c r="EI521" i="1"/>
  <c r="EI522" i="1"/>
  <c r="EI529" i="1"/>
  <c r="EI530" i="1"/>
  <c r="EI537" i="1"/>
  <c r="EI538" i="1"/>
  <c r="EH545" i="1"/>
  <c r="EI546" i="1"/>
  <c r="EH553" i="1"/>
  <c r="EI554" i="1"/>
  <c r="EI561" i="1"/>
  <c r="EI562" i="1"/>
  <c r="EH569" i="1"/>
  <c r="EI570" i="1"/>
  <c r="EI577" i="1"/>
  <c r="EI578" i="1"/>
  <c r="EI585" i="1"/>
  <c r="EI586" i="1"/>
  <c r="EI593" i="1"/>
  <c r="EI594" i="1"/>
  <c r="EI601" i="1"/>
  <c r="EI602" i="1"/>
  <c r="EI609" i="1"/>
  <c r="EI610" i="1"/>
  <c r="EI617" i="1"/>
  <c r="EI618" i="1"/>
  <c r="EI625" i="1"/>
  <c r="EI626" i="1"/>
  <c r="EI633" i="1"/>
  <c r="EI634" i="1"/>
  <c r="EI641" i="1"/>
  <c r="EI642" i="1"/>
  <c r="EI649" i="1"/>
  <c r="EI650" i="1"/>
  <c r="EI657" i="1"/>
  <c r="EI658" i="1"/>
  <c r="EI664" i="1"/>
  <c r="EI665" i="1"/>
  <c r="EI672" i="1"/>
  <c r="EI673" i="1"/>
  <c r="EI680" i="1"/>
  <c r="EI681" i="1"/>
  <c r="EH688" i="1"/>
  <c r="EI689" i="1"/>
  <c r="EH696" i="1"/>
  <c r="EI697" i="1"/>
  <c r="EH704" i="1"/>
  <c r="EI705" i="1"/>
  <c r="EH712" i="1"/>
  <c r="EI713" i="1"/>
  <c r="EI719" i="1"/>
  <c r="EI727" i="1"/>
  <c r="EI735" i="1"/>
  <c r="EI744" i="1"/>
  <c r="EI752" i="1"/>
  <c r="EI760" i="1"/>
  <c r="EI768" i="1"/>
  <c r="EI776" i="1"/>
  <c r="EI785" i="1"/>
  <c r="EI786" i="1"/>
  <c r="EI793" i="1"/>
  <c r="EI794" i="1"/>
  <c r="EI801" i="1"/>
  <c r="EI802" i="1"/>
  <c r="EI807" i="1"/>
  <c r="EI808" i="1"/>
  <c r="EI815" i="1"/>
  <c r="EI816" i="1"/>
  <c r="EI823" i="1"/>
  <c r="EH833" i="1"/>
  <c r="EH841" i="1"/>
  <c r="EH849" i="1"/>
  <c r="EH864" i="1"/>
  <c r="EH872" i="1"/>
  <c r="EH880" i="1"/>
  <c r="EI648" i="1"/>
  <c r="EI656" i="1"/>
  <c r="EI663" i="1"/>
  <c r="EI671" i="1"/>
  <c r="EI679" i="1"/>
  <c r="EI687" i="1"/>
  <c r="EI688" i="1"/>
  <c r="EI695" i="1"/>
  <c r="EI696" i="1"/>
  <c r="EI703" i="1"/>
  <c r="EI704" i="1"/>
  <c r="EI711" i="1"/>
  <c r="EI712" i="1"/>
  <c r="EI718" i="1"/>
  <c r="EI726" i="1"/>
  <c r="EI734" i="1"/>
  <c r="EI743" i="1"/>
  <c r="EI751" i="1"/>
  <c r="EI759" i="1"/>
  <c r="EI767" i="1"/>
  <c r="EI775" i="1"/>
  <c r="EI784" i="1"/>
  <c r="EI792" i="1"/>
  <c r="EI800" i="1"/>
  <c r="EI806" i="1"/>
  <c r="EI814" i="1"/>
  <c r="EI822" i="1"/>
  <c r="EH832" i="1"/>
  <c r="EH840" i="1"/>
  <c r="EH848" i="1"/>
  <c r="EH856" i="1"/>
  <c r="EH863" i="1"/>
  <c r="EH871" i="1"/>
  <c r="EH879" i="1"/>
  <c r="EI644" i="1"/>
  <c r="EH645" i="1"/>
  <c r="EI652" i="1"/>
  <c r="EH653" i="1"/>
  <c r="EI659" i="1"/>
  <c r="EH660" i="1"/>
  <c r="EI667" i="1"/>
  <c r="EH668" i="1"/>
  <c r="EI675" i="1"/>
  <c r="EH676" i="1"/>
  <c r="EH683" i="1"/>
  <c r="EI690" i="1"/>
  <c r="EH691" i="1"/>
  <c r="EI698" i="1"/>
  <c r="EH699" i="1"/>
  <c r="EI706" i="1"/>
  <c r="EH707" i="1"/>
  <c r="EI714" i="1"/>
  <c r="EH715" i="1"/>
  <c r="EI723" i="1"/>
  <c r="EH724" i="1"/>
  <c r="EI731" i="1"/>
  <c r="EH732" i="1"/>
  <c r="EI739" i="1"/>
  <c r="EH740" i="1"/>
  <c r="EI747" i="1"/>
  <c r="EH748" i="1"/>
  <c r="EI755" i="1"/>
  <c r="EH756" i="1"/>
  <c r="EI763" i="1"/>
  <c r="EH764" i="1"/>
  <c r="EI771" i="1"/>
  <c r="EH772" i="1"/>
  <c r="EH780" i="1"/>
  <c r="EI787" i="1"/>
  <c r="EH788" i="1"/>
  <c r="EI795" i="1"/>
  <c r="EH796" i="1"/>
  <c r="EI803" i="1"/>
  <c r="EH804" i="1"/>
  <c r="EI809" i="1"/>
  <c r="EH810" i="1"/>
  <c r="EI817" i="1"/>
  <c r="EH818" i="1"/>
  <c r="EH826" i="1"/>
  <c r="EI833" i="1"/>
  <c r="EH834" i="1"/>
  <c r="EI841" i="1"/>
  <c r="EH842" i="1"/>
  <c r="EI849" i="1"/>
  <c r="EH850" i="1"/>
  <c r="EH857" i="1"/>
  <c r="EI864" i="1"/>
  <c r="EH865" i="1"/>
  <c r="EI872" i="1"/>
  <c r="EH873" i="1"/>
  <c r="EI880" i="1"/>
  <c r="EH646" i="1"/>
  <c r="EH654" i="1"/>
  <c r="EH661" i="1"/>
  <c r="EH669" i="1"/>
  <c r="EH677" i="1"/>
  <c r="EH684" i="1"/>
  <c r="EH692" i="1"/>
  <c r="EH700" i="1"/>
  <c r="EH708" i="1"/>
  <c r="EH716" i="1"/>
  <c r="EH717" i="1"/>
  <c r="EH725" i="1"/>
  <c r="EH733" i="1"/>
  <c r="EH741" i="1"/>
  <c r="EH749" i="1"/>
  <c r="EH757" i="1"/>
  <c r="EH765" i="1"/>
  <c r="EH773" i="1"/>
  <c r="EH781" i="1"/>
  <c r="EH789" i="1"/>
  <c r="EH797" i="1"/>
  <c r="EH811" i="1"/>
  <c r="EH819" i="1"/>
  <c r="EH827" i="1"/>
  <c r="EH835" i="1"/>
  <c r="EH843" i="1"/>
  <c r="EH851" i="1"/>
  <c r="EH858" i="1"/>
  <c r="EH866" i="1"/>
  <c r="EH647" i="1"/>
  <c r="EH655" i="1"/>
  <c r="EH662" i="1"/>
  <c r="EH670" i="1"/>
  <c r="EH678" i="1"/>
  <c r="EH701" i="1"/>
  <c r="EH709" i="1"/>
  <c r="EH718" i="1"/>
  <c r="EH726" i="1"/>
  <c r="EH734" i="1"/>
  <c r="EH742" i="1"/>
  <c r="EH750" i="1"/>
  <c r="EH758" i="1"/>
  <c r="EH766" i="1"/>
  <c r="EH774" i="1"/>
  <c r="EH782" i="1"/>
  <c r="EH790" i="1"/>
  <c r="EH798" i="1"/>
  <c r="EH812" i="1"/>
  <c r="EH820" i="1"/>
  <c r="EH828" i="1"/>
  <c r="EH836" i="1"/>
  <c r="EH844" i="1"/>
  <c r="EH852" i="1"/>
  <c r="EH859" i="1"/>
  <c r="EH867" i="1"/>
  <c r="EH875" i="1"/>
  <c r="EH648" i="1"/>
  <c r="EH656" i="1"/>
  <c r="EH663" i="1"/>
  <c r="EH671" i="1"/>
  <c r="EH679" i="1"/>
  <c r="EH686" i="1"/>
  <c r="EH694" i="1"/>
  <c r="EH702" i="1"/>
  <c r="EH710" i="1"/>
  <c r="EH719" i="1"/>
  <c r="EH727" i="1"/>
  <c r="EH735" i="1"/>
  <c r="EH743" i="1"/>
  <c r="EH751" i="1"/>
  <c r="EH759" i="1"/>
  <c r="EH767" i="1"/>
  <c r="EH775" i="1"/>
  <c r="EH783" i="1"/>
  <c r="EH791" i="1"/>
  <c r="EH799" i="1"/>
  <c r="EH805" i="1"/>
  <c r="EH813" i="1"/>
  <c r="EH821" i="1"/>
  <c r="EH829" i="1"/>
  <c r="EH837" i="1"/>
  <c r="EH845" i="1"/>
  <c r="EH853" i="1"/>
  <c r="EH649" i="1"/>
  <c r="EH657" i="1"/>
  <c r="EH664" i="1"/>
  <c r="EH672" i="1"/>
  <c r="EH680" i="1"/>
  <c r="EH687" i="1"/>
  <c r="EH695" i="1"/>
  <c r="EH703" i="1"/>
  <c r="EH711" i="1"/>
  <c r="EH720" i="1"/>
  <c r="EH728" i="1"/>
  <c r="EH736" i="1"/>
  <c r="EH744" i="1"/>
  <c r="EH752" i="1"/>
  <c r="EH760" i="1"/>
  <c r="EH768" i="1"/>
  <c r="EH776" i="1"/>
  <c r="EH784" i="1"/>
  <c r="EH792" i="1"/>
  <c r="EH800" i="1"/>
  <c r="EH806" i="1"/>
  <c r="EH814" i="1"/>
  <c r="EH822" i="1"/>
  <c r="EH830" i="1"/>
  <c r="EH838" i="1"/>
  <c r="EH846" i="1"/>
  <c r="EH854" i="1"/>
  <c r="EH861" i="1"/>
  <c r="EH869" i="1"/>
  <c r="EH877" i="1"/>
  <c r="EH721" i="1"/>
  <c r="EH729" i="1"/>
  <c r="EH737" i="1"/>
  <c r="EH745" i="1"/>
  <c r="EH753" i="1"/>
  <c r="EH761" i="1"/>
  <c r="EH769" i="1"/>
  <c r="EH777" i="1"/>
  <c r="EH785" i="1"/>
  <c r="EH793" i="1"/>
  <c r="EH801" i="1"/>
  <c r="EH807" i="1"/>
  <c r="EH815" i="1"/>
  <c r="EH823" i="1"/>
  <c r="EH831" i="1"/>
  <c r="EH839" i="1"/>
  <c r="EH847" i="1"/>
  <c r="EH855" i="1"/>
  <c r="EH862" i="1"/>
  <c r="EH870" i="1"/>
  <c r="EH878" i="1"/>
  <c r="EH343" i="1"/>
  <c r="EH351" i="1"/>
  <c r="EI359" i="1"/>
  <c r="EI360" i="1"/>
  <c r="EH368" i="1"/>
  <c r="EH376" i="1"/>
  <c r="EI384" i="1"/>
  <c r="EI392" i="1"/>
  <c r="EI400" i="1"/>
  <c r="EI408" i="1"/>
  <c r="EI416" i="1"/>
  <c r="EI424" i="1"/>
  <c r="EI432" i="1"/>
  <c r="EI440" i="1"/>
  <c r="EI448" i="1"/>
  <c r="EI449" i="1"/>
  <c r="EI456" i="1"/>
  <c r="EI464" i="1"/>
  <c r="EI472" i="1"/>
  <c r="EI480" i="1"/>
  <c r="EI488" i="1"/>
  <c r="EI496" i="1"/>
  <c r="EI504" i="1"/>
  <c r="EI512" i="1"/>
  <c r="EI520" i="1"/>
  <c r="EI528" i="1"/>
  <c r="EI536" i="1"/>
  <c r="EI544" i="1"/>
  <c r="EI545" i="1"/>
  <c r="EI552" i="1"/>
  <c r="EI553" i="1"/>
  <c r="EI560" i="1"/>
  <c r="EI568" i="1"/>
  <c r="EI569" i="1"/>
  <c r="EI576" i="1"/>
  <c r="EI584" i="1"/>
  <c r="EI592" i="1"/>
  <c r="EI600" i="1"/>
  <c r="EI608" i="1"/>
  <c r="EI616" i="1"/>
  <c r="EI624" i="1"/>
  <c r="EH632" i="1"/>
  <c r="EH640" i="1"/>
  <c r="EI343" i="1"/>
  <c r="EI350" i="1"/>
  <c r="EI351" i="1"/>
  <c r="EH358" i="1"/>
  <c r="EI367" i="1"/>
  <c r="EI368" i="1"/>
  <c r="EI375" i="1"/>
  <c r="EI376" i="1"/>
  <c r="EI383" i="1"/>
  <c r="EI391" i="1"/>
  <c r="EI399" i="1"/>
  <c r="EI407" i="1"/>
  <c r="EI415" i="1"/>
  <c r="EI423" i="1"/>
  <c r="EI431" i="1"/>
  <c r="EI439" i="1"/>
  <c r="EI447" i="1"/>
  <c r="EI455" i="1"/>
  <c r="EI463" i="1"/>
  <c r="EI471" i="1"/>
  <c r="EI479" i="1"/>
  <c r="EI487" i="1"/>
  <c r="EI495" i="1"/>
  <c r="EI503" i="1"/>
  <c r="EI511" i="1"/>
  <c r="EI519" i="1"/>
  <c r="EI527" i="1"/>
  <c r="EI535" i="1"/>
  <c r="EI543" i="1"/>
  <c r="EI551" i="1"/>
  <c r="EI559" i="1"/>
  <c r="EI567" i="1"/>
  <c r="EI575" i="1"/>
  <c r="EI583" i="1"/>
  <c r="EI591" i="1"/>
  <c r="EI599" i="1"/>
  <c r="EI607" i="1"/>
  <c r="EI615" i="1"/>
  <c r="EI623" i="1"/>
  <c r="EI631" i="1"/>
  <c r="EI632" i="1"/>
  <c r="EI639" i="1"/>
  <c r="EI640" i="1"/>
  <c r="EH349" i="1"/>
  <c r="EI357" i="1"/>
  <c r="EI358" i="1"/>
  <c r="EH366" i="1"/>
  <c r="EH374" i="1"/>
  <c r="EI382" i="1"/>
  <c r="EI390" i="1"/>
  <c r="EI398" i="1"/>
  <c r="EI406" i="1"/>
  <c r="EI414" i="1"/>
  <c r="EH422" i="1"/>
  <c r="EH430" i="1"/>
  <c r="EI438" i="1"/>
  <c r="EH446" i="1"/>
  <c r="EI454" i="1"/>
  <c r="EI462" i="1"/>
  <c r="EI470" i="1"/>
  <c r="EI478" i="1"/>
  <c r="EI486" i="1"/>
  <c r="EI494" i="1"/>
  <c r="EI502" i="1"/>
  <c r="EI510" i="1"/>
  <c r="EH518" i="1"/>
  <c r="EH526" i="1"/>
  <c r="EH534" i="1"/>
  <c r="EH542" i="1"/>
  <c r="EH550" i="1"/>
  <c r="EH558" i="1"/>
  <c r="EH566" i="1"/>
  <c r="EH574" i="1"/>
  <c r="EH582" i="1"/>
  <c r="EH590" i="1"/>
  <c r="EH598" i="1"/>
  <c r="EH606" i="1"/>
  <c r="EH614" i="1"/>
  <c r="EH622" i="1"/>
  <c r="EH630" i="1"/>
  <c r="EH638" i="1"/>
  <c r="EH348" i="1"/>
  <c r="EI349" i="1"/>
  <c r="EH356" i="1"/>
  <c r="EI365" i="1"/>
  <c r="EI366" i="1"/>
  <c r="EI373" i="1"/>
  <c r="EI374" i="1"/>
  <c r="EI381" i="1"/>
  <c r="EI389" i="1"/>
  <c r="EI397" i="1"/>
  <c r="EI405" i="1"/>
  <c r="EI413" i="1"/>
  <c r="EI421" i="1"/>
  <c r="EI422" i="1"/>
  <c r="EI429" i="1"/>
  <c r="EI430" i="1"/>
  <c r="EI437" i="1"/>
  <c r="EI445" i="1"/>
  <c r="EI446" i="1"/>
  <c r="EI453" i="1"/>
  <c r="EI461" i="1"/>
  <c r="EI469" i="1"/>
  <c r="EI477" i="1"/>
  <c r="EI485" i="1"/>
  <c r="EI493" i="1"/>
  <c r="EI501" i="1"/>
  <c r="EI509" i="1"/>
  <c r="EI517" i="1"/>
  <c r="EI518" i="1"/>
  <c r="EI525" i="1"/>
  <c r="EI526" i="1"/>
  <c r="EI533" i="1"/>
  <c r="EI534" i="1"/>
  <c r="EI541" i="1"/>
  <c r="EI542" i="1"/>
  <c r="EI549" i="1"/>
  <c r="EI550" i="1"/>
  <c r="EI557" i="1"/>
  <c r="EI558" i="1"/>
  <c r="EI565" i="1"/>
  <c r="EI566" i="1"/>
  <c r="EI573" i="1"/>
  <c r="EI574" i="1"/>
  <c r="EI581" i="1"/>
  <c r="EI582" i="1"/>
  <c r="EI589" i="1"/>
  <c r="EI590" i="1"/>
  <c r="EI597" i="1"/>
  <c r="EI598" i="1"/>
  <c r="EI605" i="1"/>
  <c r="EI606" i="1"/>
  <c r="EI613" i="1"/>
  <c r="EI614" i="1"/>
  <c r="EI621" i="1"/>
  <c r="EI622" i="1"/>
  <c r="EI629" i="1"/>
  <c r="EI630" i="1"/>
  <c r="EI637" i="1"/>
  <c r="EI638" i="1"/>
  <c r="EH347" i="1"/>
  <c r="EH355" i="1"/>
  <c r="EI356" i="1"/>
  <c r="EH364" i="1"/>
  <c r="EH372" i="1"/>
  <c r="EH380" i="1"/>
  <c r="EH388" i="1"/>
  <c r="EH396" i="1"/>
  <c r="EH404" i="1"/>
  <c r="EH412" i="1"/>
  <c r="EH420" i="1"/>
  <c r="EH428" i="1"/>
  <c r="EH436" i="1"/>
  <c r="EH444" i="1"/>
  <c r="EH452" i="1"/>
  <c r="EH460" i="1"/>
  <c r="EH468" i="1"/>
  <c r="EH476" i="1"/>
  <c r="EH484" i="1"/>
  <c r="EH492" i="1"/>
  <c r="EH500" i="1"/>
  <c r="EH508" i="1"/>
  <c r="EH516" i="1"/>
  <c r="EH524" i="1"/>
  <c r="EH532" i="1"/>
  <c r="EH540" i="1"/>
  <c r="EH548" i="1"/>
  <c r="EH556" i="1"/>
  <c r="EH564" i="1"/>
  <c r="EH572" i="1"/>
  <c r="EH580" i="1"/>
  <c r="EH588" i="1"/>
  <c r="EH596" i="1"/>
  <c r="EH604" i="1"/>
  <c r="EH612" i="1"/>
  <c r="EH620" i="1"/>
  <c r="EH628" i="1"/>
  <c r="EH636" i="1"/>
  <c r="EI346" i="1"/>
  <c r="EI347" i="1"/>
  <c r="EI354" i="1"/>
  <c r="EI355" i="1"/>
  <c r="EH362" i="1"/>
  <c r="EI362" i="1"/>
  <c r="EH363" i="1"/>
  <c r="EI364" i="1"/>
  <c r="EH371" i="1"/>
  <c r="EI372" i="1"/>
  <c r="EI379" i="1"/>
  <c r="EI380" i="1"/>
  <c r="EI387" i="1"/>
  <c r="EI388" i="1"/>
  <c r="EI395" i="1"/>
  <c r="EI396" i="1"/>
  <c r="EI403" i="1"/>
  <c r="EI404" i="1"/>
  <c r="EI411" i="1"/>
  <c r="EI412" i="1"/>
  <c r="EI419" i="1"/>
  <c r="EI420" i="1"/>
  <c r="EI427" i="1"/>
  <c r="EI428" i="1"/>
  <c r="EI435" i="1"/>
  <c r="EI436" i="1"/>
  <c r="EI443" i="1"/>
  <c r="EI444" i="1"/>
  <c r="EI451" i="1"/>
  <c r="EI452" i="1"/>
  <c r="EI459" i="1"/>
  <c r="EI460" i="1"/>
  <c r="EI467" i="1"/>
  <c r="EI468" i="1"/>
  <c r="EI475" i="1"/>
  <c r="EI476" i="1"/>
  <c r="EI483" i="1"/>
  <c r="EI484" i="1"/>
  <c r="EI491" i="1"/>
  <c r="EI492" i="1"/>
  <c r="EI499" i="1"/>
  <c r="EI500" i="1"/>
  <c r="EI507" i="1"/>
  <c r="EI508" i="1"/>
  <c r="EI515" i="1"/>
  <c r="EI516" i="1"/>
  <c r="EI523" i="1"/>
  <c r="EI524" i="1"/>
  <c r="EI531" i="1"/>
  <c r="EI532" i="1"/>
  <c r="EI539" i="1"/>
  <c r="EI540" i="1"/>
  <c r="EI547" i="1"/>
  <c r="EI548" i="1"/>
  <c r="EI555" i="1"/>
  <c r="EI556" i="1"/>
  <c r="EI563" i="1"/>
  <c r="EI564" i="1"/>
  <c r="EI571" i="1"/>
  <c r="EI572" i="1"/>
  <c r="EI579" i="1"/>
  <c r="EI580" i="1"/>
  <c r="EI587" i="1"/>
  <c r="EI588" i="1"/>
  <c r="EI595" i="1"/>
  <c r="EI596" i="1"/>
  <c r="EI603" i="1"/>
  <c r="EI604" i="1"/>
  <c r="EI611" i="1"/>
  <c r="EI612" i="1"/>
  <c r="EI619" i="1"/>
  <c r="EI620" i="1"/>
  <c r="EI627" i="1"/>
  <c r="EI628" i="1"/>
  <c r="EI635" i="1"/>
  <c r="EI636" i="1"/>
  <c r="EH345" i="1"/>
  <c r="EH353" i="1"/>
  <c r="EI361" i="1"/>
  <c r="EH370" i="1"/>
  <c r="EH378" i="1"/>
  <c r="EH386" i="1"/>
  <c r="EH394" i="1"/>
  <c r="EH402" i="1"/>
  <c r="EH410" i="1"/>
  <c r="EH418" i="1"/>
  <c r="EH426" i="1"/>
  <c r="EH434" i="1"/>
  <c r="EH442" i="1"/>
  <c r="EH450" i="1"/>
  <c r="EH458" i="1"/>
  <c r="EH466" i="1"/>
  <c r="EH474" i="1"/>
  <c r="EH482" i="1"/>
  <c r="EH490" i="1"/>
  <c r="EH498" i="1"/>
  <c r="EH506" i="1"/>
  <c r="EH514" i="1"/>
  <c r="EH522" i="1"/>
  <c r="EH530" i="1"/>
  <c r="EH538" i="1"/>
  <c r="EH546" i="1"/>
  <c r="EH554" i="1"/>
  <c r="EH562" i="1"/>
  <c r="EH570" i="1"/>
  <c r="EH578" i="1"/>
  <c r="EH586" i="1"/>
  <c r="EH594" i="1"/>
  <c r="EH602" i="1"/>
  <c r="EH610" i="1"/>
  <c r="EH618" i="1"/>
  <c r="EH626" i="1"/>
  <c r="EH634" i="1"/>
  <c r="EH642" i="1"/>
  <c r="EI378" i="1"/>
  <c r="EH379" i="1"/>
  <c r="EI386" i="1"/>
  <c r="EH387" i="1"/>
  <c r="EI394" i="1"/>
  <c r="EH395" i="1"/>
  <c r="EH403" i="1"/>
  <c r="EH411" i="1"/>
  <c r="EH419" i="1"/>
  <c r="EH427" i="1"/>
  <c r="EH435" i="1"/>
  <c r="EH443" i="1"/>
  <c r="EH451" i="1"/>
  <c r="EH459" i="1"/>
  <c r="EH467" i="1"/>
  <c r="EH475" i="1"/>
  <c r="EH483" i="1"/>
  <c r="EH491" i="1"/>
  <c r="EH499" i="1"/>
  <c r="EH507" i="1"/>
  <c r="EH515" i="1"/>
  <c r="EH523" i="1"/>
  <c r="EH531" i="1"/>
  <c r="EH539" i="1"/>
  <c r="EH547" i="1"/>
  <c r="EH555" i="1"/>
  <c r="EH563" i="1"/>
  <c r="EH571" i="1"/>
  <c r="EH579" i="1"/>
  <c r="EH587" i="1"/>
  <c r="EH595" i="1"/>
  <c r="EH603" i="1"/>
  <c r="EH611" i="1"/>
  <c r="EH619" i="1"/>
  <c r="EH627" i="1"/>
  <c r="EH635" i="1"/>
  <c r="EI348" i="1"/>
  <c r="EI363" i="1"/>
  <c r="EI371" i="1"/>
  <c r="EH350" i="1"/>
  <c r="EH357" i="1"/>
  <c r="EH365" i="1"/>
  <c r="EH373" i="1"/>
  <c r="EH381" i="1"/>
  <c r="EH389" i="1"/>
  <c r="EH397" i="1"/>
  <c r="EH405" i="1"/>
  <c r="EH413" i="1"/>
  <c r="EH421" i="1"/>
  <c r="EH429" i="1"/>
  <c r="EH437" i="1"/>
  <c r="EH445" i="1"/>
  <c r="EH453" i="1"/>
  <c r="EH461" i="1"/>
  <c r="EH469" i="1"/>
  <c r="EH477" i="1"/>
  <c r="EH485" i="1"/>
  <c r="EH493" i="1"/>
  <c r="EH501" i="1"/>
  <c r="EH509" i="1"/>
  <c r="EH517" i="1"/>
  <c r="EH525" i="1"/>
  <c r="EH533" i="1"/>
  <c r="EH541" i="1"/>
  <c r="EH549" i="1"/>
  <c r="EH557" i="1"/>
  <c r="EH565" i="1"/>
  <c r="EH573" i="1"/>
  <c r="EH581" i="1"/>
  <c r="EH589" i="1"/>
  <c r="EH597" i="1"/>
  <c r="EH605" i="1"/>
  <c r="EH613" i="1"/>
  <c r="EH621" i="1"/>
  <c r="EH629" i="1"/>
  <c r="EH637" i="1"/>
  <c r="EH382" i="1"/>
  <c r="EH390" i="1"/>
  <c r="EH398" i="1"/>
  <c r="EH406" i="1"/>
  <c r="EH414" i="1"/>
  <c r="EH438" i="1"/>
  <c r="EH454" i="1"/>
  <c r="EH462" i="1"/>
  <c r="EH470" i="1"/>
  <c r="EH478" i="1"/>
  <c r="EH486" i="1"/>
  <c r="EH494" i="1"/>
  <c r="EH502" i="1"/>
  <c r="EH510" i="1"/>
  <c r="EH344" i="1"/>
  <c r="EH352" i="1"/>
  <c r="EH359" i="1"/>
  <c r="EH367" i="1"/>
  <c r="EH375" i="1"/>
  <c r="EH383" i="1"/>
  <c r="EH391" i="1"/>
  <c r="EH399" i="1"/>
  <c r="EH407" i="1"/>
  <c r="EH415" i="1"/>
  <c r="EH423" i="1"/>
  <c r="EH431" i="1"/>
  <c r="EH439" i="1"/>
  <c r="EH447" i="1"/>
  <c r="EH455" i="1"/>
  <c r="EH463" i="1"/>
  <c r="EH471" i="1"/>
  <c r="EH479" i="1"/>
  <c r="EH487" i="1"/>
  <c r="EH495" i="1"/>
  <c r="EH503" i="1"/>
  <c r="EH511" i="1"/>
  <c r="EH519" i="1"/>
  <c r="EH527" i="1"/>
  <c r="EH535" i="1"/>
  <c r="EH543" i="1"/>
  <c r="EH551" i="1"/>
  <c r="EH559" i="1"/>
  <c r="EH567" i="1"/>
  <c r="EH575" i="1"/>
  <c r="EH583" i="1"/>
  <c r="EH591" i="1"/>
  <c r="EH599" i="1"/>
  <c r="EH607" i="1"/>
  <c r="EH615" i="1"/>
  <c r="EH623" i="1"/>
  <c r="EH631" i="1"/>
  <c r="EH639" i="1"/>
  <c r="EH384" i="1"/>
  <c r="EH392" i="1"/>
  <c r="EH400" i="1"/>
  <c r="EH408" i="1"/>
  <c r="EH416" i="1"/>
  <c r="EH424" i="1"/>
  <c r="EH432" i="1"/>
  <c r="EH440" i="1"/>
  <c r="EH448" i="1"/>
  <c r="EH456" i="1"/>
  <c r="EH464" i="1"/>
  <c r="EH472" i="1"/>
  <c r="EH480" i="1"/>
  <c r="EH488" i="1"/>
  <c r="EH496" i="1"/>
  <c r="EH504" i="1"/>
  <c r="EH512" i="1"/>
  <c r="EH520" i="1"/>
  <c r="EH528" i="1"/>
  <c r="EH536" i="1"/>
  <c r="EH544" i="1"/>
  <c r="EH552" i="1"/>
  <c r="EH560" i="1"/>
  <c r="EH568" i="1"/>
  <c r="EH576" i="1"/>
  <c r="EH584" i="1"/>
  <c r="EH592" i="1"/>
  <c r="EH600" i="1"/>
  <c r="EH608" i="1"/>
  <c r="EH616" i="1"/>
  <c r="EH624" i="1"/>
  <c r="EH346" i="1"/>
  <c r="EH354" i="1"/>
  <c r="EH361" i="1"/>
  <c r="EH369" i="1"/>
  <c r="EH377" i="1"/>
  <c r="EH385" i="1"/>
  <c r="EH393" i="1"/>
  <c r="EH401" i="1"/>
  <c r="EH409" i="1"/>
  <c r="EH417" i="1"/>
  <c r="EH425" i="1"/>
  <c r="EH433" i="1"/>
  <c r="EH441" i="1"/>
  <c r="EH457" i="1"/>
  <c r="EH465" i="1"/>
  <c r="EH473" i="1"/>
  <c r="EH481" i="1"/>
  <c r="EH489" i="1"/>
  <c r="EH497" i="1"/>
  <c r="EH505" i="1"/>
  <c r="EH513" i="1"/>
  <c r="EH521" i="1"/>
  <c r="EH529" i="1"/>
  <c r="EH537" i="1"/>
  <c r="EH561" i="1"/>
  <c r="EH577" i="1"/>
  <c r="EH585" i="1"/>
  <c r="EH593" i="1"/>
  <c r="EH601" i="1"/>
  <c r="EH609" i="1"/>
  <c r="EH617" i="1"/>
  <c r="EH625" i="1"/>
  <c r="EH633" i="1"/>
  <c r="EH641" i="1"/>
  <c r="AO1287" i="1"/>
  <c r="AR1287" i="1" s="1"/>
  <c r="O1291" i="1" s="1"/>
  <c r="DK1287" i="1"/>
  <c r="CP1287" i="1"/>
  <c r="DW1287" i="1"/>
  <c r="DA1287" i="1"/>
  <c r="AU1287" i="1"/>
  <c r="AX1287" i="1" s="1"/>
  <c r="EI1205" i="1"/>
  <c r="EI1284" i="1"/>
  <c r="EI1228" i="1"/>
  <c r="EH327" i="1"/>
  <c r="EI240" i="1"/>
  <c r="EI49" i="1"/>
  <c r="EI27" i="1"/>
  <c r="EI260" i="1"/>
  <c r="EC1287" i="1"/>
  <c r="EH201" i="1"/>
  <c r="EI153" i="1"/>
  <c r="EI138" i="1"/>
  <c r="EH1226" i="1"/>
  <c r="EI183" i="1"/>
  <c r="EH289" i="1"/>
  <c r="EI290" i="1"/>
  <c r="EI269" i="1"/>
  <c r="EI159" i="1"/>
  <c r="EI107" i="1"/>
  <c r="EH85" i="1"/>
  <c r="EI79" i="1"/>
  <c r="EI326" i="1"/>
  <c r="EH190" i="1"/>
  <c r="EI36" i="1"/>
  <c r="EI300" i="1"/>
  <c r="EI146" i="1"/>
  <c r="EH1274" i="1"/>
  <c r="EI50" i="1"/>
  <c r="EH240" i="1"/>
  <c r="EI191" i="1"/>
  <c r="EH63" i="1"/>
  <c r="EH1208" i="1"/>
  <c r="EI1192" i="1"/>
  <c r="EH232" i="1"/>
  <c r="EI98" i="1"/>
  <c r="EH342" i="1"/>
  <c r="EI316" i="1"/>
  <c r="EI125" i="1"/>
  <c r="EI86" i="1"/>
  <c r="EH299" i="1"/>
  <c r="EI340" i="1"/>
  <c r="EH226" i="1"/>
  <c r="EI226" i="1"/>
  <c r="EI99" i="1"/>
  <c r="EH42" i="1"/>
  <c r="EI301" i="1"/>
  <c r="EI221" i="1"/>
  <c r="EH186" i="1"/>
  <c r="EI59" i="1"/>
  <c r="EI1251" i="1"/>
  <c r="EI1171" i="1"/>
  <c r="EI308" i="1"/>
  <c r="EI201" i="1"/>
  <c r="EI1282" i="1"/>
  <c r="EI234" i="1"/>
  <c r="EH27" i="1"/>
  <c r="EI139" i="1"/>
  <c r="EH336" i="1"/>
  <c r="EI336" i="1"/>
  <c r="EI284" i="1"/>
  <c r="EI250" i="1"/>
  <c r="EH193" i="1"/>
  <c r="EH1282" i="1"/>
  <c r="EI1266" i="1"/>
  <c r="EI1258" i="1"/>
  <c r="EH1234" i="1"/>
  <c r="EI1226" i="1"/>
  <c r="EI1194" i="1"/>
  <c r="EI1178" i="1"/>
  <c r="EI1170" i="1"/>
  <c r="EH1162" i="1"/>
  <c r="EI1146" i="1"/>
  <c r="EH1138" i="1"/>
  <c r="EH335" i="1"/>
  <c r="EI328" i="1"/>
  <c r="EI315" i="1"/>
  <c r="EI307" i="1"/>
  <c r="EI262" i="1"/>
  <c r="EI249" i="1"/>
  <c r="EI241" i="1"/>
  <c r="EH219" i="1"/>
  <c r="EH213" i="1"/>
  <c r="EI200" i="1"/>
  <c r="EI192" i="1"/>
  <c r="EH184" i="1"/>
  <c r="EI176" i="1"/>
  <c r="EI168" i="1"/>
  <c r="EH160" i="1"/>
  <c r="EI145" i="1"/>
  <c r="EI137" i="1"/>
  <c r="EI132" i="1"/>
  <c r="EI116" i="1"/>
  <c r="EI108" i="1"/>
  <c r="EI80" i="1"/>
  <c r="EH72" i="1"/>
  <c r="EH64" i="1"/>
  <c r="EI57" i="1"/>
  <c r="EH43" i="1"/>
  <c r="EH28" i="1"/>
  <c r="EH20" i="1"/>
  <c r="EI9" i="1"/>
  <c r="EH4" i="1"/>
  <c r="EH1281" i="1"/>
  <c r="EI1273" i="1"/>
  <c r="EI1265" i="1"/>
  <c r="EH1257" i="1"/>
  <c r="EI1249" i="1"/>
  <c r="EH1241" i="1"/>
  <c r="EI1233" i="1"/>
  <c r="EI1225" i="1"/>
  <c r="EH1217" i="1"/>
  <c r="EI1209" i="1"/>
  <c r="EI1201" i="1"/>
  <c r="EI1193" i="1"/>
  <c r="EH1185" i="1"/>
  <c r="EI1177" i="1"/>
  <c r="EI1169" i="1"/>
  <c r="EI1161" i="1"/>
  <c r="EH1153" i="1"/>
  <c r="EI1145" i="1"/>
  <c r="EI276" i="1"/>
  <c r="EH107" i="1"/>
  <c r="EH99" i="1"/>
  <c r="EI63" i="1"/>
  <c r="EI289" i="1"/>
  <c r="EH260" i="1"/>
  <c r="EI130" i="1"/>
  <c r="EI232" i="1"/>
  <c r="EH340" i="1"/>
  <c r="EH334" i="1"/>
  <c r="EI327" i="1"/>
  <c r="EH322" i="1"/>
  <c r="EH306" i="1"/>
  <c r="EH298" i="1"/>
  <c r="EH290" i="1"/>
  <c r="EH282" i="1"/>
  <c r="EH269" i="1"/>
  <c r="EI261" i="1"/>
  <c r="EH256" i="1"/>
  <c r="EH233" i="1"/>
  <c r="EH218" i="1"/>
  <c r="EH212" i="1"/>
  <c r="EH199" i="1"/>
  <c r="EH191" i="1"/>
  <c r="EH183" i="1"/>
  <c r="EH167" i="1"/>
  <c r="EH159" i="1"/>
  <c r="EI144" i="1"/>
  <c r="EH131" i="1"/>
  <c r="EH123" i="1"/>
  <c r="EH115" i="1"/>
  <c r="EH92" i="1"/>
  <c r="EI85" i="1"/>
  <c r="EH79" i="1"/>
  <c r="EH71" i="1"/>
  <c r="EI218" i="1"/>
  <c r="EI131" i="1"/>
  <c r="EH276" i="1"/>
  <c r="EH144" i="1"/>
  <c r="EH261" i="1"/>
  <c r="EI212" i="1"/>
  <c r="EI115" i="1"/>
  <c r="EH76" i="1"/>
  <c r="EH68" i="1"/>
  <c r="EI335" i="1"/>
  <c r="EH1177" i="1"/>
  <c r="EI20" i="1"/>
  <c r="EI72" i="1"/>
  <c r="CS1290" i="1"/>
  <c r="EI1257" i="1"/>
  <c r="EH1233" i="1"/>
  <c r="EI342" i="1"/>
  <c r="EH316" i="1"/>
  <c r="EH308" i="1"/>
  <c r="EH292" i="1"/>
  <c r="EH284" i="1"/>
  <c r="EH278" i="1"/>
  <c r="EH270" i="1"/>
  <c r="EH263" i="1"/>
  <c r="EH242" i="1"/>
  <c r="EH228" i="1"/>
  <c r="EH220" i="1"/>
  <c r="EH185" i="1"/>
  <c r="EH177" i="1"/>
  <c r="EH169" i="1"/>
  <c r="EI161" i="1"/>
  <c r="EH153" i="1"/>
  <c r="EH138" i="1"/>
  <c r="EH125" i="1"/>
  <c r="EH117" i="1"/>
  <c r="EH109" i="1"/>
  <c r="EH93" i="1"/>
  <c r="EI73" i="1"/>
  <c r="EH65" i="1"/>
  <c r="EH58" i="1"/>
  <c r="EI51" i="1"/>
  <c r="EH36" i="1"/>
  <c r="EI29" i="1"/>
  <c r="EH16" i="1"/>
  <c r="EI1274" i="1"/>
  <c r="EH1266" i="1"/>
  <c r="EI1242" i="1"/>
  <c r="EI1234" i="1"/>
  <c r="EI1210" i="1"/>
  <c r="EI1202" i="1"/>
  <c r="EH1194" i="1"/>
  <c r="EI1138" i="1"/>
  <c r="EI299" i="1"/>
  <c r="EH277" i="1"/>
  <c r="EH49" i="1"/>
  <c r="EI42" i="1"/>
  <c r="EI35" i="1"/>
  <c r="EI1264" i="1"/>
  <c r="EH1200" i="1"/>
  <c r="EH1176" i="1"/>
  <c r="EI339" i="1"/>
  <c r="EH321" i="1"/>
  <c r="EI313" i="1"/>
  <c r="EH305" i="1"/>
  <c r="EH217" i="1"/>
  <c r="EI114" i="1"/>
  <c r="EI70" i="1"/>
  <c r="EH1149" i="1"/>
  <c r="EI1141" i="1"/>
  <c r="EI322" i="1"/>
  <c r="EI298" i="1"/>
  <c r="EI242" i="1"/>
  <c r="EI220" i="1"/>
  <c r="EI160" i="1"/>
  <c r="EI58" i="1"/>
  <c r="EI28" i="1"/>
  <c r="EH1242" i="1"/>
  <c r="EH1145" i="1"/>
  <c r="EH241" i="1"/>
  <c r="EH161" i="1"/>
  <c r="EH73" i="1"/>
  <c r="EI4" i="1"/>
  <c r="EH1193" i="1"/>
  <c r="EH315" i="1"/>
  <c r="EH116" i="1"/>
  <c r="EH1283" i="1"/>
  <c r="EI263" i="1"/>
  <c r="EH206" i="1"/>
  <c r="EI185" i="1"/>
  <c r="EI1162" i="1"/>
  <c r="EI184" i="1"/>
  <c r="EH1178" i="1"/>
  <c r="EH307" i="1"/>
  <c r="EH329" i="1"/>
  <c r="EI329" i="1"/>
  <c r="EH235" i="1"/>
  <c r="EI235" i="1"/>
  <c r="EH101" i="1"/>
  <c r="EI101" i="1"/>
  <c r="EH44" i="1"/>
  <c r="EI44" i="1"/>
  <c r="EH21" i="1"/>
  <c r="EI21" i="1"/>
  <c r="EH1258" i="1"/>
  <c r="EH1250" i="1"/>
  <c r="EH1218" i="1"/>
  <c r="EI1218" i="1"/>
  <c r="EH1202" i="1"/>
  <c r="EH1186" i="1"/>
  <c r="EH1170" i="1"/>
  <c r="EH1154" i="1"/>
  <c r="EH1146" i="1"/>
  <c r="EI341" i="1"/>
  <c r="EH341" i="1"/>
  <c r="EH328" i="1"/>
  <c r="EH291" i="1"/>
  <c r="EI291" i="1"/>
  <c r="EH283" i="1"/>
  <c r="EI283" i="1"/>
  <c r="EI277" i="1"/>
  <c r="EH262" i="1"/>
  <c r="EH257" i="1"/>
  <c r="EH227" i="1"/>
  <c r="EI219" i="1"/>
  <c r="EH200" i="1"/>
  <c r="EH192" i="1"/>
  <c r="EH145" i="1"/>
  <c r="EH124" i="1"/>
  <c r="EH100" i="1"/>
  <c r="EH80" i="1"/>
  <c r="EI64" i="1"/>
  <c r="EH57" i="1"/>
  <c r="EH15" i="1"/>
  <c r="EH314" i="1"/>
  <c r="EI314" i="1"/>
  <c r="EH248" i="1"/>
  <c r="EI248" i="1"/>
  <c r="EI175" i="1"/>
  <c r="EH175" i="1"/>
  <c r="EH152" i="1"/>
  <c r="EI152" i="1"/>
  <c r="EH14" i="1"/>
  <c r="EI14" i="1"/>
  <c r="EH275" i="1"/>
  <c r="EI275" i="1"/>
  <c r="EI247" i="1"/>
  <c r="EH247" i="1"/>
  <c r="EI1281" i="1"/>
  <c r="EI1250" i="1"/>
  <c r="EI1217" i="1"/>
  <c r="EI1186" i="1"/>
  <c r="EI1154" i="1"/>
  <c r="EI334" i="1"/>
  <c r="EI282" i="1"/>
  <c r="EI233" i="1"/>
  <c r="EI177" i="1"/>
  <c r="EI123" i="1"/>
  <c r="EI93" i="1"/>
  <c r="EI71" i="1"/>
  <c r="EI43" i="1"/>
  <c r="EI16" i="1"/>
  <c r="EH1273" i="1"/>
  <c r="EH1210" i="1"/>
  <c r="EH51" i="1"/>
  <c r="EH9" i="1"/>
  <c r="EI1185" i="1"/>
  <c r="EI1153" i="1"/>
  <c r="EI306" i="1"/>
  <c r="EI278" i="1"/>
  <c r="EI256" i="1"/>
  <c r="EI169" i="1"/>
  <c r="EI92" i="1"/>
  <c r="EI65" i="1"/>
  <c r="EH1209" i="1"/>
  <c r="EH1169" i="1"/>
  <c r="EH137" i="1"/>
  <c r="EI1241" i="1"/>
  <c r="EH249" i="1"/>
  <c r="EH176" i="1"/>
  <c r="EH132" i="1"/>
  <c r="EI270" i="1"/>
  <c r="EI199" i="1"/>
  <c r="EI167" i="1"/>
  <c r="EI109" i="1"/>
  <c r="EH1249" i="1"/>
  <c r="EH35" i="1"/>
  <c r="EI227" i="1"/>
  <c r="EI206" i="1"/>
  <c r="EI124" i="1"/>
  <c r="EH300" i="1"/>
  <c r="EI292" i="1"/>
  <c r="EH250" i="1"/>
  <c r="EI228" i="1"/>
  <c r="EI193" i="1"/>
  <c r="EH146" i="1"/>
  <c r="EI117" i="1"/>
  <c r="EH86" i="1"/>
  <c r="EH29" i="1"/>
  <c r="EH234" i="1"/>
  <c r="EI213" i="1"/>
  <c r="EH168" i="1"/>
  <c r="EH108" i="1"/>
  <c r="EI100" i="1"/>
  <c r="EH50" i="1"/>
  <c r="EI15" i="1"/>
  <c r="EI257" i="1"/>
  <c r="EH1265" i="1"/>
  <c r="EH1225" i="1"/>
  <c r="EH1201" i="1"/>
  <c r="EH1161" i="1"/>
  <c r="EH1280" i="1"/>
  <c r="EI1272" i="1"/>
  <c r="EH1264" i="1"/>
  <c r="EH1256" i="1"/>
  <c r="EH1248" i="1"/>
  <c r="EH1240" i="1"/>
  <c r="EH1232" i="1"/>
  <c r="EH1224" i="1"/>
  <c r="EI1216" i="1"/>
  <c r="EI1208" i="1"/>
  <c r="EI1200" i="1"/>
  <c r="EH1192" i="1"/>
  <c r="EH1184" i="1"/>
  <c r="EI1176" i="1"/>
  <c r="EH1168" i="1"/>
  <c r="EH1160" i="1"/>
  <c r="EH1152" i="1"/>
  <c r="EH1144" i="1"/>
  <c r="EH1286" i="1"/>
  <c r="EI1278" i="1"/>
  <c r="EI1270" i="1"/>
  <c r="EH311" i="1"/>
  <c r="EH303" i="1"/>
  <c r="EH339" i="1"/>
  <c r="EH326" i="1"/>
  <c r="EI321" i="1"/>
  <c r="EH313" i="1"/>
  <c r="EI305" i="1"/>
  <c r="EH297" i="1"/>
  <c r="EH281" i="1"/>
  <c r="EH268" i="1"/>
  <c r="EH255" i="1"/>
  <c r="EH239" i="1"/>
  <c r="EH225" i="1"/>
  <c r="EI217" i="1"/>
  <c r="EH211" i="1"/>
  <c r="EH198" i="1"/>
  <c r="EI190" i="1"/>
  <c r="EH182" i="1"/>
  <c r="EH174" i="1"/>
  <c r="EH166" i="1"/>
  <c r="EH158" i="1"/>
  <c r="EH151" i="1"/>
  <c r="EH143" i="1"/>
  <c r="EH136" i="1"/>
  <c r="EH130" i="1"/>
  <c r="EH122" i="1"/>
  <c r="EH114" i="1"/>
  <c r="EH106" i="1"/>
  <c r="EH98" i="1"/>
  <c r="EH91" i="1"/>
  <c r="EH78" i="1"/>
  <c r="EH70" i="1"/>
  <c r="EH62" i="1"/>
  <c r="EH48" i="1"/>
  <c r="EH34" i="1"/>
  <c r="EH19" i="1"/>
  <c r="EH1285" i="1"/>
  <c r="EH1277" i="1"/>
  <c r="EI1269" i="1"/>
  <c r="EH1253" i="1"/>
  <c r="EI1245" i="1"/>
  <c r="EI1237" i="1"/>
  <c r="EH1221" i="1"/>
  <c r="EH1213" i="1"/>
  <c r="EH1189" i="1"/>
  <c r="EH1181" i="1"/>
  <c r="EI1173" i="1"/>
  <c r="EH1157" i="1"/>
  <c r="EH338" i="1"/>
  <c r="EH331" i="1"/>
  <c r="EH302" i="1"/>
  <c r="EH294" i="1"/>
  <c r="EH272" i="1"/>
  <c r="EH265" i="1"/>
  <c r="EH244" i="1"/>
  <c r="EI237" i="1"/>
  <c r="EH215" i="1"/>
  <c r="EH208" i="1"/>
  <c r="EH187" i="1"/>
  <c r="EH179" i="1"/>
  <c r="EH155" i="1"/>
  <c r="EH148" i="1"/>
  <c r="EH127" i="1"/>
  <c r="EH119" i="1"/>
  <c r="EH95" i="1"/>
  <c r="EH88" i="1"/>
  <c r="EH53" i="1"/>
  <c r="EH31" i="1"/>
  <c r="EH23" i="1"/>
  <c r="EH6" i="1"/>
  <c r="EH1284" i="1"/>
  <c r="EH1276" i="1"/>
  <c r="EI1268" i="1"/>
  <c r="EI1260" i="1"/>
  <c r="EH1252" i="1"/>
  <c r="EI1244" i="1"/>
  <c r="EI1236" i="1"/>
  <c r="EH1220" i="1"/>
  <c r="EH1212" i="1"/>
  <c r="EI1204" i="1"/>
  <c r="EI1196" i="1"/>
  <c r="EH1188" i="1"/>
  <c r="EH1180" i="1"/>
  <c r="EI1172" i="1"/>
  <c r="EI1164" i="1"/>
  <c r="EH1156" i="1"/>
  <c r="EH1148" i="1"/>
  <c r="EI1140" i="1"/>
  <c r="EI1224" i="1"/>
  <c r="EI1184" i="1"/>
  <c r="EI1168" i="1"/>
  <c r="EI1280" i="1"/>
  <c r="EI1240" i="1"/>
  <c r="EI1181" i="1"/>
  <c r="EI1144" i="1"/>
  <c r="EI297" i="1"/>
  <c r="EI281" i="1"/>
  <c r="EI268" i="1"/>
  <c r="EI255" i="1"/>
  <c r="EI239" i="1"/>
  <c r="EI225" i="1"/>
  <c r="EI19" i="1"/>
  <c r="EH1272" i="1"/>
  <c r="EI1256" i="1"/>
  <c r="EI211" i="1"/>
  <c r="EI198" i="1"/>
  <c r="EI182" i="1"/>
  <c r="EI166" i="1"/>
  <c r="EI151" i="1"/>
  <c r="EI34" i="1"/>
  <c r="EH1216" i="1"/>
  <c r="EI1160" i="1"/>
  <c r="EI136" i="1"/>
  <c r="EI122" i="1"/>
  <c r="EI106" i="1"/>
  <c r="EI91" i="1"/>
  <c r="EI78" i="1"/>
  <c r="EI62" i="1"/>
  <c r="EI48" i="1"/>
  <c r="EI1232" i="1"/>
  <c r="EH56" i="1"/>
  <c r="EI56" i="1"/>
  <c r="EH41" i="1"/>
  <c r="EI41" i="1"/>
  <c r="EH26" i="1"/>
  <c r="EI26" i="1"/>
  <c r="EI1248" i="1"/>
  <c r="EI1152" i="1"/>
  <c r="EI174" i="1"/>
  <c r="EI158" i="1"/>
  <c r="EI143" i="1"/>
  <c r="EH330" i="1"/>
  <c r="EH323" i="1"/>
  <c r="EI309" i="1"/>
  <c r="EH301" i="1"/>
  <c r="EH285" i="1"/>
  <c r="EI279" i="1"/>
  <c r="EH264" i="1"/>
  <c r="EH243" i="1"/>
  <c r="EH221" i="1"/>
  <c r="EI207" i="1"/>
  <c r="EH202" i="1"/>
  <c r="EI186" i="1"/>
  <c r="EH178" i="1"/>
  <c r="EH162" i="1"/>
  <c r="EH139" i="1"/>
  <c r="EH118" i="1"/>
  <c r="EH102" i="1"/>
  <c r="EI87" i="1"/>
  <c r="EH81" i="1"/>
  <c r="EH59" i="1"/>
  <c r="EH45" i="1"/>
  <c r="EH22" i="1"/>
  <c r="EH5" i="1"/>
  <c r="EI1283" i="1"/>
  <c r="EH1275" i="1"/>
  <c r="EH1267" i="1"/>
  <c r="EH1259" i="1"/>
  <c r="EH1251" i="1"/>
  <c r="EI1243" i="1"/>
  <c r="EH1235" i="1"/>
  <c r="EH1227" i="1"/>
  <c r="EH1219" i="1"/>
  <c r="EH1211" i="1"/>
  <c r="EH1203" i="1"/>
  <c r="EH1195" i="1"/>
  <c r="EH1187" i="1"/>
  <c r="EH1179" i="1"/>
  <c r="EH1171" i="1"/>
  <c r="EI1163" i="1"/>
  <c r="EI1155" i="1"/>
  <c r="EH1147" i="1"/>
  <c r="EH1139" i="1"/>
  <c r="EH251" i="1"/>
  <c r="EI251" i="1"/>
  <c r="EI170" i="1"/>
  <c r="EH170" i="1"/>
  <c r="EH133" i="1"/>
  <c r="EI133" i="1"/>
  <c r="EI1227" i="1"/>
  <c r="EI1180" i="1"/>
  <c r="EI1156" i="1"/>
  <c r="EI285" i="1"/>
  <c r="EI45" i="1"/>
  <c r="EH237" i="1"/>
  <c r="EH87" i="1"/>
  <c r="EI337" i="1"/>
  <c r="EH337" i="1"/>
  <c r="EI214" i="1"/>
  <c r="EH214" i="1"/>
  <c r="EI154" i="1"/>
  <c r="EH154" i="1"/>
  <c r="EI94" i="1"/>
  <c r="EH94" i="1"/>
  <c r="EI1213" i="1"/>
  <c r="EI1203" i="1"/>
  <c r="EI1179" i="1"/>
  <c r="EI178" i="1"/>
  <c r="EH1245" i="1"/>
  <c r="EH1163" i="1"/>
  <c r="EI1259" i="1"/>
  <c r="EI1212" i="1"/>
  <c r="EI1188" i="1"/>
  <c r="EI323" i="1"/>
  <c r="EI243" i="1"/>
  <c r="EI162" i="1"/>
  <c r="EI81" i="1"/>
  <c r="EI5" i="1"/>
  <c r="EH1244" i="1"/>
  <c r="EH207" i="1"/>
  <c r="EI317" i="1"/>
  <c r="EH317" i="1"/>
  <c r="EH229" i="1"/>
  <c r="EI229" i="1"/>
  <c r="EI194" i="1"/>
  <c r="EH194" i="1"/>
  <c r="EH147" i="1"/>
  <c r="EI147" i="1"/>
  <c r="EH126" i="1"/>
  <c r="EI126" i="1"/>
  <c r="EI74" i="1"/>
  <c r="EH74" i="1"/>
  <c r="EH30" i="1"/>
  <c r="EI30" i="1"/>
  <c r="EI1235" i="1"/>
  <c r="EI1211" i="1"/>
  <c r="EI1187" i="1"/>
  <c r="EH1243" i="1"/>
  <c r="EH271" i="1"/>
  <c r="EI271" i="1"/>
  <c r="EH52" i="1"/>
  <c r="EI52" i="1"/>
  <c r="EH10" i="1"/>
  <c r="EI10" i="1"/>
  <c r="EI1220" i="1"/>
  <c r="EI1149" i="1"/>
  <c r="EI1139" i="1"/>
  <c r="EI202" i="1"/>
  <c r="EI118" i="1"/>
  <c r="EH309" i="1"/>
  <c r="EH293" i="1"/>
  <c r="EI293" i="1"/>
  <c r="EH110" i="1"/>
  <c r="EI110" i="1"/>
  <c r="EI66" i="1"/>
  <c r="EH66" i="1"/>
  <c r="EH37" i="1"/>
  <c r="EI37" i="1"/>
  <c r="EI1276" i="1"/>
  <c r="EI1267" i="1"/>
  <c r="EI1219" i="1"/>
  <c r="EI1148" i="1"/>
  <c r="EI330" i="1"/>
  <c r="EI264" i="1"/>
  <c r="EI102" i="1"/>
  <c r="EI22" i="1"/>
  <c r="EH1155" i="1"/>
  <c r="EI236" i="1"/>
  <c r="EH236" i="1"/>
  <c r="EI1285" i="1"/>
  <c r="EI1275" i="1"/>
  <c r="EI1252" i="1"/>
  <c r="EI1195" i="1"/>
  <c r="EI1147" i="1"/>
  <c r="EH279" i="1"/>
  <c r="EI1262" i="1"/>
  <c r="EH1230" i="1"/>
  <c r="EH1222" i="1"/>
  <c r="EI1214" i="1"/>
  <c r="EI1206" i="1"/>
  <c r="EI1198" i="1"/>
  <c r="EH1166" i="1"/>
  <c r="EH1158" i="1"/>
  <c r="EI1150" i="1"/>
  <c r="EI1142" i="1"/>
  <c r="EI295" i="1"/>
  <c r="EI287" i="1"/>
  <c r="EH253" i="1"/>
  <c r="EH245" i="1"/>
  <c r="EH196" i="1"/>
  <c r="EH188" i="1"/>
  <c r="EI180" i="1"/>
  <c r="EI172" i="1"/>
  <c r="EH128" i="1"/>
  <c r="EI120" i="1"/>
  <c r="EI112" i="1"/>
  <c r="EI60" i="1"/>
  <c r="EI54" i="1"/>
  <c r="EH18" i="1"/>
  <c r="EH12" i="1"/>
  <c r="EI7" i="1"/>
  <c r="EI1277" i="1"/>
  <c r="EH1269" i="1"/>
  <c r="EI1261" i="1"/>
  <c r="EI1253" i="1"/>
  <c r="EH1237" i="1"/>
  <c r="EI1229" i="1"/>
  <c r="EI1221" i="1"/>
  <c r="EH1205" i="1"/>
  <c r="EI1197" i="1"/>
  <c r="EI1189" i="1"/>
  <c r="EH1173" i="1"/>
  <c r="EI1165" i="1"/>
  <c r="EI1157" i="1"/>
  <c r="EH1141" i="1"/>
  <c r="EH1268" i="1"/>
  <c r="EH1260" i="1"/>
  <c r="EH1236" i="1"/>
  <c r="EH1228" i="1"/>
  <c r="EH1204" i="1"/>
  <c r="EH1196" i="1"/>
  <c r="EH1172" i="1"/>
  <c r="EH1164" i="1"/>
  <c r="EH1140" i="1"/>
  <c r="EI338" i="1"/>
  <c r="EI331" i="1"/>
  <c r="EH324" i="1"/>
  <c r="EI318" i="1"/>
  <c r="EI310" i="1"/>
  <c r="EI302" i="1"/>
  <c r="EI294" i="1"/>
  <c r="EI286" i="1"/>
  <c r="EI272" i="1"/>
  <c r="EI265" i="1"/>
  <c r="EI252" i="1"/>
  <c r="EI244" i="1"/>
  <c r="EH230" i="1"/>
  <c r="EI222" i="1"/>
  <c r="EI215" i="1"/>
  <c r="EI208" i="1"/>
  <c r="EH203" i="1"/>
  <c r="EI195" i="1"/>
  <c r="EI187" i="1"/>
  <c r="EI179" i="1"/>
  <c r="EH171" i="1"/>
  <c r="EI163" i="1"/>
  <c r="EI155" i="1"/>
  <c r="EI148" i="1"/>
  <c r="EH140" i="1"/>
  <c r="EI134" i="1"/>
  <c r="EI127" i="1"/>
  <c r="EI119" i="1"/>
  <c r="EH111" i="1"/>
  <c r="EI103" i="1"/>
  <c r="EI95" i="1"/>
  <c r="EI88" i="1"/>
  <c r="EH82" i="1"/>
  <c r="EI75" i="1"/>
  <c r="EI67" i="1"/>
  <c r="EI53" i="1"/>
  <c r="EI38" i="1"/>
  <c r="EI31" i="1"/>
  <c r="EI23" i="1"/>
  <c r="EI17" i="1"/>
  <c r="EI11" i="1"/>
  <c r="EI6" i="1"/>
  <c r="EI324" i="1"/>
  <c r="EI230" i="1"/>
  <c r="EI203" i="1"/>
  <c r="EI171" i="1"/>
  <c r="EI140" i="1"/>
  <c r="EI111" i="1"/>
  <c r="EI82" i="1"/>
  <c r="EH310" i="1"/>
  <c r="EH1261" i="1"/>
  <c r="EH1229" i="1"/>
  <c r="EH1197" i="1"/>
  <c r="EH1165" i="1"/>
  <c r="EH318" i="1"/>
  <c r="EH252" i="1"/>
  <c r="EH222" i="1"/>
  <c r="EH195" i="1"/>
  <c r="EH163" i="1"/>
  <c r="EH134" i="1"/>
  <c r="EH103" i="1"/>
  <c r="EH67" i="1"/>
  <c r="EH38" i="1"/>
  <c r="EH11" i="1"/>
  <c r="EH75" i="1"/>
  <c r="EH286" i="1"/>
  <c r="EH17" i="1"/>
  <c r="EI1286" i="1"/>
  <c r="EH1278" i="1"/>
  <c r="EH1270" i="1"/>
  <c r="EH1262" i="1"/>
  <c r="EI1254" i="1"/>
  <c r="EI1246" i="1"/>
  <c r="EI1238" i="1"/>
  <c r="EI1230" i="1"/>
  <c r="EI1222" i="1"/>
  <c r="EH1214" i="1"/>
  <c r="EH1206" i="1"/>
  <c r="EH1198" i="1"/>
  <c r="EI1190" i="1"/>
  <c r="EI1182" i="1"/>
  <c r="EI1174" i="1"/>
  <c r="EI1166" i="1"/>
  <c r="EI1158" i="1"/>
  <c r="EH1150" i="1"/>
  <c r="EH1142" i="1"/>
  <c r="EI332" i="1"/>
  <c r="EI319" i="1"/>
  <c r="EI311" i="1"/>
  <c r="EI303" i="1"/>
  <c r="EH295" i="1"/>
  <c r="EH287" i="1"/>
  <c r="EI280" i="1"/>
  <c r="EI273" i="1"/>
  <c r="EI266" i="1"/>
  <c r="EI258" i="1"/>
  <c r="EI253" i="1"/>
  <c r="EI245" i="1"/>
  <c r="EI223" i="1"/>
  <c r="EI209" i="1"/>
  <c r="EI204" i="1"/>
  <c r="EI196" i="1"/>
  <c r="EI188" i="1"/>
  <c r="EH180" i="1"/>
  <c r="EH172" i="1"/>
  <c r="EI164" i="1"/>
  <c r="EI156" i="1"/>
  <c r="EI149" i="1"/>
  <c r="EI141" i="1"/>
  <c r="EI128" i="1"/>
  <c r="EH120" i="1"/>
  <c r="EH112" i="1"/>
  <c r="EI104" i="1"/>
  <c r="EI96" i="1"/>
  <c r="EI89" i="1"/>
  <c r="EI83" i="1"/>
  <c r="EI76" i="1"/>
  <c r="EI68" i="1"/>
  <c r="EH60" i="1"/>
  <c r="EH54" i="1"/>
  <c r="EI46" i="1"/>
  <c r="EI39" i="1"/>
  <c r="EI32" i="1"/>
  <c r="EI24" i="1"/>
  <c r="EI18" i="1"/>
  <c r="EI12" i="1"/>
  <c r="EH7" i="1"/>
  <c r="ED1287" i="1"/>
  <c r="EH1238" i="1"/>
  <c r="EH1174" i="1"/>
  <c r="EH319" i="1"/>
  <c r="EH258" i="1"/>
  <c r="EH204" i="1"/>
  <c r="EH141" i="1"/>
  <c r="EH83" i="1"/>
  <c r="EH24" i="1"/>
  <c r="EH1246" i="1"/>
  <c r="EH1182" i="1"/>
  <c r="EH266" i="1"/>
  <c r="EH209" i="1"/>
  <c r="EH149" i="1"/>
  <c r="EH89" i="1"/>
  <c r="EH32" i="1"/>
  <c r="EH1254" i="1"/>
  <c r="EH1190" i="1"/>
  <c r="EH332" i="1"/>
  <c r="EH273" i="1"/>
  <c r="EH156" i="1"/>
  <c r="EH96" i="1"/>
  <c r="EH39" i="1"/>
  <c r="EH280" i="1"/>
  <c r="EH223" i="1"/>
  <c r="EH164" i="1"/>
  <c r="EH104" i="1"/>
  <c r="EH46" i="1"/>
  <c r="EB1287" i="1"/>
  <c r="EI1279" i="1"/>
  <c r="EI1271" i="1"/>
  <c r="EI1263" i="1"/>
  <c r="EI1255" i="1"/>
  <c r="EI1247" i="1"/>
  <c r="EI1239" i="1"/>
  <c r="EI1231" i="1"/>
  <c r="EI1223" i="1"/>
  <c r="EI1215" i="1"/>
  <c r="EI1207" i="1"/>
  <c r="EI1199" i="1"/>
  <c r="EI1191" i="1"/>
  <c r="EI1183" i="1"/>
  <c r="EI1175" i="1"/>
  <c r="EI1167" i="1"/>
  <c r="EI1159" i="1"/>
  <c r="EI1151" i="1"/>
  <c r="EI1143" i="1"/>
  <c r="EA1287" i="1"/>
  <c r="EH1279" i="1"/>
  <c r="EH1271" i="1"/>
  <c r="EH1263" i="1"/>
  <c r="EH1255" i="1"/>
  <c r="EH1247" i="1"/>
  <c r="EH1239" i="1"/>
  <c r="EH1231" i="1"/>
  <c r="EH1223" i="1"/>
  <c r="EH1215" i="1"/>
  <c r="EH1207" i="1"/>
  <c r="EH1199" i="1"/>
  <c r="EH1191" i="1"/>
  <c r="EH1183" i="1"/>
  <c r="EH1175" i="1"/>
  <c r="EH1167" i="1"/>
  <c r="EH1159" i="1"/>
  <c r="EH1151" i="1"/>
  <c r="EH1143" i="1"/>
  <c r="EH312" i="1"/>
  <c r="EI312" i="1"/>
  <c r="EH254" i="1"/>
  <c r="EI254" i="1"/>
  <c r="EH216" i="1"/>
  <c r="EI216" i="1"/>
  <c r="EH189" i="1"/>
  <c r="EI189" i="1"/>
  <c r="EH157" i="1"/>
  <c r="EI157" i="1"/>
  <c r="EH121" i="1"/>
  <c r="EI121" i="1"/>
  <c r="EH84" i="1"/>
  <c r="EI84" i="1"/>
  <c r="EH55" i="1"/>
  <c r="EI55" i="1"/>
  <c r="EH8" i="1"/>
  <c r="EI8" i="1"/>
  <c r="EH13" i="1"/>
  <c r="EI13" i="1"/>
  <c r="EG1287" i="1"/>
  <c r="EH333" i="1"/>
  <c r="EI333" i="1"/>
  <c r="EH304" i="1"/>
  <c r="EI304" i="1"/>
  <c r="EH267" i="1"/>
  <c r="EI267" i="1"/>
  <c r="EH238" i="1"/>
  <c r="EI238" i="1"/>
  <c r="EH210" i="1"/>
  <c r="EI210" i="1"/>
  <c r="EH181" i="1"/>
  <c r="EI181" i="1"/>
  <c r="EH135" i="1"/>
  <c r="EI135" i="1"/>
  <c r="EH105" i="1"/>
  <c r="EI105" i="1"/>
  <c r="EH40" i="1"/>
  <c r="EI40" i="1"/>
  <c r="EH325" i="1"/>
  <c r="EI325" i="1"/>
  <c r="EH296" i="1"/>
  <c r="EI296" i="1"/>
  <c r="EH274" i="1"/>
  <c r="EI274" i="1"/>
  <c r="EH246" i="1"/>
  <c r="EI246" i="1"/>
  <c r="EH224" i="1"/>
  <c r="EI224" i="1"/>
  <c r="EH197" i="1"/>
  <c r="EI197" i="1"/>
  <c r="EH165" i="1"/>
  <c r="EI165" i="1"/>
  <c r="EH142" i="1"/>
  <c r="EI142" i="1"/>
  <c r="EH113" i="1"/>
  <c r="EI113" i="1"/>
  <c r="EH77" i="1"/>
  <c r="EI77" i="1"/>
  <c r="EH61" i="1"/>
  <c r="EI61" i="1"/>
  <c r="EH33" i="1"/>
  <c r="EI33" i="1"/>
  <c r="EH320" i="1"/>
  <c r="EI320" i="1"/>
  <c r="EH288" i="1"/>
  <c r="EI288" i="1"/>
  <c r="EH259" i="1"/>
  <c r="EI259" i="1"/>
  <c r="EH231" i="1"/>
  <c r="EI231" i="1"/>
  <c r="EH205" i="1"/>
  <c r="EI205" i="1"/>
  <c r="EH173" i="1"/>
  <c r="EI173" i="1"/>
  <c r="EH150" i="1"/>
  <c r="EI150" i="1"/>
  <c r="EH129" i="1"/>
  <c r="EI129" i="1"/>
  <c r="EH97" i="1"/>
  <c r="EI97" i="1"/>
  <c r="EH90" i="1"/>
  <c r="EI90" i="1"/>
  <c r="EH69" i="1"/>
  <c r="EI69" i="1"/>
  <c r="EH47" i="1"/>
  <c r="EI47" i="1"/>
  <c r="EH25" i="1"/>
  <c r="EI25" i="1"/>
  <c r="DY1288" i="1"/>
  <c r="DN1288" i="1"/>
  <c r="DD1290" i="1"/>
  <c r="CH1290" i="1"/>
  <c r="EH1310" i="1"/>
  <c r="AJ1288" i="1"/>
  <c r="EI1310" i="1"/>
  <c r="AH1288" i="1"/>
  <c r="DN1287" i="1"/>
  <c r="CH1288" i="1"/>
  <c r="DN1290" i="1"/>
  <c r="DY1287" i="1"/>
  <c r="CS1288" i="1"/>
  <c r="DY1290" i="1"/>
  <c r="DZ1287" i="1"/>
  <c r="DD1288" i="1"/>
  <c r="CH1287" i="1"/>
  <c r="CS1287" i="1"/>
  <c r="DD1287" i="1"/>
  <c r="EF1287" i="1" l="1"/>
  <c r="EE1287" i="1"/>
  <c r="AR1288" i="1"/>
  <c r="EI1287" i="1"/>
  <c r="EI1290" i="1" s="1"/>
  <c r="EH1287" i="1"/>
  <c r="CH1289" i="1"/>
  <c r="CS1289" i="1"/>
  <c r="DY1289" i="1"/>
  <c r="DN1289" i="1"/>
  <c r="DD1289" i="1"/>
  <c r="O1290" i="1"/>
  <c r="O1292" i="1" s="1"/>
  <c r="EF1288" i="1" l="1"/>
  <c r="EG1288" i="1"/>
  <c r="EA1288" i="1"/>
  <c r="DZ1288" i="1"/>
  <c r="EE1288" i="1"/>
  <c r="EC1288" i="1"/>
  <c r="ED1288" i="1"/>
  <c r="EB1288" i="1"/>
</calcChain>
</file>

<file path=xl/comments1.xml><?xml version="1.0" encoding="utf-8"?>
<comments xmlns="http://schemas.openxmlformats.org/spreadsheetml/2006/main">
  <authors>
    <author>tc={9829C010-34FF-486A-A56E-B6882020A033}</author>
    <author>tc={877F50E7-A597-4AE7-ADF3-017D8459E189}</author>
    <author>tc={A34878F0-2A25-4B59-AFDB-43536739DC05}</author>
    <author>tc={A23C0EBB-FF77-4641-B051-A48023C3983F}</author>
    <author>tc={8B7D8779-2F98-46AD-BCF3-72CF0384950B}</author>
    <author/>
    <author>tc={359C3151-B3CD-4130-9EEC-781532BA9EF7}</author>
    <author>tc={443ABE22-8847-43DB-86F9-31DB4FE8E033}</author>
    <author>tc={1D2B798D-BB0A-4290-BD52-A0C5A173AEF9}</author>
    <author>tc={B37F2503-2BCE-443D-9F56-E47340DAE1CA}</author>
    <author>tc={C18C110F-FD40-49A8-A5F4-B5F76A2E101E}</author>
    <author>tc={4CDD45AD-7094-4819-91C3-0DA77BF6E3ED}</author>
    <author>tc={963948D9-54E3-4E25-BA88-70CCC6B2761B}</author>
    <author>tc={046E3C21-8859-4E1F-820B-31DE6EBD41B3}</author>
    <author>tc={ADA88E56-ABF8-4E19-A492-E48109B6AE0B}</author>
    <author>tc={099E43BD-3D1E-452C-988C-9C710B05E18F}</author>
    <author>tc={50F6B1C4-8B10-40F4-8A05-89FA6747D79E}</author>
    <author>tc={A2E8D9FA-F071-4AD2-AEF7-B6D79B9439D8}</author>
    <author>tc={9254B723-885F-4DB6-A7C4-B194E0F6CAB9}</author>
    <author>tc={2CB704CD-FCF8-4CDA-B5FD-B10D8E33EA11}</author>
    <author>tc={B8EB6B5C-8E8D-4596-9270-89D91AFE9A88}</author>
    <author>tc={776A9358-EDE0-4F09-A9E8-2F5F9A23524A}</author>
    <author>tc={5F251C77-44F9-453A-AFF0-A0DFB0BD6AAA}</author>
    <author>tc={5B9E4EE3-07E7-459A-BB75-48AC350F2081}</author>
    <author>tc={9B82D5BB-CE65-42E0-8D6A-50BE78857804}</author>
    <author>tc={FDDD47E4-5074-44AD-B8DF-C41185A3C3C3}</author>
    <author>tc={A503672D-4E86-4E6C-904B-9B0A741E948B}</author>
    <author>tc={6E5D72BE-C77D-4945-B4D1-1A1474D743DF}</author>
    <author>tc={9C71AD8D-B2F7-43C4-AA7D-8BD8B80320B1}</author>
    <author>tc={4101D26C-8893-42F0-B7CC-0D7EB9823A9A}</author>
    <author>tc={FCFF4604-CB04-4C97-ABD6-9659414691AD}</author>
    <author>tc={BEC1D45D-A5CD-4DBF-90B1-15C7D8D9688E}</author>
    <author>tc={6D6DC8BF-BA32-41F7-8F35-29C058D76176}</author>
    <author>tc={330945CE-45B0-493C-91B7-3871B30E5E97}</author>
    <author>tc={0E668C6B-1E4B-4EED-83DA-F090579FD9FC}</author>
    <author>tc={D2241E7D-3938-4375-AC33-E21BF38D198E}</author>
    <author>tc={738F76E1-7F60-4974-B2BA-B16F0EAECFAD}</author>
    <author>tc={3D2A7113-F074-4BFB-97A4-CF51DF18EE3F}</author>
    <author>tc={31D0A385-0A7A-445A-BDDD-4D800C2FFD4F}</author>
    <author>tc={796821D9-4642-4D0F-9E1D-F0BF29AAABEF}</author>
    <author>tc={4972C39C-1449-410B-BCB4-E9A636B073DB}</author>
    <author>tc={177520FF-0E1A-4D3A-98A4-513D1BBDC751}</author>
    <author>tc={0D407C57-2E2C-465B-AD77-3FAC1941ADD6}</author>
    <author>tc={6B5EEFCF-6A4D-498D-AB68-A79287488CA0}</author>
    <author>tc={D84FCD44-E95B-447C-9C1A-65098BF42F09}</author>
    <author>tc={7798BF2A-8370-4488-A30B-6C51ECA454E5}</author>
    <author>tc={B882562D-4DBA-4A1E-9F50-BFAE96C539CA}</author>
    <author>tc={50A54359-871A-4998-A5DA-3893DAF151A3}</author>
    <author>tc={764DC863-9F88-478C-B112-EAA42C4D9C67}</author>
    <author>tc={378F8DB5-C731-41CC-94A3-23A01BF116EC}</author>
    <author>tc={D6493013-1578-4DD9-B03D-6937D45D2951}</author>
    <author>tc={D3A0975F-A39A-415B-8F27-A86597A91136}</author>
    <author>tc={93A21415-9951-4508-A8B3-663995493A2D}</author>
    <author>tc={4725EDEE-DCC7-4ECB-ADDD-FDEAF8F0081E}</author>
    <author>tc={2D0631E1-01A1-4812-AF7E-0A09D06FFEFC}</author>
    <author>tc={DFC91637-1D8D-4DAC-AFEE-4F0D64FC5E4D}</author>
    <author>Hiwi</author>
    <author>tc={C677EE5D-32CD-4289-8F07-F4C662CC5A65}</author>
    <author>tc={9A7F59C8-4A8A-4055-99EC-FE0566A9AF96}</author>
    <author>tc={515BB45C-21A0-485B-BF26-129B4783D7A2}</author>
    <author>tc={63591552-5B88-4FAA-B904-B7F3B2593669}</author>
    <author>tc={A282DF67-7D4D-4007-99B0-1034DD2DBB5E}</author>
    <author>tc={5F3C7BD5-6049-49B4-BCFE-0B9551EA5764}</author>
    <author>tc={4875EE6E-6426-43CC-9939-1F42728BA94D}</author>
    <author>tc={ECEDC5F1-4C8A-4B3B-8925-7647DE3C59D2}</author>
    <author>tc={C707F587-7937-4940-8634-18F9568538A3}</author>
    <author>tc={49FD945C-EB9D-48E2-8E9F-E78D6723B92A}</author>
    <author>tc={070FCDAB-4588-43CA-A650-ED35FE750CD9}</author>
    <author>tc={056C23A5-E83D-4F3C-ADD6-A1F2208213A6}</author>
    <author>tc={AC402302-B5AC-4D97-83B2-DE9B353E74D9}</author>
    <author>tc={0CAAC602-C163-4378-A343-5BC17C033C6A}</author>
  </authors>
  <commentList>
    <comment ref="O1" authorId="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is not a category that must be marked, ONLY mark 1 when papers are developing the</t>
        </r>
      </text>
    </comment>
    <comment ref="BS2" authorId="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How should we code this once they are no longer called RCPs?
Reply:
    Have a "warming level" label</t>
        </r>
      </text>
    </comment>
    <comment ref="BW2" authorId="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Probably not needed</t>
        </r>
      </text>
    </comment>
    <comment ref="L3" authorId="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Please write your name in this column  (for first coders only, not if you are checking codes)</t>
        </r>
      </text>
    </comment>
    <comment ref="M3" authorId="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0 or 1 for confident, 2 for needs additional checks</t>
        </r>
      </text>
    </comment>
    <comment ref="AH3" authorId="5" shapeId="0">
      <text>
        <r>
          <rPr>
            <sz val="11"/>
            <color rgb="FF000000"/>
            <rFont val="Calibri"/>
            <family val="2"/>
          </rPr>
          <t>Brian O'Neill:
droughts, floods and their impacts</t>
        </r>
      </text>
    </comment>
    <comment ref="BW3" authorId="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Needs clear documentation
Reply:
    Different forcing levels by the end of the century</t>
        </r>
      </text>
    </comment>
    <comment ref="I83" authorId="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https://iopscience.iop.org/article/10.1088/1748-9326/abcdd2/meta</t>
        </r>
      </text>
    </comment>
    <comment ref="N449" authorId="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ooh this is a tricky paper. So, I would code this as SSP methodology since it is looking at how the SSP framework is structured, could additionally be 'Assessment' under Study Type. Also, it does reference using RCPs and SSPs but reading through it and some of the supplementary material it seems this is using CMIP6 SSP scenarios to look at emissions. So I would tag SSPs and RCPs seperately and include this as an 'Emissions' paper and a ' Climate modeling' paper. Check below for when to use climate modeling
Reply:
    This would be a great paper to bring up with the coding team or with Matti to discuss</t>
        </r>
      </text>
    </comment>
    <comment ref="N510" authorId="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You are right, they took the populations from SSPs and combined those with RCPs. Still tag combinations for this since we used that method for V1. Let me know if you have not been tagging combinations if they just use pop or GDP from SSPs and we can figure out how to best do this.</t>
        </r>
      </text>
    </comment>
    <comment ref="N516" authorId="1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Can't access. But, SSP534 should be under SSP 5 and RCP 3.4 unless you are saying it is Titer 2 ScenariosMIP, then you are correct, it would be SSP5 and other.</t>
        </r>
      </text>
    </comment>
    <comment ref="N519" authorId="1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Bit confused about this comment? Are we looking at the same paper?</t>
        </r>
      </text>
    </comment>
    <comment ref="N523" authorId="1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Tag under their respective RCPs. Keep this comment on your sheet though and I will go through this on future checks just to make sure we are consistent on this.</t>
        </r>
      </text>
    </comment>
    <comment ref="N551" authorId="1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great</t>
        </r>
      </text>
    </comment>
    <comment ref="N552" authorId="1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agree with your coding here. This is an odd paper, but I think we should only include what they definitely model.</t>
        </r>
      </text>
    </comment>
    <comment ref="N559" authorId="1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also coded this as an adaptation paper. Feel free to change if you disagree</t>
        </r>
      </text>
    </comment>
    <comment ref="N563" authorId="1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Let's only tag this one for SSP 1 and 2 to stay consistent with only coding SSPs that are truly used in their modeling</t>
        </r>
      </text>
    </comment>
    <comment ref="N569" authorId="1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Good question, yes it should only be SSP 1. Had more of an explicit conversation about this recently and we want to aim to include when SSPs are being used for more than just pop and gdp.</t>
        </r>
      </text>
    </comment>
    <comment ref="N580" authorId="1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Is your question on pairings? Checked it over and your chosen pairings look good. Let me know if there was something else you wanted me to check though!</t>
        </r>
      </text>
    </comment>
    <comment ref="N586" authorId="1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Tagged as key economic sectors as well.</t>
        </r>
      </text>
    </comment>
    <comment ref="N595" authorId="2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agree with this decision</t>
        </r>
      </text>
    </comment>
    <comment ref="N598" authorId="2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Yes, since they are not explicitly analyzing this for agriculture, it should be terrestrial ecosystems</t>
        </r>
      </text>
    </comment>
    <comment ref="N606" authorId="2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agree, momentarily thought also energy, but I think this should be energy</t>
        </r>
      </text>
    </comment>
    <comment ref="N609" authorId="2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think youre right that this is just an example, but I am keeping it here for final review, since it really uses SSP2 to be a key example of their framework</t>
        </r>
      </text>
    </comment>
    <comment ref="N613" authorId="2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one is tricky to me, but I agree, they mean the ScenarioMIPs. Can't model quantified precipitation based on just SSPs</t>
        </r>
      </text>
    </comment>
    <comment ref="N642" authorId="2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Added the tags for this one, let me know if you disagree.</t>
        </r>
      </text>
    </comment>
    <comment ref="N643" authorId="2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should be a climate modeling paper. Since they are using CMIP6 with the SSPs to model climatic changes not  societal changes (GDP, population, economic shifts, etc).
Reply:
    I agree with Carole. Modified.</t>
        </r>
      </text>
    </comment>
    <comment ref="AX643" authorId="2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Does this paper not use SSPs? Flag these papers for me
Reply:
    If they do use SSPs, make sure to mark it here</t>
        </r>
      </text>
    </comment>
    <comment ref="N652" authorId="2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Please code this unde SDG, since they are targeting SDG7, and energy
Reply:
    I agree with Carole. Modified.
Reply:
    I re-examined this paper and changed study type to policy paper.</t>
        </r>
      </text>
    </comment>
    <comment ref="Q652" authorId="2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don't think this should come under methodology, but we can talk about this more. Check the definition on our methods and let me know what you think
Reply:
    Because they developed a revised simulation-based structural estimation approach to estimate electricity demand, I think this paper can be regarded as a method for scenario application.</t>
        </r>
      </text>
    </comment>
    <comment ref="N653" authorId="3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Please code this as health. Since they are looking at how populations are impacted by extreme heatwaves we could anticipate that authors would look for this paper under health
Reply:
    I agree with Carole. Modified.</t>
        </r>
      </text>
    </comment>
    <comment ref="N655" authorId="3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Please code this under health, since it is looking at suceptibility to heat. If you feel that there is enought on labor productivity you can also tag it under key economic sectors
Reply:
    I agree with Carole. Modified.</t>
        </r>
      </text>
    </comment>
    <comment ref="N659" authorId="3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Would you mind double checking? I think they use SSP population data, which counts for this
Reply:
    I agree with Carole. Modified.</t>
        </r>
      </text>
    </comment>
    <comment ref="N660" authorId="3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Would you mind double checking? I think they use SSP population data, which counts for this
Reply:
    I agree with Carole. Modified.</t>
        </r>
      </text>
    </comment>
    <comment ref="R663" authorId="3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re-examined this paper. This paper porposed five specific scenarios to estimate reduction in mortality related to coal induced pollution. SSP2 is combined with these scenarios to calculate the  health co-benefits of coal plant cancellation. I think Matti's opinion are right. No new information is added to SSPs and it can hardly be regarded as SSP extentions.</t>
        </r>
      </text>
    </comment>
    <comment ref="N667" authorId="3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These might be climate models? Keep your comments though
Reply:
    I agree with Carole. Modified.</t>
        </r>
      </text>
    </comment>
    <comment ref="N674" authorId="3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Tag under climate  modeling
Reply:
    I agree with Carole. Modified.</t>
        </r>
      </text>
    </comment>
    <comment ref="N675" authorId="3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Can you tag this under key economic sectors and keep your notes in this box? I will double check this one
Reply:
    I agree with Carole. Modified.</t>
        </r>
      </text>
    </comment>
    <comment ref="N676" authorId="3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Great, yes we had a brief conversation around this and we are putting this in the ocean and coastal ecosystems (check methods). That is a newer addition though!
Reply:
    Got it! modified.</t>
        </r>
      </text>
    </comment>
    <comment ref="N679" authorId="3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Also climate modeling (check methods definition)
Reply:
    I agree with Carole. Modified.</t>
        </r>
      </text>
    </comment>
    <comment ref="N684" authorId="4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Please tag under key economic sectors
Reply:
    I agree with Carole. Modified.</t>
        </r>
      </text>
    </comment>
    <comment ref="N694" authorId="4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Also code this under key economic sectors instead of other
Reply:
    I agree with Carole. Modified.</t>
        </r>
      </text>
    </comment>
    <comment ref="AN696" authorId="4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agree with the comment from Stefan. This paper concentrate on cities and should be also tagged here</t>
        </r>
      </text>
    </comment>
    <comment ref="N699" authorId="4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Coding looks good here, keep the note for future reference if needed</t>
        </r>
      </text>
    </comment>
    <comment ref="N703" authorId="4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agreed</t>
        </r>
      </text>
    </comment>
    <comment ref="N711" authorId="4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Great, I will make note of this in the methods</t>
        </r>
      </text>
    </comment>
    <comment ref="N712" authorId="4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seems like an extension to me, would you agree?
Reply:
    agreed</t>
        </r>
      </text>
    </comment>
    <comment ref="N717" authorId="4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Should be labeled as climate modeling as well as other.</t>
        </r>
      </text>
    </comment>
    <comment ref="N757" authorId="4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should be a climate modeling paper, uses CMIP6 to look at emissions impacts on climate
Reply:
    Keep the "Other" tag with the comments here as well</t>
        </r>
      </text>
    </comment>
    <comment ref="N799" authorId="4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Uses ssp population levels</t>
        </r>
      </text>
    </comment>
    <comment ref="N815" authorId="5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marked this as an economic paper, but agree that it should also be 'other'</t>
        </r>
      </text>
    </comment>
    <comment ref="N826" authorId="5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is tricky, I am marking it as all SSPs based on the paper they reference</t>
        </r>
      </text>
    </comment>
    <comment ref="N839" authorId="5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Marked as polar region
Reply:
    agreed</t>
        </r>
      </text>
    </comment>
    <comment ref="N842" authorId="5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should be SSP 3, if you are not seeing an SSP clearly used always do a search using the term 'shared' to see if anything else comes up.
Reply:
    modified</t>
        </r>
      </text>
    </comment>
    <comment ref="R894" authorId="5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This is super tricky, but this one is not actually an extension. Since they created new scenarios using the SSP methods, it is just new narratives not an extension because they are not extending the SSPs to that region. Really tricky and we can walk through this more at the next Q&amp;A</t>
        </r>
      </text>
    </comment>
    <comment ref="DC935" authorId="5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SSP3-7.0 LowNTCF</t>
        </r>
      </text>
    </comment>
    <comment ref="DC945" authorId="56" shapeId="0">
      <text>
        <r>
          <rPr>
            <b/>
            <sz val="9"/>
            <color indexed="81"/>
            <rFont val="Segoe UI"/>
            <family val="2"/>
          </rPr>
          <t>Hiwi:</t>
        </r>
        <r>
          <rPr>
            <sz val="9"/>
            <color indexed="81"/>
            <rFont val="Segoe UI"/>
            <family val="2"/>
          </rPr>
          <t xml:space="preserve">
SSP3_lowNTCF</t>
        </r>
      </text>
    </comment>
    <comment ref="N970" authorId="5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Yes, weird paper I know, I wanted to include it because it is important for further SSP development. I added the tag under SSP Framework, since this is building out an IAM</t>
        </r>
      </text>
    </comment>
    <comment ref="AK981" authorId="5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electric mobility/transport</t>
        </r>
      </text>
    </comment>
    <comment ref="DX996" authorId="5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RCP 8.5 high end (a pessimistic projection from several alternative methods of estimating sea leevl rise)</t>
        </r>
      </text>
    </comment>
    <comment ref="N998" authorId="6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Seems like this is a CMIP assessment? But yes, under study type, assessment is perfect</t>
        </r>
      </text>
    </comment>
    <comment ref="V998" authorId="61"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SSP assessment?
Reply:
    or CMIP6 assessment</t>
        </r>
      </text>
    </comment>
    <comment ref="BH1000" authorId="62"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Antarctic and Southern Ocean</t>
        </r>
      </text>
    </comment>
    <comment ref="N1001" authorId="63"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see below</t>
        </r>
      </text>
    </comment>
    <comment ref="N1002" authorId="64"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Added tag for 2030 or sooner, since they are still technically forecasting</t>
        </r>
      </text>
    </comment>
    <comment ref="BH1009" authorId="65"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Arctic</t>
        </r>
      </text>
    </comment>
    <comment ref="N1012" authorId="66"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Reviewed, significantly uses SSPs</t>
        </r>
      </text>
    </comment>
    <comment ref="N1026" authorId="67"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I think it might be worth not tagging this paper under any of the study types. Since you are right it is not really an impact to socioeconomic systems</t>
        </r>
      </text>
    </comment>
    <comment ref="DC1049" authorId="68"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SSP3-7.0-lowNTCF (=near term climate forcers)</t>
        </r>
      </text>
    </comment>
    <comment ref="N1051" authorId="69"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agreed</t>
        </r>
      </text>
    </comment>
    <comment ref="AW1067" authorId="70" shapeId="0">
      <text>
        <r>
          <rPr>
            <sz val="11"/>
            <color rgb="FF000000"/>
            <rFont val="Calibri"/>
          </rPr>
          <t>[Threaded comment]
Your version of Excel allows you to read this threaded comment; however, any edits to it will get removed if the file is opened in a newer version of Excel. Learn more: https://go.microsoft.com/fwlink/?linkid=870924
Comment:
    SSP5 not considered, since the dimension of a continued fossil-fuel intensive future vs. a decarbonized future is already integreted in the analysis through the range of country-specific implied emission factors from the CPSS vs. the SDS scenarios of the IEA-WEO2017.</t>
        </r>
      </text>
    </comment>
  </commentList>
</comments>
</file>

<file path=xl/sharedStrings.xml><?xml version="1.0" encoding="utf-8"?>
<sst xmlns="http://schemas.openxmlformats.org/spreadsheetml/2006/main" count="9140" uniqueCount="5615">
  <si>
    <t>SSP Development</t>
  </si>
  <si>
    <t>SSP Application</t>
  </si>
  <si>
    <t>SSP used</t>
  </si>
  <si>
    <t>Time Horizon</t>
  </si>
  <si>
    <t>Geographies</t>
  </si>
  <si>
    <t>Regions</t>
  </si>
  <si>
    <t>Climate projection used</t>
  </si>
  <si>
    <t>Other</t>
  </si>
  <si>
    <t>SSP-RCP combinations used</t>
  </si>
  <si>
    <t>SSP Totals</t>
  </si>
  <si>
    <t>Public Availability of Data</t>
  </si>
  <si>
    <t>Key</t>
  </si>
  <si>
    <t>Item Type</t>
  </si>
  <si>
    <t>Title</t>
  </si>
  <si>
    <t>Publication Title</t>
  </si>
  <si>
    <t>URL</t>
  </si>
  <si>
    <t>Link Attachments</t>
  </si>
  <si>
    <t>Manual Tags</t>
  </si>
  <si>
    <t>Reviewer</t>
  </si>
  <si>
    <t>NOTES</t>
  </si>
  <si>
    <t>SSP Framework</t>
  </si>
  <si>
    <t>SSP Narratives</t>
  </si>
  <si>
    <t>SSP Methodology</t>
  </si>
  <si>
    <t>Negative emissions</t>
  </si>
  <si>
    <t>Energy</t>
  </si>
  <si>
    <t>Land use</t>
  </si>
  <si>
    <t>Terrrestrial ecosystems</t>
  </si>
  <si>
    <t>Freshwater ecosystems</t>
  </si>
  <si>
    <t>Ocean and coastal ecosystems</t>
  </si>
  <si>
    <t>Agriculture</t>
  </si>
  <si>
    <t>Water Supply/Demand</t>
  </si>
  <si>
    <t>Water Hazards</t>
  </si>
  <si>
    <t>Human health</t>
  </si>
  <si>
    <t>Economics</t>
  </si>
  <si>
    <t xml:space="preserve">Key economic sectors </t>
  </si>
  <si>
    <t>Poverty/livelihoods</t>
  </si>
  <si>
    <t>Cities and settlements</t>
  </si>
  <si>
    <t>Any</t>
  </si>
  <si>
    <t>Total</t>
  </si>
  <si>
    <t>SSP1</t>
  </si>
  <si>
    <t>SSP2</t>
  </si>
  <si>
    <t>SSP3</t>
  </si>
  <si>
    <t>SSP4</t>
  </si>
  <si>
    <t>SSP5</t>
  </si>
  <si>
    <t>2050s or mid-century</t>
  </si>
  <si>
    <t>2100s or end of century</t>
  </si>
  <si>
    <t>Coasts</t>
  </si>
  <si>
    <t>Mountain regions</t>
  </si>
  <si>
    <t>Deserts and semi-arid regions</t>
  </si>
  <si>
    <t>Polar regions</t>
  </si>
  <si>
    <t>Forests</t>
  </si>
  <si>
    <t>Oceans</t>
  </si>
  <si>
    <t>Global</t>
  </si>
  <si>
    <t>North America</t>
  </si>
  <si>
    <t>Central and South America</t>
  </si>
  <si>
    <t xml:space="preserve">Europe </t>
  </si>
  <si>
    <t>Africa</t>
  </si>
  <si>
    <t>Asia</t>
  </si>
  <si>
    <t>Australia and New Zealand</t>
  </si>
  <si>
    <t>SSP1-2.6</t>
  </si>
  <si>
    <t>SSP1-4.5</t>
  </si>
  <si>
    <t>SSP1-6.0</t>
  </si>
  <si>
    <t>SSP1-8.5</t>
  </si>
  <si>
    <t>SSP1-Other</t>
  </si>
  <si>
    <t>SSP1-Other-ID</t>
  </si>
  <si>
    <t>SSP1-Total</t>
  </si>
  <si>
    <t>SSP2-1.9</t>
  </si>
  <si>
    <t>SSP2-2.6</t>
  </si>
  <si>
    <t>SSP2-3.4</t>
  </si>
  <si>
    <t>SSP2-4.5</t>
  </si>
  <si>
    <t>SSP2-6.0</t>
  </si>
  <si>
    <t>SSP2-7.0</t>
  </si>
  <si>
    <t>SSP2-8.5</t>
  </si>
  <si>
    <t>SSP2-Other</t>
  </si>
  <si>
    <t>SSP2-Other-ID</t>
  </si>
  <si>
    <t>SSP2-Total</t>
  </si>
  <si>
    <t>SSP3-1.9</t>
  </si>
  <si>
    <t>SSP3-2.6</t>
  </si>
  <si>
    <t>SSP3- 3.4</t>
  </si>
  <si>
    <t>SSP3-4.5</t>
  </si>
  <si>
    <t>SSP3-6.0</t>
  </si>
  <si>
    <t>SSP3-7.0</t>
  </si>
  <si>
    <t>SSP3-8.5</t>
  </si>
  <si>
    <t>SSP3-Other</t>
  </si>
  <si>
    <t>SSP3-Other-ID</t>
  </si>
  <si>
    <t>SSP3-Total</t>
  </si>
  <si>
    <t>SSP4-1.9</t>
  </si>
  <si>
    <t>SSP4-2.6</t>
  </si>
  <si>
    <t>SSP4-3.4</t>
  </si>
  <si>
    <t>SSP4-4.5</t>
  </si>
  <si>
    <t>SSP4-6.0</t>
  </si>
  <si>
    <t>SSP4-7.0</t>
  </si>
  <si>
    <t>SSP4-8.5</t>
  </si>
  <si>
    <t>SSP4-Other</t>
  </si>
  <si>
    <t>SSP4-Other-ID</t>
  </si>
  <si>
    <t>SSP4-Total</t>
  </si>
  <si>
    <t>SSP5-1.9</t>
  </si>
  <si>
    <t>SSP5-2.6</t>
  </si>
  <si>
    <t>SSP5-3.4</t>
  </si>
  <si>
    <t>SSP5-4.5</t>
  </si>
  <si>
    <t>SSP5-6.0</t>
  </si>
  <si>
    <t>SSP5-7.0</t>
  </si>
  <si>
    <t>SSP5-8.5</t>
  </si>
  <si>
    <t>SSP5-Other</t>
  </si>
  <si>
    <t>SSP5-Other-ID</t>
  </si>
  <si>
    <t>SSP5-Total</t>
  </si>
  <si>
    <t>SSPx-1.9</t>
  </si>
  <si>
    <t>SSPx-2.6</t>
  </si>
  <si>
    <t>SSPx-3.4</t>
  </si>
  <si>
    <t>SSPx-4.5</t>
  </si>
  <si>
    <t>SSPx-6.0</t>
  </si>
  <si>
    <t>SSPx-7.0</t>
  </si>
  <si>
    <t>SSPx-8.5</t>
  </si>
  <si>
    <t>SSPx-Other</t>
  </si>
  <si>
    <t>SSPx-all</t>
  </si>
  <si>
    <t>SSPx-any</t>
  </si>
  <si>
    <t>journalArticle</t>
  </si>
  <si>
    <t>JF2AWQX3</t>
  </si>
  <si>
    <t>MW24W9UD</t>
  </si>
  <si>
    <t>4B3WW6AB</t>
  </si>
  <si>
    <t>QEDAN6HB</t>
  </si>
  <si>
    <t>FEJ8CW3E</t>
  </si>
  <si>
    <t>report</t>
  </si>
  <si>
    <t>EY5FPCE3</t>
  </si>
  <si>
    <t>CGPAPW8D</t>
  </si>
  <si>
    <t>conferencePaper</t>
  </si>
  <si>
    <t>I3RU9S2P</t>
  </si>
  <si>
    <t>B6E6VJ7W</t>
  </si>
  <si>
    <t>XETBPTSV</t>
  </si>
  <si>
    <t>book</t>
  </si>
  <si>
    <t>BTGDWWN8</t>
  </si>
  <si>
    <t>JAGW6Y9T</t>
  </si>
  <si>
    <t>SNRK73AJ</t>
  </si>
  <si>
    <t>NFYA28N7</t>
  </si>
  <si>
    <t>8ZZLD4CD</t>
  </si>
  <si>
    <t>URYB6F8W</t>
  </si>
  <si>
    <t>EPA3CZGY</t>
  </si>
  <si>
    <t>8BW5Z8L5</t>
  </si>
  <si>
    <t>HD8QZW2M</t>
  </si>
  <si>
    <t>JVPKU2N4</t>
  </si>
  <si>
    <t>RQKBMAWR</t>
  </si>
  <si>
    <t>VGTMUC6D</t>
  </si>
  <si>
    <t>2DZPGLGB</t>
  </si>
  <si>
    <t>5F3DST95</t>
  </si>
  <si>
    <t>3T8ZR6M3</t>
  </si>
  <si>
    <t>XTP7KNKN</t>
  </si>
  <si>
    <t>28WPA6BD</t>
  </si>
  <si>
    <t>ZFXCTKJ8</t>
  </si>
  <si>
    <t>B6RSQZVK</t>
  </si>
  <si>
    <t>IIB8CJZU</t>
  </si>
  <si>
    <t>YFJR2HB7</t>
  </si>
  <si>
    <t>ECCKC38Z</t>
  </si>
  <si>
    <t>VQJLSBW3</t>
  </si>
  <si>
    <t>DDK4DXT8</t>
  </si>
  <si>
    <t>bookSection</t>
  </si>
  <si>
    <t>ABAWIWVK</t>
  </si>
  <si>
    <t>U4PP9M7M</t>
  </si>
  <si>
    <t>CAYFVIDV</t>
  </si>
  <si>
    <t>GS2BSSZR</t>
  </si>
  <si>
    <t>4A44RG6Y</t>
  </si>
  <si>
    <t>BBXUJC6I</t>
  </si>
  <si>
    <t>LKUS5PEN</t>
  </si>
  <si>
    <t>4Z47W2TN</t>
  </si>
  <si>
    <t>IWF4N6AR</t>
  </si>
  <si>
    <t>HVRRUDAI</t>
  </si>
  <si>
    <t>66D3W5UY</t>
  </si>
  <si>
    <t>VNHBZUAB</t>
  </si>
  <si>
    <t>CZAN6VC5</t>
  </si>
  <si>
    <t>4SXHJLK5</t>
  </si>
  <si>
    <t>WU7XAI55</t>
  </si>
  <si>
    <t>38KGSMDW</t>
  </si>
  <si>
    <t>8RE8L4RN</t>
  </si>
  <si>
    <t>SRKJHC5A</t>
  </si>
  <si>
    <t>D3SKK3TW</t>
  </si>
  <si>
    <t>WKGBZRMI</t>
  </si>
  <si>
    <t>RGCS5NQ7</t>
  </si>
  <si>
    <t>F79BGDW8</t>
  </si>
  <si>
    <t>D6MU42UC</t>
  </si>
  <si>
    <t>LRWXJPLX</t>
  </si>
  <si>
    <t>7EKGLMME</t>
  </si>
  <si>
    <t>GW5LSMY9</t>
  </si>
  <si>
    <t>4W55FGFA</t>
  </si>
  <si>
    <t>GNFJHNRL</t>
  </si>
  <si>
    <t>CYW6RAJ8</t>
  </si>
  <si>
    <t>thesis</t>
  </si>
  <si>
    <t>X73H9IVG</t>
  </si>
  <si>
    <t>752IFWJB</t>
  </si>
  <si>
    <t>MT6QDRBE</t>
  </si>
  <si>
    <t>689V7C88</t>
  </si>
  <si>
    <t>QMUS7FH2</t>
  </si>
  <si>
    <t>8VXFN4TE</t>
  </si>
  <si>
    <t>M7AD4DGF</t>
  </si>
  <si>
    <t>TQQLSNYZ</t>
  </si>
  <si>
    <t>7R9QZMZT</t>
  </si>
  <si>
    <t>TY5TTTUK</t>
  </si>
  <si>
    <t>PAT3EHFD</t>
  </si>
  <si>
    <t>3YNURG2E</t>
  </si>
  <si>
    <t>VSAG2YRI</t>
  </si>
  <si>
    <t>IWK2TLAU</t>
  </si>
  <si>
    <t>T2DQSVFV</t>
  </si>
  <si>
    <t>2GKGTK7A</t>
  </si>
  <si>
    <t>DEQBXZUC</t>
  </si>
  <si>
    <t>84YUT9Y4</t>
  </si>
  <si>
    <t>9KHPQVQP</t>
  </si>
  <si>
    <t>K6KV2HF2</t>
  </si>
  <si>
    <t>PVYRG85C</t>
  </si>
  <si>
    <t>7K845RKB</t>
  </si>
  <si>
    <t>96YLN996</t>
  </si>
  <si>
    <t>KJXI77D2</t>
  </si>
  <si>
    <t>K34JV3DA</t>
  </si>
  <si>
    <t>39MNENGA</t>
  </si>
  <si>
    <t>EIPTX9X4</t>
  </si>
  <si>
    <t>UZ2M9TUW</t>
  </si>
  <si>
    <t>3JMXCZ96</t>
  </si>
  <si>
    <t>KHCNDJ3T</t>
  </si>
  <si>
    <t>VYXHCM3V</t>
  </si>
  <si>
    <t>IZHHISRN</t>
  </si>
  <si>
    <t>JERMXATA</t>
  </si>
  <si>
    <t>LHEXUYJL</t>
  </si>
  <si>
    <t>YXK9PXBU</t>
  </si>
  <si>
    <t>FL73RD9B</t>
  </si>
  <si>
    <t>C4KAQKLM</t>
  </si>
  <si>
    <t>B58DATIV</t>
  </si>
  <si>
    <t>38M64DS9</t>
  </si>
  <si>
    <t>6TEXAQE6</t>
  </si>
  <si>
    <t>GSRQYGE4</t>
  </si>
  <si>
    <t>QU9U5BQH</t>
  </si>
  <si>
    <t>FUTNCC7U</t>
  </si>
  <si>
    <t>JDN9AFF5</t>
  </si>
  <si>
    <t>WLJ4AL7M</t>
  </si>
  <si>
    <t>4JCG46KI</t>
  </si>
  <si>
    <t>JBWC5PT7</t>
  </si>
  <si>
    <t>ZQNIIN4B</t>
  </si>
  <si>
    <t>RQK6VY6K</t>
  </si>
  <si>
    <t>GMTBMPBU</t>
  </si>
  <si>
    <t>J2THU2GQ</t>
  </si>
  <si>
    <t>ZMTNF4TH</t>
  </si>
  <si>
    <t>596H26L4</t>
  </si>
  <si>
    <t>6HULM23Y</t>
  </si>
  <si>
    <t>99XL4EGX</t>
  </si>
  <si>
    <t>S9SP2CNA</t>
  </si>
  <si>
    <t>KW97PF5D</t>
  </si>
  <si>
    <t>MH37Q8NI</t>
  </si>
  <si>
    <t>J2E9Y92V</t>
  </si>
  <si>
    <t>33BZJVWT</t>
  </si>
  <si>
    <t>3RFT4FWQ</t>
  </si>
  <si>
    <t>H5QHYJ2F</t>
  </si>
  <si>
    <t>PA362E38</t>
  </si>
  <si>
    <t>X3RMEVU7</t>
  </si>
  <si>
    <t>HUHQW36G</t>
  </si>
  <si>
    <t>DZQCLJAP</t>
  </si>
  <si>
    <t>R9UCL4C4</t>
  </si>
  <si>
    <t>WN58VNSA</t>
  </si>
  <si>
    <t>KSU2ZW5R</t>
  </si>
  <si>
    <t>L3EE2488</t>
  </si>
  <si>
    <t>ZMZ67YQ3</t>
  </si>
  <si>
    <t>PCIYJ5KU</t>
  </si>
  <si>
    <t>GDMUGRMV</t>
  </si>
  <si>
    <t>UNHHET76</t>
  </si>
  <si>
    <t>HZVZJX8A</t>
  </si>
  <si>
    <t>I3IYV2MC</t>
  </si>
  <si>
    <t>UEPF9YSD</t>
  </si>
  <si>
    <t>LFGD7EHZ</t>
  </si>
  <si>
    <t>YV3R696Y</t>
  </si>
  <si>
    <t>LSN2ZIFV</t>
  </si>
  <si>
    <t>NC9PB8P5</t>
  </si>
  <si>
    <t>GPA777MX</t>
  </si>
  <si>
    <t>WNYPUSCJ</t>
  </si>
  <si>
    <t>K6CFEQWP</t>
  </si>
  <si>
    <t>VLKE3CSI</t>
  </si>
  <si>
    <t>YBL7WIBU</t>
  </si>
  <si>
    <t>K42MNVDJ</t>
  </si>
  <si>
    <t>LHIM6DYS</t>
  </si>
  <si>
    <t>BNTC55EL</t>
  </si>
  <si>
    <t>G5LNK7WM</t>
  </si>
  <si>
    <t>DVNJPLXS</t>
  </si>
  <si>
    <t>A5SR78YA</t>
  </si>
  <si>
    <t>5BBD8HHG</t>
  </si>
  <si>
    <t>W9PAFS8D</t>
  </si>
  <si>
    <t>IW3UKIBQ</t>
  </si>
  <si>
    <t>M5D4E73X</t>
  </si>
  <si>
    <t>2F5ZQWN6</t>
  </si>
  <si>
    <t>TDHP6P63</t>
  </si>
  <si>
    <t>8BKIMU78</t>
  </si>
  <si>
    <t>E2TNGK8W</t>
  </si>
  <si>
    <t>NBJXZIX3</t>
  </si>
  <si>
    <t>6Y3PW6R8</t>
  </si>
  <si>
    <t>BMP4NHQZ</t>
  </si>
  <si>
    <t>RMY6D8JT</t>
  </si>
  <si>
    <t>WJQKGUXN</t>
  </si>
  <si>
    <t>ULSMGIH5</t>
  </si>
  <si>
    <t>JSRZR7GP</t>
  </si>
  <si>
    <t>H5JFLUL6</t>
  </si>
  <si>
    <t>Z3IPH4IM</t>
  </si>
  <si>
    <t>9UAIENZV</t>
  </si>
  <si>
    <t>J77LUFBC</t>
  </si>
  <si>
    <t>SLP65WZH</t>
  </si>
  <si>
    <t>4DT9P3V2</t>
  </si>
  <si>
    <t>9QTIYXSQ</t>
  </si>
  <si>
    <t>LMCDGWVK</t>
  </si>
  <si>
    <t>BFYSB494</t>
  </si>
  <si>
    <t>WE8KLJMH</t>
  </si>
  <si>
    <t>WFYWEDJJ</t>
  </si>
  <si>
    <t>EYJ298E4</t>
  </si>
  <si>
    <t>AVSA6HCX</t>
  </si>
  <si>
    <t>WJH5NNLR</t>
  </si>
  <si>
    <t>CTKD99IC</t>
  </si>
  <si>
    <t>9F8SN7A4</t>
  </si>
  <si>
    <t>HI6W5ZFM</t>
  </si>
  <si>
    <t>6GCT9K4D</t>
  </si>
  <si>
    <t>FVMM2XY4</t>
  </si>
  <si>
    <t>7PR2KZFG</t>
  </si>
  <si>
    <t>88NU67UN</t>
  </si>
  <si>
    <t>IH9GZJFY</t>
  </si>
  <si>
    <t>S2Z9UM6K</t>
  </si>
  <si>
    <t>6U3RFKM5</t>
  </si>
  <si>
    <t>R7YEKMTI</t>
  </si>
  <si>
    <t>5L9ZICC8</t>
  </si>
  <si>
    <t>QJPS45CD</t>
  </si>
  <si>
    <t>Q4NT2HAR</t>
  </si>
  <si>
    <t>KDRVAH27</t>
  </si>
  <si>
    <t>YU7QRWEE</t>
  </si>
  <si>
    <t>IA6SV9HA</t>
  </si>
  <si>
    <t>EPSIY2A9</t>
  </si>
  <si>
    <t>PGRF9HUU</t>
  </si>
  <si>
    <t>4UEH687K</t>
  </si>
  <si>
    <t>88JT5N5A</t>
  </si>
  <si>
    <t>9VE7IHCW</t>
  </si>
  <si>
    <t>GUURF5J5</t>
  </si>
  <si>
    <t>8C2ZEIFH</t>
  </si>
  <si>
    <t>57VCSNIR</t>
  </si>
  <si>
    <t>BAVUW7B5</t>
  </si>
  <si>
    <t>TWK4HWEB</t>
  </si>
  <si>
    <t>LHK3SQ4D</t>
  </si>
  <si>
    <t>JCIB4HUX</t>
  </si>
  <si>
    <t>FTV4ERWE</t>
  </si>
  <si>
    <t>NJJIMHTZ</t>
  </si>
  <si>
    <t>WR2NZCT7</t>
  </si>
  <si>
    <t>N44ASBZA</t>
  </si>
  <si>
    <t>6BC38G7C</t>
  </si>
  <si>
    <t>XTPX3WGG</t>
  </si>
  <si>
    <t>5IRD7SVE</t>
  </si>
  <si>
    <t>HV8UN7FE</t>
  </si>
  <si>
    <t>8FY278YE</t>
  </si>
  <si>
    <t>W7TUTD7Q</t>
  </si>
  <si>
    <t>CRNEAWV3</t>
  </si>
  <si>
    <t>6CE46NBU</t>
  </si>
  <si>
    <t>27R3M6VS</t>
  </si>
  <si>
    <t>X5BEEED7</t>
  </si>
  <si>
    <t>967RE4CQ</t>
  </si>
  <si>
    <t>9G96HAG5</t>
  </si>
  <si>
    <t>AAXZ58IY</t>
  </si>
  <si>
    <t>YWAKESLV</t>
  </si>
  <si>
    <t>ZPP64TJU</t>
  </si>
  <si>
    <t>GDXPG2JQ</t>
  </si>
  <si>
    <t>9ED4TMI9</t>
  </si>
  <si>
    <t>UF6BYYKN</t>
  </si>
  <si>
    <t>DECLYPTB</t>
  </si>
  <si>
    <t>IG24WMZD</t>
  </si>
  <si>
    <t>PVDMTLDK</t>
  </si>
  <si>
    <t>RBXUMVZ6</t>
  </si>
  <si>
    <t>LQCDI27X</t>
  </si>
  <si>
    <t>YHAIE4LE</t>
  </si>
  <si>
    <t>67EJMXTM</t>
  </si>
  <si>
    <t>Z4RPQFRS</t>
  </si>
  <si>
    <t>PQC3536S</t>
  </si>
  <si>
    <t>2JLQATT6</t>
  </si>
  <si>
    <t>LSDK8KBU</t>
  </si>
  <si>
    <t>7VWV5ZV9</t>
  </si>
  <si>
    <t>FNHURX4M</t>
  </si>
  <si>
    <t>RYIBNQW5</t>
  </si>
  <si>
    <t>5LVDBZ9S</t>
  </si>
  <si>
    <t>XN8GF8P9</t>
  </si>
  <si>
    <t>ABSSAERM</t>
  </si>
  <si>
    <t>MG9YTH8Z</t>
  </si>
  <si>
    <t>CBUM5V5P</t>
  </si>
  <si>
    <t>TC7ENNWM</t>
  </si>
  <si>
    <t>H79AEQY4</t>
  </si>
  <si>
    <t>HQBK6FWG</t>
  </si>
  <si>
    <t>SCENDCYZ</t>
  </si>
  <si>
    <t>SJLJWYK9</t>
  </si>
  <si>
    <t>YW849AAM</t>
  </si>
  <si>
    <t>EETZWPCS</t>
  </si>
  <si>
    <t>A5K6R5D4</t>
  </si>
  <si>
    <t>94VZ677V</t>
  </si>
  <si>
    <t>6W3UIMGI</t>
  </si>
  <si>
    <t>26745Y8W</t>
  </si>
  <si>
    <t>GGE7SY5X</t>
  </si>
  <si>
    <t>894GCVPA</t>
  </si>
  <si>
    <t>6DMRFMKZ</t>
  </si>
  <si>
    <t>GN4JM6QA</t>
  </si>
  <si>
    <t>FMD7QIAT</t>
  </si>
  <si>
    <t>KHRYJUWW</t>
  </si>
  <si>
    <t>FZ2YE9SW</t>
  </si>
  <si>
    <t>AR3JKFCK</t>
  </si>
  <si>
    <t>CVR7W3FM</t>
  </si>
  <si>
    <t>5ZNVXLSX</t>
  </si>
  <si>
    <t>Future global pig production systems according to the Shared Socioeconomic Pathways</t>
  </si>
  <si>
    <t>Continuous national gross domestic product (GDP) time series for 195 countries: Past observations (1850-2005) harmonized with future projections according to the Shared Socio-economic Pathways</t>
  </si>
  <si>
    <t>Totals:</t>
  </si>
  <si>
    <t>Total multiple topics</t>
  </si>
  <si>
    <t>total water</t>
  </si>
  <si>
    <t>check total applications</t>
  </si>
  <si>
    <t>Total SSP1-x applications</t>
  </si>
  <si>
    <t>Total SSP2-x applications</t>
  </si>
  <si>
    <t>Total SSP3-x applications</t>
  </si>
  <si>
    <t>Total SSP4-x applications</t>
  </si>
  <si>
    <t>Total SSP5-x applications</t>
  </si>
  <si>
    <t>% by RCP</t>
  </si>
  <si>
    <t>% SSP1</t>
  </si>
  <si>
    <t>% SSP2</t>
  </si>
  <si>
    <t>% SSP3</t>
  </si>
  <si>
    <t>% SSP4</t>
  </si>
  <si>
    <t>% SSP5</t>
  </si>
  <si>
    <t>(development, methodology, application, or extensions)</t>
  </si>
  <si>
    <t>Total studies using SSP1-x</t>
  </si>
  <si>
    <t>Total studies using SSP2-x</t>
  </si>
  <si>
    <t>Total studies using SSP3-x</t>
  </si>
  <si>
    <t>Total studies using SSP4-x</t>
  </si>
  <si>
    <t>Total studies using SSP5-x</t>
  </si>
  <si>
    <t>Total studies using integrated scenarios</t>
  </si>
  <si>
    <t>Not clear why this differs from total studies using RCPs?</t>
  </si>
  <si>
    <t>(methodology, application, or extensions)</t>
  </si>
  <si>
    <t>Not in English</t>
  </si>
  <si>
    <t>DC</t>
  </si>
  <si>
    <t>Study Type</t>
  </si>
  <si>
    <t>Adaptation Study</t>
  </si>
  <si>
    <t>Mitigation Study</t>
  </si>
  <si>
    <t>Impact Study</t>
  </si>
  <si>
    <t>Assessment (refered  to in earlier version as Model Analysis)</t>
  </si>
  <si>
    <t>Policy Paper</t>
  </si>
  <si>
    <t>Emission</t>
  </si>
  <si>
    <t>SSP1-3.4 (Moderate)</t>
  </si>
  <si>
    <t>SSP1-7.0 (High)</t>
  </si>
  <si>
    <t>SSP1-1.9(Low)</t>
  </si>
  <si>
    <t>River deltas/ Watersheds</t>
  </si>
  <si>
    <t>SSP Extensions</t>
  </si>
  <si>
    <t>Small island nations</t>
  </si>
  <si>
    <t>2030s or sooner</t>
  </si>
  <si>
    <t>Confidence Rank *for coders only</t>
  </si>
  <si>
    <t>Migration and conflict and Security</t>
  </si>
  <si>
    <t>SDG</t>
  </si>
  <si>
    <t>RCP1.9, 2.6 (Low)</t>
  </si>
  <si>
    <t>RCP4.5, 6.0 (Moderate)</t>
  </si>
  <si>
    <t>RCP7.0, 8.5(High)</t>
  </si>
  <si>
    <t>1 for no, 0 for yes</t>
  </si>
  <si>
    <t xml:space="preserve">SSP1-1.9 Scenarios-MIP </t>
  </si>
  <si>
    <t>SSP1-2.6 Scenarios-MIP</t>
  </si>
  <si>
    <t>SSP2-4.5 Scenarios-MIP</t>
  </si>
  <si>
    <t>SSP3-7.0 Scenarios-MIP</t>
  </si>
  <si>
    <t>SSP5-8.5 Scenarios-MIP</t>
  </si>
  <si>
    <t>Author(s)</t>
  </si>
  <si>
    <t>Year</t>
  </si>
  <si>
    <t>Abstract</t>
  </si>
  <si>
    <t>Rural</t>
  </si>
  <si>
    <t>Urban (Cities)</t>
  </si>
  <si>
    <t>Liddicoat, Spencer K; Wiltshire, Andy J; Jones, Chris D; Arora, Vivek K; Brovkin, Victor; Cadule, Patricia; Hajima, Tomohiro; Lawrence, David M; Pongratz, Julia; Schwinger, Jörg;</t>
  </si>
  <si>
    <t>Compatible Fossil Fuel CO2 Emissions in the CMIP6 Earth System Models’ Historical and Shared Socioeconomic Pathway Experiments of the Twenty-First Century</t>
  </si>
  <si>
    <t>Journal of Climate</t>
  </si>
  <si>
    <t>Copernicus GmbH</t>
  </si>
  <si>
    <t>Guo, Aijun; Zhang, Rong; Song, Xiaoyu; Zhong, Fanglei; Jiang, Daiwei; Song, Yuan;</t>
  </si>
  <si>
    <t>Predicting the Water Rebound Effect in China under the Shared Socioeconomic Pathways</t>
  </si>
  <si>
    <t>International Journal of Environmental Research and Public Health</t>
  </si>
  <si>
    <t>Multidisciplinary Digital Publishing Institute</t>
  </si>
  <si>
    <t>Jo, Duseong S; Hodzic, Alma; Emmons, Louisa K; Tilmes, Simone; Schwantes, Rebecca H; Mills, Michael J; Campuzano-Jost, Pedro; Hu, Weiwei; Zaveri, Rahul A; Easter, Richard C;</t>
  </si>
  <si>
    <t>Future changes in isoprene-epoxydiol-derived secondary organic aerosol (IEPOX SOA) under the Shared Socioeconomic Pathways: the importance of physicochemical dependency</t>
  </si>
  <si>
    <t>Atmospheric Chemistry and Physics</t>
  </si>
  <si>
    <t>Chunark, Puttipong; Hanaoka, Tatsuya; Limmeechokchai, Bundit;</t>
  </si>
  <si>
    <t>Shared socioeconomic pathways and long-term GHG mitigation towards 2050 in Thailand cement industry</t>
  </si>
  <si>
    <t>Cleaner and Responsible Consumption</t>
  </si>
  <si>
    <t>Elsevier</t>
  </si>
  <si>
    <t>We present the compatible CO2 emissions from fossil fuel (FF) burning and industry, calculated from the historical and Shared Socioeconomic Pathway (SSP) experiments of nine Earth system models (ESMs) participating in phase 6 of the Coupled Model Intercomparison Project (CMIP6). The multimodel mean FF emissions match the historical record well and are close to the data-based estimate of cumulative emissions (394 6 59 GtC vs 400 6 20 GtC, respectively). Only two models fall inside the observed uncertainty range; while two exceed the upper bound, five fall slightly below the lower bound, due primarily to the plateau in CO2 concentration in the 1940s. The ESMs’ diagnosed FF emission rates are consistent with those generated by the integrated assessment models (IAMs) from which the SSPs’ CO2 concentration pathways were constructed; the simpler IAMs’ emissions lie within the ESMs’ spread for seven of the eight SSP experiments, the other being only marginally lower, providing confidence in the relationship between the IAMs’ FF emission rates and concentration pathways. The ESMs require fossil fuel emissions to reduce to zero and subsequently become negative in SSP1-1.9, SSP1-2.6, SSP4-3.4, and SSP5-3.4over. We also present the ocean and land carbon cycle responses of the ESMs in the historical and SSP scenarios. The models’ ocean carbon cycle responses are in close agreement, but there is considerable spread in their land carbon cycle responses. Land-use and land-cover change emissions have a strong influence over the magnitude of diagnosed fossil fuel emissions, with the suggestion of an inverse relationship between the two.</t>
  </si>
  <si>
    <t>https://doi.org/10.1175/JCLI-D-19-0991.1</t>
  </si>
  <si>
    <t>Matti</t>
  </si>
  <si>
    <t>https://doi.org/10.3390/ijerph18031326</t>
  </si>
  <si>
    <t>The rebound effect exists widely in the fields of energy, irrigation, and other resource utilizations. Previous studies have predicted the evolution of different resource utilizations under the shared socioeconomic pathways (SSPs), but it is still unclear whether total water use has a rebound effect. This study uses the SSPs as the basic prediction framework and evaluates the water resources and economic status of the provinces in China using the hydro-economic (HE) classification method. Then, combined with the SSPs scenario setting parameters, the conditional convergence model and the method recommended by the Food and Agriculture Organization of the United Nations (FAO) are used to simulate the changes in water use efficiency of the different provinces in China under different scenarios. Based on the future GDP forecast data of China’s provinces, combined with the forecast of water use efficiency changes, the total water use changes in China’s 31 provinces under different pathways from 2016 to 2030 are calculated. Among them, the future GDP data is predicted based on the Cobb–Douglas production function and SSPs scenario settings. Using a comprehensive evaluation of the evolution of the efficiency and the total amount, this study reveals whether there is a rebound effect. The results showed that with the continuous growth in the water use efficiency, the total water use had a “U” type trend, which indicated that there was a rebound effect in the total water use of China under the different SSPs. Based on this information, this study proposes some suggestions for irrigation water-saving technologies and policies.</t>
  </si>
  <si>
    <t>https://doi.org/10.5194/acp-21-3395-2021</t>
  </si>
  <si>
    <t>Secondary organic aerosol (SOA) is a dominant contributor of fine particulate matter in the atmosphere, but the complexity of SOA formation chemistry hinders the accurate representation of SOA in models. Volatility-based SOA parameterizations have been adopted in many recent chemistry modeling studies and have shown a reasonable performance compared to observations. However, assumptions made in these empirical parameterizations can lead to substantial errors when applied to future climatic conditions as they do not include the mechanistic understanding of processes but are rather fitted to laboratory studies of SOA formation. This is particularly the case for SOA derived from isoprene epoxydiols (IEPOX SOA), for which we have a higher level of understanding of the fundamental processes than is currently parameterized in most models. We predict future SOA concentrations using an explicit mechanism and compare the predictions with the empirical parameterization based on the volatility basis set (VBS) approach. We then use the Community Earth System Model 2 (CESM2.1.0) with detailed isoprene chemistry and reactive uptake processes for the middle and end of the 21st century under four Shared Socioeconomic Pathways (SSPs): SSP1–2.6, SSP2–4.5, SSP3–7.0, and SSP5–8.5. With the explicit chemical mechanism, we find that IEPOX SOA is predicted to increase on average under all future SSP scenarios but with some variability in the results depending on regions and the scenario chosen. Isoprene emissions are the main driver of IEPOX SOA changes in the future climate, but the IEPOX SOA yield from isoprene emissions also changes by up to 50 % depending on the SSP scenario, in particular due to different sulfur emissions. We conduct sensitivity simulations with and without CO2 inhibition of isoprene emissions that is highly uncertain, which results in factor of 2 differences in the predicted IEPOX SOA global burden, especially for the high-CO2 scenarios (SSP3–7.0 and SSP5–8.5). Aerosol pH also plays a critical role in the IEPOX SOA formation rate, requiring accurate calculation of aerosol pH in chemistry models. On the other hand, isoprene SOA calculated with the VBS scheme predicts a nearly constant SOA yield from isoprene emissions across all SSP scenarios; as a result, it mostly follows isoprene emissions regardless of region and scenario. This is because the VBS scheme does not consider heterogeneous chemistry; in other words, there is no dependency on aerosol properties. The discrepancy between the explicit mechanism and VBS parameterization in this study is likely to occur for other SOA components as well, which may also have dependencies that cannot be captured by VBS parameterizations. This study highlights the need for more explicit chemistry or for parameterizations that capture the dependence on key physicochemical drivers when predicting SOA concentrations for climate studies.</t>
  </si>
  <si>
    <t>https://doi.org/10.1016/j.clrc.2020.100006</t>
  </si>
  <si>
    <t>Thailand’s cement industry shows a significant share of energy consumption and GHG emissions in industries. Therefore, the industry will need to curb its emissions to meet the first national determined contribution (NDC). This study attempts to clarify two research questions: firstly, what is the cement demand under several scenarios of economic and demographic development pathways in Thailand’s cement industry? Secondly, how Thailand’s cement industry achieves the 1.5°. The scopes of this study focus on the per capita cement consumption in 2050, the energy consumption pathways, technology mix, and GHG emissions and other air pollutants. The scenarios include the cement industry target proposed in Thailand’s first NDC and the perspective in 2050. The socioeconomic indicators follow the SSPs narrative. The AIM/Enduse model used in this study is based on linear optimized bottom-up approach. Results show that the energy efficiency improvement and the increase of alternative energy in cement industry will reduce GHG emissions in 2050. To achieve the 1.5-degree pathway, the CCS technology will be deployed after 2022 with a carbon tax rate of US$ 500/t CO2. The use of biomass, municipal solid waste, and sewage sludge will offer a variety of environmental, social, and economic advantages. However, other air pollutants will be increased. Therefore, the policy makers should provide alternative fuel use limitations. Additionally, the CO2 transport and storage need to be assessed in the long-term climate policies.</t>
  </si>
  <si>
    <t>Sung, Hyun Min; Kim, Jisun; Shim, Sungbo; Seo, Jeong-byn; Kwon, Sang-Hoon; Sun, Min-Ah; Moon, Hyejin; Lee, Jae-Hee; Lim, Yoon-Jin; Boo, Kyung-On;</t>
  </si>
  <si>
    <t>Climate Change Projection in the Twenty-First Century Simulated by NIMS-KMA CMIP6 Model Based on New GHGs Concentration Pathways</t>
  </si>
  <si>
    <t>Asia-Pacific Journal of Atmospheric Sciences</t>
  </si>
  <si>
    <t>Springer</t>
  </si>
  <si>
    <t>Varquez, Alvin Christopher Galang; Kiyomoto, Shota; Kanda, Manabu;</t>
  </si>
  <si>
    <t>Global 1-km present and future hourly anthropogenic heat flux</t>
  </si>
  <si>
    <t>Scientific data</t>
  </si>
  <si>
    <t>Nature Publishing Group</t>
  </si>
  <si>
    <t>Skjerstad, Svein HF; Kallio, A Maarit I; Bergland, Olvar; Solberg, Birger;</t>
  </si>
  <si>
    <t>New elasticities and projections of global demand for coniferous sawnwood</t>
  </si>
  <si>
    <t>Forest Policy and Economics</t>
  </si>
  <si>
    <t>Apeaning, Raphael W;</t>
  </si>
  <si>
    <t>Technological constraints to energy-related carbon emissions and economic growth decoupling: A retrospective and prospective analysis</t>
  </si>
  <si>
    <t>Journal of Cleaner Production</t>
  </si>
  <si>
    <t>Huang, Rui; Tian, Lixin;</t>
  </si>
  <si>
    <t>CO2 emissions inequality through the lens of developing countries</t>
  </si>
  <si>
    <t>Applied energy</t>
  </si>
  <si>
    <t>Chakraborty, Debaditya; Alam, Arafat; Chaudhuri, Saptarshi; Başağaoğlu, Hakan; Sulbaran, Tulio; Langar, Sandeep;</t>
  </si>
  <si>
    <t>Scenario-based prediction of climate change impacts on building cooling energy consumption with explainable artificial intelligence</t>
  </si>
  <si>
    <t>Applied Energy</t>
  </si>
  <si>
    <t>Dau, Quan V; Adeloye, Adebayo J;</t>
  </si>
  <si>
    <t>Water Security Implications of Climate and Socio-economic Stressors for River Basin Management</t>
  </si>
  <si>
    <t>Hydrological Sciences Journal</t>
  </si>
  <si>
    <t>Taylor &amp; Francis</t>
  </si>
  <si>
    <t>Wang, Junjie; Bouwman, Alexander F; Liu, Xiaochen; Beusen, Arthur HW; Van Dingenen, Rita; Dentener, Frank; Yao, Yulong; Glibert, Patricia M; Ran, Xiangbin; Yao, Qingzhen;</t>
  </si>
  <si>
    <t>Harmful Algal Blooms in Chinese Coastal Waters Will Persist Due to Perturbed Nutrient Ratios</t>
  </si>
  <si>
    <t>Environmental Science &amp; Technology Letters</t>
  </si>
  <si>
    <t>ACS Publications</t>
  </si>
  <si>
    <t>Iyakaremye, Vedaste; Zeng, Gang; Siebert, Asher; Yang, Xiaoye;</t>
  </si>
  <si>
    <t>Contribution of external forcings to the observed trend in surface temperature over Africa during 1901–2014 and its future projection from CMIP6 simulations</t>
  </si>
  <si>
    <t>Atmospheric Research</t>
  </si>
  <si>
    <t>Huang, Zhongwei; Liu, Xingcai; Sun, Siao; Tang, Yin; Yuan, Xing; Tang, Qiuhong;</t>
  </si>
  <si>
    <t>Global assessment of future sectoral water scarcity under adaptive inner-basin water allocation measures</t>
  </si>
  <si>
    <t>Science of The Total Environment</t>
  </si>
  <si>
    <t>Almazroui, Mansour; Islam, M Nazrul; Saeed, Fahad; Saeed, Sajjad; Ismail, Muhammad; Ehsan, Muhammad Azhar; Diallo, Ismaila; O’Brien, Enda; Ashfaq, Moetasim; Martínez-Castro, Daniel;</t>
  </si>
  <si>
    <t>Projected changes in temperature and precipitation over the United States, Central America, and the Caribbean in CMIP6 GCMs</t>
  </si>
  <si>
    <t>Earth Systems and Environment</t>
  </si>
  <si>
    <t>One Earth</t>
  </si>
  <si>
    <t>Katzenberger, Anja; Schewe, Jacob; Pongratz, Julia; Levermann, Anders;</t>
  </si>
  <si>
    <t>Robust increase of Indian monsoon rainfall and its variability under future warming in CMIP6 models</t>
  </si>
  <si>
    <t>Earth System Dynamics</t>
  </si>
  <si>
    <t>Tian, Jiaxi; Zhang, Zengxin; Ahmed, Zeeshan; Zhang, Leying; Su, Buda; Tao, Hui; Jiang, Tong;</t>
  </si>
  <si>
    <t>Projections of precipitation over China based on CMIP6 models</t>
  </si>
  <si>
    <t>Stochastic Environmental Research and Risk Assessment</t>
  </si>
  <si>
    <t>Docquier, David; Koenigk, Torben;</t>
  </si>
  <si>
    <t>Gao, Miaoni; Kim, Seong-Joong; Yang, Jing; Liu, Jiping; Jiang, Tong; Su, Buda; Wang, Yanjun; Huang, Jinlong;</t>
  </si>
  <si>
    <t>Historical fidelity and future change of Amundsen Sea Low under 1.5° C–4° C global warming in CMIP6</t>
  </si>
  <si>
    <t>Blair, Mary E; Nguyen, Tuan A; Le, Minh D; Liu, Zhijin; Meng, Tao; Horning, Ned; Sterling, Eleanor J; Thach, Hoang M; Xu, Ming; Galante, Peter J;</t>
  </si>
  <si>
    <t>Karst as an abiotic driver of François’ langur distribution, with predictions for biological communities on karst under climate change</t>
  </si>
  <si>
    <t>Frontiers of Biogeography</t>
  </si>
  <si>
    <t>Cai, Ziyi; You, Qinglong; Wu, Fangying; Chen, Hans W; Chen, Deliang; Cohen, Judah;</t>
  </si>
  <si>
    <t>Arctic warming revealed by multiple CMIP6 models: evaluation of historical simulations and quantification of future projection uncertainties</t>
  </si>
  <si>
    <t>Cai, Wenju; Yang, Kai; Wu, Lixin; Huang, Gang; Santoso, Agus; Ng, Benjamin; Wang, Guojian; Yamagata, Toshio;</t>
  </si>
  <si>
    <t>Opposite response of strong and moderate positive Indian Ocean Dipole to global warming</t>
  </si>
  <si>
    <t>Nature Climate Change</t>
  </si>
  <si>
    <t>Theodoridis, Spyros; Rahbek, Carsten; Nogues‐Bravo, David;</t>
  </si>
  <si>
    <t>Exposure of mammal genetic diversity to mid‐21st century global change</t>
  </si>
  <si>
    <t>Ecography</t>
  </si>
  <si>
    <t>Wiley Online Library</t>
  </si>
  <si>
    <t>Wang, Jun; Wang, Meirong; Kim, Jin‐Soo; Joiner, Joanna; Zeng, Ning; Jiang, Fei; Wang, Hengmao; He, Wei; Wu, Mousong; Chen, Tiexi;</t>
  </si>
  <si>
    <t>Modulation of land photosynthesis by the Indian Ocean Dipole: satellite‐based observations and CMIP6 future projections</t>
  </si>
  <si>
    <t>Earth's Future</t>
  </si>
  <si>
    <t>Hermans, Tim HJ; Gregory, Jonathan M; Palmer, Matthew D; Ringer, Mark A; Katsman, Caroline A; Slangen, Aimée BA;</t>
  </si>
  <si>
    <t>Projecting Global Mean Sea‐Level Change Using CMIP6 Models</t>
  </si>
  <si>
    <t>Geophysical Research Letters</t>
  </si>
  <si>
    <t>Canning, Adam D; Waltham, Nathan J;</t>
  </si>
  <si>
    <t>Ecological impact assessment of climate change and habitat loss on wetland vertebrate assemblages of the Great Barrier Reef catchment and the influence of survey bias</t>
  </si>
  <si>
    <t>Ecology and Evolution</t>
  </si>
  <si>
    <t>The National Institute of Meteorological Sciences-Korea Meteorological Administration (NIMS-KMA) has participated in the Coupled Model Inter-comparison Project (CMIP) and provided long-term simulations using the coupled climate model. The NIMS-KMA produces new future projections using the ensemble mean of KMA Advanced Community Earth system model (K-ACE) and UK Earth System Model version1 (UKESM1) simulations to provide scientific information of future climate changes. In this study, we analyze four experiments those conducted following the new shared socioeconomic pathway (SSP) based scenarios to examine projected climate change in the twenty-first century. Present day (PD) simulations show high performance skill in both climate mean and variability, which provide a reliability of the climate models and reduces the uncertainty in response to future forcing. In future projections, global temperature increases from 1.92 °C to 5.20 °C relative to the PD level (1995–2014). Global mean precipitation increases from 5.1% to 10.1% and sea ice extent decreases from 19% to 62% in the Arctic and from 18% to 54% in the Antarctic. In addition, climate changes are accelerating toward the late twenty-first century. Our CMIP6 simulations are released to the public through the Earth System Grid Federation (ESGF) international data sharing portal and are used to support the establishment of the national adaptation plan for climate change in South Korea.</t>
  </si>
  <si>
    <t>https://doi.org/10.1007/s13143-021-00225-6</t>
  </si>
  <si>
    <t>Timelines used here are 2021-2040, 2041-2060 &amp; 2081-2100. I have tagged all of our timeline options, even though the division in the article itself differs.</t>
  </si>
  <si>
    <t>Numerical weather prediction models are progressively used to downscale future climate in cities at increasing spatial resolutions. Boundary conditions representing rapidly growing urban areas are imperative to more plausible future predictions. In this work, 1-km global anthropogenic heat emission (AHE) datasets of the present and future are constructed. To improve present AHE maps, 30 arc-second VIIRS satellite imagery outputs such as nighttime lights and night-fires were incorporated along with the LandScanTM population dataset. A futuristic scenario of AHE was also developed while considering pathways of radiative forcing (i.e. representative concentration pathways), pathways of social conditions (i.e. shared socio-economic pathways), a 1-km future urbanization probability map, and a model to estimate changes in population distribution. The new dataset highlights two distinct features; (1) a more spatially-heterogeneous representation of AHE is captured compared with other recent datasets, and (2) consideration of future urban sprawls and climate change in futuristic AHE maps. Significant increases in projected AHE for multiple cities under a worst-case scenario strengthen the need for further assessment of futuristic AHE.</t>
  </si>
  <si>
    <t>https://doi.org/10.1038/s41597-021-00850-w</t>
  </si>
  <si>
    <t>Emissions here mean antropogenic heat emissions (AHE)</t>
  </si>
  <si>
    <t>https://doi.org/10.1016/j.forpol.2020.102336</t>
  </si>
  <si>
    <t>Coniferous sawnwood is the most important solid wood product in terms of its production volume and economic significance. It also plays a vital role in the forestry-forest industry value chain. We estimated price- and income elasticities for per capita softwood sawnwood consumption based on FAO data. Varying demand patterns are found across the regions. Only the countries with little supply from their own domestic sources had significant price elasticities of demand, relatively inelastic in the short-term, but more elastic in the long-term. They also tended to have the highest income elasticities. The elasticity estimates obtained for the panels of very low- or very high-income countries were not statistically significant.</t>
  </si>
  <si>
    <t>The potential for demand growth for coniferous sawnwood was assessed under five SSP (Shared Socioeconomic Pathways) scenarios. The demand increase varies a lot from 88 to 154 Mm3 from 2015 to 2030 but demonstrates that the market growth can provide solid support for bioeconomy formation in the terms of economic income, carbon storage and substitution possibilities, and supply of by-products to other traditional or emerging products.</t>
  </si>
  <si>
    <t>http://dx.doi.org/10.1016/j.jclepro.2020.125706</t>
  </si>
  <si>
    <t>https://doi.org/10.1016/j.apenergy.2020.116043</t>
  </si>
  <si>
    <t>There is increasing interest in CO2 emissions inequality between and within countries, and concerns about the impacts of COVID-19 on vulnerable groups. In this study, the CO2 emissions inequality based on the different consumption category data of disaggregated income groups in eight developing countries is analyzed with the application of input-output model. We further examine the effects of the COVID-19 outbreak on CO2 emissions inequality based on the hypothetical extraction method, and the results reveal that the outbreak has decreased the CO2 emissions inequality and emissions over time. However, the shared socioeconomic pathway scenario simulation results indicate that long-term CO2 emissions inequality will persist. Targeted poverty elimination measures improve the utility of the low- and lowest-income groups and reduce CO2 emissions inequality. Reducing the excessive consumption on the demand side as well as improving the energy efficiency and increasing the share of renewable energy in the energy consumption on the supply side will provide more informed options to achieve multiple desirable outcomes, such as poverty elimination and climate change mitigation.</t>
  </si>
  <si>
    <t>ScenariosMIP divided into two tiers: Tier 1 (recommended), including SSP1-2.6, SSP2-4.5, SSP3-7.0 &amp; SSP5-8.5 &amp; Tier 2, including SSP1-1.9, SSP4-3.4, SSP4-6.0 &amp; SSP5-3.4over</t>
  </si>
  <si>
    <t>https://doi.org/10.1016/j.apenergy.2021.116807</t>
  </si>
  <si>
    <t>In this paper, we present a newly developed eXplainable artificial intelligence (XAI) model to analyze the impacts of climate change on the cooling energy consumption (Ec) in buildings, predict long-term Ec under the new shared socioeconomic pathway (SSP) climate change scenarios, and explain the underlying reasons behind the predictions. Such analyses and future predictions are imperative to allow decision-makers and stakeholders to accomplish climate-resilient and sustainable development goals by leveraging the power of meaningful and trustworthy projections and insights. We demonstrated that the XAI is capable of predicting the Ec under future climate scenarios with high accuracy (R2&gt;0.9) and reveals the critical inflection points of the daily average outdoor air temperature (Ta) beyond which the Ec increase exponentially. We applied the XAI model for residential and commercial buildings in hot–humid and mixed–humid climate regions to quantify the incremental impacts of climate change on Ec under the different SSPs. The XAI-based analysis concluded positive and persistent incremental changes in the Ec from 2020 to 2100 under all future SSP scenarios, with the maximum incremental impact of 24.5%, 33.3%, 57.8%, and 87.2% in hot–humid and 37.1%, 47.5%, 85.3%, and 121% in mixed–humid climate regions under the sustainable green energy (SSP126), business-as-usual (SSP245), challenges to adaptation (SSP370), and increased reliance on fossil fuels (SSP585) scenarios, respectively. Potential increases in the Ec in future climates could have significant adverse impacts on the local and regional economy if necessary adaptation and mitigation measures are not implemented a priori.</t>
  </si>
  <si>
    <t>https://doi.org/10.1080/02626667.2021.1909032</t>
  </si>
  <si>
    <t>This study investigated the impacts of climate and socio-economic changes on water resources in the Beas-Sutlej river basin, Himalaya. Multiple-model ensembles of five climate models forced with the Representative Concentration Pathway (RCP) 8.5 scenario and the Shared Socio-economic Pathway SSP 1 were used. A validated Water Evaluation And Planning (WEAP) model of the basin was used for assessing the resulting sectoral water allocations. The results showed increasing runoff during the pre-monsoon and monsoon seasons, principally as the respective consequences of increased glaciers melting and higher rainfall. The finding also indicates that ensemble mean annual irrigation water demand will decrease by between 8 and 13% in Punjab due to the conversion of agricultural land to urban centres but will increase in Rajasthan by about 14%. These outcomes will be useful for the Bhakra and Beas Management Board in developing adaptation strategies to cope with any future water shortages that may occur in the basin.</t>
  </si>
  <si>
    <t>https://doi.org/10.1016/j.atmosres.2021.105512</t>
  </si>
  <si>
    <t>Previous studies revealed that many areas in Africa experienced an apparent warming rate in surface temperature in the last century. However, the contributing factors have not been investigated in details. In the present study, natural and anthropogenic forcings accountable for surface temperature variability and change are examined from the historical Coupled Model Inter-comparison Project phase six (CMIP6) simulations and future projections under three Shared Socioeconomic Pathways (SSP1-2.6, SSP2.4.5 and SSP5-8.5), which represent low, moderate and high emission scenarios, respectively. Results indicate that from 1901 to 2014, surface temperature has increased by ~0.07 °C/decade over both Eastern Africa (EAF) and Sahara (SAH) regions, 0.06 °C/decade in Southern Africa (SAF) and Western Africa (WAF) regions and follows the global warming trend. It is found that Greenhouse Gases (GHG) and Land-Use (LU) change are the leading contributors to the observed warming in historical surface temperature over Africa. Anthropogenic Aerosols (AA) show a cooling effect on surface temperature. Under both SSP1-2.6 and SSP2-4.5 emission scenarios, the surface temperature increases to 2059 and declines afterwards. On the other hand, under SSP5-8.5, the surface temperature is expected to increase throughout the 21st century. The impacts of warming will be hard-felt in SAH and SAF regions compared to other areas. The analysis of rare hot and cold events (2080–2099) based on the 20-year annual highest and lowest daily surface temperature relative to the recent past (1995–2014) under SSP2-4.5 indicates that both events are likely to increase significantly in the later 21st century. Nevertheless, proper management of Land use and control of anthropogenic factors (GHGs and AA) may lead to a substantial reduction in further warming over Africa.</t>
  </si>
  <si>
    <t>https://doi.org/10.1016/j.scitotenv.2021.146973</t>
  </si>
  <si>
    <t>Water scarcity has become a major threat to sustainable development under climate change. To reduce the population exposure to water scarcity and improve universal access to safe drinking water are important targets of the Sustainable Development Goal (SDG) 6 in the near future. This study aims to examine the potential of applying adaptive inner-basin water allocation measures (AIWAM), which were not explicitly considered in previous studies, for mitigating water scarcity in the future period (2020–2050). By incorporating AIWAM in water scarcity assessment, nonagricultural water uses are assumed to have high priority over agricultural water use and thus would receive more water supply. Results show that global water deficit is projected to be ~3241.9 km3/yr in 2050, and severe water scarcity is mainly found in arid and semi-arid regions, e.g. Western US, Northern China, and the Middle East. Future warming climate and socioeconomic development tend to aggravate global water scarcity, particularly in Northern Africa, Central Asia, and the Middle East. The application of AIWAM could significantly mitigate water scarcity for nonagricultural sectors by leading to a decrease of global population subject to water scarcity by 12% in 2050 when compared to that without AIWAM. However, this is at the cost of reducing water availability for agricultural sector in the upstream areas, resulting in an increase of global irrigated cropland exposed to water scarcity by 6%. Nevertheless, AIWAM provides a useful scenario that helps design strategies for reducing future population exposure to water scarcity, particularly in densely populated basins and regions. Our findings highlight increasing water use competition across sectors between upstream and downstream areas, and the results provide useful information to develop adaptation strategies towards sustainable water management.</t>
  </si>
  <si>
    <t>https://doi.org/10.1007/s41748-021-00199-5</t>
  </si>
  <si>
    <t>https://doi.org/10.1021/acs.estlett.1c00012</t>
  </si>
  <si>
    <t>The three large marine ecosystems (LMEs) bordering China (Yellow Sea/Bohai Sea, East China Sea, and South China Sea) have received excess nitrogen (N) and phosphorus (P) in the past decades with detrimental consequences for ecosystem functioning, such as increased productivity, loss of biodiversity, and proliferation of harmful algal blooms (HABs). N loading increased much faster than that of P. Here, we show that HABs in the three LMEs started to proliferate after the N:P molar ratio exceeded the threshold value of 25 in the 1980s. The mismatch of N and P inputs is not only related to differences in loads but also inherent to the differences in their biogeochemical cycles which more efficiently filter P than N in land- and waterscapes. Future Shared Socioeconomic Pathways show that high N:P ratios will persist for decades to come, even worsening in a future oriented toward sustainability, and indicate that HABs may be a persisting problem in China’s coastal waters. While efforts in agricultural systems are governed by the agronomic crop requirements and are not easy to manage with respect to N:P ratios, the separate collection of urine in urban and rural areas could contribute to decreases in both total nutrient loads and N:P ratios.</t>
  </si>
  <si>
    <t>The Coupled Model Intercomparison Project Phase 6 (CMIP6) dataset is used to examine projected changes in temperature and precipitation over the United States (U.S.), Central America and the Caribbean. The changes are computed using an ensemble of 31 models for three future time slices (2021–2040, 2041–2060, and 2080–2099) relative to the reference period (1995–2014) under three Shared Socioeconomic Pathways (SSPs; SSP1-2.6, SSP2-4.5, and SSP5-8.5). The CMIP6 ensemble reproduces the observed annual cycle and distribution of mean annual temperature and precipitation with biases between − 0.93 and 1.27 °C and − 37.90 to 58.45%, respectively, for most of the region. However, modeled precipitation is too large over the western and Midwestern U.S. during winter and spring and over the North American monsoon region in summer, while too small over southern Central America. Temperature is projected to increase over the entire domain under all three SSPs, by as much as 6 °C under SSP5-8.5, and with more pronounced increases in the northern latitudes over the regions that receive snow in the present climate. Annual precipitation projections for the end of the twenty-first century have more uncertainty, as expected, and exhibit a meridional dipole-like pattern, with precipitation increasing by 10–30% over much of the U.S. and decreasing by 10–40% over Central America and the Caribbean, especially over the monsoon region. Seasonally, precipitation over the eastern and central subregions is projected to increase during winter and spring and decrease during summer and autumn. Over the monsoon region and Central America, precipitation is projected to decrease in all seasons except autumn. The analysis was repeated on a subset of 9 models with the best performance in the reference period; however, no significant difference was found, suggesting that model bias is not strongly influencing the projections.</t>
  </si>
  <si>
    <t>https://doi.org/10.5194/esd-12-367-2021</t>
  </si>
  <si>
    <t>The Indian summer monsoon is an integral part of the global climate system. As its seasonal rainfall plays a crucial role in India's agriculture and shapes many other aspects of life, it affects the livelihood of a fifth of the world's population. It is therefore highly relevant to assess its change under potential future climate change. Global climate models within the Coupled Model Intercomparison Project Phase 5 (CMIP5) indicated a consistent increase in monsoon rainfall and its variability under global warming. Since the range of the results of CMIP5 was still large and the confidence in the models was limited due to partly poor representation of observed rainfall, the updates within the latest generation of climate models in CMIP6 are of interest. Here, we analyze 32 models of the latest CMIP6 exercise with regard to their annual mean monsoon rainfall and its variability. All of these models show a substantial increase in June-to-September (JJAS) mean rainfall under unabated climate change (SSP5-8.5) and most do also for the other three Shared Socioeconomic Pathways analyzed (SSP1-2.6, SSP2-4.5, SSP3-7.0). Moreover, the simulation ensemble indicates a linear dependence of rainfall on global mean temperature with a high agreement between the models independent of the SSP if global warming is the dominant forcing of the monsoon dynamics as it is in the 21st century; the multi-model mean for JJAS projects an increase of 0.33 mm d−1 and 5.3 % per kelvin of global warming. This is significantly higher than in the CMIP5 projections. Most models project that the increase will contribute to the precipitation especially in the Himalaya region and to the northeast of the Bay of Bengal, as well as the west coast of India. Interannual variability is found to be increasing in the higher-warming scenarios by almost all models. The CMIP6 simulations largely confirm the findings from CMIP5 models, but show an increased robustness across models with reduced uncertainties and updated magnitudes towards a stronger increase in monsoon rainfall.</t>
  </si>
  <si>
    <t>https://doi.org/10.1007/s00477-020-01948-0</t>
  </si>
  <si>
    <t>Precipitation fluctuations are continuously threatening the environment and may cause huge economic losses. In present study, the precipitation over China has been evaluated under five principal shared socioeconomic pathways (SSPs) scenarios during 2015–2099 based on eight CMIP6 models bias-corrected by the method of Equidistant Cumulative Distribution Functions. The results showed that (1) the simulated precipitation in China was in good agreement with observed precipitation for the eight CMIP6 models during 1961–2014, especially for the UKESM1-0-LL and MIROC6. However, the simulated annual mean precipitation has been significantly overvalued in the Southwest River basin (&gt; 50%), while it was undervalued in the higher elevations of the Northwest River basin (&lt; − 60%); (2) the annual mean precipitation will show a fluctuating upward trend during 2015–2099 over China under all the SSPs scenarios for the eight CMIP6 models. The rate of precipitation increase over north China will be higher than that in south China, especially in the Northwest River basin (reach 57.44% in the 2090s under the SSP5-8.5 for the ensemble mean). This increase of the precipitation in north China might alleviate the shortage of water there, but will not change the pattern of more rain in the south and less in the north; (3) in the southeastern basins, the precipitation of the multi-model ensemble (MME) and MIROC6 during 2011–2020 will be lower than that of 1961–2010 (− 6.53 to − 0.06%) under all SSPs scenarios. While the precipitation will increase obviously under all the SSPs scenarios, especially for the SSP5-8.5 scenario after the year of 2060; (4) the bias of the MME was much lower than that of individual CMIP6 models, and the bias of lower SSPs scenarios will be relatively lower. Generally, uncertainty ranges of precipitation fluctuations in north China (15.31–79.26%) will be higher than those in south China (16.06–7.55%). These findings revealed the projections and uncertainties of CMIP6 precipitation over China, which will be helpful for a better understanding of the future evolution of precipitation in China at large scale and in other regions of the world.</t>
  </si>
  <si>
    <t>https://doi.org/10.1016/j.atmosres.2021.105533</t>
  </si>
  <si>
    <t>The realistic simulation and projection of the Amundsen Sea Low (ASL) are essential for understanding the Antarctic climate and global climate change. Using 14 models that participated in phase 6 of the Coupled Model Intercomparison Project (CMIP6), this study evaluates the climatological characteristics of ASL with comparison to the ERA5 reanalysis and their CMIP5 versions and assesses the future change of ASL under 1.5 °C–4 °C global warming. The climatological spatial distribution of ASL is captured reasonably but with underestimated intensity by CMIP6 multi-model ensemble (MME). Among the CMIP6 models, EC-Earth3 has most accurate representation of ASL according to the pattern correlation and biases. The seasonal variation of the ASL depth and location are found to be reasonably reproduced by the CMIP6 models. CMIP6 MME has higher skills in simulating the seasonal cycle of absolute depth and zonal migration of the ASL center. The relative central pressure of ASL is underestimated in all seasons and there is a 4-degree northward shift bias of the ASL center in austral winter, which were also evident in the CMIP5. The semiannual cycle of ASL absolute depth with two deepest pressure in April and October is also captured by CMIP6 MME. However, the observed peak of pressure between the two months occurs in June, while it delays one month and appears until July in CMIP6 MME. Compared with CMIP5, CMIP6 MME exhibit evident reduced uncertainties and overall improvement in simulating absolute depth and location of the ASL center, which might be attributed to models' capability of representing the location of Southern Hemisphere westerlies, while the biases in relative depth become even large in CMIP6 MME. In response to future warming from 1.5 °C to 4 °C above pre-industrial levels, the absolute depth of ASL will very likely deepen with larger amplitude in all seasons, while the relative depth might enhance only under high-level warmer world in austral autumn to winter. The CMIP6 MME also projects that the ASL will shift poleward constantly in austral summer and migrate southwestward during austral autumn with the rising global mean temperature. Among all the seasons, the most prominent future changes in intensity and location of ASL are found in autumn. The enhancement and poleward movement of ASL could also be identified during the Ross Sea ice advance season under 1.5 °C–4 °C global warming. The results reveal the potential of CMIP6 models in the ASL study and the impact of ASL on Antarctic climate under different global warming levels.</t>
  </si>
  <si>
    <t>https://doi.org/10.21425/F5FBG51838</t>
  </si>
  <si>
    <t>Ecological niche models (ENMs) can project changes in species’ distributions under climate change and thus inform conservation efforts and further our understanding of patterns of change. Predictions of species’ distribution shifts under climate change in topographically and geologically complex landscapes, such as karst landforms, should be improved by better integration of non-climate abiotic variables, such as karst geology or habitat structure, into model projections. We built ENMs for one of the limestone langurs, a group of leaf monkeys adapted to forests on the Sino-Vietnamese limestone karst landform. We collected occurrence localities for François’ leaf monkeys (Trachypithecus francoisi) and thinned them to avoid sampling bias. We included as environmental parameters a global dataset for karst geology and 19 bioclimatic variables derived from monthly temperature and precipitation at 30 arc-second resolution. ENMs including karst geology and climatic variables outperformed and differed spatially from climate-only models. Across six future-climate scenario projections, the optimal karst+climate model differed from the best climate-only model and predicted more spatial overlap with karst in the future, a contraction in total area of suitable habitat by the 2070s, and a small loss in the amount of suitable habitat in existing conservation areas. This study shows the importance of considering other abiotic factors beyond climate in projections of suitable habitat under climate change for species in complex landscapes. Because our results show that karst and climate interact to explain the distribution of a karst-adapted species, the results also suggest that, under climate change, these interactions are likely to produce altered networks of species into novel biological communities. Finally, our results support the need for conservation of limestone habitats and cross-border collaboration to maintain refuges and movement connectivity for endangered species in the face of climate change.</t>
  </si>
  <si>
    <t>Timelines used for projections in the article are 2050s and 2070s.</t>
  </si>
  <si>
    <t>https://doi.org/10.1175/JCLI-D-20-0791.1</t>
  </si>
  <si>
    <t>The Arctic has experienced a warming rate higher than the global mean in the past decades, but previous studies show that there are large uncertainties associated with future Arctic temperature projections. In this study, near-surface mean temperatures in the Arctic are analyzed from 22 models participating in phase 6 of the Coupled Model Intercomparison Project (CMIP6). Compared with the ERA5 reanalysis, most CMIP6 models underestimate the observed mean temperature in the Arctic during 1979–2014. The largest cold biases are found over the Greenland Sea the Barents Sea, and the Kara Sea. Under the SSP1-2.6, SSP2-4.5, and SSP5-8.5 scenarios, the multimodel ensemble mean of 22 CMIP6 models exhibits significant Arctic warming in the future and the warming rate is more than twice that of the global/Northern Hemisphere mean. Model spread is the largest contributor to the overall uncertainty in projections, which accounts for 55.4% of the total uncertainty at the start of projections in 2015 and remains at 32.9% at the end of projections in 2095. Internal variability uncertainty accounts for 39.3% of the total uncertainty at the start of projections but decreases to 6.5% at the end of the twenty-first century, while scenario uncertainty rapidly increases from 5.3% to 60.7% over the period from 2015 to 2095. It is found that the largest model uncertainties are consistent cold bias in the oceanic regions in the models, which is connected with excessive sea ice area caused by the weak Atlantic poleward heat transport. These results suggest that large intermodel spread and uncertainties exist in the CMIP6 models’ simulation and projection of the Arctic near-surface temperature and that there are different responses over the ocean and land in the Arctic to greenhouse gas forcing. Future research needs to pay more attention to the different characteristics and mechanisms of Arctic Ocean and land warming to reduce the spread.</t>
  </si>
  <si>
    <t>https://doi.org/10.1038/s41558-020-00943-1</t>
  </si>
  <si>
    <t>A strong positive Indian Ocean Dipole (pIOD) induces weather extremes such as the 2019 Australian bushfires and African floods. The impact is influenced by sea surface temperature (SST), yet models disagree on how pIOD SST may respond to greenhouse warming. Here we find increased SST variability of strong pIOD events, with strong equatorial eastern Indian Ocean cool anomalies, but decreased variability of moderate pIOD events, dominated by western warm anomalies. This opposite response is detected in the Coupled Model Inter-comparison Project (CMIP5 and CMIP6) climate models that simulate the two pIOD regimes. Under greenhouse warming, the lower troposphere warms faster than the surface, limiting Ekman pumping that drives the moderate pIOD warm anomalies; however, faster surface warming in the equatorial western region favours atmospheric convection in the west, strengthening equatorial nonlinear advection that forces the strong pIOD cool anomalies. Climate extremes seen in 2019 are therefore likely to occur more frequently under greenhouse warming.</t>
  </si>
  <si>
    <t>https://doi.org/10.1111/ecog.05588</t>
  </si>
  <si>
    <t>Accelerating climate and land-use change are rapidly transforming Earth's biodiversity. While there is substantial evidence on the exposure and vulnerability of biodiversity to global change at the species level, the global exposure of intraspecific genetic diversity (GD) is still unknown. Here, we assess the exposure of mitochondrial GD to mid-21st century climate and land-use change in terrestrial mammal assemblages at grid-cell and bioclimatic region scales under alternative narratives of future societal development. We used global predictions of mammal GD distribution based on thousands of georeferenced mitochondrial genes for hundreds of mammal species, the latest generation of global climate models from the ongoing sixth phase of the Coupled Model Intercomparison Project (CMIP6), and global future projections of land-use prepared for CMIP6. We found that more than 50% of the genetically poorest geographic areas (grid-cells), primarily distributed in tundra, boreal forests/taiga and temperate bioclimatic regions, will be exposed to mean annual temperature rise that exceeds 2°C compared to the baseline period under all considered future scenarios. We also show that at least 30% of the most genetically rich areas in tropical, subtropical and montane regions will be exposed to an increase of mean annual temperature &gt; 2°C under less optimal scenarios. Genetic diversity in these rich regions is also predicted to be exposed to severe reductions of primary vegetation area and increasing human activities (an average loss of 5–10% of their total area under the less sustainable land-use scenarios). Our findings reveal a substantial exposure of mammal GD to the combined effects of global climate and land-use change. Meanwhile the post-2020 conservation goals are overlooking genetic diversity, our study identifies both genetically poor and highly diverse areas severely exposed to global change, paving the road to better estimate the geography of biodiversity vulnerability to global change.</t>
  </si>
  <si>
    <t>https://doi.org/10.1029/2020EF001942</t>
  </si>
  <si>
    <t>Indian Ocean Dipole (IOD), a major climate variability in the tropics which drives the abiotic stress associated with heavy rainfalls and severe droughts, is not much understood in terms of its role in the carbon cycle, while El Niño-Southern Oscillation (ENSO)-related terrestrial carbon cycle variation has been intensively studied. Here, we investigate IOD's impact on land photosynthesis over the Indian ocean rim countries during austral spring using satellite-based gross primary productivity (GPP) and Earth System Model simulations produced in the Coupled Model Intercomparison Project Phase 6 (CMIP6). IOD independently affects GPP with significant positive partial correlation coefficients (urn:x-wiley:23284277:media:eft2795:eft2795-math-0001) over most of Africa and India, and negative urn:x-wiley:23284277:media:eft2795:eft2795-math-0002 over southern China, Indo-China peninsula, maritime continent, and Australia, mostly driven by precipitation variations; this obviously differs from the widespread significant negative urn:x-wiley:23284277:media:eft2795:eft2795-math-0003 pattern induced by ENSO. The recent extremely positive IOD in 2019 caused the canonical IOD-affected GPP patterns, however, with its extreme impacts. Furthermore, though large inter-model spreads exist, the CMIP6 multimodel median can basically capture the main characteristics of IOD-affected precipitation and GPP patterns. Importantly, IOD is predicted to occur more frequently in future warming scenarios. Model future projections suggest that it will exert larger impacts on GPP variations over central and eastern Africa, Sumatra, western and southeastern Australia with stronger urn:x-wiley:23284277:media:eft2795:eft2795-math-0004 and enhanced explained variance, but less impacts over southern Africa, east India, Indo-China peninsula, and northeastern Australia. Therefore, besides ENSO, understanding the IOD impacts can provide us new insights into regional and global carbon cycle interannual variability.</t>
  </si>
  <si>
    <t>https://doi.org/10.1029/2020GL092064</t>
  </si>
  <si>
    <t>The effective climate sensitivity (EffCS) of models in the Coupled Model Intercomparison Project 6 (CMIP6) has increased relative to CMIP5. We explore the implications of this for global mean sea-level (GMSL) change projections in 2100 for three emissions scenarios. CMIP6 projections of global surface air temperature are substantially higher than in CMIP5, but projections of global mean thermal expansion are not. Using these projections as input to construct projections of GMSL change with IPCC AR5 methods, the 95th percentile of GMSL change at 2100 only increases by 3–7 cm. Projected rates of GMSL rise around 2100 increase more strongly, though, implying more pronounced differences beyond 2100 and greater committed sea-level rise. Intermodel differences in GMSL projections indicate that EffCS-based model selection may substantially alter the ensemble projections. GMSL change in 2100 is accurately predicted by time-integrated temperature change, and thus requires reducing emissions early to be mitigated.</t>
  </si>
  <si>
    <t>https://doi.org/10.1002/ece3.7412</t>
  </si>
  <si>
    <t>Wetlands are among the most vulnerable ecosystems, stressed by habitat loss and degradation from expanding and intensifying agricultural and urban areas. Climate change will exacerbate the impacts of habitat loss by altering temperature and rainfall patterns. Wetlands within Australia's Great Barrier Reef (GBR) catchment are not different, stressed by extensive cropping, urban expansion, and alteration for grazing. Understanding how stressors affect wildlife is essential for the effective management of biodiversity values and minimizing unintended consequences when trading off the multiple values wetlands support. Impact assessment is difficult, often relying on an aggregation of ad hoc observations that are spatially biased toward easily accessible areas, rather than systematic and randomized surveys. Using a large aggregate database of ad hoc observations, this study aimed to examine the influence of urban proximity on machine-learning models predicting taxonomic richness and assemblage turnover, relative to other habitat, landscape, and climate variables, for vertebrates dwelling in the wetlands of the GBR catchment. The distance from the nearest city was, by substantial margins, the most influential factor in predicting the richness and assemblage turnover of all vertebrate groups, except fish. Richness and assemblage turnover was predicted to be greatest nearest the main urban centers. The extent of various wetland habitats was highly influential in predicting the richness of all groups, while climate (predominately the rainfall in the wettest quarter) was highly influential in predicting assemblage turnover for all groups. Bias of survey records toward urban centers strongly influenced our ability to model wetland-affiliated vertebrates and may obscure our understanding of how vertebrates respond to habitat loss and climate change. This reinforces the need for randomized and systematic surveys to supplement existing ad hoc surveys. We urge modelers in other jurisdictions to better portray the potential influence of survey biases when modeling species distributions.</t>
  </si>
  <si>
    <t>Hamon, Katell G; Kreiss, Cornelia M; Pinnegar, John K; Bartelings, Heleen; Batsleer, Jurgen; Catalán, Ignacio A; Damalas, Dimitrios; Poos, Jan-Jaap; Rybicki, Sandra; Sailley, Sevrine F;</t>
  </si>
  <si>
    <t>Future Socio-political Scenarios for Aquatic Resources in Europe: An Operationalized Framework for Marine Fisheries Projections</t>
  </si>
  <si>
    <t>Frontiers in Marine Science</t>
  </si>
  <si>
    <t>Frontiers</t>
  </si>
  <si>
    <t>Long, Shang-Min; Li, Gen;</t>
  </si>
  <si>
    <t>Model Uncertainty in the Projected Indian Summer Monsoon Precipitation Change under Low-Emission Scenarios</t>
  </si>
  <si>
    <t>Atmosphere</t>
  </si>
  <si>
    <t>Roura-Pascual, Núria; Leung, Brian; Rabitsch, Wolfgang; Rutting, Lucas; Vervoort, Joost; Bacher, Sven; Dullinger, Stefan; Erb, Karl-Heinz; Jeschke, Jonathan M; Katsanevakis, Stelios;</t>
  </si>
  <si>
    <t>Alternative futures for global biological invasions</t>
  </si>
  <si>
    <t>bioRxiv</t>
  </si>
  <si>
    <t>Cold Spring Harbor Laboratory</t>
  </si>
  <si>
    <t>Absar, Syeda Mariya; McManamay, Ryan A; Preston, Benjamin L; Taylor, Adam M;</t>
  </si>
  <si>
    <t>Bridging global socioeconomic scenarios with policy adaptations to examine energy-water tradeoffs</t>
  </si>
  <si>
    <t>Energy Policy</t>
  </si>
  <si>
    <t>Keeble, James; Yiu, Yu Yeung Scott; Archibald, Alexander T; O’Connor, Fiona; Sellar, Alistair; Walton, Jeremy; Pyle, John A;</t>
  </si>
  <si>
    <t>Using machine learning to make computationally inexpensive projections of 21st Century stratospheric column ozone changes in the tropics</t>
  </si>
  <si>
    <t>Frontiers in Earth Science</t>
  </si>
  <si>
    <t>Gao, Tai; Xu, Qiang; Liu, Yang; Zhao, Jiaqiang; Shi, Juan;</t>
  </si>
  <si>
    <t>Predicting the Potential Geographic Distribution of Sirex nitobei in China under Climate Change Using Maximum Entropy Model</t>
  </si>
  <si>
    <t>Zarrin, Azar; Dadashi-Roudbari, Abbasali;</t>
  </si>
  <si>
    <t>Projection of future extreme precipitation in Iran based on CMIP6 multi-model ensemble</t>
  </si>
  <si>
    <t>Theoretical and Applied Climatology</t>
  </si>
  <si>
    <t>Sušnik, Janez; Masia, Sara; Indriksone, Daina; Brēmere, Ingrīda; Vamvakeridou-Lydroudia, Lydia;</t>
  </si>
  <si>
    <t>System dynamics modelling to explore the impacts of policies on the water-energy-food-land-climate nexus in Latvia</t>
  </si>
  <si>
    <t>Zha, Jinlin; Shen, Cheng; Zhao, Deming; Wu, Jian; Fan, Wenxuan;</t>
  </si>
  <si>
    <t>Slowdown and reversal of terrestrial near-surface wind speed and its future changes over eastern China</t>
  </si>
  <si>
    <t>Environmental Research Letters</t>
  </si>
  <si>
    <t>IOP Publishing</t>
  </si>
  <si>
    <t>Kallio, A Maarit I;</t>
  </si>
  <si>
    <t>Wood-based textile fibre market as part of the global forest-based bioeconomy</t>
  </si>
  <si>
    <t>Su, Buda; Huang, Jinlong; Mondal, Sanjit Kumar; Zhai, Jianqing; Wang, Yanjun; Wen, Shanshan; Gao, Miaoni; Lv, Yanran; Jiang, Shan; Jiang, Tong;</t>
  </si>
  <si>
    <t>Insight from CMIP6 SSP-RCP scenarios for future drought characteristics in China</t>
  </si>
  <si>
    <t>Huttunen, Inese; Hyytiäinen, Kari; Huttunen, Markus; Sihvonen, Matti; Veijalainen, Noora; Korppoo, Marie; Heiskanen, Anna-Stiina;</t>
  </si>
  <si>
    <t>Agricultural nutrient loading under alternative climate, societal and manure recycling scenarios</t>
  </si>
  <si>
    <t>Beobide-Arsuaga, Goratz; Bayr, Tobias; Reintges, Annika; Latif, Mojib;</t>
  </si>
  <si>
    <t>Uncertainty of ENSO-amplitude projections in CMIP5 and CMIP6 models</t>
  </si>
  <si>
    <t>Climate Dynamics</t>
  </si>
  <si>
    <t>Rohmer, J; Lincke, D; Hinkel, J; Le Cozannet, G; Lambert, E; Vafeidis, AT;</t>
  </si>
  <si>
    <t>Unravelling the Importance of Uncertainties in Global-Scale Coastal Flood Risk Assessments under Sea Level Rise</t>
  </si>
  <si>
    <t>Langhans, Christoph; Beusen, Arthur; Mogollón, José; Bouwman, Alexander;</t>
  </si>
  <si>
    <t>Chen, Jin-Lei; Kang, Shi-Chang; Guo, Jun-Ming; Xu, Min; Zhang, Zhi-Min;</t>
  </si>
  <si>
    <t>Variation of sea ice and perspectives of the Northwest Passage in the Arctic Ocean</t>
  </si>
  <si>
    <t>Advances in Climate Change Research</t>
  </si>
  <si>
    <t>Su, Xuanming; Zhou, Weisheng;</t>
  </si>
  <si>
    <t>Achievement of Nationally Determined Contributions (NDCs) Through Emissions Trading in China, Japan, and South Korea</t>
  </si>
  <si>
    <t>East Asian Low-Carbon Community</t>
  </si>
  <si>
    <t>Syed, Farah; Ullah, Asmat;</t>
  </si>
  <si>
    <t>Estimation of economic benefits associated with the reduction in the CO2 emission due to COVID-19</t>
  </si>
  <si>
    <t>Environmental Challenges</t>
  </si>
  <si>
    <t>Wang, Tian; Tu, Xinjun; Singh, Vijay P; Chen, Xiaohong; Lin, Kairong;</t>
  </si>
  <si>
    <t>Global data assessment and analysis of drought characteristics based on CMIP6</t>
  </si>
  <si>
    <t>Journal of Hydrology</t>
  </si>
  <si>
    <t>Zhai, Ran; Tao, Fulu; Lall, Upmanu; Elliott, Joshua;</t>
  </si>
  <si>
    <t>Africa Would Need to Import More Maize in the Future Even Under 1.5 degrees C Warming Scenario</t>
  </si>
  <si>
    <t>EARTHS FUTURE</t>
  </si>
  <si>
    <t>Varol, Tugrul; Canturk, Ugur; Cetin, Mehmet; Ozel, Halil Baris; Sevik, Hakan;</t>
  </si>
  <si>
    <t>Impacts of climate change scenarios on European ash tree (Fraxinus excelsior L.) in Turkey</t>
  </si>
  <si>
    <t>Forest Ecology and Management</t>
  </si>
  <si>
    <t>Terhaar, Jens; Torres, Olivier; Bourgeois, Timothée; Kwiatkowski, Lester;</t>
  </si>
  <si>
    <t>Arctic Ocean acidification over the 21st century co-driven by anthropogenic carbon increases and freshening in the CMIP6 model ensemble</t>
  </si>
  <si>
    <t>Biogeosciences</t>
  </si>
  <si>
    <t>Jarvie, Scott; Worthy, Trevor H; Saltré, Frédérik; Scofield, R Paul; Seddon, Philip J; Cree, Alison;</t>
  </si>
  <si>
    <t>Using Holocene fossils to model the future: Distribution of climate suitability for tuatara, the last rhynchocephalian</t>
  </si>
  <si>
    <t>Journal of Biogeography</t>
  </si>
  <si>
    <t>Khan, Zarrar; Iyer, Gokul; Patel, Pralit; Kim, Son; Hejazi, Mohamad; Burleyson, Casey; Wise, Marshall;</t>
  </si>
  <si>
    <t>Impacts of long-term temperature change and variability on electricity investments</t>
  </si>
  <si>
    <t>Nature communications</t>
  </si>
  <si>
    <t>Xing, Rui; Hanaoka, Tatsuya; Masui, Toshihiko;</t>
  </si>
  <si>
    <t>Deep decarbonization pathways in the building sector: China’s NDC and the Paris Agreement</t>
  </si>
  <si>
    <t>Zhong, Xiaoyang; Hu, Mingming; Deetman, Sebastiaan; Rodrigues, João FD; Lin, Hai-Xiang; Tukker, Arnold; Behrens, Paul;</t>
  </si>
  <si>
    <t>The evolution and future perspectives of energy intensity in the global building sector 1971-2060</t>
  </si>
  <si>
    <t>Lenzi, Dominic;</t>
  </si>
  <si>
    <t>On the Permissibility (or otherwise) of Negative Emissions</t>
  </si>
  <si>
    <t>Ethics, Policy &amp; Environment</t>
  </si>
  <si>
    <t>Gao, Tai; Shi, Juan;</t>
  </si>
  <si>
    <t>The Potential Global Distribution of Sirex juvencus (Hymenoptera: Siricidae) under Near Current and Future Climatic Conditions as Predicted by the Maximum Entropy Model</t>
  </si>
  <si>
    <t>Insects</t>
  </si>
  <si>
    <t>Brinkerink, M; Zakeri, Behnam; Huppmann, Daniel; Glynn, J; Ó Gallachóir, B; Deane, P;</t>
  </si>
  <si>
    <t>Assessing global climate change mitigation scenarios from a power system perspective using a novel multi-model framework</t>
  </si>
  <si>
    <t>Environmental Modelling &amp; Software</t>
  </si>
  <si>
    <t>Yun, Kyung-Sook; Lee, June-Yi; Timmermann, Axel; Stein, Karl; Stuecker, Malte F; Fyfe, John C; Chung, Eui-Seok;</t>
  </si>
  <si>
    <t>Increasing ENSO–rainfall variability due to changes in future tropical temperature–rainfall relationship</t>
  </si>
  <si>
    <t>Communications Earth &amp; Environment</t>
  </si>
  <si>
    <t>Duden, AS; Verweij, PA; Kraak, YV; van Beek, LPH; Wanders, N; Karssenberg, DJ; Sutanudjaja, EH; van der Hilst, F;</t>
  </si>
  <si>
    <t>Hydrological impacts of ethanol-driven sugarcane expansion in Brazil</t>
  </si>
  <si>
    <t>Journal of Environmental Management</t>
  </si>
  <si>
    <t>Yu, Bin; Li, Guilong; Lin, Hai; Chen, Shangfeng;</t>
  </si>
  <si>
    <t>Projected Trends of Wintertime North American Surface Mean and Extreme Temperatures over the Next Half-century in Two Generations of Canadian Earth System Models</t>
  </si>
  <si>
    <t>Atmosphere-Ocean</t>
  </si>
  <si>
    <t>Lu, Yingying; Schandl, Heinz;</t>
  </si>
  <si>
    <t>Do sectoral material efficiency improvements add up to greenhouse gas emissions reduction on an economy‐wide level?</t>
  </si>
  <si>
    <t>Journal of Industrial Ecology</t>
  </si>
  <si>
    <t>Gonçalves, Daniel Ruiz Potma; Mishra, Umakant; Wills, Skye; Gautam, Sagar;</t>
  </si>
  <si>
    <t>Regional environmental controllers influence continental scale soil carbon stocks and future carbon dynamics</t>
  </si>
  <si>
    <t>Scientific reports</t>
  </si>
  <si>
    <t>Gillett, Nathan P; Kirchmeier-Young, Megan; Ribes, Aurélien; Shiogama, Hideo; Hegerl, Gabriele C; Knutti, Reto; Gastineau, Guillaume; John, Jasmin G; Li, Lijuan; Nazarenko, Larissa;</t>
  </si>
  <si>
    <t>Constraining human contributions to observed warming since the pre-industrial period</t>
  </si>
  <si>
    <t>Song, Lulu; Dai, Shaoqing; Cao, Zhi; Liu, Yupeng; Chen, Wei-Qiang;</t>
  </si>
  <si>
    <t>High spatial resolution mapping of steel resources accumulated above ground in mainland China: Past trends and future prospects</t>
  </si>
  <si>
    <t>Shang, Lin; Luo, Jiali; Wang, Chunxiao;</t>
  </si>
  <si>
    <t>Ozone Variation Trends under Different CMIP6 Scenarios</t>
  </si>
  <si>
    <t>Nicholls, Robert J; Lincke, Daniel; Hinkel, Jochen; Brown, Sally; Vafeidis, Athanasios T; Meyssignac, Benoit; Hanson, Susan E; Merkens, Jan-Ludolf; Fang, Jiayi;</t>
  </si>
  <si>
    <t>A global analysis of subsidence, relative sea-level change and coastal flood exposure</t>
  </si>
  <si>
    <t>Kam, Pui Man; Aznar-Siguan, Gabriela; Schewe, Jacob; Milano, Leonardo; Ginnetti, Justin; Willner, Sven; McCaughey, Jamie W; Bresch, David N;</t>
  </si>
  <si>
    <t>Global warming and population change both heighten future risk of human displacement due to river floods</t>
  </si>
  <si>
    <t>Semieniuk, Gregor; Taylor, Lance; Rezai, Armon; Foley, Duncan K;</t>
  </si>
  <si>
    <t>Plausible energy demand patterns in a growing global economy with climate policy</t>
  </si>
  <si>
    <t>Yang, Xiaoye; Zeng, Gang; Zhang, Guwei; Iyakaremye, Vedaste; Xu, Ying;</t>
  </si>
  <si>
    <t>Future projections of winter cold surge paths over East Asia from CMIP6 models</t>
  </si>
  <si>
    <t>International Journal of Climatology</t>
  </si>
  <si>
    <t>Wu, Jia; Han, Zhenyu; Li, Rouke; Xu, Ying; Shi, Ying;</t>
  </si>
  <si>
    <t>Changes of extreme climate events and related risk exposures in Huang‐Huai‐Hai river basin under 1.5–2° C global warming targets based on high resolution combined dynamical and statistical downscaling dataset</t>
  </si>
  <si>
    <t>Stenzel, Fabian; Gerten, Dieter; Hanasaki, Naota;</t>
  </si>
  <si>
    <t>Global scenarios of irrigation water abstractions for bioenergy production: a systematic review</t>
  </si>
  <si>
    <t>Hydrology and Earth System Sciences</t>
  </si>
  <si>
    <t>Castellana, Simone; Martin, Maria Ángela; Solla, Alejandro; Alcaide, Francisco; Villani, Fiorella; Cherubini, Marcello; Neale, David; Mattioni, Claudia;</t>
  </si>
  <si>
    <t>Signatures of local adaptation to climate in natural populations of sweet chestnut (Castanea sativa Mill.) from southern Europe</t>
  </si>
  <si>
    <t>Annals of Forest Science</t>
  </si>
  <si>
    <t>West, Thales AP; Salekin, Serajis; Melia, Nathanael; Wakelin, Steve J; Yao, Richard T; Meason, Dean;</t>
  </si>
  <si>
    <t>Diversification of forestry portfolios for climate change and market risk mitigation</t>
  </si>
  <si>
    <t>Dolan, Flannery; Lamontagne, Jonathan; Link, Robert; Hejazi, Mohamad; Reed, Patrick; Edmonds, Jae;</t>
  </si>
  <si>
    <t>Evaluating the economic impact of water scarcity in a changing world</t>
  </si>
  <si>
    <t>Nature Communications</t>
  </si>
  <si>
    <t>Observation-based selection of climate models projects Arctic ice-free summers around 2035</t>
  </si>
  <si>
    <t>https://doi.org/10.1038/s43247-021-00214-7</t>
  </si>
  <si>
    <t>Arctic sea ice has been retreating at an accelerating pace over the past decades. Model projections show that the Arctic Ocean could be almost ice free in summer by the middle of this century. However, the uncertainties related to these projections are relatively large. Here we use 33 global climate models from the Coupled Model Intercomparison Project 6 (CMIP6) and select models that best capture the observed Arctic sea-ice area and volume and northward ocean heat transport to refine model projections of Arctic sea ice. This model selection leads to lower Arctic sea-ice area and volume relative to the multi-model mean without model selection and summer ice-free conditions could occur as early as around 2035. These results highlight a potential underestimation of future Arctic sea-ice loss when including all CMIP6 models.</t>
  </si>
  <si>
    <t>https://doi.org/10.3389/fmars.2021.578516</t>
  </si>
  <si>
    <t>Climate change is anticipated to have long-term and widespread direct consequences for the European marine ecosystems and subsequently for the European fishery sector. Additionally, many socio-economic and political factors linked to climate change scenarios will impact the future development of fishing industries. Robust projection modeling of bioeconomic consequences of climate change on the European fishing sector must identify all these factors and their potential future interaction. In this study, four socio-political scenarios developed in the EU project CERES (Climate change and European aquatic RESources) were operationalized and used in model projections of marine wild capture fisheries. Four CERES scenarios (“World Markets,” “National Enterprise,” “Global Sustainability” and “Local Stewardship”) were based on the IPCC framework of Shared Socio-economic Pathways (SSPs). For each of these scenarios, a set of quantitative outputs was generated to allow projections of bio-economic impacts to mid-century (2050) on wild-capture fisheries operating in different European regions. Specifically, projections accounted for future changes in fisheries management targets, access regulations, international agreements, fish and fuel prices, technological developments and marine spatial planning. This study thoroughly describes the elements of these four fisheries scenarios and demonstrates an example of the “regionalization” of these scenarios by summarizing how they were applied to the North Sea flatfish fishery. Bioeconomic projections highlight the importance of future developments in fuel and fish price development to the viability of that and other fisheries. Adapting these scenarios for use in other models and regions outside the 10 European fisheries examined in CERES would be highly beneficial by allowing direct comparison of the bioeconomic risks and opportunities posed by climate change.</t>
  </si>
  <si>
    <t>https://doi.org/10.3390/atmos12020248</t>
  </si>
  <si>
    <t>The projected ISM precipitation changes under low-emission scenarios, Representative Concentration Pathway 2.6 (RCP2.6) and Shared Socioeconomic Pathway 1-2.6 (SSP1-2.6), are investigated by outputs from models participating in phases 5 and 6 of the Coupled Model Intercomparison Project (CMIP5 and CMIP6). Based on the high-emission scenarios like RCP8.5, the Intergovernmental Panel on Climate Change Fifth Assessment Report suggests a wetter Indian summer monsoon (ISM) by the end of 21st century. Although the multi-model ensemble mean (MME) ISM precipitation under RCP2.6 and SSP1-2.6 is still projected to increase over 2050–2099 referenced to 1900–1949, the intermodel spread of the ISM precipitation change is tremendous in both CMIPs. Indeed, the signal-to-noise ratio (SNR) of ISM precipitation change, defined as the MME divided by its intermodel standard deviation, is even below 1 under the low-emission scenarios. This casts doubts on a future wetter ISM in a warmer climate. Moisture budget analyses further show that most of the model uncertainty in ISM precipitation change is caused by its dynamical component from the atmospheric circulation change. As expected, the interhemispheric surface warming contrast is essential in causing the intermodel differences in ISM circulation and precipitation changes under low-emission scenarios. In addition, the projected wetter ISM is prominently enhanced from CMIP5 to CMIP6, along with reduced model uncertainty. However, the resultant increased SNR in CMIP6 is still low in most ISM regions. The results imply that ISM precipitation change is highly uncertain under low-emission scenarios, which greatly challenges the decisions-making in adaptation policies for the densely populated South Asian countries.</t>
  </si>
  <si>
    <t>https://doi.org/10.1007/s11625-021-00963-6</t>
  </si>
  <si>
    <t>Scenario analysis has emerged as a key tool to analyze complex and uncertain future socio-ecological developments. However, currently existing global scenarios (narratives of how the world may develop) have neglected biological invasions, a major threat to biodiversity and the economy. Here, we use a novel participatory process to develop a diverse set of global biological invasion scenarios spanning a wide range of plausible global futures through to 2050. We adapted the widely used “two axes” scenario analysis approach to develop four families of four scenarios each, resulting in 16 scenarios that were later clustered into four contrasting sets of futures. Our analysis highlights that socioeconomic developments and technological innovation have the potential to shape biological invasions, in addition to well-known drivers, such as climate and human land use change and global trade. Our scenarios partially align with the shared socioeconomic pathways created by the climate change research community. Several factors that drive differences in biological invasions were underrepresented in the shared socioeconomic pathways; in particular, the implementation of biosecurity policies. We argue that including factors related to public environmental awareness and technological and trade development in global scenarios and models is essential to adequately consider biological invasions in global environmental assessments and thereby obtain a more integrative picture of future social–ecological developments.</t>
  </si>
  <si>
    <t>https://doi.org/10.1016/j.enpol.2020.111911</t>
  </si>
  <si>
    <t>Scenarios are commonly used to evaluate the environmental implications of future alternative energy pathways - they provide a benchmark for policy-makers to evaluate social, economic or environmental tradeoffs of various policies and their benefits to society. However, scenarios may leave policy-makers incognizant of potential technological hurdles, economic costs, or unforeseen environmental consequences of energy pathways, prior to venturing into long-term, binding decisions. Herein, we present a framework to bridge global socioeconomic scenarios with in situ energy policy assumptions to ensure technological alternatives can be evaluated and compared relative to realistic techno-economic constraints, environmental tradeoffs, and potential vulnerabilities arising from climate stress. We integrate downscaled Shared Socioeconomic Pathways (SSPs) with prospective Life Cycle Assessment as a framework to understand the technical specifications, i.e. raw materials, energy inputs, and environmental impacts, of alternative energy policy assumptions. We apply our integrated framework to understand the technological implications, particularly greenhouse gas emissions and water consumption, of future energy policies surrounding the practice of hydraulic fracturing in Texas, and the implications of potential adaptive responses to climate change. Results indicated that trade-offs between water conservation and greenhouse gas mitigation are inherent to hydraulic fracturing processes, necessitating careful consideration of technology options to balance environmental objectives.</t>
  </si>
  <si>
    <t>https://doi.org/10.3389/feart.2020.592667</t>
  </si>
  <si>
    <t>Stratospheric ozone projections in the tropics, modeled using the UKESM1 Earth system model, are explored under different Shared Socioeconomic Pathways (SSPs). Consistent with other studies, it is found that tropical stratospheric column ozone does not return to 1980s values by the end of the 21st century under any SSP scenario as increased ozone mixing ratios in the tropical upper stratosphere are offset by continued ozone decreases in the tropical lower stratosphere. Stratospheric column ozone is projected to be largest under SSP scenarios with the smallest change in radiative forcing, and smallest for SSP scenarios with larger radiative forcing, consistent with a faster Brewer-Dobson circulation at high greenhouse gas loadings. This study explores the use of machine learning (ML) techniques to make accurate, computationally inexpensive projections of tropical stratospheric column ozone. Four ML techniques are investigated: Ridge regression, Lasso regression, Random Forests and Extra Trees. All four techniques investigated here are able to make projections of future tropical stratospheric column ozone which agree well with those made by the UKESM1 Earth system model, often falling within the ensemble spread of UKESM1 simulations for a broad range of SSPs. However, all techniques struggle to make accurate projects for the final decades of the SSP5-8.5 scenario. Accurate projections can only be achieved when the ML methods are trained on sufficient data, including both historical and future simulations. When trained only on historical data, the projections made using models based on ML techniques fail to accurately predict tropical stratospheric ozone changes. Results presented here indicate that, when sufficiently trained, ML models have the potential to make accurate, computationally inexpensive projections of tropical stratospheric column ozone. Further development of these models may reduce the computational burden placed on fully coupled chemistry-climate and Earth system models and enable the exploration of tropical stratospheric column ozone recovery under a much broader range of future emissions scenarios.</t>
  </si>
  <si>
    <t>https://doi.org/10.3390/f12020151</t>
  </si>
  <si>
    <t>Sirex nitobei, an Asian native wood wasp species, is a major pest in coniferous commercial forestry, infesting and weakening conifers through its obligate mutualism with a wood-rotting fungus species. The combination of wood wasp larvae and obligate mutualistic fungus causes the breakdown of plant vascular tissue, leading to the weakening of the plant and eventually to death, as well as a high economic cost in commercial forestry. Since it was first recorded in China in the early 1980s, S. nitobei has widely spread and become successfully established. Despite its extensive distribution range, little is known about the factors influencing current and future distribution patterns for potential pest control and monitoring. We used a maximum entropy model in conjunction with climate variables and shared socio-economic pathways to predict the current and future distribution of S. nitobei in China. We used the jackknife method and correlation analysis to select the bioclimatic and environmental variables that influence the geographic distribution of S. nitobei, which resulted in the inclusion of the monthly total precipitation in July (prec7), the monthly average maximum temperature in February (tmax2), the monthly average minimum temperature in July (tmin7), the monthly total precipitation in December (prec12), and isothermality (bio3). We found that precipitation and temperature influenced the potentially suitable areas, as predicted by the maximum entropy model. Moreover, the association of the fungus, the wood wasp, and the host plant impacts are related to availability of moisture and temperature, where moisture affects the growth of the fungus, and temperature influences the emergence, development and growth of larvae. Under the current climate conditions, the total potential suitable areas increased by 18.74%, while highly suitable and moderately suitable areas increased by 28.35 and 44.05%, respectively, under the 2081–2100 ssp245, 370 scenarios. Favorable conditions under climate change, low rainfall, and high temperature will favor the speedy larval development, the growth of its obligate nutritional fungal mutualist and the ability of S. nitobei to rapidly spread in previously unsuitable areas.</t>
  </si>
  <si>
    <t>https://doi.org/10.1007/s00704-021-03568-2</t>
  </si>
  <si>
    <t>Extreme precipitation is the leading cause of the flood, soil erosion, and drought with significant socioeconomic impacts on human resources. Therefore, projecting future precipitation changes, especially the intensity of extreme precipitation (IEP) in the future, is very important. This study’s main objective is IEP projection in Iran based on CMIP6 bias-correction (BC) multi-model ensemble (MME). The daily precipitation data of five CMIP6 BC models with 0.5 ͦ horizontal resolution was used under three shared socioeconomic pathways; SSP1-2.6, SSP3-7.0, and SSP5-8.5 scenarios. Simple Daily Intensity (SDII) and maximum consecutive 1-day precipitation (RX1day) were used to measure IEP changes. Two Kling Gupta efficiency (KGE) and percent bias (PBIAS) methods evaluate the performance of the models, and the independence weighted mean (IWM) method was applied for ensemble averaging. Among the studied CMIP6 bias-correction models, the IPSL-CM6A-LR model has more underestimation than other models with a KGE score of 0.751 has the lowest performance and the MPI-ESM1-2-HR model (0.768) showed the highest performance. In general, the study results showed the uncertainties in CMIP6 models for precipitation, according to which no single model is reliable even in the BC method. The PBIAS in the region affected by Asian summer monsoon (ASM) in Iran is about 10%, based on which the bias of the mentioned models for monsoon precipitation is high. SDII and RX1day anomalies in all climatic zones of Iran except for the RX1day index in Cfa climatic zones in other zones and scenarios during the two periods 2021-2060 and 2061-2100 are positive. Also, the trend and slope of the IEP are increasing in all zones except for BWh, BWk, and Cfa zones for SSP1-2.6 and SSP3-7.0 scenarios. Investigation of trend IEP changes showed that the maximum of these changes will occur in the BWh climate zone, and the minimum would occur in the cold and mountainous climate zone of Iran (Dsc).</t>
  </si>
  <si>
    <t>https://doi.org/10.1016/j.scitotenv.2021.145827</t>
  </si>
  <si>
    <t>The water-energy-food (WEF) nexus is a complex system operating at many scales, the importance of which is increasingly recognized in academia and policy. There are calls to expand the nexus to include land and climate (WEFLC) as well as to narrow the science-policy divide, implying conducting assessments at policy-relevant scales to assess the impacts of policy objectives. This paper presents a national-scale WEFLC nexus system dynamics modelling assessment for Latvia. Qualitative and quantitative assessment was performed with local stakeholders to validate model structure, data, results, and to gather information on Latvian policy objectives and implement them in the model as potential future policies. Under baseline conditions (i.e. without implementing goal-specific policies under shared socio-economic pathway 2), results indicate a levelling off of consumption by 2050 while production of food products and energy is expected to increase. Nitrogen losses and climate emissions increase, going against policy targets. Implementation of indicative policies has desired impacts within their given sector, but may lead to trade-offs in others. Implementing multiple policies simultaneously may augment or hinder progress towards objectives due to system interconnectedness. Therefore, when choosing which policies to implement, cross-sectoral implications must be carefully considered. This work offers insight for policy and decision making in Latvia, hinting at policy options to pursue, and highlighting those to avoid. This study offers suggestions for closing the science-policy divide including the use of visual serious game environments for results interpretation, the use of selected indicators for nexus performance assessment, and close stakeholder engagement throughout a project.</t>
  </si>
  <si>
    <t>https://doi.org/10.1088/1748-9326/abe2cd</t>
  </si>
  <si>
    <t>A recovery of near-surface wind speed (SWS) in the last decade has been reported over China; nevertheless, the contributions of large-scale ocean-atmosphere circulations (LOACs) to the SWS changes are rarely investigated. In this study, the turning point (TP) of the terrestrial stilling was validated over eastern China for 1979–2017. Furthermore, a forward stepwise regression algorithm was used to assess the contribution of LOACs to SWS changes. The results revealed that the TP of the SWS reversal occurred in approximately 2011 during the study period. Mean annual and seasonal SWSs exhibited decreases before the TP, with the largest decrease in spring (–0.134 ± 0.014 m s−1 decade−1), while SWSs increased after the TP, most strongly in autumn (0.377 ± 0.053 m s−1 decade−1). The SWS decrease before the TP and increase after the TP were caused by the decreasing and increasing frequencies of strong windy days (&gt;75th percentile of SWS), respectively. The effects of LOACs on the long-term changes of SWS were pronounced. The contributions of LOACs to the decreasing and increasing trends of SWSs were &gt;60.0%, with the exception of autumn. The projected SWSs exhibited increases in the near-term (2021–2040) for the low-emission scenarios (e.g. Shared Socioeconomic Pathway 245). For the mid-term and long-term projections, the SWSs still displayed a downward trend, which was mainly attributed to the reduction of strong windy days. Consequently, the present SWS recovery in the recent decade may be only expected to last for a short amount of time before winds start decreasing again.</t>
  </si>
  <si>
    <t>https://doi.org/10.1016/j.forpol.2020.102364</t>
  </si>
  <si>
    <t>Wood-based cellulose fibres for textiles, hygiene and health products have been in the market for long time, but competition with other materials has kept their market share modest. The shortage of land for the expansion of cotton production, environmental concerns related to cotton and the oil-based textile materials, changes in fashion, and new technologies for extracting fibres from wood are changing the market setting in the favour of wood-based fibres. The increase in global population and welfare drives the growth of demand for textiles. If the demand for wood-based textile pulps would grow in the same pace as earlier in this century, their annual production would be 15 Mt higher in 2035 than in 2018. Growing at the pace of the global GDP in selected illustrative Shared Socioeconomic Pathway projections, the respective increase would range from 6 to 11 Mt/yr. The demand scenarios were assessed with a global forest sector model integrating the textile fibre market to the rest of the forest sector. The demand for wood-based textile fibres can largely be covered by converting paper pulp mills to textile pulps but also investments into new mills are projected. This will reduce the supply of other forest products made of pulpwood and chips and possibly give a small increase in the supply volumes of industries producing chips as by-products (sawnwood, plywood). Due to increasing roundwood harvests and wood prices, the investors should factor in an increase in input prices when making their decisions.</t>
  </si>
  <si>
    <t>https://doi.org/10.1016/j.atmosres.2020.105375</t>
  </si>
  <si>
    <t>In this paper, future drought characteristics (frequency, duration and intensity) over China are analysed by using four climate models from CMIP6 under the seven SSP-RCP (shared socioeconomic pathway-representative concentration pathway) scenarios (SSP119, SSP126, SSP434, SSP245, SSP460, SSP370, and SSP585) for three defined periods of 2021–2040 (near-term), 2041–2060 (mid-term) and 2081–2100 (long-term). The corresponding four climate models output from CMIP5 are also used to conduct a comparison analysis between CMIP5 and CMIP6 to address the improvements added to CMIP6 in terms of drought identification. The drought characteristics are identified by applying the standardized precipitation-evapotranspiration index (SPEI) at a 12-month timescale and run theory. The results show that CMIP6 has a robust capability to capture historical (1986–2005) drought characteristics. For the future period of 2021–2040, the decrease in precipitation and increase in potential evapotranspiration will lead to continuous dry conditions in the upper and middle Yangtze River basin and eastern Pearl River basin. Relative to the reference period, drought events will be more frequent and severe with longer durations in the Northwest River basins and middle Yangtze River basin. Furthermore, higher emissions signify a greater increase in drought frequency and intensity in the long-term period. Except for the SSP585 scenario, the lower emission scenario corresponds to the higher drought duration soon and in the mid-21st century (2021–2060). This finding is regarded as a “strange phenomenon”, which cannot be detected by the previous CMIP5-based emission scenarios (RCP2.6, RCP4.5 and the unlikely pathway RCP8.5). Therefore, additional “possible future”-based scenarios (SSP119, SSP126, SSP434, SSP245, SSP460, and SSP370) should be included in extreme climate studies, especially for the near future and mid-21st century. Notably, compared with CMIP5, the reduced biases in drought characteristics are more likely associated with improvements in the representation of physical processes in climate models from CMIP6. The results of this study could provide a basis for the development of drought adaptation measures over China.</t>
  </si>
  <si>
    <t>https://doi.org/10.1016/j.scitotenv.2021.146871</t>
  </si>
  <si>
    <t>This paper introduces a framework for extending global climate and socioeconomic scenarios in order to study agricultural nutrient pollution on an individual catchment scale. Our framework builds on and extends Representative Concentration Pathways (RCPs) and Shared Socioeconomic Pathways (SSPs) at the spatial and temporal scales that are relevant for the drivers of animal husbandry, manure recycling and the application of inorganic fertilisers in crop production. Our case study area is the Aura river catchment in South-West Finland, which discharges into the heavily eutrophic Baltic Sea. The Aura river catchment has intensive agriculture — both livestock and crop production. Locally adjusted and interpreted climate and socioeconomic scenarios were used as inputs to a field-level economic optimisation in order to study how farmers might react to the changing markets and climate conditions under different SSPs. The results on economically optimal fertilisation levels were then used as inputs to the spatially and temporally explicit nutrient loading model (VEMALA). Alternative manure recycling strategies that matched with SSP narratives were studied as means to reduce the phosphorus (P) overfertilisation in areas with high livestock density. According to our simulations, on average the P loads increased by 18% during 2071–2100 from the current level and the variation in P loads between scenarios was large (from −14% to +50%). By contrast, the nitrogen (N) loads had decreased on average by −9% (with variation from −20% to +3%) by the end of the current century. Phosphorus loading was most sensitive to manure recycling strategies and the speed of climate change. Nitrogen loading was less sensitive to changes in climate and socioeconomic drivers.</t>
  </si>
  <si>
    <t>https://doi.org/10.1007/s00382-021-05673-4</t>
  </si>
  <si>
    <t>There is a long-standing debate on how the El Niño/Southern Oscillation (ENSO) amplitude may change during the twenty-first century in response to global warming. Here we identify the sources of uncertainty in the ENSO amplitude projections in models participating in the Coupled Model Intercomparison Phase 5 (CMIP5) and Phase 6 (CMIP6), and quantify scenario uncertainty, model uncertainty and uncertainty due to internal variability. The model projections exhibit a large spread, ranging from increasing standard deviation of up to 0.6 °C to diminishing standard deviation of up to − 0.4 °C by the end of the twenty-first century. The ensemble-mean ENSO amplitude change is close to zero. Internal variability is the main contributor to the uncertainty during the first three decades; model uncertainty dominates thereafter, while scenario uncertainty is relatively small throughout the twenty-first century. The total uncertainty increases from CMIP5 to CMIP6: while model uncertainty is reduced, scenario uncertainty is considerably increased. The models with “realistic” ENSO dynamics have been analyzed separately and categorized into models with too small, moderate and too large ENSO amplitude in comparison to instrumental observations. The smallest uncertainties are observed in the sub-ensemble exhibiting realistic ENSO dynamics and moderate ENSO amplitude. However, the global warming signal in ENSO-amplitude change is undetectable in all sub-ensembles. The zonal wind-SST feedback is identified as an important factor determining ENSO amplitude change: global warming signal in ENSO amplitude and zonal wind-SST feedback strength are highly correlated across the CMIP5 and CMIP6 models.</t>
  </si>
  <si>
    <t>https://doi.org/10.3390/w13060774</t>
  </si>
  <si>
    <t>Global scale assessments of coastal flood damage and adaptation costs under 21st century sea-level rise are associated with a wide range of uncertainties, including those in future projections of socioeconomic development (shared socioeconomic pathways (SSP) scenarios), of greenhouse gas concentrations (RCP scenarios), and of sea-level rise at regional scale (RSLR), as well as structural uncertainties related to the modelling of extreme sea levels, data on exposed population and assets, and the costs of flood damages, etc. This raises the following questions: which sources of uncertainty need to be considered in such assessments and what is the relative importance of each source of uncertainty in the final results? Using the coastal flood module of the Dynamic Interactive Vulnerability Assessment modelling framework, we extensively explore the impact of scenario, data and model uncertainties in a global manner, i.e., by considering a large number (&gt;2000) of simulation results. The influence of the uncertainties on the two risk metrics of expected annual damage (EAD), and adaptation costs (AC) related to coastal protection is assessed at global scale by combining variance-based sensitivity indices with a regression-based machine learning technique. On this basis, we show that the research priorities in terms of future data/knowledge acquisition to reduce uncertainty on EAD and AC differ depending on the considered time horizon. In the short term (before 2040), EAD uncertainty could be significantly decreased by 25 and 75% if the uncertainty of the translation of physical damage into costs and of the modelling of extreme sea levels could respectively be reduced. For AC, it is RSLR that primarily drives short-term uncertainty (with a contribution ~50%). In the longer term (&gt;2050), uncertainty in EAD could be largely reduced by 75% if the SSP scenario could be unambiguously identified. For AC, it is the RCP selection that helps reducing uncertainty (up to 90% by the end of the century). Altogether, the uncertainty in future human activities (SSP and RCP) are the dominant source of the uncertainty in future coastal flood risk.</t>
  </si>
  <si>
    <t>Nature Sustainability</t>
  </si>
  <si>
    <t>Phosphorus for Sustainable Development Goal target of doubling smallholder productivity</t>
  </si>
  <si>
    <t>https://doi.org/10.1038/s41893-021-00794-4</t>
  </si>
  <si>
    <t>Phosphorus (P) is an essential nutrient for life. In many tropical countries, P-fixing soils and very low historical P input limit uptake of P in crops and thus yields. This presents a serious obstacle for achieving the Sustainable Development Goal (SDG) target 2.3 of doubling productivity in smallholder farms. We calculated the geographic distribution of P limitation (1 – actual/potential P uptake) and the P input required to achieve this SDG target by 2030 in comparison to the Shared Socioeconomic Pathway (SSP2) scenario for five world regions where smallholder farms dominate. To achieve target 2.3, these regions require 39% more P application (126 Tg) between 2015 and 2030. While P limitation is most widespread in sub-Saharan Africa, it is the only region on track to achieving the doubling of productivity in the SSP2 scenario (increase by a factor of 1.8). Achieving the target requires a strong increase in P input, while protecting soils and waterways from excessive P runoff.</t>
  </si>
  <si>
    <t>https://doi.org/10.1016/j.accre.2021.02.002</t>
  </si>
  <si>
    <t>The continued warming of the Arctic atmosphere and ocean has led to a record retreat of sea ice in the last decades. This retreat has increased the probability of the opening of the Arctic Passages in the near future. The Northwest Passage (NWP) is the most direct shipping route between the Atlantic and Pacific Oceans, producing notable economic benefits. Decadal variations of sea ice and its influencing factors from a high-resolution unstructured-grid finite-volume community ocean model were investigated along the NWP in 1988–2016, and the accessibility of the NWP was assessed under shared socioeconomic pathways (SSP245 and 585) and two vessel classes with the Arctic transportation accessibility model in 2021–2050. Sea ice thickness has decreased with increasing seawater temperature and salinity, especially within the Canadian Arctic Archipelago (CAA) in 1988–2016, which has facilitated the opening of the NWP. Complete ship navigation is projected to be possible for polar class 6 ships in August–December in 2021–2025, after when it may extends to July under SSP585 in 2026–2030, while open water ships will not be able to pass through the NWP until September in mid-21st century. The navigability of the NWP is mainly affected by the ice within the CAA. For the accessibility of the Parry Channel, the west part is worse than that of the eastern part, especially in the Viscount-Melville Sound.</t>
  </si>
  <si>
    <t>https://doi.org/10.1016/j.envc.2021.100069</t>
  </si>
  <si>
    <t>Since World War-II, the COVID-19 pandemic is considered the most serious challenge faced by the mankind. This pandemic has not only adversely affected the health systems but has also disrupted the manufacturing and industrial sectors and thus leading to low CO2 emissions. Reduction in the carbon dioxide (CO2) gas emission has been noticed nearly everywhere in the world due to shutdown of industries and lockdown imposed by governments as a consequence of the COVID-19 pandemic. In the year 2019, around 37 billion tons of CO2 emitted globally that has been reduced by 9% in the same period (January to July) for the year 2020 as consequence of COVID-19 pandemic. The Social Cost of Carbon (SCC) of a country reflects the economic damages caused by per ton increase in the CO2 emissions. Economic and environmental benefits are associated with the reduction of CO2 emissions as a result of COVID-19 and their estimation is the main theme of the study. Coupling reduction in the CO2 emissions to the Social Cost of Carbon gives economic benefit for a country. The research presented investigates the long term economic and environmental benefits associated with the reduction in the CO2 emissions for various regions of the world. The economic benefit due to the reduction in the of the CO2 emissions as consequence of the COVID-19 to global economy is estimated as 650 billion US Dollars for the period of 6 months (from January to July). The study mainly focuses on the countries that contribute the high percentage of CO2 emissions to the atmosphere. The first half of year 2020 (from January 2020 to July 2020) is taken into consideration because lockdown was mainly followed in that period. Further, within the country the sectors that contribute the high percentage of CO2 emissions are also taken into account.</t>
  </si>
  <si>
    <t>https://doi.org/10.1016/j.jhydrol.2021.126091</t>
  </si>
  <si>
    <t>Drought is a severe and chronic natural hazard that deeply affects production and livelihoods. Its characteristics and propagation have been extensively discussed, but the effects of temperature, evapotranspiration, and runoff on drought under different carbon emission conditions are still worth considering. Combining with the release of the Sixth International Coupled Model Intercomparison Project (CMIP6), datasets of multiple patterns were compared with observational datasets. The most available data were screened to verify the accuracy of CMIP6 and were used to determine global Standardized Precipitation Index (SPI), Standardized Precipitation–Evapotranspiration Index (SPEI), and Standardized Runoff Index (SRI) to analyze global drought properties, such as frequency, duration, and spatial extent. According to the Shared Socioeconomic Pathways (SSPs) scenarios, drought properties in the future were compared with those in the past and results were as follows: First, more accurate precipitation and evapotranspiration data were provided by the CanEMS5, and more accurate soil moisture data were provided by the BCC-CSM2-MR. Second, in the 21st century, the frequency, duration and spatial extent of global drought in most areas would increase. Finally, the key influencing factor of drought would the evapotranspiration. The relationship among rainfall, runoff, and temperature was mutually binding. Overall, global droughts, in particular exceptional droughts, showed a progressive worsening of conditions and a marked increase in the future. This study provides a reference for exploring global drought changes under climate change and provides a basis for the application of the CMIP6.</t>
  </si>
  <si>
    <t>https://doi.org/10.1029/2020EF001574</t>
  </si>
  <si>
    <t>Producing enough food to feed a growing population is a great future challenge, especially for vulnerable areas in Africa. There is limited understanding of food security under future climate conditions, particularly under the warming target stipulated in the Paris Agreement. Maize is the most widely cultivated crop in Africa. Taking maize as an example, we present an integrated assessment of maize supply and demand under 1.5°C and 2.0°C warming scenarios, considering the combined impacts of climate change, technology development and population increase. We find that global warming of 1.5°C or 2.0°C would shorten maize growth duration, aggravate droughts, and consequently reduce yield with a spatially explicit pattern. Maize yield would decrease more under global warming of 2.0°C versus 1.5°C. Benefit of rising CO2 concentration could not fully offset the yield loss due to climate change under global warming of 1.5°C. Technology development can significantly improve the ratio of maize supply to demand, which is however subject to future projections on population and technology development. Under a reasonable logarithmic technology development scenario, maize security would become worse in most of the countries in Africa. Our findings highlight the importance of technology development and adaptation strategies to meet the challenges of food security in the vulnerable regions.</t>
  </si>
  <si>
    <t>https://doi.org/10.1016/j.foreco.2021.119199</t>
  </si>
  <si>
    <t>Climate change is expected to have various impacts on forest ecosystems through drought, heat stress, insect invasions and forest fires. Therefore, lack of taking the necessary measures in time will lead to the extinction or endangerment of valuable species. The entropy method was used in order to estimate the geographic distribution of Fraxinus excelsior L. available in Turkey under present and future climate conditions. 19 bioclimatic variables obtained from the monthly data within 30 provinces, where Fraxinus excelsior L. was found in Turkey, as well as the topographic variable of elevation were used in the modelling process. The results show that Fraxinus excelsior L. is largely affected by precipitation in the driest month, the driest quarter and the hottest quarter. According to the response curve of Fraxinus excelsior L. in Turkey, it is observed that it prefers the habitats with average precipitation of 22 mm in the driest month, average precipitation of 100 mm in the driest quarter and the precipitation over 70 mm in the hottest quarter. The SSPs 245 and SSPs 585 climate scenarios, respectively, show that the geographic distribution of Fraxinus excelsior L. will narrow by 7.58% and 6.28% in 2100. All of these results show that species response to the individual and communal impacts as well as the impacts at ecosystem scale dictated by climate change by changing their climatic niches. Most of the plant species that lack an effective and rapid migration ability will have difficulty in finding suitable habitat areas. Thus, the ecological consequences of the narrowing experienced in the foreseen borders may have serious consequences for both the management and protection of forests.</t>
  </si>
  <si>
    <t>Time horizons used by this article are 2040, 2060, 2080 &amp; 2100.</t>
  </si>
  <si>
    <t>Time horizons used by this article are 2021-2040, 2041-2060 &amp; 2081-2100</t>
  </si>
  <si>
    <t>https://doi.org/10.5194/bg-18-2221-2021</t>
  </si>
  <si>
    <t>The uptake of anthropogenic carbon (Cant) by the ocean leads to ocean acidification, causing the reduction of pH and the saturation states of aragonite (Ωarag) and calcite (Ωcalc). The Arctic Ocean is particularly vulnerable to ocean acidification due to its naturally low pH and saturation states and due to ongoing freshening and the concurrent reduction in total alkalinity in this region. Here, we analyse ocean acidification in the Arctic Ocean over the 21st century across 14 Earth system models (ESMs) from the latest Coupled Model Intercomparison Project Phase 6 (CMIP6). Compared to the previous model generation (CMIP5), models generally better simulate maximum sea surface densities in the Arctic Ocean and consequently the transport of Cant into the Arctic Ocean interior, with simulated historical increases in Cant in improved agreement with observational products. Moreover, in CMIP6 the inter-model uncertainty of projected changes over the 21st century in Arctic Ocean Ωarag and Ωcalc averaged over the upper 1000 m is reduced by 44–64 %. The strong reduction in projection uncertainties of Ωarag and Ωcalc can be attributed to compensation between Cant uptake and total alkalinity reduction in the latest models. Specifically, ESMs with a large increase in Arctic Ocean Cant over the 21st century tend to simulate a relatively weak concurrent freshening and alkalinity reduction, while ESMs with a small increase in Cant simulate a relatively strong freshening and concurrent total alkalinity reduction. Although both mechanisms contribute to Arctic Ocean acidification over the 21st century, the increase in Cant remains the dominant driver. Even under the low-emissions Shared Socioeconomic Pathway 1-2.6 (SSP1-2.6), basin-wide averaged Ωarag undersaturation in the upper 1000 m occurs before the end of the century. While under the high-emissions pathway SSP5-8.5, the Arctic Ocean mesopelagic is projected to even become undersaturated with respect to calcite. An emergent constraint identified in CMIP5 which relates present-day maximum sea surface densities in the Arctic Ocean to the projected end-of-century Arctic Ocean Cant inventory is found to generally hold in CMIP6. However, a coincident constraint on Arctic declines in Ωarag and Ωcalc is not apparent in the new generation of models. This is due to both the reduction in Ωarag and Ωcalc projection uncertainty and the weaker direct relationship between projected changes in Arctic Ocean Cant and changes in Ωarag and Ωcalc.</t>
  </si>
  <si>
    <t>https://doi.org/10.1111/jbi.14092</t>
  </si>
  <si>
    <t>Correlative species distribution models (SDMs) are typically trained using only the contemporary distribution of species; however, recent records might reflect an incomplete description of a species' niche, limiting the reliability of predictions. SDMs linking fossil records have the potential to improve conservation decisions under human-induced climate change. Here, we built SDMs using presence records from contemporary and Holocene records to enable estimations of climatically suitable area under current and future climate scenarios.</t>
  </si>
  <si>
    <t>https://doi.org/10.1038/s41467-021-21785-1</t>
  </si>
  <si>
    <t>Long-term temperature change and variability are expected to have significant impacts on future electric capacity and investments. This study improves upon past studies by accounting for hourly and monthly dynamics of electricity use, long-term socioeconomic drivers, and interactions of the electric sector with rest of the economy for a comprehensive analysis of temperature change impacts on cooling and heating services and their corresponding impact on electric capacity and investments. Using the United States as an example, here we show that under a scenario consistent with a socioeconomic pathway 2 (SSP2) and representative concentration pathway 8.5 (RCP 8.5), mean temperature changes drive increases in annual electricity demands by 0.5-8% across states in 2100. But more importantly, peak temperature changes drive increases in capital investments by 3-22%. Moreover, temperature-induced capital investments are highly sensitive to both long-term socioeconomic assumptions and spatial heterogeneity of fuel prices and capital stock characteristics, which underscores the importance of a comprehensive approach to inform long-term electric sector planning.</t>
  </si>
  <si>
    <t>https://doi.org/10.1088/1748-9326/abe008</t>
  </si>
  <si>
    <t>China's economic growth has been largely relying on the consumption of coal. The country has realized that its economic development has to be free from dependence on fossil fuels. On 30 June 2015, China submitted its 'Nationally Determined Contribution (NDC)' in preparation for the Conference of Parties 21 (COP21). One of the important actions in China's NDC is to lower carbon dioxide (CO2) emissions per unit of GDP by 60% to 65% from 2005 levels by 2030. This study examines the efforts from China's building sector (i.e. urban residential, rural residential and service) in achieving the CO2 reduction target stated in China's NDC. Furthermore, this study also explores the post-NDC era and looks into the opportunities towards deep decarbonization in the building sector by mid-century for contributing to the Paris agreement. The study covers 31 provincial regions of mainland China anddisparities of climate and socioeconomic indicators across regions are fully considered. We use a bottom-up cost optimization model called AIM/Enduse to evaluate the CO2 reduction potential brought by efficient technologies in China's building sector. Five scenarios are designed to illustrate the emission pathways through 2050. The results show that, when energy constraint and emission target is introduced in mitigation scenarios, new generation biomass contribute a lot to emission reduction. Reduction potential in the nearly zero emission scenario is mainly from the urban residential sector, and to achieve deep decarbonization by 2050, it is important to bring a significant reduction of per-capita energy consumption in addition to ci improvement both in urban and rural households. Co-benefit analysis suggests that air pollutants can also be significantly reduced by deep decarbonization policies.</t>
  </si>
  <si>
    <t>https://doi.org/10.1016/j.jclepro.2021.127098</t>
  </si>
  <si>
    <t>Energy efficiency plays an essential role in energy conservation and emissions mitigation efforts in the building sector. This is especially important considering that the global building stock is expected to rapidly expand in the years to come. In this study, a global-scale modeling framework is developed to analyze the evolution of building energy intensity per floor area during 1971–2014, its relationship with economic development, and its future role in energy savings across 21 world regions by 2060. Results show that, for residential buildings, while most high-income and upper-middle-income regions see decreasing energy intensities and strong decoupling from economic development, the potential for further efficiency improvement is limited in the absence of significant socioeconomic and technological shifts. Lower-middle-income regions, often overlooked in analyses, will see large potential future residential energy savings from energy intensity reductions. Harnessing this potential will include, among other policies, stricter building efficiency standards in new construction. For the commercial sector, during 1971–2014, the energy intensity was reduced by 50% in high-income regions but increased by 193% and 44% in upper-middle and lower-middle-income regions, respectively. Given the large energy intensity reduction potential and rapid floor area growth, commercial buildings are increasingly important for energy saving in the future.</t>
  </si>
  <si>
    <t>https://doi.org/10.1080/21550085.2021.1885249</t>
  </si>
  <si>
    <t>Limiting dangerous climate change is now widely believed to require negative emissions (NETs), a prospect some believe to be unjust and unacceptably risky. While NETs are not risk-free, I argue that they could be part of minimally just responses to climate change. In doing so, I identify a dilemma between limiting warming to 1.5 ° C, which promises lower climate impacts but implies greater NETs risks, and 2°C, which requires less NETs but promises greater climate impacts. Finally, I consider what the case of NETs reveals about permissibility in the face of non-compliance with principles of climate justice.</t>
  </si>
  <si>
    <t>https://doi.org/10.3390/insects12030222</t>
  </si>
  <si>
    <t>Wood wasp species in the genus Sirex are known pests of forestry. They cause significant economic losses due to their impacts on plant health and wood quality. S. juvencus (Hymenoptera: Siricidae), widely distributed in Asia, Europe, and North America, is known to negatively impact forestry, infesting Picea, Pinus, Larix, Abies, Cupressus, and Pseudotsuga species. This pest destroys plants by depositing eggs, mucus, and its obligate mutualistic fungus, Amylostereum areolatum. Its obligate mutualistic fungus is to provide nutrition for S. juvencus larva. Despite its extensive distribution range, little is known about which environmental variables significantly impact current and future distribution patterns of S. juvencus for pest control and monitoring. Here we used the maximum entropy model in conjunction with occurrence points of S. juvencus and environmental variables to predict the current and future global potential distribution of S. juvencus. We used the jackknife method and Pearson’s correlation analysis to select the environmental variables that influence the geographic distribution of S. juvencus, which resulted in the inclusion of the monthly average maximum temperature in February, the max temperature of warmest month, monthly average minimum temperature in July, monthly total precipitation in June, precipitation of the driest month, monthly total precipitation in September, and the temperature annual range. Temperature and precipitation are mainly likely to drive the distribution enabled by its obligate mutualistic fungus and the potential to co-infect with other Sirex species. The high temperature and low humidity influence S. juvencus eggs and larvae directly and indirectly via fungus-growth, which enables the larvae to survive. Furthermore, S. juvencus may increase its distribution to moderately suitable areas due to competition or dependency on other Sirex species during the infestation. Under the future climatic conditions, the highly suitable area increased by 32.79%, while the moderately suitable area, low suitable area, and unsuitable area increased by 28.14%, 3.30%, and 2.15%. Under climate changes, S. juvencus may spread in previously unsuitable areas rapidly.</t>
  </si>
  <si>
    <t>Time horizons used are 2021-2040, 2041-2060, 2061-2080, 2081-2100</t>
  </si>
  <si>
    <t>https://doi.org/10.1016/j.envsoft.2022.105336</t>
  </si>
  <si>
    <t>There is a debate regarding the suitability of global integrated assessment models (IAMs) for long-term planning exercises of the global energy system. This study informs this debate from a power system perspective and proposes a methodological framework for soft-linking of global IAMs with detailed global power system models. With the proposed open-source framework, the scenario results from IAMs can be fed into a power system model to assess given scenarios with enhanced modelling resolution. Results from these simulations can be redirected to the IAM through iterative bi-directional soft-linking. A proof of concept application is presented by linking global IAM MESSAGEix-GLOBIOM with global power system model PLEXOS-World. Among others, the results suggest that the assumption of unconstrained electricity flows inside large regional copperplates without internal network constraints causes an overestimation of the potential of variable renewables within MESSAGEix-GLOBIOM. We propose areas for informed improvements in MESSAGEix-GLOBIOM and for IAMs in general.</t>
  </si>
  <si>
    <t>https://doi.org/10.1038/s43247-021-00108-8</t>
  </si>
  <si>
    <t>Intensification of El Niño-Southern Oscillation (ENSO)-rainfall variability in response to global warming is a robust feature across Coupled Model Intercomparison Project (CMIP) iterations, regardless of a lack of robust projected changes in ENSO-sea-surface temperature (SST) variability. Previous studies attributed this intensification to an increase in mean SST and moisture convergence over the central-to-eastern Pacific, without explicitly considering underlying nonlinear SST–rainfall relationship changes. Here, by analyzing changes of the tropical SST–rainfall relationship of CMIP6 models, we present a mechanism linking the mean SST rise to amplifying ENSO–rainfall variability. We show that the slope of the SST–rainfall function over Niño3 region becomes steeper in a warmer climate, ~42.1% increase in 2050–2099 relative to 1950–1999, due to the increase in Clausius–Clapeyron-driven moisture sensitivity, ~16.2%, and dynamic contributions, ~25.9%. A theoretical reconstruction of ENSO–rainfall variability further supports this mechanism. Our results imply ENSO’s hydrological impacts increase nonlinearly in response to global warming.</t>
  </si>
  <si>
    <t>https://doi.org/10.1016/j.jenvman.2021.111942</t>
  </si>
  <si>
    <t>Ethanol production in Brazil is projected to double between 2012 and 2030 in order to meet increased global demand, resulting in the expansion of sugarcane cultivation. Sugarcane expansion drives both direct and indirect land-use changes, and subsequent changes in hydrology may exacerbate problems of (local) water scarcity. This study assesses the impacts of projected ethanol-driven sugarcane expansion on agricultural and hydrological drought in Brazil. Drought due to sugarcane expansion is modelled using a spatial terrestrial hydrological model (PCR-GLOBWB) with spatiotemporally variable land-use change and climate change scenarios as input. We compare an ethanol scenario with increased ethanol demand to a reference situation in which ethanol demand does not increase. The results show that, on average, 29% of the Centre West Cerrado region is projected to experience agricultural drought between 2012 and 2030, and the drought deficit in this region is projected to be 7% higher in the ethanol scenario compared to the reference. The differences between the ethanol and the reference scenario are small when averaged over macro-regions, but can be considerable at a local scale. Differences in agricultural and hydrological drought between the ethanol and reference scenario are most notable in the Centre West Cerrado and Southeast regions. Locally, considerable changes may also occur in other regions, including the Northeast Coast and Northern Amazon region. Because the South East and Centre West Cerrado regions are responsible for a large proportion of agricultural production, increased agricultural drought may result in significant economic losses, while increased hydrological drought could exacerbate existing problems of water supply to large metropolitan areas in these regions. The identification of areas at risk of increased droughts can be important information for policy makers to take precautionary measures to avoid negative hydrological impacts of increased ethanol demand.</t>
  </si>
  <si>
    <t>https://doi.org/10.1080/07055900.2021.1879726</t>
  </si>
  <si>
    <t>Based on two single-model initial-condition 50-member ensembles of climate simulations conducted with two generations of Canadian Earth System Models (CanESM2 and its successor CanESM5), we analyze the ensemble mean and spread of the projected trends of wintertime North American surface air temperature (SAT) and extreme indices of cold (TX10) and warm (TX90) days over the next half-century (2021–2070) and explore the contribution of internal climate variability to these trends. The ensemble mean of future climate simulations forced by the high-emissions scenario Representative Concentration Pathway 8.5 (RCP8.5) in CanESM2 and the Shared Socioeconomic Pathway 8.5 (SSP5-8.5) in CanESM5 reveals a poleward intensified warming, high risk of severe warm days over the west coast of North America and northern Canada, and a weakening belt of extreme cold days extending from Alaska to the northeastern United States. The warming trend is stronger in CanESM5 than in CanESM2, likely because of higher climate sensitivity and slightly higher CO2 emissions in CanESM5. Large ensemble spreads are apparent in the SAT trend and in the historical simulations and future projections of extreme temperatures, especially for the TX10 index. Individual realizations differ from the ensemble mean in both spatial pattern and magnitude of the projected trends. The signal-to-noise ratio reveals strong signals of the SAT and TX90 trends primarily over the west coast of North America and northern Canada, along with relatively strong signals of the TX10 trend over most of the central to eastern parts of North America in CanESM2 and western Canada and the southwestern and eastern United States in CanESM5. The components of the mean and extreme temperature trends generated by internal climate variability exhibit large-scale spatial coherences and are comparable to the externally anthropogenic-forced components of the trends, mostly in the central parts of North America. Overall, similar ensemble mean patterns of North American mean and extreme temperature trends are evident in the two models; CanESM5 tends to be less uncertain in projecting those trends than CanESM2.</t>
  </si>
  <si>
    <t>https://doi.org/10.1111/jiec.13138</t>
  </si>
  <si>
    <t>This article aims to provide a better understanding of the contribution of material efficiency (ME) improvements to climate mitigation from an economy-wide perspective. We employ the Global Trade and Environment Model to investigate and quantify the part played by ME gains at different stages of the supply chain and in different sectors of the economy to an economy-wide reduction of greenhouse gas (GHG) emissions. Our study focuses on three material categories: iron and steel, non-ferrous metals, and non-metallic minerals for construction. We find that ME improvements in iron and steel production and consumption processes can contribute to reducing GHG emissions, but only by a small amount. Eco-design and novel technologies that use less materials in general, can also contribute to GHG emission reduction. Such mitigation potential is especially large for the construction of buildings and infrastructure due to the sector's massive use of non-metallic minerals with a large climate impact (e.g., cement). However, process efficiency and reduced demand for the three materials do not necessarily lead to reduced GHG emissions on an economy-wide level and can even result in increased GHG emissions due to a rebound effect in other sectors and other processes. As expected, ME policies were more effective for climate mitigation when combined with a more sustainable socio-economic pathway.</t>
  </si>
  <si>
    <t>https://doi.org/10.1038/s41598-021-85992-y</t>
  </si>
  <si>
    <t>Understanding the influence of environmental factors on soil organic carbon (SOC) is critical for quantifying and reducing the uncertainty in carbon climate feedback projections under changing environmental conditions. We explored the effect of climatic variables, land cover types, topographic attributes, soil types and bedrock geology on SOC stocks of top 1 m depth across conterminous United States (US) ecoregions. Using 4559 soil profile observations and high-resolution data of environmental factors, we identified dominant environmental controllers of SOC stocks in 21 US ecoregions using geographically weighted regression. We used projected climatic data of SSP126 and SSP585 scenarios from GFDL-ESM 4 Earth System Model of Coupled Model Intercomparison Project phase 6 to predict SOC stock changes across continental US between 2030 and 2100. Both baseline and predicted changes in SOC stocks were compared with SOC stocks represented in GFDL-ESM4 projections. Among 56 environmental predictors, we found 12 as dominant controllers across all ecoregions. The adjusted geospatial model with the 12 environmental controllers showed an R2 of 0.48 in testing dataset. Higher precipitation and lower temperatures were associated with higher levels of SOC stocks in majority of ecoregions. Changes in land cover types (vegetation properties) was important in drier ecosystem as North American deserts, whereas soil types and topography were more important in American prairies. Wetlands of the Everglades was highly sensitive to projected temperature changes. The SOC stocks did not change under SSP126 until 2100, however SOC stocks decreased up to 21% under SSP585. Our results, based on environmental controllers of SOC stocks, help to predict impacts of changing environmental conditions on SOC stocks more reliably and may reduce uncertainties found in both, geospatial and Earth System Models. In addition, the description of different environmental controllers for US ecoregions can help to describe the scope and importance of global and local models.</t>
  </si>
  <si>
    <t>https://doi.org/10.1038/s41558-020-00965-9</t>
  </si>
  <si>
    <t>Parties to the Paris Agreement agreed to holding global average temperature increases “well below 2 °C above pre-industrial levels and pursuing efforts to limit the temperature increase to 1.5 °C above pre-industrial levels”. Monitoring the contributions of human-induced climate forcings to warming so far is key to understanding progress towards these goals. Here we use climate model simulations from the Detection and Attribution Model Intercomparison Project, as well as regularized optimal fingerprinting, to show that anthropogenic forcings caused 0.9 to 1.3 °C of warming in global mean near-surface air temperature in 2010–2019 relative to 1850–1900, compared with an observed warming of 1.1 °C. Greenhouse gases and aerosols contributed changes of 1.2 to 1.9 °C and −0.7 to −0.1 °C, respectively, and natural forcings contributed negligibly. These results demonstrate the substantial human influence on climate so far and the urgency of action needed to meet the Paris Agreement goals.</t>
  </si>
  <si>
    <t>https://doi.org/10.1016/j.jclepro.2021.126482</t>
  </si>
  <si>
    <t>High-resolution mapping of steel resources accumulated above ground (referred to as steel stocks) is critical for exploring urban mining and circular economy opportunities. Prior studies have attempted to approximate steel stocks using nighttime light (NTL). Although proven to be a fast estimation technique, the accuracy of the NTL-based approach may be subject to several limitations, and it has not been used for projecting future steel stocks. To fill these gaps, we developed an aggregative downscaling model that fuses multiple large-scale spatial datasets, including gridded population, gross domestic product (GDP), and built-up area. We demonstrated the utility of this model by using it to map steel stocks in mainland China at 1 × 1 km resolution. Our results found the steel stocks increased from 12,873 t/km2 to 33,027 t/km2 during 1995–2015, and four steel stocks clusters (i.e., Beijing-Tianjin-Hebei agglomeration, Yangtze River Delta, Guangdong-Hong Kong-Macao Greater Bay Area, and Chengdu-Chongqing metropolitan) possessed over 40% of the national total in 2015, revealing an unbalanced distribution of steel stocks across China. Moving forward, with the assumed population growth, GDP growth, and built-up area expansion, steel accumulation is expected to climb up to 64,636 t/km2 and cencentrate in larger cities in 2030, such as Beijing, Shanghai, Shenzhen, and Guangzhou. Our analysis highlights the magnitude and pace at which steel resources have been and are expected to be accumulated above ground. Our estimates capture the spatiotemporal dynamics of steel stocks, potentially allowing better policy-making and business decision-making on resource efficiency, waste management, and environmental sustainability on regional or urban scales.</t>
  </si>
  <si>
    <t>https://doi.org/10.3390/atmos12010112</t>
  </si>
  <si>
    <t>This study compares and analyzes simulations of ozone under different scenarios by three CMIP6 models (IPSL-CM6A, MRI-ESM2 and CESM-WACCM). Results indicate that as the social vulnerability and anthropogenic radiative forcing is increasing, the change of total column ozone in the tropical stratosphere is not linear. Compared to the SSP2-4.5 and SSP5-8.5 scenarios, the SSP1-2.6 and SSP3-7.0 are more favorable for the increase in stratospheric ozone mass in the tropics. Arctic ozone would never recover under the SSP1-2.6 scenario; however, the Antarctica ozone would gradually recover in all scenarios. Under the SSP1-2.6 and SSP2-4.5 scenarios, the trend of tropical total column ozone is mainly determined by the trend of column ozone in the tropical troposphere. Under the SSP3-7.0 scenario, tropospheric ozone concentration will significantly increase; under the SSP5-8.5 scenario, ozone concentration will distinctly increase in the middle and lower troposphere.</t>
  </si>
  <si>
    <t>https://doi.org/10.1038/s41558-021-00993-z</t>
  </si>
  <si>
    <t>Climate-induced sea-level rise and vertical land movements, including natural and human-induced subsidence in sedimentary coastal lowlands, combine to change relative sea levels around the world’s coasts. Although this affects local rates of sea-level rise, assessments of the coastal impacts of subsidence are lacking on a global scale. Here, we quantify global-mean relative sea-level rise to be 2.6 mm yr−1 over the past two decades. However, as coastal inhabitants are preferentially located in subsiding locations, they experience an average relative sea-level rise up to four times faster at 7.8 to 9.9 mm yr−1. These results indicate that the impacts and adaptation needs are much higher than reported global sea-level rise measurements suggest. In particular, human-induced subsidence in and surrounding coastal cities can be rapidly reduced with appropriate policy for groundwater utilization and drainage. Such policy would offer substantial and rapid benefits to reduce growth of coastal flood exposure due to relative sea-level rise.</t>
  </si>
  <si>
    <t>Every year, millions of people around the world are being displaced from their homes due to climate-related disasters. River flooding is responsible for a large part of this displacement. Previous studies have shown that river flood risk is expected to change as a result of global warming and its effects on the hydrological cycle. At the same time, future scenarios of socio-economic development imply substantial population increases in many of the areas that presently experience disaster-induced displacement. Here we show that both global warming and population change are projected to lead to substantial increases in flood-induced displacement risk over the coming decades. We use a global climate-hydrology-inundation modelling chain, including multiple alternative climate and hydrological models, to quantify the effect of global warming on displacement risk assuming either current or projected future population distributions. Keeping population fixed at present levels, we find roughly a 50% increase in global displacement risk for every degree of global warming. Adding projected population changes further exacerbates these increases globally and in most world regions, with the relative global flood displacement risk is increasing by roughly 350% at the end of the 21st century, compared to an increase of 150% without the contribution of population change. While the resolution of the global models is limited, the effect of global warming is robust across greenhouse gas concentration scenarios, climate models and hydrological models. These findings indicate a need for rapid action on both climate mitigation and adaptation agendas in order to reduce future risks to vulnerable populations.</t>
  </si>
  <si>
    <t>https://doi.org/10.1088/1748-9326/abd26c</t>
  </si>
  <si>
    <t>https://doi.org/10.1038/s41558-020-00975-7</t>
  </si>
  <si>
    <t>Reducing the energy demand has become a key mechanism for limiting climate change, but there are practical limitations associated with large energy savings in a growing global economy and, importantly, its lower-income parts. Using new data on energy and GDP, we show that adopting the same near-term low-energy growth trajectory in all regions in IPCC scenarios limiting global warming to 1.5 °C presents an unresolved policy challenge. We discuss this challenge of combining energy demand reductions with robust income growth for the 6.4 billion people in middle- and low-income countries in light of the reliance of economic development on industrialization. Our results highlight the importance of addressing limits to energy demand reduction in integrated assessment modelling when regional economic development is powered by industrialization and of instead exploring faster energy supply decarbonization. Insights from development economics and other disciplines could help generate plausible assumptions given the financial, investment and stability issues involved.</t>
  </si>
  <si>
    <t>https://doi.org/10.1002/joc.6797</t>
  </si>
  <si>
    <t>Previous studies using observed data suggested a decreasing trend in the frequency of cold surge (CS) over East Asia (EA) under global warming. However, the future change of CSs in different paths is relatively understudied. In this study, after evaluating the classification of CSs paths and the trend of CSs in different paths in historical simulation, the changes of CS paths in EA in future warming scenario have been investigated using the latest 21 models from the phase six of the Coupled Model Intercomparison Project (CMIP6) under the shared socioeconomic pathways (SSP245) scenario. First of all, the observed paths of winter CS in EA from 1979 to 2013 are tracked by the Flexible Particle (FLEXPART) model using ERA-Interim daily reanalysis datasets, and the CS paths are divided into the northwestern path, northern path, and western path by hierarchical clustering algorithm. Random forest algorithm is introduced to match the future CSs according to the observed classification results. The projected results indicate that the frequency of total CSs will decrease significantly in the 21st century with a trend of −0.47 times/10a. Compared with the late 20th century, the total CSs, the CSs in the northwestern path and the western path decrease by 49, 61, and 60%, respectively, in the late 21st century, while the CSs in northern path do not show a significant trend. The substantial decrease of the northwestern path CSs and the western path CSs make the proportion of northern path CSs in total CSs rise from 19.5% in the late 20th century to 37.3% in the late 21st century. It means the strong CSs are still frequent in the future, probably due to the stability of the northern path CSs.</t>
  </si>
  <si>
    <t>https://doi.org/10.1002/joc.6820</t>
  </si>
  <si>
    <t>Extreme climate events and related risk exposures in Huang-Huai-Hai (HHH) river basin were projected under global warming of 1.5–2°C using the high-resolution combined dynamical and statistical downscaling dataset. Firstly, evaluation indicated that the dataset can well reproduce the spatial distribution of all temperature extremes and most of the precipitation extremes, providing a reliable ability for future projections. Then, projections showed that the hot events were projected to increase, while the cold events were projected to decrease substantially in the whole HHH river basin for 1.5°C and 2°C global warming. The additional 0.5°C of warming roughly accelerated the increase of extreme temperatures by 0.6°C, and increased the number of heat days by 2.7 days. In addition, the rainfall events and the precipitation intensity were projected to increase while the drought events were projected to decrease, with the slight changes due to the additional 0.5°C warming. The gross domestic product (GDP) exposures to heat events and heavy rainfall increased more than nine fold for 1.5°C and 2°C global warming, while the growing population (POP) exposures to that increased by more than 100% and 20%, respectively. For the increased exposures to heat events, the changes in GDP (POP) were as important as changes in interaction effect between climate and GDP (POP), while the exposures to heavy rainfall events was mainly dominated by GDP (POP). In addition, the enhanced interaction effect was the most important factor to the increase of exposures due to additional 0.5°C of warming. Notably, the largest increases of heat events and heavy rainfall events were projected in Huaihe river basin due to the additional 0.5°C warming, accompanied by greatest increase of exposures, implying larger risk in the future.</t>
  </si>
  <si>
    <t>https://doi.org/10.5194/hess-25-1711-2021</t>
  </si>
  <si>
    <t>Many scenarios of future climate evolution and its anthropogenic drivers include considerable amounts of bioenergy as a fuel source, as a negative emission technology, and for providing electricity. The associated freshwater abstractions for irrigation of dedicated biomass plantations might be substantial and therefore potentially increase water limitation and stress in affected regions; however, assumptions and quantities of water use provided in the literature vary strongly. This paper reviews existing global assessments of freshwater abstractions for bioenergy production and puts these estimates into the context of scenarios of other water-use sectors. We scanned the available literature and (out of 430 initial hits) found 16 publications (some of which include several bioenergy-water-use scenarios) with reported values on global irrigation water abstractions for biomass plantations, suggesting water withdrawals in the range of 128.4 to 9000 km3 yr−1, which would come on top of (or compete with) agricultural, industrial, and domestic water withdrawals. To provide an understanding of the origins of this large range, we present the diverse underlying assumptions, discuss major study differences, and calculate an inverse water-use efficiency (iwue), which facilitates comparison of the required freshwater amounts per produced biomass harvest. We conclude that due to the potentially high water demands and the tradeoffs that might go along with them, bioenergy should be an integral part of global assessments of freshwater demand and use. For interpreting and comparing reported estimates of possible future bioenergy water abstractions, full disclosure of parameters and assumptions is crucial. A minimum set should include the complete water balances of bioenergy production systems (including partitioning of blue and green water), bioenergy crop species and associated water-use efficiencies, rainfed and irrigated bioenergy plantation locations (including total area and meteorological conditions), and total biomass harvest amounts. In the future, a model intercomparison project with standardized parameters and scenarios would be helpful.</t>
  </si>
  <si>
    <t>https://doi.org/10.1007/s13595-021-01027-6</t>
  </si>
  <si>
    <t>Understanding the adaptive mechanisms of forest species is vital to ensure their survival in a climate change scenario. This study aimed at uncovering the relationship between genetic variability and environmental variables in natural Castanea sativa populations, unveiling how different climate scenarios drove local adaption processes using a landscape genomics approach. Our findings provide useful data for future management of this species.</t>
  </si>
  <si>
    <t>https://doi.org/10.1016/j.jenvman.2021.112482</t>
  </si>
  <si>
    <t>Investments in forestry are long-term and thus subject to numerous sources of risk. In addition to the volatility from markets, forestry investments are directly exposed to future impacts from climate change. We examined how diversification of forest management regimes can mitigate the expected risks associated with forestry activities in New Zealand based on an application of Modern Portfolio Theory. Uncertainties in the responses of Pinus radiata (D. Don) productivity to climate change, from 2050 to 2090, were simulated with 3-PG, a process-based forest growth model, based on future climate scenarios and Representative Concentration Pathways (RCPs). Future timber market scenarios were based on RCP-specific projections from the Global Timber Model and historical log grade prices. Outputs from 3-PG and the market scenarios were combined to compute annualized forestry returns for four P. radiata regimes for 2050–2090. This information was then used to construct optimal forestry portfolios that minimize investment risk for a given target return under different RCPs, forest productivity and market scenarios. While current P. radiata regimes in New Zealand are largely homogenous, our results suggest that regime diversification can mitigate future risks imposed by climate change and market uncertainty. Nevertheless, optimal portfolio compositions varied substantially across our range of scenarios and portfolio objectives. The application of this framework can help forest managers to better account for future risks in their management decisions.</t>
  </si>
  <si>
    <t>https://doi.org/10.1038/s41467-021-22194-0</t>
  </si>
  <si>
    <t>Water scarcity is dynamic and complex, emerging from the combined influences of climate change, basin-level water resources, and managed systems’ adaptive capacities. Beyond geophysical stressors and responses, it is critical to also consider how multi-sector, multi-scale economic teleconnections mitigate or exacerbate water shortages. Here, we contribute a global-to-basin-scale exploratory analysis of potential water scarcity impacts by linking a global human-Earth system model, a global hydrologic model, and a metric for the loss of economic surplus due to resource shortages. We find that, dependent on scenario assumptions, major hydrologic basins can experience strongly positive or strongly negative economic impacts due to global trade dynamics and market adaptations to regional scarcity. In many cases, market adaptation profoundly magnifies economic uncertainty relative to hydrologic uncertainty. Our analysis finds that impactful scenarios are often combinations of standard scenarios, showcasing that planners cannot presume drivers of uncertainty in complex adaptive systems.</t>
  </si>
  <si>
    <t>Xu, Wei; Sun, Hongyun; Jin, Jingwei; Cheng, Jimin;</t>
  </si>
  <si>
    <t>Predicting the potential distribution of apple canker pathogen (Valsa mali) in China under climate change</t>
  </si>
  <si>
    <t>Kim, Heey Jin; Cho, Kyeungwoo; Kim, Yeonjoo; Park, Hyesun; Lee, Ji Wan; Kim, Seong Joon; Chae, Yeora;</t>
  </si>
  <si>
    <t>Spatial Assessment of Water-Use Vulnerability under Future Climate and Socioeconomic Scenarios within a River Basin</t>
  </si>
  <si>
    <t>Journal of Water Resources Planning and Management</t>
  </si>
  <si>
    <t>American Society of Civil Engineers</t>
  </si>
  <si>
    <t>Wilcox, Laura J; Liu, Zhen; Samset, Bjørn H; Hawkins, Ed; Lund, Marianne T; Nordling, Kalle; Undorf, Sabine; Bollasina, Massimo; Ekman, Annica ML; Krishnan, Srinath;</t>
  </si>
  <si>
    <t>Accelerated increases in global and Asian summer monsoon precipitation from future aerosol reductions</t>
  </si>
  <si>
    <t>Yang, Hang; Huang, Junlong; Liu, Dianfeng;</t>
  </si>
  <si>
    <t>Linking climate change and socioeconomic development to urban land use simulation: Analysis of their concurrent effects on carbon storage</t>
  </si>
  <si>
    <t>Applied Geography</t>
  </si>
  <si>
    <t>Fang, Jiayi; Lincke, Daniel; Brown, Sally; Nicholls, Robert J; Wolff, Claudia; Merkens, Jan-Ludolf; Hinkel, Jochen; Vafeidis, Athanasios T; Shi, Peijun; Liu, Min;</t>
  </si>
  <si>
    <t>Coastal flood risks in China through the 21st century–an application of DIVA</t>
  </si>
  <si>
    <t>Science of the Total Environment</t>
  </si>
  <si>
    <t>Zhang, Chi; Wu, Shaohong; Leng, Guoyong;</t>
  </si>
  <si>
    <t>Possible NPP changes and risky ecosystem region identification in China during the 21st century based on BCC-CSM2</t>
  </si>
  <si>
    <t>Journal of Geographical Sciences</t>
  </si>
  <si>
    <t>Chen, Jie; Liu, Yujie; Pan, Tao; Ciais, Philippe; Ma, Ting; Liu, Yanhua; Yamazaki, Dai; Ge, Quansheng; Peñuelas, Josep;</t>
  </si>
  <si>
    <t>Global socioeconomic exposure of heat extremes under climate change</t>
  </si>
  <si>
    <t>Burgess, Matthew G; Ritchie, Justin; Shapland, John; Pielke, Roger;</t>
  </si>
  <si>
    <t>IPCC baseline scenarios over-project CO2 emissions and economic growth</t>
  </si>
  <si>
    <t>Akinsanola, AA; Kooperman, GJ; Reed, KA; Pendergrass, AG; Hannah, WM;</t>
  </si>
  <si>
    <t>Projected changes in seasonal precipitation extremes over the United States in CMIP6 simulations</t>
  </si>
  <si>
    <t>Wang, Anqian; Wang, Yanjun; Su, Buda; Kundzewicz, Zbigniew W; Tao, Hui; Wen, Shanshan; Qin, Jiancheng; Gong, Yu; Jiang, Tong;</t>
  </si>
  <si>
    <t>Comparison of changing population exposure to droughts in river basins of the Tarim and the Indus</t>
  </si>
  <si>
    <t>Scoccimarro, Enrico; Gualdi, Silvio;</t>
  </si>
  <si>
    <t>Heavy daily precipitation events in the CMIP6 worst-case scenario: projected twenty-first-century changes</t>
  </si>
  <si>
    <t>Zheng, Shuguang; Huang, Guohe; Zhou, Xiong; Zhu, Xiaohang;</t>
  </si>
  <si>
    <t>Climate-change impacts on electricity demands at a metropolitan scale: A case study of Guangzhou, China</t>
  </si>
  <si>
    <t>Zhang, Mi; Cheng, Chin-Hsien; Ma, Hong-Yun;</t>
  </si>
  <si>
    <t>Projection of residential and commercial electricity consumption under SSPs in Jiangsu province, China</t>
  </si>
  <si>
    <t>Chen, Jinlei; Kang, Shichang; Chen, Changsheng; You, Qinglong; Du, Wentao; Xu, Min; Zhong, Xinyue; Zhang, Wei; Chen, Jizu;</t>
  </si>
  <si>
    <t>Changes in sea ice and future accessibility along the Arctic Northeast Passage</t>
  </si>
  <si>
    <t>Global and Planetary Change</t>
  </si>
  <si>
    <t>Nunez, Sarahi; Alkemade, Rob; Kok, Kasper; Leemans, Rik;</t>
  </si>
  <si>
    <t>Potential biodiversity change in Central Asian grasslands: scenarios for the impact of climate and land-use change</t>
  </si>
  <si>
    <t>Regional Environmental Change</t>
  </si>
  <si>
    <t>Hosseinzadehtalaei, Parisa; Tabari, Hossein; Willems, Patrick;</t>
  </si>
  <si>
    <t>Satellite-based data driven quantification of pluvial floods over Europe under future climatic and socioeconomic changes</t>
  </si>
  <si>
    <t>Knittel, Nina; Jury, Martin W; Bednar-Friedl, Birgit; Bachner, Gabriel; Steiner, Andrea K;</t>
  </si>
  <si>
    <t>A global analysis of heat-related labour productivity losses under climate change—implications for Germany’s foreign trade</t>
  </si>
  <si>
    <t>Climatic Change</t>
  </si>
  <si>
    <t>Majasalmi, Titta; Allen, Micky; Antón-Fernández, Clara; Astrup, Rasmus; Bright, Ryan M;</t>
  </si>
  <si>
    <t>A simple grid-based framework for simulating forest structural trajectories linked to transient forest management scenarios in Fennoscandia</t>
  </si>
  <si>
    <t>Liao, Weilin; Liu, Xiaoping; Xu, Xiyun; Chen, Guangzhao; Liang, Xun; Zhang, Honghui; Li, Xia;</t>
  </si>
  <si>
    <t>Projections of land use changes under the plant functional type classification in different SSP-RCP scenarios in China</t>
  </si>
  <si>
    <t>Science Bulletin</t>
  </si>
  <si>
    <t>Chang, Jun-Jie; Wei, Yi-Ming; Yuan, Xiao-Chen; Liao, Hua; Yu, Bi-Ying;</t>
  </si>
  <si>
    <t>The nonlinear impacts of global warming on regional economic production: An empirical analysis from China</t>
  </si>
  <si>
    <t>Weather, Climate, and Society</t>
  </si>
  <si>
    <t>Gu, Lei; Chen, Jie; Yin, Jiabo; Sullivan, Sylvia C; Wang, Hui-Min; Guo, Shenglian; Zhang, Liping; Kim, Jong-Suk;</t>
  </si>
  <si>
    <t>Projected increases in magnitude and socioeconomic exposure of global droughts in 1.5 and 2° C warmer climates</t>
  </si>
  <si>
    <t>van Meijl, Hans; Tabeau, Andrzej; Stehfest, Elke; Doelman, Jonathan; Lucas, Paul;</t>
  </si>
  <si>
    <t>How food secure are the green, rocky and middle roads: food security effects in different world development paths</t>
  </si>
  <si>
    <t>Environmental Research Communications</t>
  </si>
  <si>
    <t>Parrado, Ramiro; Bosello, Francesco; Delpiazzo, Elisa; Hinkel, Jochen; Lincke, Daniel; Brown, Sally;</t>
  </si>
  <si>
    <t>Fiscal effects and the potential implications on economic growth of sea-level rise impacts and coastal zone protection</t>
  </si>
  <si>
    <t>Samu, Remember; Akıntuğ, Bertuğ;</t>
  </si>
  <si>
    <t>Pre-disaster planning and preparedness: drought and flood forecasting and analysis in Zimbabwe</t>
  </si>
  <si>
    <t>Water SA</t>
  </si>
  <si>
    <t>Elguindi, Nellie; Granier, Claire; Stavrakou, Trissevgeni; Darras, Sabine; Bauwens, Maite; Cao, Hansen; Chen, C; Denier van der Gon, HAC; Dubovik, Oleg; Fu, Tzung May;</t>
  </si>
  <si>
    <t>Intercomparison of magnitudes and trends in anthropogenic surface emissions from bottom‐up inventories, top‐down estimates, and emission scenarios</t>
  </si>
  <si>
    <t>O’Neill, Brian C; Carter, Timothy R; Ebi, Kristie; Harrison, Paula A; Kemp-Benedict, Eric; Kok, Kasper; Kriegler, Elmar; Preston, Benjamin L; Riahi, Keywan; Sillmann, Jana;</t>
  </si>
  <si>
    <t>Achievements and needs for the climate change scenario framework</t>
  </si>
  <si>
    <t>Nature climate change</t>
  </si>
  <si>
    <t>Krishnan, Athira; Bhaskaran, Prasad K;</t>
  </si>
  <si>
    <t>Skill assessment of global climate model wind speed from CMIP5 and CMIP6 and evaluation of projections for the Bay of Bengal</t>
  </si>
  <si>
    <t>Rohat, Guillaume; Monaghan, Andrew; Hayden, Mary H; Ryan, Sadie J; Charrière, Elodie; Wilhelmi, Olga;</t>
  </si>
  <si>
    <t>Intersecting vulnerabilities: climatic and demographic contributions to future population exposure to Aedes-borne viruses in the United States</t>
  </si>
  <si>
    <t>Fukase, Emiko; Martin, Will;</t>
  </si>
  <si>
    <t>Economic growth, convergence, and world food demand and supply</t>
  </si>
  <si>
    <t>World Development</t>
  </si>
  <si>
    <t>Sridharan, Vignesh; Shivakumar, Abhishek; Niet, Taco; Ramos, Eunice Pereira; Howells, Mark;</t>
  </si>
  <si>
    <t>Land, energy and water resource management and its impact on GHG emissions, electricity supply and food production-Insights from a Ugandan case study</t>
  </si>
  <si>
    <t>Wang, Mengru; Kroeze, Carolien; Strokal, Maryna; van Vliet, Michelle TH; Ma, Lin;</t>
  </si>
  <si>
    <t>Global change can make coastal eutrophication control in China more difficult</t>
  </si>
  <si>
    <t>Watari, Takuma; Nansai, Keisuke; Nakajima, Kenichi;</t>
  </si>
  <si>
    <t>Major metals demand, supply, and environmental impacts to 2100: A critical</t>
  </si>
  <si>
    <t>Resources, Conservation &amp; Recycling</t>
  </si>
  <si>
    <t>Meier, HE Markus; Dieterich, Christian; Gröger, Matthias;</t>
  </si>
  <si>
    <t>Natural variability is a large source of uncertainty in future projections of hypoxia in the Baltic Sea</t>
  </si>
  <si>
    <t>He, Yanyi; Wang, Kaicun; Qi, Dan;</t>
  </si>
  <si>
    <t>Roles of Anthropogenic Forcing and Natural Variability in the Record-Breaking Low Sunshine Event in January–February 2019 over the Middle-Lower Yangtze Plain</t>
  </si>
  <si>
    <t>Bulletin of the American Meteorological Society</t>
  </si>
  <si>
    <t>Aguayo, Rodrigo; León-Muñoz, Jorge; Garreaud, René; Montecinos, Aldo;</t>
  </si>
  <si>
    <t>Hydrological droughts in the southern Andes (40–45° S) from an ensemble experiment using CMIP5 and CMIP6 models</t>
  </si>
  <si>
    <t>Tebaldi, Claudia; Debeire, Kevin; Eyring, Veronika; Fischer, Erich Markus; Fyfe, John; Friedlingstein, Pierre; Knutti, Reto; Lowe, Jason; O'Neill, Brian C; Sanderson, Benjamin;</t>
  </si>
  <si>
    <t>Climate model projections from the Scenario Model Intercomparison Project (ScenarioMIP) of CMIP6</t>
  </si>
  <si>
    <t>Copernicus</t>
  </si>
  <si>
    <t>Zhou, Chunlüe; Dai, Aiguo; Wang, Junhong; Chen, Deliang;</t>
  </si>
  <si>
    <t>Quantifying Human-Induced Dynamic and Thermodynamic Contributions to Severe Cold Outbreaks Like November 2019 in the Eastern United States</t>
  </si>
  <si>
    <t>Kanaboshi, Haruo; Sano, Fuminori; Oda, Junichiro; Akimoto, Keigo; Onishi, Naoko;</t>
  </si>
  <si>
    <t>Cost-efficient measures in the oil refinery and petrochemical sectors for the reduction of CO2 emissions under the Paris Agreement and air pollution under the MARPOL Convention</t>
  </si>
  <si>
    <t>Energy and Climate Change</t>
  </si>
  <si>
    <t>Rao, Jian; Garfinkel, Chaim I;</t>
  </si>
  <si>
    <t>Projected changes of stratospheric final warmings in the Northern and Southern Hemispheres by CMIP5/6 models</t>
  </si>
  <si>
    <t>Meng, Ying; Liu, Junguo; Wang, Zifeng; Mao, Ganquan; Wang, Kai; Yang, Hong;</t>
  </si>
  <si>
    <t>Undermined co-benefits of hydropower and irrigation under climate change</t>
  </si>
  <si>
    <t>Resources, Conservation and Recycling</t>
  </si>
  <si>
    <t>Guglielmo, Magda; Zambonini, Dario; Porta, Giovanni; Malik, Arunima; Tang, Fiona HM; Maggi, Federico;</t>
  </si>
  <si>
    <t>Time-and depth-resolved mechanistic assessment of water stress in Australian ecosystems under the CMIP6 scenarios</t>
  </si>
  <si>
    <t>Advances in Water Resources</t>
  </si>
  <si>
    <t>Sacchi, Romain; Bauer, Christian; Cox, Brian L;</t>
  </si>
  <si>
    <t>Does Size Matter? The Influence of Size, Load Factor, Range Autonomy, and Application Type on the Life Cycle Assessment of Current and Future Medium-and Heavy-Duty Vehicles</t>
  </si>
  <si>
    <t>Environmental Science &amp; Technology</t>
  </si>
  <si>
    <t>Tian, Chuyin; Huang, Guohe; Lu, Chen; Zhou, Xiong; Duan, Ruixin;</t>
  </si>
  <si>
    <t>Development of enthalpy-based climate indicators for characterizing building cooling and heating energy demand under climate change</t>
  </si>
  <si>
    <t>Renewable and Sustainable Energy Reviews</t>
  </si>
  <si>
    <t>Ribes, Aurélien; Qasmi, Saïd; Gillett, Nathan P;</t>
  </si>
  <si>
    <t>Making climate projections conditional on historical observations</t>
  </si>
  <si>
    <t>Science Advances</t>
  </si>
  <si>
    <t>American Association for the Advancement of Science</t>
  </si>
  <si>
    <t>Sales, Lilian P; Rodrigues, Lucirene; Masiero, Rômulo;</t>
  </si>
  <si>
    <t>Climate change drives spatial mismatch and threatens the biotic interactions of the Brazil nut</t>
  </si>
  <si>
    <t>Global Ecology and Biogeography</t>
  </si>
  <si>
    <t>Tian, Xiaoyu; Engel, Bernie A; Qian, Haiyang; Hua, En; Sun, Shikun; Wang, Yubao;</t>
  </si>
  <si>
    <t>Will reaching the maximum achievable yield potential meet future global food demand?</t>
  </si>
  <si>
    <t>Liu, Yujie; Chen, Jie;</t>
  </si>
  <si>
    <t>Socioeconomic risk of droughts under a 2.0° C warmer climate: Assessment of population and GDP exposures to droughts in China</t>
  </si>
  <si>
    <t>Yuan, Jiacan; Kopp, Robert E;</t>
  </si>
  <si>
    <t>Emulating Ocean Dynamic Sea Level by Two‐Layer Pattern Scaling</t>
  </si>
  <si>
    <t>Journal of Advances in Modeling Earth Systems</t>
  </si>
  <si>
    <t>Deetman, S; de Boer, HS; Van Engelenburg, M; van Der Voet, E; van Vuuren, DP;</t>
  </si>
  <si>
    <t>Projected material requirements for the global electricity infrastructure–generation, transmission and storage</t>
  </si>
  <si>
    <t>Shi, Xinyan; Chen, Jie; Gu, Lei; Xu, Chong-Yu; Chen, Hua; Zhang, Liping;</t>
  </si>
  <si>
    <t>Impacts and socioeconomic exposures of global extreme precipitation events in 1.5 and 2.0° C warmer climates</t>
  </si>
  <si>
    <t>Shin, Yonggwan; Shin, Yire; Hong, Juyoung; Kim, Maeng-Ki; Byun, Young-Hwa; Boo, Kyung-On; Chung, Il-Ung; Park, Doo-Sun R; Park, Jeong-Soo;</t>
  </si>
  <si>
    <t>Future Projections and Uncertainty Assessment of Precipitation Extremes in the Korean Peninsula from the CMIP6 Ensemble with a Statistical Framework</t>
  </si>
  <si>
    <t>Population</t>
  </si>
  <si>
    <t>Climate Modeling</t>
  </si>
  <si>
    <t>https://doi.org/10.1007/978-981-33-4339-9_14#DOI</t>
  </si>
  <si>
    <t>Carbon emissions trading is a market-based approach used to lower abatement costs for both sellers and purchasers of carbon. By simulating a scenario in which emissions trading takes place among China, Japan, and Korea in a low-carbon community, this chapter explores the possible impact of carbon emis_x0002_sions trading. The results show that developed countries, such as Japan and Korea, and developing countries, like China, can lower their total abatement costs through carbon trading, considering the costs of buying and selling carbon credits.</t>
  </si>
  <si>
    <t>Timelines used here are 2021-2040, 2041-2060 &amp; 2080-2099. I have tagged all of our timeline options.</t>
  </si>
  <si>
    <t>https://doi.org/10.3390/f11111126</t>
  </si>
  <si>
    <t>Apple valsa canker (AVC), caused by Valsa mali, is a serious wood disease of apple trees. The pathogen decays the barks and branches of trees and ruins entire orchards under severe conditions. However, studies have rarely focused on the suitable habitat of the pathogen, especially on a relatively large scale. In this study, we applied the maximum entropy model (MaxEnt 3.4.1, Princeton, NJ, USA) to predict the distribution of V. mali using climate factors, topographic factors, and soil factors under current and future climate scenarios. We measured the area of suitable habitat, change ratio of the suitable habitat area, increase and decrease maps under climate change, direction and distance of range shifts from the present to the end of the 21st century, and the contribution of environmental variables. The results showed that the area of suitable habitat is currently 183.46 × 104 km2 in China, among which 27.54% is moderately suitable habitat (MSH) and 13.13% is highly suitable habitat (HSH). Compared with current distribution, the area of MSH and HSH increases in future and the change ratio are positive. The Shared Socioeconomic Pathways (SSPs) 3–70 is considered the optimum climate scenario for V. mali. The suitability of V. mali increased mainly in Northwest, North, and Northeast China. V. mali will shift to the northwest with climate change. The shift distance optimistically increased from the SSP1–26 to the SSP5–85, with the biggest shift distance of 758.44 km in the 2090s under the SSP5–85 scenario. Minimum temperature of the coldest month (bio6) was the most critical climate factor affecting the distribution of the pathogen, and topographic factors played a more important role than soil factors. This study demonstrates that the potential distribution of V. mali is vitally affected by climate change and provides a method for large–scale research on the distribution of pathogens.</t>
  </si>
  <si>
    <t>This case study developed a framework to assess the spatial distribution of water-use vulnerability within a river basin under various scenarios of climate change, climate change adaptation and mitigation strategies. Our indicator-based approach used a multicriteria decision-making technique and drew from the vulnerability concept of the Intergovernmental Panel on Climate Change (IPCC), which includes components of adaptive capacity, exposure, and sensitivity. To conduct a vulnerability assessment in the Han River basin, South Korea, datasets for the selected indicators from the IPCC vulnerability concept were used in conjunction with simulation results obtained from a hydrologic model. The datasets includes the existing national statistical database, climate change scenarios from representative concentration pathways (RCPs), scenarios for climate change adaptation, and mitigation strategies from shared socioeconomic pathways (SSPs). With six plausible combinations of the RCPs and SSPs, hydrological simulations using the soil and water assessment tool (SWAT) were carried out. The results for the Han River basin indicate that, of the three components of vulnerability, the greatest differences between scenarios were associated with the exposure component, which is influenced by physical climate and environmental changes. Furthermore, it was shown that vulnerability can vary with different SSPs as much as it can with different RCPs. The vulnerability results obtained with the plausible SSP scenarios markedly differed from those with the historical socioeconomic data (i.e., no SSP). This shows the importance of considering socioeconomic scenarios in studies of vulnerability and sustainability in the future.</t>
  </si>
  <si>
    <t>https://doi.org/10.5194/acp-20-11955-2020</t>
  </si>
  <si>
    <t>There is a large range of future aerosol emissions scenarios explored in the Shared Socioeconomic Pathways (SSPs), with plausible pathways spanning a range of possibilities from large global reductions in emissions by 2050 to moderate global increases over the same period. Diversity in emissions across the pathways is particularly large over Asia. Rapid reductions in anthropogenic aerosol and precursor emissions between the present day and the 2050s lead to enhanced increases in global and Asian summer monsoon precipitation relative to scenarios with weak air quality policies. However, the effects of aerosol reductions do not persist to the end of the 21st century for precipitation, when instead the response to greenhouse gases dominates differences across the SSPs. The relative magnitude and spatial distribution of aerosol changes are particularly important for South Asian summer monsoon precipitation changes. Precipitation increases here are initially suppressed in SSPs 2-4.5, 3-7.0, and 5-8.5 relative to SSP1-1.9 when the impact of remote emission decreases is counteracted by continued increases in South Asian emissions.</t>
  </si>
  <si>
    <t>https://doi.org/10.1016/j.apgeog.2019.102135</t>
  </si>
  <si>
    <t>Land use/cover change (LUCC) in the context of rapid urbanization process has exerted profound influences on carbon storage and ecosystem functions. Exploring the relationships between various urbanization patterns and carbon storage is conductive to developing scientific carbon storage polices. This study incorporated climate change and socioeconomic development into the urbanization process, and designed six future urbanization scenarios based on the combination of the Representative Concentration Pathways (RCPs) and the Shared Socio-economic Pathways (SSPs). A hierarchical framework that integrates system dynamic, land-use simulation and carbon storage evaluation models was proposed to predict urban land use change under six concurrent scenarios of climate and socioeconomic conditions, and examine their synergic effects on carbon storage. Hubei Province, a rapidly urbanized area in central China, was selected as a case study. The results show that the decline of carbon storage from 2015 to 2030 ranges from 16.40 Tg to 24.22 Tg under different scenarios, and the scenario featuring steady climate conditions, low population growth, moderate economic growth and high-quality urbanization (e.g., technology innovation) will better maintain carbon storage. Our findings also demonstrate the spatially heterogeneous patterns of carbon storage change at regional scale, and more severe carbon storage loss in the medium-sized cities than the metropolis. This study suggests that targeted ecological conservation strategies should be developed for different cities.</t>
  </si>
  <si>
    <t>https://doi.org/10.1016/j.scitotenv.2019.135311</t>
  </si>
  <si>
    <t>China experiences frequent coastal flooding, with nearly US$ 77 billion of direct economic losses and over 7,000 fatalities reported from 1989 to 2014. Flood damages are likely to grow due to climate change induced sea-level rise and increasing exposure if no further adaptation measures are taken. This paper quantifies potential damage and adaptation costs of coastal flooding in China over the 21st Century, including the effects of sea-level rise. It develops and utilises a new, detailed coastal database of China developed within the Dynamic Interactive Vulnerability Assessment (DIVA) model framework. The refined database provides a more realistic spatial representation of coasts, with more than 2700 coastal segments, covering 28,966 km of coastline. Over 50% of China’s coast is artificial, representing defended coast and/or claimed land. Coastal flood damage and adaptation costs for China are assessed for different Representative Concentration Pathway (RCP) and Shared Socio-economic Pathways (SSP) combinations representing climate change and socio-economic change and two adaptation strategies: no upgrade of currently existing defences and maintaining current protection levels. By 2100, 0.7–20.0 million people may be flooded/yr and US$ 67–3,308 billion damages/yr are projected without upgrade to defences. In contrast, maintaining the current protection level would reduce those numbers to 0.2–0.4 million people flooded/yr and US$ 22–60 billion/yr flood costs by 2100, with protection investment costs of US$ 8–17 billion/yr. In 2100, maintaining current protection levels, dikes costs are two orders of magnitude smaller than flood costs across all scenarios, even without accounting for indirect damages. This research improves on earlier national assessments of China by generating a wider range of projections, based on improved datasets. The information delivered in this study will help governments, policy-makers, insurance companies and local communities in China understand risks and design appropriate strategies to adapt to increasing coastal flood risk in an uncertain world.</t>
  </si>
  <si>
    <t>Based on simulations by the Beijing Climate Center climate system model version 2 (BCC-CSM2), the possible changes in net primary productivity (NPP) of the terrestrial ecosystem in China during the 21st century are explored under the Shared Socioeconomic Pathway 2 (SSP2) 4.5 scenario. We found both the near-term and long-term terrestrial NPP basically shows a unanimously increasing trend, which indicates low ecosystem productivity risk in the future. However, the simple linear regression is insufficient to characterize the long-term variation of NPP. Using the piecewise linear regression approach, we identify a decreasing trend of NPP in large areas for the latter part of the 21st century. In the northeast region (NER) from east Inner Mongolia to west Heilongjiang province, NPP decreases significantly after 2059 at a rate of -0.9% dec-1. In the south region (SR) from Zhejiang to Guangxi provinces, a rapid decline of -2.4% dec-1 is detected after 2085. Further analysis reveals that the rapid decline in SR is primarily attributed to the decrease in precipitation, with temperature playing a secondary role, while the NPP decline in NER seems to have no evident relations with climate change. These findings are useful for making preparations for potential ecosystem crisis in China in the future.</t>
  </si>
  <si>
    <t>https://doi.org/10.1007/s11442-020-1778-8</t>
  </si>
  <si>
    <t>https://doi.org/10.1016/j.jclepro.2020.123275</t>
  </si>
  <si>
    <t>Growing evidence indicates that the risk of heat extremes will increase as climate change progresses and create a significant threat to public health and the economy. Socioeconomic exposure is the key component for assessing the risk of such events. To quantify socioeconomic exposure to heat extremes for 2016–2035 and 2046–2065, we use the projections of five global climate models forced by using three representative concentration pathways (RCPs) and projections of population and gross domestic product (GDP), and we take into account the geographic change in the distribution in shared socioeconomic pathways (SSPs). The exposure of the global population for 2046–2065 is the greatest under the RCP8.5-SSP3 scenario, up to 1037(±164) × 109 person-days, and the global GDP exposure for 2046–2065 is greatest under the RCP2.6-SSP1 scenario, up to 18(±2) × 1015 dollar-days. Asia has the highest exposure among all continents for both population and GDP, accounting for over half of the global exposure. Africa has the largest increase in exposure, with the annual population and GDP exposures increasing by over 9- and 29-fold, respectively, compared with the base period (1986–2005). The effect of climate makes the dominant contribution (47%–53%) globally for the change in population exposure. Changes in the geographic distribution of GDP cause nearly 50% of the total change in GDP exposure for 2016–2035. Mitigating emissions of greenhouse gases, either at the level of the RCP2.6 scenario or at a more ambitious target, is essential for reducing socioeconomic exposure to heat extremes. In addition, designing and implementing effective measures of adaptation are urgently needed in Asia and Africa to aid socioeconomic systems suffering from heat extremes due to climate change.</t>
  </si>
  <si>
    <t>https://doi.org/10.1088/1748-9326/abb397</t>
  </si>
  <si>
    <t>Quantifying how climate change may impact precipitation extremes is a priority for informing adaptation and policy planning. In this study, Coupled Model Intercomparison Project phase 6 global climate models are analyzed to identify robust signals of projected changes in summer and winter precipitation extremes over the United States (US). Under a projected fossil-fuel based economic (i.e. high greenhouse gas emissions) scenario, our results show consistent changes in the seasonal patterns for many precipitation extremes by the end of the 21st century. We find a robust projected increase in the intensity of winter precipitation across models, with less agreement during the summer. Similarly, a robust projected amplification of heavy precipitation over the northern US is evident in winter, while intermodel spread is prevalent in summer projections. Specifically, the heavy and very heavy winter precipitation days (R10mm and R20mm) exhibit larger increases compared to other aspects of precipitation. Additionally, changes in dry extremes (e.g. consecutive dry days) are found to differ significantly across various subregions and seasons. Overall, our results suggest that the US may suffer more natural disasters such as floods and droughts in the future.</t>
  </si>
  <si>
    <t>https://doi.org/10.1029/2019EF001448</t>
  </si>
  <si>
    <t>Droughts are major, large-scale, weather-driven natural disasters, on the rise in the changing climate. We project changing population exposure to drought in two vulnerable, adjacent, basins of large rivers, the Tarim River Basin (TRB) and the Indus River Basin (IRB), for the future horizon 2021–2065. Drought events are assessed based on the outputs of multiple Global Climate Models, by applying the Standardized Precipitation Evapotranspiration Index (SPEI) and the Intensity-Area-Duration method (IAD). Future population exposure to droughts is evaluated by combining the drought events under three RCP scenarios (RCP2.6, RCP4.5, and RCP8.5) with the projected population from Shared Socioeconomic Pathways (SSPs), acknowledging the recent two-child policy in China. Results show that frequency of drought events in both river basins could increase in the future, while increase in the TRB is stronger than in the IRB. The areal coverage of drought events in both river basins is projected to be greater in 2021–2065 than in 1961–2005. Increase of frequency and areal coverage in both basins is especially strong for the class of extreme drought events. According to the ensemble mean of multi-GCMs, population exposure to droughts was 25.0% and 20.9% of the total population in the TRB and the IRB, respectively, in 1961–2005, and it is projected to increase by over 60% for the TRB and to increase by over 30% for the IRB, in 2021–2065.</t>
  </si>
  <si>
    <t>https://doi.org/10.1175/JCLI-D-19-0940.1</t>
  </si>
  <si>
    <t>Heavy precipitation is often the trigger for flooding and landslides, leading to significant societal and economic impacts, ranging from fatalities to damage to infrastructure to loss of crops and livestock. Therefore, it is critical that we have a better understanding of how it may be changing in the future. Based on model projections from phases 3 and 5 of the Coupled Model Intercomparison Project (CMIP3 and CMIP5), future daily precipitation is likely to increase in intensity. The main goal of this study is to examine possible improvements in the representation of intense and extreme precipitation by a new set of climate models contributing to phase 6 of CMIP effort (CMIP6) and to quantify its projected changes under the highest emissions scenario by the end of the current century [i.e., Shared Socioeconomic Pathway (SSP) SSP5-8.5]. Daily precipitation data from six CMIP6 models were analyzed that have a nominal horizontal grid spacing around 100 km and provide data for the highest emissions scenario SSP5-8.5. Two of the six CMIP6 models overestimate the extreme precipitation (defined as the 99th percentile of the precipitation distribution) in the tropics, leading to large biases in the right tail of the daily precipitation over the tropics. Consistent with the CMIP5 results, the CMIP6 models projected increased heavy daily precipitation and increased width of the right tail of the precipitation distribution associated with increased water vapor content.</t>
  </si>
  <si>
    <t>https://doi.org/10.1016/j.apenergy.2019.114295</t>
  </si>
  <si>
    <t>This study was to quantify the effects of climate change on total electricity consumption (TEC) and residential electricity consumption (REC) at a regional scale, with a case study in Guangzhou, China. The Mann-Kendall test was used to explore the tendency of climate change. The best subset regression analysis was undertaken to develop electricity consumption models, as represented by a number of socioeconomic and climatic variables. The levels of electricity consumption and their variabilities (percentage changes) in 2016 to 2035 (the 2030s), 2046 to 2065 (the 2050s), and 2076 to 2095 (the 2080s) were then calculated under 20 scenario combinations, which were driven by five Shared Socio-economic Pathways (SSPs) and four Representation Concentration Pathways (RCPs). The results revealed that Guangzhou had a significant warming tendency till the end of the 21st century, with an increasing rate of 0.15 – 0.47 °C/decade (1986–2099) under four RCPs. With such a warming trend, the increased demand for cooling would lead to the raised electricity consumption. Furthermore, total electricity consumption would be more sensitive to climatic warming than residential electricity consumption. With a raised temperature of 1 °C, total electricity consumption would increase by 2.7%, and the residential one would increase by 0.9%. In addition, the projected impacts of climate change on electricity consumption would depend on the emissions of greenhouse gases. In other words, electricity consumption would vary significantly under four RCPs, with the impacts being increased gradually from RCP2.6 to RCP8.5. In the 2080s, total electricity consumption would be 161 TWh under RCP2.6, while the residential one would be 44 TWh. In comparison, under RCP8.5, total electricity consumption would be 171 TWh, while the residential one would be 45 TWh. Under global warming, total electricity consumption would increase by 3.2%–10.4% by 2080s, compared with the baseline period from 1986 to 2005; for residential electricity consumption, the relevant increases would be 1.1%–3.5%.</t>
  </si>
  <si>
    <t>https://doi.org/10.1016/j.accre.2020.06.005</t>
  </si>
  <si>
    <t>Future electricity consumption may increase due to climate change, but the amplitude depends on the interaction between many uncertain mechanisms. Based on the linear model and policy model, the residential and commercial electricity consumption in Jiangsu province are projected under the shared socioeconomic pathways (SSPs). The linear model considers climate and socioeconomic factors, and the policy model also takes policy factors into account. We find that the cooling degree days (CDD) coefficient is about 3 times of heating degree days (HDD), which reflects that the cooling demand is much larger than heating, and also shows in the projection. The results of the policy model are generally lower than the linear model, which is the impact of policy factors. For example, the SSP1 and SSP2 of the policy model are 320 TW h and 241.6 TW h lower than the linear model in 2100, respectively. At the end of the 21st century, the residential and commercial electricity consumption in Jiangsu province will reach 107.7–937.9 TW h per year, 1.3–11.6 times of 2010. The SSP1 scenario under the policy model is based on feasible assumptions, and can be used as the target scenario for policymakers to establish energy intensity reduction targets.</t>
  </si>
  <si>
    <t>https://doi.org/10.1016/j.gloplacha.2020.103319</t>
  </si>
  <si>
    <t>Retreating Arctic sea ice under rapid warming is projected to continue. A new transarctic route, the Northeast Passage (NEP), may open in the near future, with considerable impacts on global shipping transportation. Comprehensive research on the past changes in sea ice in September and future accessibility along the NEP is essential. In this investigation, an unstructured-grid model was used for accurate fitting to the irregular coastal boundary, and accessibility was assessed under two different shared socioeconomic pathways (SSPs) and two vessel classes with the Arctic transportation accessibility model from 2021−2050. Significant warming was presented in the deep layer in the Arctic seas along the NEP in recent decades (1988−2016), with a distinct band on the outer edge of the abyssal zone. The positive anomaly of seawater temperature moved westward and increased notably in coastal areas, which made sea ice disappear, and the area was dominated by the negative anomaly in the last decade. The NEP is projected to be navigable for open water ships in September from 2021 to 2025, which would extend to August−October during 2025−2050 under both SSP2-4.5 and SSP5-8.5. In addition, Polar Class 6 ships would be capable of crossing the NEP from August to December during 2021−2025 and from July to December during 2026−2050. The Vilkitsky Strait and Dmitrii Laptev Strait, which are close to the coast, have higher accessibility than the Shokalskiy Strait and Sannikov Strait, especially in the next five years.</t>
  </si>
  <si>
    <t>https://doi.org/10.1007/s10113-020-01619-4</t>
  </si>
  <si>
    <t>Central Asian grasslands are extensively used for pastoral livestock grazing. This traditional land use is nowadays characterized by intensifying grasslands into more productive pastures. This change affects biodiversity and diminishes grasslands’ ecological role. Biodiversity impacts are probably also exacerbated by climate change. These changes in biodiversity are poorly studied in Central Asia. Here, we estimated potential biodiversity changes in the Central Asian grasslands using the latest shared socio-economic pathways and the representative concentration pathways (i.e., SSP-RCP scenario framework). We selected scenarios with contrasting socio-economic and climate conditions (i.e., SSP1-RCP4.5, SSP3-RCP8.5, SSP4-RCP4.5, and SSP5-RCP8.5) and further detailed the land-use scenarios for the region using stakeholders’ input. We indicated future biodiversity by the mean species abundance indicator. The contrasting scenario combinations showed that grasslands’ biodiversity will decline under each scenario. The strongest impact on biodiversity is expected in SSP5-RCP8.5, where half of the grasslands are likely to lose most of their local originally occurring species by 2100. The lowest impact is expected in SSP4-RCP4.5. Our study stresses the potential vulnerability of this region to increasing land-use intensity and climate change. These impact projections can help regional decision makers to develop and implement better biodiversity-conservation and sustainable management policies for these grasslands.</t>
  </si>
  <si>
    <t>https://doi.org/10.1016/j.scitotenv.2020.137688</t>
  </si>
  <si>
    <t>Flooding is one of the major threats jeopardizing lives and properties of the people, and its risk is expected to increase remarkably under changing climatic and socioeconomic conditions. Yet, future flood risk has not been well studied due primarily to a limited availability of detailed and consistent data on future vulnerability components and the computationally expensive continental flood modeling. Here we perform a top-down data driven flood risk assessment for 20-, 30-, 50- and 100-year return periods over Europe at the continental, regional and national levels for the late 21st century. To account for the impact of changes in both climatic and socioeconomic conditions on floods, the Shared Socioeconomic Pathways (SSPs) are merged with Representative Concentration Pathways (RCPs), integrating hazard and several social, economic and agricultural exposure-vulnerability proxy indicators. Our results show a ubiquitous drastic increase up to 87% in future flood risks of different return periods over Europe, with eastern and southern regions experiencing the highest risk increase. A fossil-fuel based development in the future would lead to 14–15% higher flood risk compared to a sustainable development, which goes up to 23% in north Europe. The amplified future flood risk is predominantly driven by climate change, although with a large uncertainty, rather than socioeconomic drivers.</t>
  </si>
  <si>
    <t>https://doi.org/10.1007/s10584-020-02661-1</t>
  </si>
  <si>
    <t>We investigate climate change impacts transferred via foreign trade to Germany, a country that is heavily engaged in international trade. Specifically, we look at temperature changes and the associated labour productivity losses at a global scale until 2050. We assess the effects on Germany’s imports and exports by means of a global computable general equilibrium (CGE) model. To address uncertainty, we account for three Shared Socioeconomic Pathways (SSP1, SSP2 and SSP3) and two Representative Concentration Pathways (RCP4.5 and RCP8.5) using projections from five global climate models. We find that average annual labour productivity for high intensity work declines by up to 31% for RCP4.5 (and up to 38% for RCP8.5) in Southeast Asia and the Middle East by 2050, all relative to a 2050 baseline without climate change. As a consequence, for RCP8.5, Germany’s imports from regions outside Europe are lower by up to 2.46%, while imports from within Europe partly compensate this reduction. Also, Germany’s exports to regions outside Europe are lower, but total exports increase by up to 0.16% due to higher exports to EU regions. Germany’s GDP and welfare, however, are negatively affected with a loss of up to − 0.41% and − 0.46%, respectively. The results highlight that overall positive trade effects for Germany constitute a comparative improvement rather than an absolute gain with climate change.</t>
  </si>
  <si>
    <t>https://doi.org/10.1007/s10584-020-02742-1</t>
  </si>
  <si>
    <t>Forest structural properties largely govern surface fluxes of moisture, energy, and momentum that strongly affect regional climate and hydrology. Forest structural properties are greatly shaped by forest management activities, especially in the Fennoscandia (Norway, Sweden, and Finland). Insight into transient developments in forest structure in response to management intervention is therefore essential to understanding the role of forest management in mitigating regional climate change. The aim of this study is to present a simple grid-based framework – the Fennoscandic Forest State Simulator (F2S2) -- for predicting time-dependent forest structural trajectories in a manner compatible with land models employed in offline or asynchronously coupled climate and hydrological research. F2S2 enables the prescription of future regional forest structure as a function of: i) exogenously defined scenarios of forest harvest intensity; ii) forest management intensity; iii) climate forcing. We demonstrate its application when applied as a stand-alone tool for forecasting three alternative future forest states in Norway that differ with respect to background climate forcing, forest harvest intensity (linked to two Shared Socio-economic Pathways (SSPs)), and forest management intensity. F2S2 captures impacts of climate forcing and forest management on general trends in forest structural development over time, and while climate is the main driver of longer-term forest structural dynamics, the role of harvests and other management-driven effects cannot be overlooked. To our knowledge this is the first paper presenting a method to map forest structure in space and time in a way that is compatible with land surface or hydrological models employing sub-grid tiling.</t>
  </si>
  <si>
    <t>https://doi.org/10.1016/j.scib.2020.07.014</t>
  </si>
  <si>
    <t>Land use projections are crucial for climate models to forecast the impacts of land use changes on the Earth’s system. However, the spatial resolution of existing global land use projections (e.g., 0.25°×0.25° in the Land-Use Harmonization (LUH2) datasets) is still too coarse to drive regional climate models and assess mitigation effectiveness at regional and local scales. To generate a high-resolution land use product with the newest integrated scenarios of the shared socioeconomic pathways and the representative concentration pathways (SSPs-RCPs) for various regional climate studies in China, here we first conduct land use simulations with a newly developed Future Land Uses Simulation (FLUS) model based on the trajectories of land use demands extracted from the LUH2 datasets. On this basis, a new set of land use projections under the plant functional type (PFT) classification, with a temporal resolution of 5 years and a spatial resolution of 5 km, in eight SSP-RCP scenarios from 2015 to 2100 in China is produced. The results show that differences in land use dynamics under different SSP-RCP scenarios are jointly affected by global assumptions and national policies. Furthermore, with improved spatial resolution, the data produced in this study can sufficiently describe the details of land use distribution and better capture the spatial heterogeneity of different land use types at the regional scale. We highlight that these new land use projections at the PFT level have a strong potential for reducing uncertainty in the simulation of regional climate models with finer spatial resolutions.</t>
  </si>
  <si>
    <t>https://doi.org/10.1175/WCAS-D-20-0029.s1</t>
  </si>
  <si>
    <t>https://doi.org/10.5194/hess-24-451-2020</t>
  </si>
  <si>
    <t>The Paris Agreement sets a long-term temperature goal to hold global warming to well below 2.0 ∘C and strives to limit it to 1.5 ∘C above preindustrial levels. Droughts with either intense severity or a long persistence could both lead to substantial impacts such as infrastructure failure and ecosystem vulnerability, and they are projected to occur more frequently and trigger intensified socioeconomic consequences with global warming. However, existing assessments targeting global droughts under 1.5 and 2.0 ∘C warming levels usually neglect the multifaceted nature of droughts and might underestimate potential risks. This study, within a bivariate framework, quantifies the change in global drought conditions and corresponding socioeconomic exposures for additional 1.5 and 2.0 ∘C warming trajectories. The drought characteristics are identified using the Standardized Precipitation Evapotranspiration Index (SPEI) combined with the run theory, with the climate scenarios projected by 13 Coupled Model Inter-comparison Project Phase 5 (CMIP5) global climate models (GCMs) under three representative concentration pathways (RCP 2.6, RCP4.5 and RCP8.5). The copula functions and the most likely realization are incorporated to model the joint distribution of drought severity and duration, and changes in the bivariate return period with global warming are evaluated. Finally, the drought exposures of populations and regional gross domestic product (GDP) under different shared socioeconomic pathways (SSPs) are investigated globally. The results show that within the bivariate framework, the historical 50-year droughts may double across 58 % of global landmasses in a 1.5 ∘C warmer world, while when the warming climbs up to 2.0 ∘C, an additional 9 % of world landmasses would be exposed to such catastrophic drought deteriorations. More than 75 (73) countries' populations (GDP) will be completely affected by increasing drought risks under the 1.5 ∘C warming, while an extra 0.5 ∘C warming will further lead to an additional 17 countries suffering from a nearly unbearable situation. Our results demonstrate that limiting global warming to 1.5 ∘C, compared with 2 ∘C warming, can perceptibly mitigate the drought impacts over major regions of the world.</t>
  </si>
  <si>
    <t>The Sustainable Development Goals (SDGs) address food and nutrition security with goal number two. Food and nutrition security is a complicated issue, and understanding its future requires insights into (i) food availability, (ii) food access, (iii) food utilisation, and (iv) food stability. Not all these dimensions are covered by the SDG2 and its indicators. A unique feature of this paper is that it focuses on the first three dimensions of food security in addition to the prevalence of undernourishment (SDG indicator 2.1.1). Here we explore future food security in the absence of dedicated policies, to derive the 'policy gap' for this goal. The internationally agreed shared socio-economic pathways (SSPs) are quantified using a computable general equilibrium model (MAGNET) coupled with an integrated assessment model (IMAGE) that enable a linkage between income and expenditures given segmented labour markets. Based on the three dimensions of food security our results showed a less optimistic outlook than based on previous studies. Food availability is projected to improve in all 5 SSP scenarios, except South Asia in SSP3 due to serious land constraints. As a result, the number of undernourished people decreases in most scenarios, becoming increasingly concentrated in Sub-Saharan Africa and South Asia. However, undernourishment stays high in SSP4 (550 million people) and increases to over two billion people in SSP3. Food access generally improves due to higher agricultural and non-agricultural wages of unskilled workers. However, due to lock-in effects the wages of unskilled agricultural workers might decline, leading to reduced food access in SSP3, SSP4 and SSP2. The indicator of food utilisation shows food security problems for Sub-Saharan Africa in SSP3 and SSP4. Our results indicate that food security problems remain and that effective policies are needed to achieve food security for all.</t>
  </si>
  <si>
    <t>https://doi.org/10.1088/2515-7620/ab7aba</t>
  </si>
  <si>
    <t>https://doi.org/10.1007/s10584-020-02664-y</t>
  </si>
  <si>
    <t>Climate change impacts on coastal zones could be significant unless adaptation is undertaken. One particular macroeconomic dimension of sea level rise (SLR) impacts that has received no attention so far is the potential stress of SLR impacts on public budgets. Adaptation will require increased public expenditure to protect assets at risk and could put additional stress on public budgets. We analyse the macroeconomic effects of SLR adaptation and impacts on public budgets. We include fiscal indicators in a climate change impact assessment focusing on SLR impacts and adaptation costs using a computable general equilibrium model extended with a detailed description of the public sector. Coastal protection expenditure is financed issuing government bonds, meaning that coastal adaptation places an additional burden on public budgets. SLR impacts are examined using several scenarios linked to three different Representative Concentration Pathways: 2.6, 4.5, and 8.5, and two Shared Socioeconomic Pathways: SSP2 and SSP5. Future projections of direct damages of mean and extreme SLR and adaptation costs are generated by the Dynamic Interactive Vulnerability Assessment framework. Without adaptation, all regions of the world will suffer a loss and public deficits increase respect to the reference scenario. Higher deficits imply higher government borrowing from household savings reducing available resources for private investments therefore decreasing capital accumulation and growth. Adaptation benefits result from two mechanisms: (i) the avoided direct impacts, and (ii) a reduced public deficit effect. This allows for an increased capital accumulation, suggesting that support to adaptation in deficit spending might trigger positive effects on public finance sustainability.</t>
  </si>
  <si>
    <t>https://doi.org/10.17159/wsa/2020.v46.i3.8655</t>
  </si>
  <si>
    <t>A situational analysis of future drought and flood impacts in Zimbabwe is outlined in this present study. The assessment under different scenarios is carried out using Aqueduct Global Flood Analyzer in which all the analyses are based on the gross domestic product (GDP), population, and the present and future (2030) urban damage. In this study, to effectively estimate future changes, three scenarios were employed, namely, IPCC Scenario A2, the Representative Concentration Pathways (RCP) scenario which represents climate change, and the Shared Socio-economic Pathways (SSP) scenario which represents socio-economic change. All these scenarios were employed from the Intergovernmental Panel on Climate Change 5th Assessment Report. To determine current mean monthly precipitation, 1981–2010 data were used and Meteonorm V7 software was employed for the generation of the mean monthly precipitation from 2011 to 2100. The level of flood protection employed is a 10-year one which is used to identify the population at risk, the effects of this event on the GDP and to determine the rate at which urban damage is happening.   Utilizing Meteonorm V7 software, average monthly precipitation is predicted. This study determined that, in any year, the majority of Zimbabwe has a low to medium (2–3% probability) flood occurrence in which a 10-year flood has a 10% occurrence probability in any given year. If there is no flood protection employed, this 10-year flood could cause around 74.9 million USD affected GDP, 119 thousand affected population and 49.5 million USD urban damage. As much as it is impossible to eliminate drought and flood events, a diminution approach and proper planning and preparation before their occurrence reduce the economic and social losses.</t>
  </si>
  <si>
    <t>https://doi.org/10.1029/2020EF001520</t>
  </si>
  <si>
    <t>This study compares recent CO, NOx, NMVOC, SO2, BC, and OC anthropogenic emissions from several state-of-the-art top-down estimates to global and regional bottom-up inventories and projections from five Shared Socioeconomic Pathways (SSPs) in several regions. Results show that top-down emissions derived in several recent studies exhibit similar uncertainty as bottom-up inventories in some regions for certain species and even less in the case of Chinese CO emissions. In general, the largest discrepancies are found outside of regions such as the United States, Europe, and Japan where the most accurate and detailed information on emissions is available. In some regions such as China, which has recently undergone dynamical economic growth and changes in air quality regulations, the top-down estimates better capture recent emission trends than global bottom-up inventories. These results show the potential of top-down estimates to complement bottom-up inventories and to aide in the development of emission scenarios, particularly in regions where global inventories lack the necessary up-to-date and accurate information regarding regional activity data and emission factors such as Africa and India. Areas of future work aimed at quantifying and reducing uncertainty are also highlighted. A regional comparison of recent CO and NOx trends in the five SSPs indicate that SSP126, a strong pollution control scenario, best represents the trends from the top-down and regional bottom-up inventories in the United States, Europe, and China, while SSP460, a low-pollution control scenario, lies closest to actual trends in West Africa. This analysis can be useful for air quality forecasting and near-future pollution control/mitigation policy studies.</t>
  </si>
  <si>
    <t>https://doi.org/10.1038/s41558-020-00952-0</t>
  </si>
  <si>
    <t>Long-term global scenarios have underpinned research and assessment of global environmental change for four decades. Over the past ten years, the climate change research community has developed a scenario framework combining alternative futures of climate and society to facilitate integrated research and consistent assessment to inform policy. Here we assess how well this framework is working and what challenges it faces. We synthesize insights from scenario-based literature, community discussions and recent experience in assessments, concluding that the framework has been widely adopted across research communities and is largely meeting immediate needs. However, some mixed successes and a changing policy and research landscape present key challenges, and we recommend several new directions for the development and use of this framework.</t>
  </si>
  <si>
    <t>https://doi.org/10.1007/s00382-020-05406-z</t>
  </si>
  <si>
    <t>Atmospheric and oceanic parameters derived from global climate model (GCM) simulations have received wide global attention and importance in representing the future world under different scenarios of greenhouse gas emissions. The present study deals with near-surface wind speed in the Bay of Bengal (BoB) obtained from CMIP5 and the upcoming CMIP6 GCMs and validation exercise clearly signify improved performance of CMIP6 GCMs over CMIP5. Multi-model ensemble mean corresponding to the four emission scenarios are constructed using the best performing models of CMIP6 family. The study reveals that near-future changes in wind speed in the BoB are moderate under the low-end scenario of SSP1-2.6. Projected wind speeds in the head BoB are expected to increase or decrease by 20% during June–July–August and December–January–February under high-end scenario by the end of twenty-first century. A positive change up to 30% in the northeast monsoon winds under SSP5-8.5 is projected in the central BoB. Irrespective of the seasons, a net increase amounting to 0.6–0.8 m/s is observed along the east coast of India under SSP2-4.5 scenario by the mid and end of the century. Maximum rise by 25% (0.5–1 m/s) in wind speed is predicted under SSP3-7.0 scenario in the near future. Further, the study points out a decline in wind speed by 0.2–0.8 m/s in the central and southern BoB under the extreme scenario of SSP5-8.5. Strengthening and weakening of winds over the BoB accounts the projected variations in temperature that resulted from global warming and subsequent changes in atmospheric circulation.</t>
  </si>
  <si>
    <t>Understanding how climate change and demographic factors may shape future population exposure to viruses such as Zika, dengue, or chikungunya, transmitted by Aedes mosquitoes is essential to improving public health preparedness. In this study, we combine projections of cumulative monthly Aedes-borne virus transmission risk with spatially explicit population projections for vulnerable demographic groups to explore future county-level population exposure across the conterminous United States. We employ a scenario matrix—combinations of climate scenarios (Representative Concentration Pathways) and socioeconomic scenarios (Shared Socioeconomic Pathways)—to assess the full range of uncertainty in emissions, socioeconomic development, and demographic change. Human exposure is projected to increase under most scenarios, up to + 177% at the national scale in 2080 under SSP5*RCP8.5 relative to a historical baseline. Projected exposure changes are predominantly driven by population changes in vulnerable demographic groups, although climate change is also important, particularly in the western region where future exposure would be about 30% lower under RCP2.6 compared to RCP8.5. The results emphasize the crucial role that socioeconomic and demographic change play in shaping future population vulnerability and exposure to Aedes-borne virus transmission risk in the United States, and underline the importance of including socioeconomic scenarios in projections of climate-related vector-borne disease impacts.</t>
  </si>
  <si>
    <t>https://doi.org/10.1088/1748-9326/ab9141</t>
  </si>
  <si>
    <t>China, the second largest economy in the world, covers a large area spanning multiple climate zones, with varying economic conditions across regions. Given this variety in climate and economic conditions, global warming is expected to have heterogeneous economic impacts across the country. This study uses annual average temperature to conduct an empirical research from a top-down perspective to evaluate the nonlinear impacts of temperature change on aggregate economic output in China. We find that there is an inverted U-shaped relationship between temperature and economic growth at the provincial level, with a turning point at 12.2°C. The regional and national economic impacts are projected under the shared socioeconomic pathways (SSPs) and representative concentration pathways (RCPs). As future temperature rises, the economic impacts are positive in the northeast, north, and northwest regions but negative in the south, east, central, and southwest regions. Based on SSP5, the decrement in the GDP per capita of China would reach 16.0% under RCP2.6 and 27.0% under RCP8.5.</t>
  </si>
  <si>
    <t>https://doi.org/10.1016/j.worlddev.2020.104954</t>
  </si>
  <si>
    <t>In recent years, developing countries have been growing much more rapidly than the industrial countries. This growth convergence has potentially very important implications for world food demand and for world agriculture because of the increase in demand for agricultural resources as diets shift away from starchy staples and towards animal-based products and fruits and vegetables. Using a resource-based measure of food production and consumption that accounts for the much higher production costs associated with animal-based foods, this article finds per capita demand growth to be a more important driver of food demand than population growth between now and 2050. Using the middle-ground Shared Socioeconomic Pathway scenario to 2050 from the International Institute for Applied Systems Analysis, which assumes continued income convergence, the article finds that the increase in food demand (102 percent) would be about a third greater than under a hypothetical scenario of all countries growing at the same rate (78 percent). As convergence increases the growth of food supply by less than demand, it appears to be a driver of upward pressure on world food prices.</t>
  </si>
  <si>
    <t>Despite the excitement around the nexus between land, energy and water resource systems, policies enacted to govern and use these resources are still formulated in isolation, without considering the interdependencies. Using a Ugandan case study, we highlight the impact that one policy change in the energy system will have on other resource systems. We focus on deforestation, long term electricity supply planning, crop production, water consumption, land-use change and climate impacting greenhouse gas (GHG) trajectories. In this study, an open-source integrated modelling framework is used to map the ripple effects of a policy change related to reducing biomass consumption. We find that, despite the reduction in deforestation of woodlands and forests, the GHG emissions in the power sector are expected to increase in between 2040–2050, owing to higher fossil fuel usage. This policy change is also likely to increase the cost of electricity generation, which in turn affects the agricultural land types. There is an unforeseen shift from irrigated to rainfed type land due to higher electricity costs. With this integrated model setup for Uganda, we highlight the need for integrated policy planning that takes into consideration the interlinkages between the resource systems and cross propagation effects.</t>
  </si>
  <si>
    <t>https://doi.org/10.1088/2515-7620/abaf38</t>
  </si>
  <si>
    <t>https://doi.org/10.1029/2019EF001280</t>
  </si>
  <si>
    <t>Fast socio-economic development in agriculture and urbanization resulted in increasing nutrient export by rivers, causing coastal eutrophication in China. In addition, climate change may affect hydrology, and as a result, nutrient flows from land to sea. This study aims at a better understanding of how future socio-economic and climatic changes may affect coastal eutrophication in China. We modeled river export of total dissolved nitrogen (TDN) and phosphorus (TDP) in 2050 for six scenarios combining socio-economic pathways (SSPs) and Representative Concentration Pathways (RCPs). We used the newly developed MARINA 2.0 (Model to Assess River Inputs of Nutrients to seAs) model. We found that global change can make coastal eutrophication control in China more difficult. In 2050 coastal waters may be considerably more polluted or considerably cleaner than today depending on the SSP-RCP scenarios. By 2050, river export of TDN and TDP is 52% and 56% higher than in 2012, respectively, in SSP3-RCP8.5 (assuming large challenges for sustainable socio-economic development, and severe climate change). In contrast, river export of nutrients could be 56% (TDN) and 85% (TDP) lower in 2050 than in 2012 in SSP1-RCP2.6 (assuming sustainable socio-economic development, and low climate change). Climate change alone may increase river export of nutrients considerably through hydrology: We calculate 24% higher river export of TDN and 16% higher TDP for the SSP2 scenario assuming severe climate change compared to the same scenario with low climate change (SSP2-RCP8.5 vs. SSP2-RCP2.6). Policies and relevant technologies combining improved nutrient management and climate mitigation may help to improve water quality in rivers and coastal waters of China.</t>
  </si>
  <si>
    <t>https://doi.org/10.1016/j.resconrec.2020.105107</t>
  </si>
  <si>
    <t>Sustainable metal supply requires well-coordinated strategy and policy packages based on a sound scientific understanding of anticipated long-term demand, supply, and associated environmental implications. Such information, however, is highly fragmented among various case studies. Accordingly, this extensive review explores the projected long-term status of six major metals—iron, aluminum, copper, zinc, lead, and nickel—with around 200 data points for global demand through 2030, 2050 and 2100. Our findings showed that global demand for these major metals is likely to increase continuously over the 21st century, increasing approximately 2–6-fold depending on the metal. Although the extraction and processing required to meet this increase in demand must be environmentally sustainable, the existing extraction and processing scenarios have few explicit linkages to the Earth's carrying capacity. We further found that strategy choices are heavily biased towards end-of-life phase analyses, specifically that of end-of-life recycling. Consequently, a full range of opportunities across entire life cycles is being overlooked, including advances in product design, manufacturing and in-use phases. Importantly, despite the emergence of numerous scenarios, few provide science-based targets for major metal flows, stock, circularity, and efficiency. These knowledge gaps need to be addressed urgently in order to ensure that future research directly supports science-based decision and policy making.</t>
  </si>
  <si>
    <t>https://doi.org/10.1038/s43247-021-00115-9</t>
  </si>
  <si>
    <t>Coastal seas worldwide suffer from increasing human impact. One of the most severe environmental threats is excessive nutrient pollution from land, which causes oxygen depletion and harmful algal blooms. In 2018, the semi-enclosed Baltic Sea was determined to contain the largest hypoxic area among the world’s coastal seas, with a size equal to the Republic of Ireland. In this study, ensemble modelling was used to investigate whether climate change will intensify hypoxia in the Baltic Sea and whether nutrient load abatement strategies would counteract this scenario. We analysed the largest ensemble of scenario simulations for the Baltic Sea currently available (including different boundary conditions) and estimated the magnitude of various sources of uncertainty. The results showed that natural variability was a larger source of uncertainty than previously considered. The earliest time and appropriate location to detect a trend above the background noise were estimated. A significant decrease in hypoxia can be achieved by further reductions in nutrient loads implemented in combination with existing measures.</t>
  </si>
  <si>
    <t>https://doi.org/10.1175/BAMS-D-20-0185.1</t>
  </si>
  <si>
    <t>The record-low January–February 2019 sunshine in the Middle-Lower Yangtze Plain was favored by a circulation pattern, while anthropogenic aerosols and greenhouse gases increased their probability in recent decades by 3.1 and 1.3 times, respectively</t>
  </si>
  <si>
    <t>https://doi.org/10.1038/s41598-021-84807-4</t>
  </si>
  <si>
    <t>The decrease in freshwater input to the coastal system of the Southern Andes (40–45°S) during the last decades has altered the physicochemical characteristics of the coastal water column, causing significant environmental, social and economic consequences. Considering these impacts, the objectives were to analyze historical severe droughts and their climate drivers, and to evaluate the hydrological impacts of climate change in the intermediate future (2040–2070). Hydrological modelling was performed in the Puelo River basin (41°S) using the Water Evaluation and Planning (WEAP) model. The hydrological response and its uncertainty were compared using different combinations of CMIP projects (n = 2), climate models (n = 5), scenarios (n = 3) and univariate statistical downscaling methods (n = 3). The 90 scenarios projected increases in the duration, hydrological deficit and frequency of severe droughts of varying duration (1 to 6 months). The three downscaling methodologies converged to similar results, with no significant differences between them. In contrast, the hydroclimatic projections obtained with the CMIP6 and CMIP5 models found significant climatic (greater trends in summer and autumn) and hydrological (longer droughts) differences. It is recommended that future climate impact assessments adapt the new simulations as more CMIP6 models become available.</t>
  </si>
  <si>
    <t>https://doi.org/10.5194/esd-12-253-2021</t>
  </si>
  <si>
    <t>The Scenario Model Intercomparison Project (ScenarioMIP) defines and coordinates the main set of future climate projections, based on concentration-driven simulations, within the Coupled Model Intercomparison Project phase 6 (CMIP6). This paper presents a range of its outcomes by synthesizing results from the participating global coupled Earth system models. We limit our scope to the analysis of strictly geophysical outcomes: mainly global averages and spatial patterns of change for surface air temperature and precipitation. We also compare CMIP6 projections to CMIP5 results, especially for those scenarios that were designed to provide continuity across the CMIP phases, at the same time highlighting important differences in forcing composition, as well as in results. The range of future temperature and precipitation changes by the end of the century (2081–2100) encompassing the Tier 1 experiments based on the Shared Socioeconomic Pathway (SSP) scenarios (SSP1-2.6, SSP2-4.5, SSP3-7.0 and SSP5-8.5) and SSP1-1.9 spans a larger range of outcomes compared to CMIP5, due to higher warming (by close to 1.5 ∘C) reached at the upper end of the 5 %–95 % envelope of the highest scenario (SSP5-8.5). This is due to both the wider range of radiative forcing that the new scenarios cover and the higher climate sensitivities in some of the new models compared to their CMIP5 predecessors. Spatial patterns of change for temperature and precipitation averaged over models and scenarios have familiar features, and an analysis of their variations confirms model structural differences to be the dominant source of uncertainty. Models also differ with respect to the size and evolution of internal variability as measured by individual models' initial condition ensemble spreads, according to a set of initial condition ensemble simulations available under SSP3-7.0. These experiments suggest a tendency for internal variability to decrease along the course of the century in this scenario, a result that will benefit from further analysis over a larger set of models. Benefits of mitigation, all else being equal in terms of societal drivers, appear clearly when comparing scenarios developed under the same SSP but to which different degrees of mitigation have been applied. It is also found that a mild overshoot in temperature of a few decades around mid-century, as represented in SSP5-3.4OS, does not affect the end outcome of temperature and precipitation changes by 2100, which return to the same levels as those reached by the gradually increasing SSP4-3.4 (not erasing the possibility, however, that other aspects of the system may not be as easily reversible). Central estimates of the time at which the ensemble means of the different scenarios reach a given warming level might be biased by the inclusion of models that have shown faster warming in the historical period than the observed. Those estimates show all scenarios reaching 1.5 ∘C of warming compared to the 1850–1900 baseline in the second half of the current decade, with the time span between slow and fast warming covering between 20 and 27 years from present. The warming level of 2 ∘C of warming is reached as early as 2039 by the ensemble mean under SSP5-8.5 but as late as the mid-2060s under SSP1-2.6. The highest warming level considered (5 ∘C) is reached by the ensemble mean only under SSP5-8.5 and not until the mid-2090s.</t>
  </si>
  <si>
    <t>https://doi.org/10.1175/BAMS-D-20-0171.1</t>
  </si>
  <si>
    <t>The eastern U.S. 2019 November cold outbreak was mainly caused by extreme northerly winds. CMIP6 results find nonsignificant dynamical effects of an_x0002_thropogenic climate change on such regional winds; thermodynamic effects alone decreased the proba_x0002_bility of this cold event by 70%.</t>
  </si>
  <si>
    <t>https://doi.org/10.1016/j.egycc.2021.100027</t>
  </si>
  <si>
    <t>Petroleum products are produced as co-products of crude oil, and several kinds of petrochemical products are produced through petroleum-related products, where huge and complex supply chains exist. The International Maritime Organization (IMO) developed plans for reductions in air pollution in the international bunker under the International Convention for the Prevention of Pollution from Ships (MARPOL) Convention, as well as requests for CO2 emission reductions under the Paris Agreement. In addition, automobiles are expected to reduce energy consumption and switch fuel sources from oil to electricity or hydrogen, for example. From the energy supply perspective, technological developments in hydrogen, biorefinery, and Carbon dioxide Capture and Utilization (CCU) are in progress, as well as the increasing trend for shale gas. This study consistently analyzes measures in the oil refinery and petrochemical sectors by using a global energy systems model considering these complex conditions. The SOx and NOx emission regulations by the IMO will have a large impact, and the additional global costs are estimated to be about 7–9 billion and 13-14 billion US$2000/year in the years 2030 and 2050, respectively. However, the long-term CO2 emission reduction constraints under the Paris Agreement will have much larger impacts on the oil refinery and petrochemical sectors, particularly after the middle of the 21st Century, and the impacts of SOx and NOx regulations will be relatively small. In order to meet the SOx and NOx regulations by the IMO, the countermeasures both of using high sulfur fuel oil with installing scrubbers etc. and switching to low sulfur fuel oil are cost-efficient. In the long term, liquified natural gas (LNG) and hydrogen, which also contribute to CO2 emission reductions, can be cost-efficient too.</t>
  </si>
  <si>
    <t>https://doi.org/10.1007/s00382-021-05647-6</t>
  </si>
  <si>
    <t>Using the historical, moderate emission scenario (RCP45/SSP245), and high emission scenario (RCP85/SSP585) experiments provided by the Coupled Model Intercomparison Project Phases 5 and 6 (CMIP5/6), future changes of stratospheric final warming (SFW) events are explored in this study. Most CMIP5/6 models project a delay of SFWs in the two future scenarios, compared with historical simulation in both hemispheres (4–8 days shift in the multimodel mean). The projected delay in SFWs suggest a later seasonal transition from the climatological wintertime to summertime circulation in both hemispheres. In the Southern Hemisphere (SH), essentially all of the delay in the SFW occurs in the era with strong ozone depletion (1980–2040), and the SFW date is largely unchanged as ozone recovers through the end of the century. Both CMIP5 and CMIP6 multimodel ensemble means (MMEs) do not project any significant change in reversal of westerlies and the stratosphere-troposphere coupling strength during the Northern Hemisphere (NH) SFW. In contrast, both CMIP5 and CMIP6 MMEs project a significant decrease in the strength of SH SFW, but the lower tropospheric response to the SH SFW changes little during 1980–2040. However, the near-surface response to SH SFWs is projected to be significantly stronger during 2040–2100 than during 1980–2040, as well as in CMIP6 than in CMIP5. Biases in SFW over the historical period are generally larger in the NH than in the SH, and show little improvement from CMIP5 to CMIP6.</t>
  </si>
  <si>
    <t>https://doi.org/10.1016/j.resconrec.2020.105375</t>
  </si>
  <si>
    <t>Dam construction is mostly aimed for multiple functions, including irrigation water provision, hydropower, and some others that bring substantial social benefits. However, global warming impacts on the interaction of the positive outcomes of damming remain little known, particularly in terms of the sustainability of their co-benefits, whereby investigating the different impacts of global warming scenarios of 1.5 °C and 2 °C has been a hotspot in water resources and energy research worldwide. This study used an integrative analysis based on a hydrological, techno-economic and agricultural modeling framework to evaluate the effects of global warming scenarios of 1.5 °C and 2 °C on the co-benefits between hydropower and irrigation in the Mekong River basin. The results show the declined hydropower generation and irrigation water supply in the Mekong River basin under 1.5 °C and 2 °C warming scenarios. The co-benefits between the hydropower and the irrigation is more undermined by the global warming of 2 °C relative to 1.5 °C in the Mekong River basin. Moreover, the changes of co-benefits are sensitive to the consideration of the protected areas in the basin. With the consideration of the protected areas, the co-benefits would be enhanced by 2 °C global warming compared to 1.5 °C global warming. Therefore, it is critical for decision-makers to consider the tradeoffs between the environment and dam construction for ensuring energy and food security under global warming scenarios.</t>
  </si>
  <si>
    <t>https://doi.org/10.1016/j.advwatres.2020.103837</t>
  </si>
  <si>
    <t>This work provides a comprehensive analysis of soil water dynamics in Australia for the climate projections of the Coupled Model Intercomparison Project 6 (CMIP6). We modelled the historical soil water dynamics from 1981 to 2018 at various depths within and below the root zone using the BRTSim computational solver to generate the "current conditions". We then investigated how the CMIP6 scenario can affect water accessibility by plants, and hence their potential impact on croplands and native ecosystems. We found that surface soil moisture can decline by 7% across Australia between 2020 and 2050, with the 2030 decade projected to experience the greatest soil water loss. Above-average precipitation during the 2040s will still lead to 2% soil moisture decline relative to current conditions, with about 1 million km2 projected to recover from this deficit later on. Seasonally, our results inferred drier summers and winters with 13% and 5% loss in soil water, respectively. Shrublands and savannas were the most affected native ecosystems with a moisture decline between 16% and 7% within the root zone, respectively. More importantly, 36% to 52% of croplands were found to undergo a 7% decline in soil moisture within the root zone, which was spatially and temporally heterogeneous across crop types. Within the crop calendar, wheat-growing regions were affected by soil moisture deficiencies from sowing to harvest in almost the entire time frame of our assessment.</t>
  </si>
  <si>
    <t>The transparent, flexible, and open-source Python library carculator_truck is introduced to perform the life cycle assessment of a series of medium- and heavy-duty trucks across different powertrain types, size classes, fuel pathways, and years in a European context. Unsurprisingly, greenhouse gas emissions per ton-km reduce as size and load factor increase. By 2040, battery and fuel cell electric trucks appear to be promising options to reduce greenhouse gas emissions per ton-km on long distance segments, even where the required range autonomy is high. This requires that various conditions are met, such as improvements at the energy storage level and a drastic reduction of the greenhouse gas intensity of the electricity used for battery charging and hydrogen production. Meanwhile, these options may be considered for urban and regional applications, where they have a competitive advantage thanks to their superior engine efficiency. Finally, these alternative options will have to compete against more mature combustion-based technologies which, despite lower drivetrain efficiencies, are expected to reduce their exhaust emissions via engine improvements, hybridization of their powertrain, as well as the use of biomass-based and synthetic fuels.</t>
  </si>
  <si>
    <t>https://doi.org/10.1021/acs.est.0c07773</t>
  </si>
  <si>
    <t>https://doi.org/10.1016/j.rser.2021.110799</t>
  </si>
  <si>
    <t>The global warming trend is considered to significantly reshape the energy budgets of buildings in the future. Traditional characterization indices (i.e., HDDs and CDDs) for residential cooling- and heating-related energy demand neglect the variability in the latent heat of humid air. In this study, with the incorporation of more reliable climate information, high-resolution enthalpy-based climate indicators (HEDs and CEDs) are developed to better characterize climate change impacts on building energy demand. Compared with the proposed indicator, HDDs and CDDs will overestimate and underestimate the energy demand of buildings, respectively. This is especially the case for regions such as South Africa where apparent alternation of humid and dry seasons exists. A higher correlation of HEDs and CEDs with South African electricity consumption as compared with that for CDDs and HDDs further demonstrates the effectiveness of the proposed high-resolution climate indicators. HEDs and CEDs derived from the downscaled climate variables are projected under three scenarios combining SSPs and RCPs to the end of this century. Negligible increments and slight decrements in cooling- and heating-related energy demand are projected in the SSP1-2.6 scenario. Under the SSP2-4.5 scenario, South Africa is likely to experience huge reductions in heating energy demand and relatively lower increases in cooling energy requirement. For the SSP5-8.5 scenario, enormous increments and decrements of cooling- and heating-related energy demand are expected in most of the highly urbanized cities in South Africa. The developed indicators are expected to outperform HDDs and CDDs in other regions with apparent alterations of humid and dry seasons.</t>
  </si>
  <si>
    <t>https://doi.org/10.1126/sciadv.abc0671</t>
  </si>
  <si>
    <t>Many studies have sought to constrain climate projections based on recent observations. Until recently, these constraints had limited impact, and projected warming ranges were driven primarily by model outputs. Here, we use the newest climate model ensemble, improved observations, and a new statistical method to narrow uncertainty on estimates of past and future human-induced warming. Cross-validation suggests that our method produces robust results and is not overconfident. We derive consistent observationally constrained estimates of attributable warming to date and warming rate, the response to a range of future scenarios, and metrics of climate sensitivity. We find that historical observations narrow uncertainty on projected future warming by about 50%. Our results suggest that using an unconstrained multimodel ensemble is no longer the best choice for global mean temperature projections and that the lower end of previous estimates of 21st century warming can now be excluded.</t>
  </si>
  <si>
    <t>https://doi.org/10.1111/geb.13200</t>
  </si>
  <si>
    <t>Aim: Climate change and deforestation will redistribute biodiversity in the next century. Species-specific differences in the response to these stressors will lead to distribution decoupling of interacting species. However, consequences for ecosystem services are poorly known. Here, we assess the potential effects of future distribution mismatch on a key ecosystem service mediated by seed dispersal and pollination interactions: the sustainable exploitation of Brazil nuts. Location: The Amazon. Major taxa studied: Woody plants, medium-sized mammals, and insects. Time period: Present day, end of the 21st century. Methods: Combining ecological niche models to simulations of tree cover loss and dispersal constraints, we compare the forecasted distribution of the plant to that of its interacting fauna of pollinators and seed dispersers. Results:Our projections indicate that climate change itself could have no or even slightly positive effects on the distribution of the Brazil nut tree, expected to increase by up to 6% by the year 2090. However, the pollinators of this tree were forecasted lose nearly 50% of their suitable distribution in the future, leading to an almost 80% reduction in co-occurrence potential. In addition, local pollinator richness was predicted to diminish by 20%, with likely consequences for pollination redundancy and resilience to subsequent environment changes. Although range contractions were also forecasted for some seed dispersers in the future, the overall patterns of potential co-occurrence between the Brazil nut tree and seed dispersers, as well as local richness of seed dispersers. were mostly unabated. Main conclusions: The forecasted declines in pollinator diversity may reduce ecosystem functional redundancy and threaten the long-term resilience of the services provided by Brazil nut trees. Such pervasive and indirect effects of climate change, often neglected and unaccounted for in most conservation assessments, may have cascading effects upon into economies and human well-being worldwide.</t>
  </si>
  <si>
    <t>https://doi.org/10.1016/j.jclepro.2021.126285</t>
  </si>
  <si>
    <t>Population growth, an increasing proportion of animal-based food consumption, shortage of water and land resources, and impacts of climate change all make the situation of world food security more and more severe. In order to understand the future global food security situation, we quantitatively predicted global demand for food crops, yield trends of food crops, and global crop production from 2020 to 2050. Based on the analysis of caloric demand of three types of food crops (cereals, pulses, and potatoes) in the past nearly 60 years, future global food demand was projected by combining predictions of the population and gross domestic product (GDP) of various countries. At the same time, four polynomial statistical models were used to predict the yield temporal trend of the three food crops in 19 regions of the world. The crop growth model WOFOST was used to predict global yield potential. Finally, global food production was predicted under the condition of constant cultivated land area. The results showed that the food demand would maintain a steady growth rate in the next 30 years. While the growth rate of crop production is expected to gradually slow down, the yield of main food crops will likely stagnate in some countries in Europe, America and Asia. In order to achieve balance between food supply and demand, we should reduce future food demand by adjusting the diet structure and reducing food waste as much as possible. Additionally, we should clarify the potential for increasing global food production. Global food production could be increased by several possible measures, such as increasing irrigated area, appropriately increasing the amount of fertilization, and improving the efficiency of water and fertilizer use.</t>
  </si>
  <si>
    <t>https://doi.org/10.1002/joc.6691</t>
  </si>
  <si>
    <t>Socioeconomic development and natural ecosystems of China are strongly affected by droughts. The socioeconomic risk of droughts in China should be quantified under climate change. This study assessed drought impacts on population and gross domestic product (GDP) under the 2.0°C-warmer climate scenario, by implementing multiple general circulation model (GCM) simulations under the representative concentration pathway (RCP). Using the standardized precipitation evapotranspiration index (SPEI), we calculated drought frequencies in the base period (1986–2005) and 2.0°C-warmer climate (2040–2059 in RCP4.5). Then, population and GDP exposures were evaluated by combining the drought frequency with population and GDP simulations under a shared socioeconomic pathway (SSP). Droughts were likely to occur more frequently under the 2°C-warmer climate, especially for inland areas of northern China (i.e., Xinjiang, Xizang, Qinghai, Ningxia, Shaanxi, Gansu provinces), consisting mainly of mild and moderate droughts. Population exposure to drought was projected at 4.94 ± 0.36 × 109 person-months, around 2% increase over the base period value. GDP exposure would increase significantly to 2.08 ± 0.15 × 1014 PPP $-months, approximately 14-fold over the base period. Probability analysis showed nearly 50% of the grid cells of China's entire territory undergoing more than an 11-fold increase in GDP exposure. Our findings indicated the climate and GDP effects were primary contributors, respectively, to the changed population and GDP exposures to drought. Population and GDP exposures were distributed unequally across the country, having a large impact in the east where both population and economic activity are highly agglomerated. Our results reveal an urgent need to design and implement effective adaptation measures to overcome droughts, especially in eastern China.</t>
  </si>
  <si>
    <t>https://doi.org/10.1029/2020MS002323</t>
  </si>
  <si>
    <t>Ocean dynamic sea level (DSL) change is a key driver of relative sea level (RSL) change. Projections of DSL change are generally obtained from simulations using atmosphere-ocean general circulation models (GCMs). Here, we develop a two-layer climate emulator to interpolate between emission scenarios simulated with GCMs and extend projections beyond the time horizon of available simulations. This emulator captures the evolution of DSL changes in corresponding GCMs, especially over middle and low latitudes. Compared with an emulator using univariate pattern scaling, the two-layer emulator more accurately reflects GCM behavior and captures non-linearities and non-stationarity in the relationship between DSL and global-mean warming, with a reduction in global-averaged error during 2271–2290 of 36%, 24%, and 34% in RCP2.6, RCP4.5, and RCP8.5, respectively. Using the emulator, we develop a probabilistic ensemble of DSL projections through 2300 for four scenarios: Representative Concentration Pathway (RCP) 2.6, RCP 4.5, RCP 8.5, and Shared Socioeconomic Pathway (SSP) 3–7.0. The magnitude and uncertainty of projected DSL changes decrease from the high-to the low-emission scenarios, indicating a reduced DSL rise hazard in low- and moderate-emission scenarios (RCP2.6 and RCP4.5) compared to the high-emission scenarios (SSP3-7.0 and RCP8.5).</t>
  </si>
  <si>
    <t>https://doi.org/10.1016/j.resconrec.2020.105200</t>
  </si>
  <si>
    <t>We analyse how the global material stocks and flows related to the electricity sector may develop towards 2050. We focus on three electricity sub-systems, being generation, transmission and storage and present a model covering both bulk and critical materials such as steel, aluminium and neodymium. Results are based on the second Shared Socio-Economic Pathway scenario, with additional climate policy assumptions based on the IMAGE integrated assessment framework, in combination with dynamic stock modelling and an elaborate review of material intensities. Results show a rapid growth in the demand for most materials in the electricity sector, as a consequence of increased electricity demand and a shift towards renewable electricity technologies, which have higher material intensities and drive the expansion of transmission infrastructure and electricity storage capacity. Under climate policy assumptions, the annual demand for most materials is expected to grow further towards 2050. For neodymium, the annual demand grows by a factor 4.4. Global demand for steel and aluminium in the electricity sector grows by a factor 2 in the baseline or 2.6 in the 2-degree climate policy scenario. We show that the combination of rapid growth of capital stocks and long lifetimes of technologies leads to a mismatch between annual demand and the availability of secondary materials within the electricity sector. This may limit the sector to accomplish circular material flows, especially under climate policy assumptions. We also highlight the potential for electric vehicles to curb some of the material demand related to electricity storage through adoption of vehicle-to-grid services.</t>
  </si>
  <si>
    <t>https://doi.org/10.1016/j.scitotenv.2020.142665</t>
  </si>
  <si>
    <t>The rise of global mean temperature has aroused wide attention in scientific communities. To reduce the negative climate change impact, the United Union's Intergovernmental Panel on Climate Change (IPCC) set a goal to limit global warming to 1.5 °C relative to pre-industrial levels based on the previous 2.0 °C target in October 2018. To understand the necessity of more stringent emission reduction, this study investigates the impacts of additional 0.5 °C global warming from 1.5 to 2.0 °C on global extreme precipitation, and especially its socioeconomic consequences. The extreme precipitation is represented by extreme precipitation frequency (R95pF), extreme precipitation percentage (R95pT), and maximum one-day precipitation (RX1day) as indicators, calculated based on daily precipitation data extracted from 29 Coupled Model Inter-comparison Project Phase 5 (CMIP5) global climate models (GCMs) under two representative concentration pathways: RCP4.5 and RCP8.5. The exposures of economy and population to extreme precipitation events are also computed and compared for two warming levels by using the Shared Socioeconomic Pathways (SSPs). The results show that most regions in the world are likely to suffer from increasing extreme precipitation hazards in a warming climate, with ascending gross domestic product (GDP) and population being exposed to extreme dangers with an additional 0.5 °C warming. R95pT and RX1day are projected to increase overwhelmingly throughout all continents, directly leading to intensified precipitation extremes and flash floods. In middle and low latitudes, the annual total wet-day precipitation (PRCPTOT) shows a rich-get-richer trend and R95pF decreases, which will reinforce the intensified trend of the magnitude of extreme precipitation. The exposures of GDP and population in regions with extensive exposure to extreme precipitation events at the 1.5 °C warming increase more remarkably with the additional 0.5 °C warming. In particular, Asia and Africa show lager sensitivity to global warming than other regions. These findings could provide information for mitigation and adaptation policymaking.</t>
  </si>
  <si>
    <t>https://doi.org/10.3390/atmos12010097</t>
  </si>
  <si>
    <t>Scientists occasionally predict projected changes in extreme climate using multi-model ensemble methods that combine predictions from individual simulation models. To predict future changes in precipitation extremes in the Korean peninsula, we examined the observed data and 21 models of the Coupled Model Inter-Comparison Project Phase 6 (CMIP6) over East Asia. We applied generalized extreme value distribution (GEVD) to a series of annual maximum daily precipitation (AMP1) data. Multivariate bias-corrected simulation data under three shared socioeconomic pathway (SSP) scenarios—namely, SSP2-4.5, SSP3-7.0, and SSP5-8.5—were used. We employed a model weighting method that accounts for both performance and independence (PI-weighting). In calculating the PI-weights, two shape parameters should be determined, but usually, a perfect model test method requires a considerable amount of computing time. To address this problem, we suggest simple ways for selecting two shape parameters based on the chi-square statistic and entropy. Variance decomposition was applied to quantify the uncertainty of projecting the future AMP1. Return levels spanning over 20 and 50 years, as well as the return periods relative to the reference years (1973–2010), were estimated for three overlapping periods in the future, namely, period 1 (2021–2050), period 2 (2046–2075), and period 3 (2071–2100). From these analyses, we estimated that the relative increases in the observations for the spatial median 20-year return level will be approximately 18.4% in the SSP2-4.5, 25.9% in the SSP3-7.0, and 41.7% in the SSP5-8.5 scenarios, respectively, by the end of the 21st century. We predict that severe rainfall will be more prominent in the southern and central parts of the Korean peninsula.</t>
  </si>
  <si>
    <t>Melnikova, Irina; Boucher, Olivier; Cadule, Patricia; Ciais, Philippe; Gasser, Thomas; Quilcaille, Yann; Shiogama, Hideo; Tachiiri, Kaoru; Yokohata, Tokuta; Tanaka, Katsumasa;</t>
  </si>
  <si>
    <t>Carbon cycle response to temperature overshoot beyond 2° C–an analysis of CMIP6 models</t>
  </si>
  <si>
    <t>Jost, Elisabeth; Schönhart, Martin; Skalský, Rastislav; Balkovič, Juraj; Schmid, Erwin; Mitter, Hermine;</t>
  </si>
  <si>
    <t>Dynamic soil functions assessment employing land use and climate scenarios at regional scale</t>
  </si>
  <si>
    <t>Neale, RE; Barnes, PW; Robson, TM; Neale, PJ; Williamson, CE; Zepp, RG; Wilson, SR; Madronich, S; Andrady, AL; Heikkilä, AM;</t>
  </si>
  <si>
    <t>Environmental effects of stratospheric ozone depletion, UV radiation, and interactions with climate change: UNEP Environmental Effects Assessment Panel, Update 2020</t>
  </si>
  <si>
    <t>Photochemical &amp; Photobiological Sciences</t>
  </si>
  <si>
    <t>Boulanger, Pierre; Boysen-Urban, Kirsten; Philippidis, George;</t>
  </si>
  <si>
    <t>European Union Agricultural Support ‘Coupling’in Simulation Modelling: Measuring the Sustainability Impacts</t>
  </si>
  <si>
    <t>Sustainability</t>
  </si>
  <si>
    <t>Paulot, Fabien; Paynter, David; Naik, Vaishali; Malyshev, Sergey; Menzel, Raymond; Horowitz, Larry W;</t>
  </si>
  <si>
    <t>Global modeling of hydrogen using GFDL-AM4. 1: Sensitivity of soil removal and radiative forcing</t>
  </si>
  <si>
    <t>International Journal of Hydrogen Energy</t>
  </si>
  <si>
    <t>Bilbao, Roberto; Wild, Simon; Ortega Montilla, Pablo; Acosta Navarro, Juan Camilo; Arsouze, Thomas; Bretonnière, Pierre-Antoine; Caron, Louis-Philippe; Castrillo, Miguel; Cruz García, Rubén; Cvijanovic, Ivana;</t>
  </si>
  <si>
    <t>Assessment of a full-field initialized decadal climate prediction system with the CMIP6 version of EC-Earth</t>
  </si>
  <si>
    <t>Copernicus Publications</t>
  </si>
  <si>
    <t>Zhang, Wenjun; Jiang, Feng; Stuecker, Malte; Jin, Fei-Fei; Timmermann, Axel;</t>
  </si>
  <si>
    <t>Spurious North Tropical Atlantic pre-cursors to ENSO</t>
  </si>
  <si>
    <t>Mason, Julia G; Woods, Pamela J; Thorlacius, Magnús; Guðnason, Kristinn; Saba, Vincent S; Sullivan, Patrick J; Kleisner, Kristin M;</t>
  </si>
  <si>
    <t>Projecting climate-driven shifts in demersal fish habitat in Iceland's waters</t>
  </si>
  <si>
    <t>García-Ibáñez, Maribel I; Bates, Nicholas R; Bakker, Dorothee CE; Fontela, Marcos; Velo, Antón;</t>
  </si>
  <si>
    <t>Cold-water corals in the Subpolar North Atlantic Ocean exposed to aragonite undersaturation if the 2° C global warming target is not met</t>
  </si>
  <si>
    <t>Fuso, Flavia; Casale, Francesca; Giudici, Federico; Bocchiola, Daniele;</t>
  </si>
  <si>
    <t>Future Hydrology of the Cryospheric Driven Lake Como Catchment in Italy under Climate Change Scenarios</t>
  </si>
  <si>
    <t>Climate</t>
  </si>
  <si>
    <t>Kirchmeier-Young, Megan C; Wan, Hui; Zhang, Xuebin;</t>
  </si>
  <si>
    <t>Anthropogenic Contribution to the Rainfall Associated with the 2019 Ottawa River Flood</t>
  </si>
  <si>
    <t>Explaining Extreme Events of 2019 from a Climate Perspective</t>
  </si>
  <si>
    <t>Tachiiri, Kaoru; Su, Xuanming; Matsumoto, Ken’ichi;</t>
  </si>
  <si>
    <t>Identifying key processes and sectors in the interaction between climate and socio-economic systems: a review toward integrating Earth–human systems</t>
  </si>
  <si>
    <t>Progress in Earth and Planetary Science</t>
  </si>
  <si>
    <t>SpringerOpen</t>
  </si>
  <si>
    <t>Falchetta, Giacomo; Golinucci, Nicolò; Noussan, Michel; Rocco, Matteo Vincenzo;</t>
  </si>
  <si>
    <t>Environmental and energy implications of meat consumption pathways in sub-Saharan Africa</t>
  </si>
  <si>
    <t>Schwingshackl, Clemens; Sillmann, Jana; Vicedo‐Cabrera, Ana Maria; Sandstad, Marit; Aunan, Kristin;</t>
  </si>
  <si>
    <t>Heat Stress Indicators in CMIP6: Estimating Future Trends and Exceedances of Impact‐Relevant Thresholds</t>
  </si>
  <si>
    <t>Arbuckle, Evan J; Binsted, Matthew; Davies, Evan GR; Chiappori, Diego V; Bergero, Candelaria; Siddiqui, Muhammad-Shahid; Roney, Christopher; McJeon, Haewon C; Zhou, Yuyu; Macaluso, Nick;</t>
  </si>
  <si>
    <t>Insights for Canadian electricity generation planning from an integrated assessment model: Should we be more cautious about hydropower cost overruns?</t>
  </si>
  <si>
    <t>Flack‐Prain, Sophie; Shi, Liangsheng; Zhu, Penghui; da Rocha, Humberto R; Cabral, Osvaldo; Hu, Shun; Williams, Mathew;</t>
  </si>
  <si>
    <t>The impact of climate change and climate extremes on sugarcane production</t>
  </si>
  <si>
    <t>GCB Bioenergy</t>
  </si>
  <si>
    <t>Bu, Chujie; Cui, Xueqin; Li, Ruiyao; Li, Jin; Zhang, Yaxin; Wang, Can; Cai, Wenjia;</t>
  </si>
  <si>
    <t>Achieving net-zero emissions in China’s passenger transport sector through regionally tailored mitigation strategies</t>
  </si>
  <si>
    <t>Qian, Heng; Zhang, Ren;</t>
  </si>
  <si>
    <t>Future changes in wind energy resource over the Northwest Passage based on the CMIP6 climate projections</t>
  </si>
  <si>
    <t>International Journal of Energy Research</t>
  </si>
  <si>
    <t>Fragkos, Panagiotis;</t>
  </si>
  <si>
    <t>Assessing the Role of Carbon Capture and Storage in Mitigation Pathways of Developing Economies</t>
  </si>
  <si>
    <t>Energies</t>
  </si>
  <si>
    <t>Wang, Peng; Zhang, Shuainan; Pu, Yanru; Cao, Shuchao; Zhang, Yuhu;</t>
  </si>
  <si>
    <t>Estimation of photovoltaic power generation potential in 2020 and 2030 using land resource changes: An empirical study from China</t>
  </si>
  <si>
    <t>Fragkos, Panagiotis; van Soest, Heleen Laura; Schaeffer, Roberto; Reedman, Luke; Köberle, Alexandre C; Macaluso, Nick; Evangelopoulou, Stavroula; De Vita, Alessia; Sha, Fu; Qimin, Chai;</t>
  </si>
  <si>
    <t>Energy system transitions and low-carbon pathways in Australia, Brazil, Canada, China, EU-28, India, Indonesia, Japan, Republic of Korea, Russia and the United States</t>
  </si>
  <si>
    <t>Newell, Richard G; Prest, Brian C; Sexton, Steven E;</t>
  </si>
  <si>
    <t>The GDP-temperature relationship: implications for climate change damages</t>
  </si>
  <si>
    <t>Journal of Environmental Economics and Management</t>
  </si>
  <si>
    <t>Gao, Hongkai; Feng, Zijing; Zhang, Tong; Wang, Yuzhe; He, Xiaobo; Li, Hong; Pan, Xicai; Ren, Ze; Chen, Xi; Zhang, Wenxin;</t>
  </si>
  <si>
    <t>Assessing glacier retreat and its impact on water resources in a headwater of Yangtze River based on CMIP6 projections</t>
  </si>
  <si>
    <t>Borg, Matthew A; Xiang, Jianjun; Anikeeva, Olga; Pisaniello, Dino; Hansen, Alana; Zander, Kerstin; Dear, Keith; Sim, Malcolm R; Peng, Bi;</t>
  </si>
  <si>
    <t>Occupational heat stress and economic burden: a review of global evidence</t>
  </si>
  <si>
    <t>Environmental research</t>
  </si>
  <si>
    <t>Amirhossein, Fattahi; Manuel, Sánchez Diéguez; Jos, Sijm; Germán, Morales España; André, Faaij;</t>
  </si>
  <si>
    <t>Measuring accuracy and computational capacity trade-offs in an hourly integrated energy system model</t>
  </si>
  <si>
    <t>Advances in Applied Energy</t>
  </si>
  <si>
    <t>Christidis, Nikolaos; McCarthy, Mark; Cotterill, Daniel; Stott, Peter A;</t>
  </si>
  <si>
    <t>Record‐breaking daily rainfall in the United Kingdom and the role of anthropogenic forcings</t>
  </si>
  <si>
    <t>Atmospheric Science Letters</t>
  </si>
  <si>
    <t>Quiquet, Aurélien; Dumas, Christophe;</t>
  </si>
  <si>
    <t>The GRISLI-LSCE contribution to the Ice Sheet Model Intercomparison Project for phase 6 of the Coupled Model Intercomparison Project (ISMIP6)–Part 2: Projections of the Antarctic ice sheet evolution by the end of the 21st century</t>
  </si>
  <si>
    <t>The Cryosphere</t>
  </si>
  <si>
    <t>Zhang, Hua; Zhao, Haoxiang;</t>
  </si>
  <si>
    <t>Study on rare and endangered plants under climate: maxent modeling for identifying hot spots in northwest China</t>
  </si>
  <si>
    <t>CERNE</t>
  </si>
  <si>
    <t>SciELO Brasil</t>
  </si>
  <si>
    <t>Abdelkader, Ahmed; Elshorbagy, Amin;</t>
  </si>
  <si>
    <t>ACPAR: A framework for linking national water and food security management with global conditions</t>
  </si>
  <si>
    <t>Dafermos, Yannis; Nikolaidi, Maria;</t>
  </si>
  <si>
    <t>How can green differentiated capital requirements affect climate risks? A dynamic macrofinancial analysis</t>
  </si>
  <si>
    <t>Journal of Financial Stability</t>
  </si>
  <si>
    <t>Günther, Annika; Gütschow, Johannes; Jeffery, Mairi Louise;</t>
  </si>
  <si>
    <t>NDCmitiQ v1. 0.0: a tool to quantify and analyse GHG mitigation targets</t>
  </si>
  <si>
    <t>Geoscientific Model Development Discussions</t>
  </si>
  <si>
    <t>Wang, Zhili; Lin, Lei; Xu, Yangyang; Che, Huizheng; Zhang, Xiaoye; Zhang, Hua; Dong, Wenjie; Wang, Chense; Gui, Ke; Xie, Bing;</t>
  </si>
  <si>
    <t>Incorrect Asian aerosols affecting the attribution and projection of regional climate change in CMIP6 models</t>
  </si>
  <si>
    <t>npj Climate and Atmospheric Science</t>
  </si>
  <si>
    <t>Madakumbura, Gavin D; Thackeray, Chad W; Norris, Jesse; Goldenson, Naomi; Hall, Alex;</t>
  </si>
  <si>
    <t>Anthropogenic influence on extreme precipitation over global land areas seen in multiple observational datasets</t>
  </si>
  <si>
    <t>Bayer, Anita D; Fuchs, Richard; Mey, Reinhard; Krause, Andreas; Verburg, Peter H; Anthoni, Peter; Arneth, Almut;</t>
  </si>
  <si>
    <t>Diverging land-use projections cause large variability in their impacts on ecosystems and related indicators for ecosystem services</t>
  </si>
  <si>
    <t>Kummu, Matti; Heino, Matias; Taka, Maija; Varis, Olli; Viviroli, Daniel;</t>
  </si>
  <si>
    <t>Climate change risks to push one-third of global food production outside Safe Climatic Space</t>
  </si>
  <si>
    <t>Gernaat, David EHJ; de Boer, Harmen Sytze; Daioglou, Vassilis; Yalew, Seleshi G; Müller, Christoph; van Vuuren, Detlef P;</t>
  </si>
  <si>
    <t>Climate change impacts on renewable energy supply</t>
  </si>
  <si>
    <t>Fontela, Marcos; Velo, Antón; Gilcoto, Miguel; Pérez, Fiz F;</t>
  </si>
  <si>
    <t>Anthropogenic CO2 and ocean acidification in Argentine Basin Water Masses over almost five decades of observations</t>
  </si>
  <si>
    <t>Choi, Kelvin Tsz Hei; Brindley, Helen;</t>
  </si>
  <si>
    <t>COVID-19 lockdown air quality change implications for solar energy generation over China</t>
  </si>
  <si>
    <t>Institute of Physics (IoP)</t>
  </si>
  <si>
    <t>Jiang, Hong-Dian; Xue, Mei-Mei; Dong, Kang-Yin; Liang, Qiao-Mei;</t>
  </si>
  <si>
    <t>How will natural gas market reforms affect carbon marginal abatement costs? Evidence from China</t>
  </si>
  <si>
    <t>Economic Systems Research</t>
  </si>
  <si>
    <t>https://doi.org/10.1061/(ASCE)WR.1943-5452.0001235</t>
  </si>
  <si>
    <t>Scenarios used by the Intergovernmental Panel on Climate Change (IPCC) are central to climate science and policy. Recent studies find that observed trends and International Energy Agency (IEA) projections of global CO2 emissions have diverged from emission scenario outlooks widely employed in climate research. Here, we quantify the bases for this divergence, focusing on Kaya Identity factors: population, per-capita gross domestic product (GDP), energy intensity (energy consumption/GDP), and carbon intensity (CO2 emissions/energy consumption). We compare 2005–2017 observations and IEA projections to 2040 of these variables, to 'baseline' scenario projections from the IPCC's Fifth Assessment Report (AR5), and from the shared socioeconomic pathways (SSPs) used in the upcoming Sixth Assessment Report (AR6). We find that the historical divergence of observed CO2 emissions from baseline scenario projections can be explained largely by slower-than-projected per-capita GDP growth—predating the COVID-19 crisis. We also find carbon intensity divergence from baselines in IEA's projections to 2040. IEA projects less coal energy expansion than the baseline scenarios, with divergence expected to continue to 2100. Future economic growth is uncertain, but we show that past divergence from observations makes it unlikely that per-capita GDP growth will catch up to baselines before mid-century. Some experts hypothesize high enough economic growth rates to allow per-capita GDP growth to catch up to or exceed baseline scenarios by 2100. However, we argue that this magnitude of catch-up may be unlikely, in light of: headwinds such as aging and debt, the likelihood of unanticipated economic crises, the fact that past economic forecasts have tended to over-project, the aftermath of the current pandemic, and economic impacts of climate change unaccounted-for in the baseline scenarios. Our analyses inform the rapidly evolving discussions on climate and development futures, and on uses of scenarios in climate science and policy.</t>
  </si>
  <si>
    <t>https://doi.org/10.1088/1748-9326/abcdd2</t>
  </si>
  <si>
    <t>https://doi.org/10.1029/2020EF001967</t>
  </si>
  <si>
    <t>There is a substantial gap between the current emissions of greenhouse gases and levels required for achieving the 2°C and 1.5°C temperature targets of the Paris Agreement. Understanding the implications of a temperature overshoot is thus an increasingly relevant research topic. Here we explore the carbon cycle feedbacks over land and ocean in the SSP5-3.4-OS overshoot scenario by using an ensemble of Coupled Model Intercomparison Project 6 Earth system models. Models show that after the CO2 concentration and air temperature peaks, land and ocean are decreasing carbon sinks from the 2,040s and become sources for a limited time in the 22nd century. The decrease in the carbon uptake precedes the CO2 concentration peak. The early peak of ocean uptake stems from its dependency on the atmospheric CO2 growth rate. The early peak of the land uptake occurs due to a larger increase in ecosystem respiration than the increase in gross primary production, as well as due to a concomitant increase in land-use change emissions primarily attributed to the wide implementation of biofuel croplands. The carbon cycle feedback parameters amplify after the CO2 concentration and temperature peaks due to inertia of the Earth system so that land and ocean absorb more carbon per unit change in the atmospheric CO2 change (stronger negative feedback) and lose more carbon per unit temperature change (stronger positive feedback) compared to if the feedbacks stayed unchanged. The increased negative CO2 feedback outperforms the increased positive climate feedback. This feature should be investigated under other scenarios.</t>
  </si>
  <si>
    <t>https://doi.org/10.1016/j.jenvman.2021.112318</t>
  </si>
  <si>
    <t>Soils as key component of terrestrial ecosystems are under increasing pressures. As an advance to current static assessments, we present a dynamic soil functions assessment (SFA) to evaluate the current and future state of soils regarding their nutrient storage, water regulation, productivity, habitat and carbon sequestration functions for the case-study region in the Lower Austrian Mostviertel. Carbon response functions simulating the development of regional soil organic carbon (SOC) stocks until 2100 are used to couple established indicator-based SFA methodology with two climate and three land use scenarios, i.e. land sparing (LSP), land sharing (LSH), and balanced land use (LBA). Results reveal a dominant impact of land use scenarios on soil functions compared to the impact from climate scenarios and highlight the close link between SOC development and the quality of investigated soil functions, i.e. soil functionality. The soil habitat and soil carbon sequestration functions on investigated agricultural land are positively affected by maintenance of grassland under LSH (20% of the case-study region), where SOC stocks show a steady and continuous increase. By 2100 however, total regional SOC stocks are higher under LSP compared to LSH or LBA, due to extensive afforestation. The presented approach may improve integrative decision-making in land use planning processes. It bridges superordinate goals of sustainable development, such as climate change mitigation, with land use actions taken at local or regional scales. The dynamic SFA broadens the debate on LSH and LSP and can reduce trade-offs between soil functions through land use planning processes.</t>
  </si>
  <si>
    <t>https://doi.org/10.1007/s43630-020-00001-x</t>
  </si>
  <si>
    <t>This assessment by the Environmental Effects Assessment Panel (EEAP) of the United Nations Environment Programme (UNEP) provides the latest scientific update since our most recent comprehensive assessment (Photochemical and Photobiological Sciences, 2019, 18, 595–828). The interactive effects between the stratospheric ozone layer, solar ultraviolet (UV) radiation, and climate change are presented within the framework of the Montreal Protocol and the United Nations Sustainable Development Goals. We address how these global environmental changes affect the atmosphere and air quality; human health; terrestrial and aquatic ecosystems; biogeochemical cycles; and materials used in outdoor construction, solar energy technologies, and fabrics. In many cases, there is a growing influence from changes in seasonality and extreme events due to climate change. Additionally, we assess the transmission and environmental effects of the severe acute respiratory syndrome coronavirus 2 (SARS-CoV-2), which is responsible for the COVID-19 pandemic, in the context of linkages with solar UV radiation and the Montreal Protocol.</t>
  </si>
  <si>
    <t>https://doi.org/10.3390/su13063264</t>
  </si>
  <si>
    <t>Over the last twenty years, the Common Agricultural Policy of the European Union has evolved into a multifunctional policy instrument. As part of this transformation, most farmer receipts are paid independently of production, granting this class of payment production-neutral or ‘fully decoupled’ status. In prospective agricultural market studies, simulation models routinely represent these payments as decoupled, despite academic evidence to the contrary that posits a number of ‘coupling-channels’. To explore the ramifications of differing degrees of coupling on the three pillars of sustainability, a natural-resources focused simulation model is employed. Comparing with a ‘standard’ decoupled baseline to 2030, higher coupling increases global agricultural employment and reduces production intensity on European Union agricultural land and agricultural emissions. Higher coupling also diminishes the Common Agricultural Policy’s capacity as a safety-net for European Union food-security and agricultural employment, whilst there is tentative evidence of increasing emissions ‘leakage’. At the very least, if the non-distorting status of decoupled payments is mis-specified, this has direct implications for the design of greener policy initiatives under the auspices of the Green Deal that promote sustainable fairer trade. As a result, further empirical research on the production distorting effects of the European Union’s decoupled payments is needed.</t>
  </si>
  <si>
    <t>https://doi.org/10.1016/j.ijhydene.2021.01.088</t>
  </si>
  <si>
    <t>Hydrogen (H2) has been proposed as an alternative energy carrier to reduce the carbon footprint and associated radiative forcing of the current energy system. Here, we describe the representation of H2 in the GFDL-AM4.1 model including updated emission inventories and improved representation of H2 soil removal, the dominant sink of H2. The model best captures the overall distribution of surface H2, including regional contrasts between climate zones, when vd(H2) is modulated by soil moisture, temperature, and soil carbon content. We estimate that the soil removal of H2 increases with warming (2–4% per K), with large uncertainties stemming from different regional response of soil moisture and soil carbon. We estimate that H2 causes an indirect radiative forcing of 0.84 mW m−2/(Tg(H2)yr−1) or 0.13 mW m−2 ppbv−1, primarily due to increasing CH4 lifetime and stratospheric water vapor production.</t>
  </si>
  <si>
    <t>https://doi.org/10.5194/esd-12-173-2021</t>
  </si>
  <si>
    <t>In this paper, we present and evaluate the skill of an EC-Earth3.3 decadal prediction system contributing to the Decadal Climate Prediction Project – Component A (DCPP-A). This prediction system is capable of skilfully simulating past global mean surface temperature variations at interannual and decadal forecast times as well as the local surface temperature in regions such as the tropical Atlantic, the Indian Ocean and most of the continental areas, although most of the skill comes from the representation of the external radiative forcings. A benefit of initialization in the predictive skill is evident in some areas of the tropical Pacific and North Atlantic oceans in the first forecast years, an added value that is mostly confined to the south-east tropical Pacific and the eastern subpolar North Atlantic at the longest forecast times (6–10 years). The central subpolar North Atlantic shows poor predictive skill and a detrimental effect of initialization that leads to a quick collapse in Labrador Sea convection, followed by a weakening of the Atlantic Meridional Overturning Circulation (AMOC) and excessive local sea ice growth. The shutdown in Labrador Sea convection responds to a gradual increase in the local density stratification in the first years of the forecast, ultimately related to the different paces at which surface and subsurface temperature and salinity drift towards their preferred mean state. This transition happens rapidly at the surface and more slowly in the subsurface, where, by the 10th forecast year, the model is still far from the typical mean states in the corresponding ensemble of historical simulations with EC-Earth3. Thus, our study highlights the Labrador Sea as a region that can be sensitive to full-field initialization and hamper the final prediction skill, a problem that can be alleviated by improving the regional model biases through model development and by identifying more optimal initialization strategies.</t>
  </si>
  <si>
    <t>https://doi.org/10.1038/s41467-021-23411-6</t>
  </si>
  <si>
    <t>The El Niño-Southern Oscillation (ENSO), the primary driver of year-to-year global climate variability, is known to influence the North Tropical Atlantic (NTA) sea surface temperature (SST), especially during boreal spring season. Focusing on statistical lead-lag relationships, previous studies have proposed that interannual NTA SST variability can also feed back on ENSO in a predictable manner. However, these studies did not properly account for ENSO’s autocorrelation and the fact that the SST in the Atlantic and Pacific, as well as their interaction are seasonally modulated. This can lead to misinterpretations of causality and the spurious identification of Atlantic precursors for ENSO. Revisiting this issue under consideration of seasonality, time-varying ENSO frequency, and greenhouse warming, we demonstrate that the cross-correlation characteristics between NTA SST and ENSO, are consistent with a one-way Pacific to Atlantic forcing, even though the interpretation of lead-lag relationships may suggest otherwise.</t>
  </si>
  <si>
    <t>ICES Journal of Marine Science</t>
  </si>
  <si>
    <t>https://doi.org/10.1093/icesjms/fsab230</t>
  </si>
  <si>
    <t>PREPRINT THAT I REPLACED WITH THE PUBLISHED ARTICLE</t>
  </si>
  <si>
    <t>Oxford Academic</t>
  </si>
  <si>
    <t>As climate change shifts marine species distribution and abundance worldwide, projecting local changes over decadal scales may be an adaptive strategy for managers and industry. In Iceland, one of the top fish-producing nations globally, long-term monitoring enables model simulations of groundfish species habitat distribution. We used generalized additive models to characterize suitable thermal habitat for 51 fish species in Iceland's waters. We projected changes in suitable thermal habitat by midcentury with an ensemble of five general circulation models from the Coupled Model Intercomparison Program 6 (CMIP6) and NOAA (CM2.6) and two scenarios (SSP 5-8.5 and SSP 2-4.5). We found a general northward shift in suitable thermal habitat distribution, with variable regional dynamics among species. Species thermal bias index was a weak predictor of projected thermal habitat change, with warmer-water species more likely to see increases in thermal habitat and southern warm-edge range expansions. While these results isolate the effects of future changes in temperature, providing an indication of suitable thermal habitat, low model explanatory power suggests that additional variables may improve distribution projections. Such projections might serve as guideposts to inform long-term management decisions about regional and species-specific suitability for Iceland's fisheries, infrastructure investment, and risk evaluation under climate change.</t>
  </si>
  <si>
    <t>https://doi.org/10.1016/j.gloplacha.2021.103480</t>
  </si>
  <si>
    <t>The net uptake of carbon dioxide (CO2) from the atmosphere is changing the ocean's chemical state. Such changes, commonly known as ocean acidification, include a reduction in pH and the carbonate ion concentration ([CO32−]), which in turn lowers oceanic saturation states (Ω) for calcium carbonate (CaCO3) minerals. The Ω values for aragonite (Ωaragonite; one of the main CaCO3 minerals formed by marine calcifying organisms) influence the calcification rate and geographic distribution of cold-water corals (CWCs), important for biodiversity. Here, high-quality measurements, collected on thirteen cruises along the same track during 1991–2018, are used to determine the long-term changes in Ωaragonite in the Irminger and Iceland Basins of the North Atlantic Ocean, providing the first trends of Ωaragonite in the deep waters of these basins. The entire water column of both basins showed significant negative Ωaragonite trends between −0.0014 ± 0.0002 and −0.0052 ± 0.0007 per year. The decrease in Ωaragonite in the intermediate waters, where nearly half of the CWC reefs of the study region are located, caused the Ωaragonite isolines to rapidly migrate upwards at a rate between 6 and 34 m per year. The main driver of the decline in Ωaragonite in the Irminger and Iceland Basins was the increase in anthropogenic CO2. But this was partially offset by increases in salinity (in Subpolar Mode Water), enhanced ventilation (in upper Labrador Sea Water), and increases in alkalinity (in classical Labrador Sea Water, cLSW; and overflow waters). We also found that water mass aging reinforced the Ωaragonite decrease in cLSW. Based on these Ωaragonite trends over the last three decades, we project that the entire water column of the Irminger and Iceland Basins will likely be undersaturated for aragonite when in equilibrium with an atmospheric mole fraction of CO2 (xCO2) of ~880 ppmv, corresponding to climate model projections for the end of the century based on the highest CO2 emission scenarios. However, intermediate waters will likely be aragonite undersaturated when in equilibrium with an atmospheric xCO2 exceeding ~630 ppmv, an xCO2 level slightly above that corresponding to 2 °C global warming, thus exposing CWCs inhabiting the intermediate waters to undersaturation for aragonite.</t>
  </si>
  <si>
    <t>https://doi.org/10.3390/cli9010008</t>
  </si>
  <si>
    <t>We present an assessment of climate change impact on the hydrology of the Lago di Como lake catchment of Italy. On one side, the lake provides water for irrigation of the Po valley during summer, and on the other side its regulation is crucial to prevent flood risk, especially in fall and winter. The dynamics of lake Como are linked to the complex cryospheric hydrology of its Alpine contributing catchment, which is in turn expected to change radically under prospective global warming. The Poli-Hydro model is used here to simulate the cryospheric processes affecting the hydrology of this high-altitude catchment. We demonstrated the model’s accuracy against historical hydrological observations, available during 2002–2018. We then used four Representative Concentration Pathways scenarios, provided by three Global Circulation Models under the AR6 of IPCC, to project potential climate change until 2100. We thereby derived daily series of rainfall and temperature, to be used as inputs for hydrological simulations. The climate projections here highlight a substantial increase in temperature at the end of the century, between +0.61° and +5.96°, which would lead to a decrease in the total ice volume in the catchment, by −50% to −77%. Moreover, there would be a decrease in the contribution of snow melt to the annual lake inflow, and an increase in ice melt under the worst-case scenarios. Overall, the annual Lake inflows would increase during autumn and winter and would decrease in summer. Our study may provide a tool to help policy makers to henceforth evaluate adaptation strategies in the area.</t>
  </si>
  <si>
    <t>https://doi.org/10.1175/BAMS-D-20-0191.1</t>
  </si>
  <si>
    <t>Anthropogenic forcing increased the likelihood of the 30-day high rainfall over Ontario and Quebec that contributed to the 2019 Ottawa River floods by a factor of 2 to 3.</t>
  </si>
  <si>
    <t>https://doi.org/10.1186/s40645-021-00418-7</t>
  </si>
  <si>
    <t>For the purpose of identifying the key processes and sectors involved in the interaction between Earth and socio-economic systems, we review existing studies on those processes/sectors through which the climate impacts socio-economic systems, which then in turn affect the climate. For each process/sector, we review the direct physical and ecological impacts and, if available, the impact on the economy and greenhouse gas (GHG) emissions. Based on this review, land sector is identified as the process with the most significant impact on GHG emissions, while labor productivity has the largest impact on the gross domestic product (GDP). On the other hand, the energy sector, due to the increase in the demand for cooling, will have increased GHG emissions. Water resources, sea level rise, natural disasters, ecosystem services, and diseases also show the potential to have a significant influence on GHG emissions and GDP, although for most of these, a large effect was reported only by a limited number of studies. As a result, more studies are required to verify their influence in terms of feedbacks to the climate. In addition, although the economic damage arising from migration and conflict is uncertain, they should be treated as potentially damaging processes.</t>
  </si>
  <si>
    <t>https://doi.org/10.3390/su13137075</t>
  </si>
  <si>
    <t>In sub-Saharan Africa (SSA), diets are largely based on cereal or root staple crops. Together with socio-cultural change, economic and demographic growth could boost the demand for meat, with significant environmental repercussions. We model meat consumption pathways to 2050 for SSA based on several scenarios calibrated on historical demand drivers. To assess the consequent environmental impact, we adopt an environmentally-extended input-output (EEIO) framework and apply it on the EXIOBASE 3.3 hybrid tables. We find that, depending on the interplay of resources efficiency and demand growth, by 2050 the growth in meat consumption in SSA could cause a growth in greenhouse gases emissions of 1.4 [0.9–1.9] Gt CO2e/yr (~175% of current regional agriculture-related emissions), which is an extension of cropping and grazing-related land of 15 [12.5–21] · 106 km2 (one quarter of today’s global agricultural land), the consumption of an additional 36 [29–47] Gm3/yr of blue water (nearly doubling the current regional agricultural consumption), an eutrophication potential growth of 7.6 [4.9–9.5] t PO4e/yr, and the consumption of additional 0.9 [0.5–1.4] EJ/yr of fossil fuels and 49 [32–73] TWh/yr of electricity. These results suggest that—in the absence of significant improvements in the regional sectoral resource efficiency—meat demand growth in SSA is bound to become a major global sustainability challenge. In addition, we show that a partial substitution of the protein intake from the expected growth in meat consumption with plant-based alternatives carries additional significant potential for mitigating environmental impacts. The policies affecting both farming practices and dietary choices will thus have a significant impact on the SSA and global environmental flows.</t>
  </si>
  <si>
    <t>https://doi.org/10.1029/2020EF001885</t>
  </si>
  <si>
    <t>Global warming is leading to increased heat stress in many regions around the world. An extensive number of heat stress indicators (HSIs) has been developed to measure the associated impacts on human health. Here we calculate eight HSIs for global climate models participating in the Coupled Model Intercomparison Project Phase 6 (CMIP6). We compare their future trends as function of global mean temperature, with particular focus on highly populated regions. All analyzed HSIs increase significantly (p &lt; 0.01) in all considered regions. Moreover, the different HSIs reveal a substantial spread ranging from trends close to the rate of global mean temperature up to an amplification of more than a factor of two. Trends change considerably when normalizing the HSIs by accounting for the different scales on which they are defined, but the large spread and strong trends remain. Consistently, exceedances of impact-relevant thresholds are strongly increasing globally, including in several densely populated regions, but also show substantial spread across the selected HSIs. The indicators with the highest exceedance rates vary for different threshold levels, suggesting that the large indicator spread is associated both to differences in trend magnitude and the definition of threshold levels. These results highlight the importance of choosing indicators and thresholds that are appropriate for the respective impact under consideration. Additionally, further validation of HSIs regarding their capability to quantify heat impacts on human health on regional-to-global scales would be of great value for assessing global impacts of future heat stress more reliably.</t>
  </si>
  <si>
    <t>https://doi.org/10.1016/j.enpol.2021.112138</t>
  </si>
  <si>
    <t>Hydropower accounts for approximately 60% of electricity generation in Canada, with growth expected in the coming decades as part of renewable energy transitions; however, frequent cost overruns threaten the viability of this growth. Using the integrated assessment model GCAM, we develop an endogenous representation of hydropower for Canada that accounts for market dynamics, thus permitting analysis of hydropower competition with other electricity generation technologies, both with and without cost overruns. Results show that modelling hydropower resources endogenously increases Canadian hydropower deployment relative to an assumption of fixed hydropower production, from 417 to 495 TWh annually by 2050. In scenarios that apply cost overruns at historical levels, hydropower loses market share to more easily scalable technologies like wind power. When including high cost overrun assumptions, the model determines that hydropower falls from about 73% to 65% of Canadian electricity generation by 2050, while wind power increases from about 8% to 11%. Countries may be better able to achieve electrification and renewable energy targets at lower cost by avoiding large-scale, overrun-prone hydropower and nuclear generation projects. Model results support that cost overruns are important considerations for policy decisions related to electricity sector development in Canada and elsewhere.</t>
  </si>
  <si>
    <t>https://doi.org/10.1111/gcbb.12797</t>
  </si>
  <si>
    <t>Sugarcane production supports the livelihoods of millions of small-scale farmers in developing countries, and the bioenergy needs of millions of consumers. Yet, future sugarcane yields remain uncertain due to differences in climate projections, and because the sensitivity of sugarcane ecophysiology to individual climate drivers (i.e. temperature, precipitation, shortwave radiation, VPD and CO2) and their interactions is largely unresolved. Here we ask: how sensitive is sugarcane yield to future climate change, including climate extremes, and what are its key climate drivers? We combine the Soil-Plant-Atmosphere model with detailed time-series measurements from experimental plots in Guangxi, China, and São Paulo State, Brazil. We first calibrated and validated modelled carbon and water cycling against field flux and biometric data. Second, we simulated sugarcane growth under the historical climate (1980–2018), and six future climate projections (2015–2100). We computed the ‘yield-effect’ of each climate driver by generating synthetic climate forcings in which the driver time series was alternated to that of the historical median. In Guangxi, median yield and yield lows (i.e. lower decile) were relatively insensitive to forecast climate change. In São Paulo, median yield and yield lows decreased under all future climates projections (urn:x-wiley:17571693:media:gcbb12797:gcbb12797-math-0001 = −4% and −12% respectively). At Guangxi, where moisture stress was low, radiation was the principal driver of yield variability (yield-effect urn:x-wiley:17571693:media:gcbb12797:gcbb12797-math-0002 = −1.2%). Conversely, high moisture stress at São Paulo raised yield sensitivity to temperature (yield-effect urn:x-wiley:17571693:media:gcbb12797:gcbb12797-math-0003 = −7.9%). In contrast, a number of other modelling studies report a positive effect of increased temperatures on sugarcane yield. We ascribe the disparity between model predictions to the representation of key phenological processes, including the link between leaf ageing and thermal time, and the role of ageing in driving leaf senescence. We highlight climate sensitivity of phenological processes as a key focus for future research efforts.</t>
  </si>
  <si>
    <t>https://doi.org/10.1016/j.apenergy.2020.116265</t>
  </si>
  <si>
    <t>As a major GHG emissions source with large growth potential, the passenger transport sector plays a crucial role in deep decarbonization in China. Large disparities among provinces in private vehicle ownership, sufficiency of public transport infrastructure, affordability of clean fuel vehicles, etc. highlight the importance of regionally tailored mitigation strategies to fully exploit carbon reduction potentials. We classify 31 provinces in mainland China into three regional clusters based on their passenger transport development level, then establish a provincial level bottom-up model to project energy demand and CO2 emissions of China’s passenger transport sector by 2050. Mitigation effects of improving vehicle energy efficiency, shifting to alternative clean fuels, and promoting public transport are compared, and regionally tailored policy priorities are then proposed. The results show that CO2 emissions of China's passenger transport sector will peak around 2045 at 647 MtCO2 and slightly declined to 642 MtCO2 in 2050 in the Current Policies Scenario. If fully implemented, regionally tailor mitigation strategies that maximize techno-economic carbon reduction potentials could cut CO2 emissions substantially to net-zero in 2050. Mitigation effects of different policy options vary among time periods and regions. Improving vehicle fuel efficiency contributes the most in carbon mitigation over short time scales especially in less developed provinces, where private vehicle ownerships are projected to increase rapidly. Well-established transport infrastructure and an optimally designed public transport system could play a larger role in wealthier provinces.</t>
  </si>
  <si>
    <t>https://doi.org/10.1002/er.5997</t>
  </si>
  <si>
    <t>The preferential use of renewable energy sources such as wind power has been proposed as one of the most effective strategies in reducing greenhouse gas emissions in the energy sector. However, wind energy resources are vulnerable to climate change, which might have a huge impact on the area under consideration. In this research, we used the wind speed data obtained from the seven coupled global climate models in the Coupled Model Intercomparison Project Phase 6 (CMIP6) to quantitatively analyze the differences in wind energy resource (WER) between the future and the historical period, geared toward understanding the impact of climate change on wind energy sources. Relevant results show that the future WER would decreases below 20% in the region south of the Northwest Passage, while would significantly increase in the north region of 72°N (specifically in the Beaufort Sea). Further, reports predict that by the end of the 21st century, if no interventions are made to mitigate greenhouse gas emissions, the northern region's WER would increase even more with some grid points exceeding 30% and have a significant growth trend, but at the same time the intra-annual variability in these region would also increase significantly with some grid points exceeding 140% of that in the historical period. Moreover, the maximum wind speed values would encounter a noteworthy increase of up to 20%, which will bring great challenge to the development of wind energy in these region. Although the current models still have great uncertainties in the future climate prediction, our work still has certain guiding significance for the future development of wind energy over the Northwest Passage.</t>
  </si>
  <si>
    <t>https://doi.org/10.3390/en14071879</t>
  </si>
  <si>
    <t>The Paris Agreement has set out ambitious climate goals aiming to keep global warming well-below 2 °C by 2100. This requires a large-scale transformation of the global energy system based on the uptake of several technological options to reduce drastically emissions, including expansion of renewable energy, energy efficiency improvements, and fuel switch towards low-carbon energy carriers. The current study explores the role of Carbon Capture and Storage (CCS) as a mitigation option, which provides a dispatchable source for carbon-free production of electricity and can also be used to decarbonise industrial processes. In the last decade, limited technology progress and slow deployment of CCS technologies worldwide have increased the concerns about the feasibility and potential for massive scale-up of CCS required for deep decarbonisation. The current study uses the state-of-the-art PROMETHEUS global energy demand and supply system model to examine the role and impacts of CCS deployment in a global decarbonisation context. By developing contrasted decarbonisation scenarios, the analysis illustrates that CCS deployment might bring about various economic and climate benefits for developing economies, in the form of reduced emissions, lower mitigation costs, ensuring the cost efficient integration of renewables, limiting stranded fossil fuel assets, and alleviating the negative distributional impacts of cost-optimal policies for developing economies.</t>
  </si>
  <si>
    <t>https://doi.org/10.1016/j.energy.2020.119611</t>
  </si>
  <si>
    <t>In this study, the future dynamic photovoltaic (PV) power generation potential, which represents the maximum PV power generation of a region, is evaluated. This study predicts suitable land resources for PV systems and calculates the PV generation potential based on these predictions. Then the supply and demand for PV power in the future is obtained by forecasting the future power consumption of the entire society. The results of this research showed that due to the influence of land resource changes, some provinces in China will have almost no PV generation potential in the year 2030. The gap between the PV potential of each province and future electricity consumption is closing, and the ratio of supply and demand is decreasing, which has been calculated to be 39.8 and 30.8 in 2020 and 2030, respectively, under the scenario of 100% PV power generation. This study reveals the influence of land resource changes on the PV power generation potential and provides a basis for other potential assessments that consider future socioeconomic development.</t>
  </si>
  <si>
    <t>https://doi.org/10.1016/j.energy.2020.119385</t>
  </si>
  <si>
    <t>The Paris Agreement invited Parties to develop low-emission development strategies. This study presents national low-emission scenarios to inform such strategies for Australia, Brazil, Canada, China, EU-28, India, Indonesia, Japan, Republic of Korea, Russia and the USA. We use country-level technology-rich energy-economy and integrated assessment models that include detailed representations of the energy, transport and land systems and provide insights on emissions, energy system and economic implications of low-emission pathways until 2050. We show that the low-emission pathways of most economies studied here are consistent with pathways limiting global temperature increase to well-below 2 °C, while emission reductions are achieved through uptake of renewable energy, energy efficiency improvements and electrification of energy services. The role of mitigation options like nuclear, carbon capture and storage (CCS) and advanced biofuels is differentiates across countries, depending on national priorities, specificities and resource endowments. The energy system transformation requires a pronounced reallocation of investments towards low-carbon technologies, but without raising significant affordability issues in most countries. National pathways improve the consistency between country policy plans with global temperature goals and capture structural heterogeneities and broad socio-economic considerations.</t>
  </si>
  <si>
    <t>https://doi.org/10.1016/j.jeem.2021.102445</t>
  </si>
  <si>
    <t>Econometric models of temperature impacts on GDP are increasingly used to inform global warming damage assessments. But theory does not prescribe estimable forms of this relationship. By estimating 800 plausible specifications of the temperature-GDP relationship, we demonstrate that a wide variety of models are statistically indistinguishable in their out-of-sample performance, including models that exclude any temperature effect. This full set of models, however, implies a wide range of climate change impacts by 2100, yielding considerable model uncertainty. The uncertainty is greatest for models that specify effects of temperature on GDP growth that accumulate over time; the 95% confidence interval that accounts for both sampling and model uncertainty across the best-performing models ranges from 84% GDP losses to 359% gains. Models of GDP levels effects yield a much narrower distribution of GDP impacts centered around 1–3% losses, consistent with damage functions of major integrated assessment models. Further, models that incorporate lagged temperature effects are indicative of impacts on GDP levels rather than GDP growth. We identify statistically significant marginal effects of temperature on poor country GDP and agricultural production, but not rich country GDP, non-agricultural production, or GDP growth.</t>
  </si>
  <si>
    <t>https://doi.org/10.1016/j.scitotenv.2020.142774</t>
  </si>
  <si>
    <t>Glacier retreat caused by global warming alters the hydrological regime and poses far-reaching challenges to water resources and nature conservation of the headwater of Yangtze River, and its vast downstream regions with dense population. However, there is still lack of a robust modeling framework of the “climate-glacier-streamflow” in this water tower region, to project the future changes of glacier mass balance, glacier geometry, and the consequent impacts on runoff. Moreover, it is imperative to use the state-of-the-art sixth phase Coupled Model Intercomparison Project (CMIP6) to assess glacio-hydrology variations in future. In this study, we coupled a glacio-hydrological model (FLEXG) with a glacier retreat method (Δh-parameterization) to simulate glacio-hydrological processes in the Dongkemadi Glacier (over 5155 m.a.s.l), which has the longest continuous glacio-hydrology observation on the headwater of Yangtze River. The FLEXG-Δh model was forced with in-situ observed meteorological data, radar ice thickness, remote sensing topography and land cover data, and validated by measured runoff. The results showed that the model was capable to simulate hydrological processes in this glacierized basin, with Kling-Gupta efficiency (IKGE) of daily runoff simulation 0.88 in calibration and 0.70 in validation. Then, forcing by the bias-corrected meteorological forcing from the eight latest CMIP6 Earth system models under two climate scenarios (RCP2.6 and RCP8.5), we assessed the impact of future climate change on glacier response and its hydrological effects. The results showed that, to the end of simulation in 2100, the volume of the Dongkemadi Glacier would continuously retreat. For the RCP2.6 and RCP8.5 scenarios, the glacier volume will decrease by 8.7 × 108 m3 (74%) and 10.8 × 108 m3 (92%) respectively in 2100. The glacier runoff will increase and reach to peak water around 2060 to 2085, after this tipping point water resources will likely decrease.</t>
  </si>
  <si>
    <t>https://doi.org/10.1016/j.envres.2021.110781</t>
  </si>
  <si>
    <t>Background. The adverse effects of heat on workers’ health and work productivity are well documented. However, the resultant economic consequences and productivity loss are less understood. This review aims to summarize the retrospective and potential future economic burden of workplace heat exposure in the context of climate change. Methods. Literature was searched from database inception to October 2020 using Embase, PubMed, and Scopus. Articles were limited to original human studies investigating costs from occupational heat stress in English. Results. Twenty studies met criteria for inclusion. Eighteen studies estimated costs secondary to heat-induced labor productivity loss. Predicted global costs from lost worktime, in US$, were 280 billion in 1995, 311 billion in 2010 (≈0.5% of GDP), 2.4–2.5 trillion in 2030 (&gt;1% of GDP) and up to 4.0% of GDP by 2100. Three studies estimated heat-related healthcare expenses from occupational injuries with averaged annual costs (US$) exceeding 1 million in Spain, 1 million in Guangzhou, China and 250,000 in Adelaide, Australia. Low- and middle-income countries and countries with warmer climates had greater losses as a proportion of GDP. Greater costs per worker were observed in outdoor industries, medium-sized businesses, amongst males, and workers aged 25–44 years. Conclusions. The estimated global economic burden of occupational heat stress is substantial. Climate change adaptation and mitigation strategies should be implemented to likely minimize future costs. Further research exploring the relationship between occupational heat stress and related expenses from lost productivity, decreased work efficiency and healthcare, and costs stratified by demographic factors, is warranted. Key messages. The estimated retrospective and future economic burden from occupational heat stress is large. Responding to climate change is crucial to minimize this burden. Analyzing heat-attributable occupational costs may guide the development of workplace heat management policies and practices as part of global warming strategies.</t>
  </si>
  <si>
    <t>https://doi.org/10.1016/j.adapen.2021.100009</t>
  </si>
  <si>
    <t>Improving energy system modeling capabilities can directly affect the quality of applied studies. However, some modeling trade-offs are necessary as the computational capacity and data availability are constrained. In this paper, we demonstrate modeling trade-offs resulting from the modification in the resolution of four modeling capabilities, namely, transitional scope, European electricity interconnection, hourly demand-side flexibility description, and infrastructure representation. We measure the cost of increasing resolution in each capability in terms of computational time and several energy system modeling indicators, notably, system costs, emission prices, and electricity import and export levels. The analyses are performed in a national-level integrated energy system model with a linear programming approach that includes the hourly electricity dispatch with European nodes. We determined that reducing the transitional scope from seven to two periods can reduce the computational time by 75% while underestimating the objective function by only 4.6%. Modelers can assume a single European Union node that dispatches electricity at an aggregated level, which underestimates the objective function by 1% while halving the computational time. Furthermore, the absence of shedding and storage flexibility options can increase the curtailed electricity by 25% and 8%, respectively. Although neglecting flexibility options can drastically decrease the computational time, it can increase the sub-optimality by 31%. We conclude that an increased resolution in modeling flexibility options can significantly improve the results. While reducing the computational time by half, the lack of electricity and gas infrastructure representation can underestimate the objective function by 4% and 6%, respectively.</t>
  </si>
  <si>
    <t>https://doi.org/10.1002/asl.1033</t>
  </si>
  <si>
    <t>The breaking of the United Kingdom's daily rainfall record in October 2020 made a striking addition to the list of recent heavy precipitation events in the country. Mounting evidence from attribution research suggests that such extremes become more frequent and intense in a warming climate. Although most studies consider extreme events in specific months or seasons, here we investigate for the first time how extremes of the wettest day of the year may be influenced by anthropogenic forcings. Data from large multimodel ensembles indicate that the moderate historical trend towards wetter conditions will emerge more strongly in coming decades, while a notable anthropogenic influence on the variability of the wettest day may be identified as early as the 1900s. Experiments with different forcings are employed to estimate the changing probability of extremes due to anthropogenic climate change in a risk-based attribution framework. We introduce a new methodology of estimating probabilities of extremes in the present and future that calibrates data from long simulations of the preindustrial climate to the mean state and variability of the reference climatic period. The new approach utilises larger samples of rainfall data than alternative methods, which is a major advantage when analysing extremely rare events. The record rainfall of the wettest day in year 2020 is estimated to have become about 2.5 times more likely because of human influence, while its return time, currently about 100 years, will decrease to only about 30 years by 2100. Compared to a hypothetical natural climate, we estimate a 10-fold increase in the chances of such extreme rainfall events in the United Kingdom by the end of this century, which underlines the need for effective adaptation planning.</t>
  </si>
  <si>
    <t>https://doi.org/10.5194/tc-15-1031-2021</t>
  </si>
  <si>
    <t>The Antarctic ice sheet's contribution to global sea level rise over the 21st century is of primary societal importance and remains largely uncertain as of yet. In particular, in the recent literature, the contribution of the Antarctic ice sheet by 2100 can be negative (sea level fall) by a few centimetres or positive (sea level rise), with some estimates above 1 m. The Ice Sheet Model Intercomparison Project for the Coupled Model Intercomparison Project – phase 6 (ISMIP6) aimed at reducing the uncertainties in the fate of the ice sheets in the future by gathering various ice sheet models in a common framework. Here, we present the GRISLI-LSCE (Grenoble Ice Sheet and Land Ice model of the Laboratoire des Sciences du Climat et de l'Environnement) contribution to ISMIP6-Antarctica. We show that our model is strongly sensitive to the climate forcing used, with a contribution of the Antarctic ice sheet to global sea level rise by 2100 that ranges from −50 to +150 mm sea level equivalent (SLE). Future oceanic warming leads to a decrease in thickness of the ice shelves, resulting in grounding-line retreat, while increased surface mass balance partially mitigates or even overcompensates the dynamic ice sheet contribution to global sea level rise. Most of the ice sheet changes over the next century are dampened under low-greenhouse-gas-emission scenarios. Uncertainties related to sub-ice-shelf melt rates induce large differences in simulated grounding-line retreat, confirming the importance of this process and its representation in ice sheet models for projections of the Antarctic ice sheet's evolution.</t>
  </si>
  <si>
    <t>https://doi.org/10.1590/01047760202127012667</t>
  </si>
  <si>
    <t>Background: Climate warming has caused substantial changes in temporal and spatial environmental patterns. The study on hot spots of rare and endangered plants in Northwest China under predicted climate change can provide a scientific reference for the restoration and reconstruction of those degraded habitats, as well as the improvement of the protection system in Northwest China. Results: Based on MaxEnt algorithm, 813 effective distribution records and 11 environmental factor variables of rare and endangered plants in Northwest China, this study identified the changes of biodiversity hotspots of rare and endangered plants in Northwest China under predicted climate change. The results showed that: (1) the prediction accuracy of MaxEnt model is high, the area under the curve (AUC) is 0.876, and the total suitable area for potential geographical distribution of rare and endangered plants in Northwest China is 137.96×104km2, mainly including Western and Southwestern Xinjiang, Southern Gansu, parts of Eastern and Southern Qinghai Province, and Southern Shaanxi Province; (2) altitude, temperature and precipitation are the main environmental factors affecting the hot spots of rare and endangered plants in Northwest China; (3) under four climate change scenarios in the future, with the increase of emission scenarios from low to high forcing, Xinjiang would have the most obvious loss of hot spots of rare and endangered plants in Northwest China, and the most obvious increase of which would occur in Qinghai and Gansu provinces. Conclusion: Under the climate change scenario in the future, with the emission scenario increasing from low forcing to high forcing, the most obvious loss of the hot spots of rare and endangered plants in Northwest China happens in Xinjiang Province, and that of the most obvious increase occurs in Qinghai and Gansu provinces.</t>
  </si>
  <si>
    <t>https://doi.org/10.1016/j.advwatres.2020.103809</t>
  </si>
  <si>
    <t>In this paper, we identify cropping pattern as a major policy variable. A framework for the generation of alternative cropping patterns (ACPs) in arid regions, called ACPAR, is developed for assessing water and food security. ACPAR is applied to the case study of Egypt, for which a simulation-based national water, food, and trade (NWFT) model exists. ACPAR is formulated to minimize the agricultural water demand, food imports, and the economic cost of imports as well as maximize the national gross margin of agriculture. These four objective functions are optimized to generate ACPs that have different tradeoffs. Additional filtering criteria are employed to account for fertilizer use as well as the stability of the set objectives. The ACPs are generated and evaluated for the baseline period (1986-2013) as well as under future conditions up to the year 2050. The results show that ACPAR is useful for proposing ACPs that could have worked better for Egypt during the baseline period, but also ACPs that outperform the historical cropping pattern in each objective function for wide future conditions. Some of the generated future ACPs can perform well regarding irrigation water use and cost of imports, without compromising food self-sufficiency. The quantified tradeoffs between the identified objective functions are the key contributions of this study, representing important information for policymakers to aid in water resources planning. The ACPAR framework connects national water resource management decisions to global food production, consumption, and trade dynamics.</t>
  </si>
  <si>
    <t>https://doi.org/10.1016/j.jfs.2021.100871</t>
  </si>
  <si>
    <t>Using an ecological macrofinancial model, we explore the potential impact of the ‘green supporting factor’ (GSF) and the ‘dirty penalising factor’ (DPF) on climate-related financial risks. We identify the transmission channels by which these green differentiated capital requirements (GDCRs) can affect credit provision and loan spreads, and we analyse these channels within a dynamic framework in which climate and macrofinancial feedback effects play a key role. Our main findings are as follows. First, GDCRs can reduce the pace of global warming and decrease thereby the physical financial risks. This reduction is quantitatively small, but is enhanced when the GSF and the DPF are implemented simultaneously or in combination with green fiscal policies. Second, the DPF reduces banks’ credit provision and leverage, making them less fragile. Third, both the DPF and the GSF generate some transition risks: the GSF increases bank leverage because it boosts green credit and the DPF increases loan defaults since it reduces economic activity. These effects are small in quantitative terms and are attenuated when there is a simultaneous implementation of the DPF and the GSF. Fourth, fiscal policies that boost green investment amplify the transition risks of the GSF and reduce the transition risks of the DPF; the combination of green fiscal policy with the DPF is thereby a potentially effective climate policy mix from a financial stability point of view.</t>
  </si>
  <si>
    <t>https://doi.org/10.5194/gmd-14-5695-2021</t>
  </si>
  <si>
    <t>Parties to the Paris Agreement (PA, 2015) outline their planned contributions towards achieving the PA temperature goal to “hold […] the increase in the global average temperature to well below 2 ∘C above pre-industrial levels and pursuing efforts to limit the temperature increase to 1.5 ∘C” (Article 2.1.a, PA) in their nationally determined contributions (NDCs). Most NDCs include targets to mitigate national greenhouse gas (GHG) emissions, which need quantifications to assess i.a. whether the current NDCs collectively put us on track to reach the PA temperature goals or the gap in ambition to do so. We implemented the new open-source tool “NDCmitiQ” to quantify GHG mitigation targets defined in the NDCs for all countries with quantifiable targets on a disaggregated level and to create corresponding national and global emissions pathways. In light of the 5-year update cycle of NDCs and the global stocktake, the quantification of NDCs is an ongoing task for which NDCmitiQ can be used, as calculations can easily be updated upon submission of new NDCs. In this paper, we describe the methodologies behind NDCmitiQ and quantification challenges we encountered by addressing a wide range of aspects, including target types and the input data from within NDCs; external time series of national emissions, population, and GDP; uniform approach vs. country specifics; share of national emissions covered by NDCs; how to deal with the Land Use, Land-Use Change and Forestry (LULUCF) component and the conditionality of pledges; and establishing pathways from single-year targets. For use in NDCmitiQ, we furthermore construct an emissions data set from the baseline emissions provided in the NDCs. Example use cases show how the tool can help to analyse targets on a national, regional, or global scale and to quantify uncertainties caused by a lack of clarity in the NDCs. Results confirm that the conditionality of targets and assumptions about economic growth dominate uncertainty in mitigated emissions on a global scale, which are estimated as 48.9–56.1 Gt CO2 eq. AR4 for 2030 (10th/90th percentiles, median: 51.8 Gt CO2 eq. AR4; excluding LULUCF and bunker fuels; submissions until 17 April 2020 and excluding the USA). We estimate that 77 % of global 2017 emissions were emitted from sectors and gases covered by these NDCs. Addressing all updated NDCs submitted by 31 December 2020 results in an estimated 45.6–54.1 Gt CO2 eq. AR4 (median: 49.6 Gt CO2 eq. AR4, now including the USA again) and increased coverage.</t>
  </si>
  <si>
    <t>https://doi.org/10.1038/s41612-020-00159-2</t>
  </si>
  <si>
    <t>Anthropogenic aerosol (AA) forcing has been shown as a critical driver of climate change over Asia since the mid-20th century. Here we show that almost all Coupled Model Intercomparison Project Phase 6 (CMIP6) models fail to capture the observed dipole pattern of aerosol optical depth (AOD) trends over Asia during 2006–2014, last decade of CMIP6 historical simulation, due to an opposite trend over eastern China compared with observations. The incorrect AOD trend over China is attributed to problematic AA emissions adopted by CMIP6. There are obvious differences in simulated regional aerosol radiative forcing and temperature responses over Asia when using two different emissions inventories (one adopted by CMIP6; the other from Peking university, a more trustworthy inventory) to driving a global aerosol-climate model separately. We further show that some widely adopted CMIP6 pathways (after 2015) also significantly underestimate the more recent decline in AA emissions over China. These flaws may bring about errors to the CMIP6-based regional climate attribution over Asia for the last two decades and projection for the next few decades, previously anticipated to inform a wide range of impact analysis.</t>
  </si>
  <si>
    <t>https://doi.org/10.1038/s41467-021-24262-x</t>
  </si>
  <si>
    <t>The intensification of extreme precipitation under anthropogenic forcing is robustly projected by global climate models, but highly challenging to detect in the observational record. Large internal variability distorts this anthropogenic signal. Models produce diverse magnitudes of precipitation response to anthropogenic forcing, largely due to differing schemes for parameterizing subgrid-scale processes. Meanwhile, multiple global observational datasets of daily precipitation exist, developed using varying techniques and inhomogeneously sampled data in space and time. Previous attempts to detect human influence on extreme precipitation have not incorporated model uncertainty, and have been limited to specific regions and observational datasets. Using machine learning methods that can account for these uncertainties and capable of identifying the time evolution of the spatial patterns, we find a physically interpretable anthropogenic signal that is detectable in all global observational datasets. Machine learning efficiently generates multiple lines of evidence supporting detection of an anthropogenic signal in global extreme precipitation.</t>
  </si>
  <si>
    <t>https://doi.org/10.5194/esd-12-327-2021</t>
  </si>
  <si>
    <t>Land-use models and integrated assessment models provide scenarios of land-use and land-cover (LULC) changes following pathways or storylines related to different socioeconomic and environmental developments. The large diversity of available scenario projections leads to a recognizable variability in impacts on land ecosystems and the levels of services provided. We evaluated 16 projections of future LULC until 2040 that reflected different assumptions regarding socioeconomic demands and modeling protocols. By using these LULC projections in a state-of-the-art dynamic global vegetation model, we simulated their effect on selected ecosystem service indicators related to ecosystem productivity and carbon sequestration potential, agricultural production and the water cycle. We found that although a common trend for agricultural expansion exists across the scenarios, where and how particular LULC changes are realized differs widely across models and scenarios. They are linked to model-specific considerations of some demands over others and their respective translation into LULC changes and also reflect the simplified or missing representation of processes related to land dynamics or other influencing factors (e.g., trade, climate change). As a result, some scenarios show questionable and possibly unrealistic features in their LULC allocations, including highly regionalized LULC changes with rates of conversion that are contrary to or exceed rates observed in the past. Across the diverging LULC projections, we identified positive global trends of net primary productivity (+10.2 % ± 1.4 %), vegetation carbon (+9.2 % ± 4.1 %), crop production (+31.2 % ± 12.2 %) and water runoff (+9.3 % ± 1.7 %), and a negative trend of soil and litter carbon stocks (−0.5 % ± 0.4 %). The variability in ecosystem service indicators across scenarios was especially high for vegetation carbon stocks and crop production. Regionally, variability was highest in tropical forest regions, especially at current forest boundaries, because of intense and strongly diverging LULC change projections in combination with high vegetation productivity dampening or amplifying the effects of climatic change. Our results emphasize that information on future changes in ecosystem functioning and the related ecosystem service indicators should be seen in light of the variability originating from diverging projections of LULC. This is necessary to allow for adequate policy support towards sustainable transformations.</t>
  </si>
  <si>
    <t>https://doi.org/10.1016/j.oneear.2021.04.017</t>
  </si>
  <si>
    <t>Food production on our planet is dominantly based on agricultural practices developed during stable Holocene climatic conditions. Although it is widely accepted that climate change perturbs these conditions, no systematic understanding exists on where and how the major risks for entering unprecedented conditions may occur. Here, we address this gap by introducing the concept of safe climatic space (SCS), which incorporates the decisive climatic factors of agricultural production: precipitation, temperature, and aridity. We show that a rapid and unhalted growth of greenhouse gas emissions (SSP5–8.5) could force 31% of the global food crop and 34% of livestock production beyond the SCS by 2081–2100. The most vulnerable areas are South and Southeast Asia and Africa's Sudano-Sahelian Zone, which have low resilience to cope with these changes. Our results underpin the importance of committing to a low-emissions scenario (SSP1–2.6), whereupon the extent of food production facing unprecedented conditions would be a fraction.</t>
  </si>
  <si>
    <t>https://doi.org/10.1038/s41558-020-00949-9</t>
  </si>
  <si>
    <t>Renewable energy resources, which depend on climate, may be susceptible to future climate change. Here we use climate and integrated assessment models to estimate this effect on key renewables. Future potential and costs are quantified across two warming scenarios for eight technologies: utility-scale and rooftop photovoltaic, concentrated solar power, onshore and offshore wind energy, first-generation and lignocellulosic bioenergy, and hydropower. The generated cost–supply curves are then used to estimate energy system impacts. In a baseline warming scenario, the largest impact is increased availability of bioenergy, though this depends on the strength of CO2 fertilization. Impacts on hydropower and wind energy are uncertain, with declines in some regions and increases in others, and impacts on solar power are minor. In a future mitigation scenario, these impacts are smaller, but the energy system response is similar to that in the baseline scenario given a larger reliance of the mitigation scenario on renewables.</t>
  </si>
  <si>
    <t>https://doi.org/10.1016/j.scitotenv.2021.146570</t>
  </si>
  <si>
    <t>The chemical conditions of the Argentine Basin (western South Atlantic Ocean) water masses are evaluated with measurements from eleven hydrographic cruises to detect and quantify anthropogenic and natural stressors in the ocean carbon system. The database covers almost half-century (1972–2019), a time-span where the mean annual atmospheric carbon dioxide concentration (CO2atm) increased from 325 to 408 ppm of volume (ppm). This increase of atmospheric CO2 (83 ppm, the 64% of the total anthropogenic signal in the atmosphere) leads to an increase in anthropogenic carbon (Cant) across all the water column and the consequent ocean acidification: a decrease in excess carbonate that is unequivocal in the upper (South Atlantic Central Water, SACW) and intermediate water masses (Sub Antarctic Mode Water, SAMW and Antarctic Intermediate Water, AAIW). For each additional ppm in CO2atm the water masses SACW, SAMW and AAIW lose excess carbonate at a rate of 0.39 ± 0.04, 0.47 ± 0.05 and 0.23 ± 0.03 μmol·kg−1·ppm−1 respectively. Modal and intermediate water masses in the Argentine Basin are very sensitive to carbon increases due low buffering capacity. The large rate of AAIW acidification is the synergic effect of carbon uptake combined with deoxygenation and increased remineralization of organic matter. If CO2 emissions follows the path of business-as-usual emissions (SSP 5.85), SACW would become undersaturated with respect to aragonite at the end of the century. The undersaturation in AAIW is virtually unavoidable.</t>
  </si>
  <si>
    <t>We exploit changes in air quality seen during the COVID-19 lockdown over China to show how a cleaner atmosphere has notable co-benefits for solar concentrator photovoltaic energy generation. We use satellite observations and analyses of the atmospheric state to simulate surface broadband and spectrally resolved direct normal irradiance (DNI). Over Wuhan, the first city placed under lockdown, we show how the atmospheric changes not only lead to a 19.8% increase in broadband DNI but also induce a significant blue-shift in the DNI spectrum. Feeding these changes into a solar cell simulator results in a 29.7% increase in the power output for a typical triple-junction photovoltaic cell, with around one-third of the increase arising from enhanced cell efficiency due to improved spectral matching. Our estimates imply that these increases in power and cell efficiency would have been realised over many parts of China during the lockdown period. This study thus demonstrates how a cleaner atmosphere may enable more efficient large scale solar energy generation. We conclude by setting our results in the context of future climate change mitigation and air pollution policies.</t>
  </si>
  <si>
    <t>https://doi.org/10.1088/1748-9326/abd42f</t>
  </si>
  <si>
    <t>https://doi.org/10.1080/09535314.2020.1868410</t>
  </si>
  <si>
    <t>Having recognised the significant role of natural gas in reducing carbon abatement costs, China is rapidly promoting its growth. However, obvious distortions exist in China’s natural gas market, and it is unclear how these may affect abatement policies going forward. Therefore, to assess the effects of energy market distortions on the carbon marginal abatement costs (MACs) in China, this study proposes a computable general equilibrium model for China’s natural gas sector, which considers the monopoly market structure, price regulation, and import restrictions. Results show that deregulation of gas prices will lead to an effective decrease in China’s MACs. China’s MACs are insensitive to liberalisation of the market monopoly or gas import restrictions. When all three distortions are fully deregulated, China’s MACs show an obvious upward trend. Finally, this study uses China's carbon trading policies as an example to propose policy implications under different scenarios of natural gas market reform.</t>
  </si>
  <si>
    <t>Bombelli, Giovanni Martino; Tomiet, Stefano; Bianchi, Alberto; Bocchiola, Daniele;</t>
  </si>
  <si>
    <t>Impact of Prospective Climate Change Scenarios upon Hydropower Potential of Ethiopia in GERD and GIBE Dams</t>
  </si>
  <si>
    <t>Water</t>
  </si>
  <si>
    <t>Henderson, Ben; Frank, Stefan; Havlik, Petr; Valin, Hugo;</t>
  </si>
  <si>
    <t>Policy strategies and challenges for climate change mitigation in the Agriculture, Forestry and Other Land Use (AFOLU) sector</t>
  </si>
  <si>
    <t>OECD</t>
  </si>
  <si>
    <t>van Soest, Heleen; Reis, Lara Aleluia; Baptista, Luiz Bernardo; Bertram, Christoph; Després, Jacques; Drouet, Laurent; Elzen, Michel; Fragkos, Panagiotis; Fricko, Oliver; Fujimori, Shinichiro;</t>
  </si>
  <si>
    <t>Favero, Alice; Mendelsohn, Robert; Sohngen, Brent; Stocker, Benjamin;</t>
  </si>
  <si>
    <t>Assessing the long-term interactions of climate change and timber markets on forest land and carbon storage</t>
  </si>
  <si>
    <t>Vignon, É; Roussel, M‐L; Gorodetskaya, IV; Genthon, C; Berne, A;</t>
  </si>
  <si>
    <t>Present and Future of Rainfall in Antarctica</t>
  </si>
  <si>
    <t>Pokhrel, Yadu; Felfelani, Farshid; Satoh, Yusuke; Boulange, Julien; Burek, Peter; Gädeke, Anne; Gerten, Dieter; Gosling, Simon N; Grillakis, Manolis; Gudmundsson, Lukas;</t>
  </si>
  <si>
    <t>Global terrestrial water storage and drought severity under climate change</t>
  </si>
  <si>
    <t>Anjos, Luciano JS; de Souza, Everaldo Barreiros; Amaral, Calil Torres; Igawa, Tassio Koiti; de Toledo, Peter Mann;</t>
  </si>
  <si>
    <t>Future projections for terrestrial biomes indicate widespread warming and moisture reduction in forests up to 2100 in South America</t>
  </si>
  <si>
    <t>Global Ecology and Conservation</t>
  </si>
  <si>
    <t>McKenna, Christine M; Maycock, Amanda C; Forster, Piers M; Smith, Christopher J; Tokarska, Katarzyna B;</t>
  </si>
  <si>
    <t>Stringent mitigation substantially reduces risk of unprecedented near-term warming rates</t>
  </si>
  <si>
    <t>Campagnolo, Lorenza; De Cian, Enrica;</t>
  </si>
  <si>
    <t>Distributional Consequences of Climate Change Impacts on Energy Demand across Italian Households</t>
  </si>
  <si>
    <t>Zhang, Runsen; Zhang, Junyi; Long, Yin; Wu, Wenchao; Liu, Jingyu; Jiang, Ying;</t>
  </si>
  <si>
    <t>Long-term implications of electric vehicle penetration in urban decarbonization scenarios: An integrated land use–transport–energy model</t>
  </si>
  <si>
    <t>Sustainable Cities and Society</t>
  </si>
  <si>
    <t>Zhang, Yuqiang; Shindell, Drew T;</t>
  </si>
  <si>
    <t>Costs from labor losses due to extreme heat in the USA attributable to climate change</t>
  </si>
  <si>
    <t>Zhong, Honglin; Feng, Kuishuang; Sun, Laixiang; Tian, Zhan; Fischer, Gunther; Cheng, Li; Castillo, Raul Munoz;</t>
  </si>
  <si>
    <t>Water-land tradeoffs to meet future demands for sugar crops in Latin America and the Caribbean: A bio-physical and socio-economic nexus perspective</t>
  </si>
  <si>
    <t>Lee, Wang-Hee; Jung, Jae-Min; Lee, Heung-Sik; Lee, Jong-Ho; Jung, Sunghoon;</t>
  </si>
  <si>
    <t>Evaluating the invasion risk of longhorn crazy ants (Paratrechina longicornis) in South Korea using spatial distribution model</t>
  </si>
  <si>
    <t>Journal of Asia-Pacific Entomology</t>
  </si>
  <si>
    <t>Blair, Mary E; Galante, Peter J; Ngan, Tu Bao; Cong, Le Sy; Hieu, Nguyen Quang;</t>
  </si>
  <si>
    <t>Climate change threatens the conservation of one of the world’s most endangered transboundary tree species: Magnolia grandis</t>
  </si>
  <si>
    <t>Chen, Shengzhe; Liu, Jiping; Ding, Yifan; Zhang, Yuanyuan; Cheng, Xiao; Hu, Yongyun;</t>
  </si>
  <si>
    <t>Assessment of Snow Depth over Arctic Sea Ice in CMIP6 Models Using Satellite Data</t>
  </si>
  <si>
    <t>Advances in Atmospheric Sciences</t>
  </si>
  <si>
    <t>Webster, MA; DuVivier, AK; Holland, MM; Bailey, DA;</t>
  </si>
  <si>
    <t>Snow on Arctic sea ice in a warming climate as simulated in CESM</t>
  </si>
  <si>
    <t>Journal of Geophysical Research: Oceans</t>
  </si>
  <si>
    <t>Zhang, H; Song, J; Zhao, H; Li, M; Han, W;</t>
  </si>
  <si>
    <t>Predicting the Distribution of the Invasive Species Leptocybe invasa: Combining MaxEnt and Geodetector Models. Insects 2021, 12, 92</t>
  </si>
  <si>
    <t>Iizumi, Toshichika; Ali-Babiker, Imad-Eldin A; Tsubo, Mitsuru; Tahir, Izzat SA; Kurosaki, Yasunori; Kim, Wonsik; Gorafi, Yasir SA; Idris, Amani AM; Tsujimoto, Hisashi;</t>
  </si>
  <si>
    <t>Rising temperatures and increasing demand challenge wheat supply in Sudan</t>
  </si>
  <si>
    <t>Nature Food</t>
  </si>
  <si>
    <t>Coppola, Erika; Nogherotto, Rita; Ciarlo', James M; Giorgi, Filippo; van Meijgaard, Erik; Kadygrov, Nikolay; Iles, Carley; Corre, Lola; Sandstad, Marit; Somot, Samuel;</t>
  </si>
  <si>
    <t>Assessment of the European climate projections as simulated by the large EURO‐CORDEX regional and global climate model ensemble</t>
  </si>
  <si>
    <t>Journal of Geophysical Research: Atmospheres</t>
  </si>
  <si>
    <t>Guerra-Coss, Francisco A; Badano, Ernesto I; Cedillo-Rodríguez, Isaac E; Ramírez-Albores, Jorge E; Flores, Joel; Barragán-Torres, Felipe; Flores-Cano, Jorge A;</t>
  </si>
  <si>
    <t>Modelling and validation of the spatial distribution of suitable habitats for the recruitment of invasive plants on climate change scenarios: An approach from the regeneration niche</t>
  </si>
  <si>
    <t>Solberg, Birger; Moiseyev, Alex; Hansen, Jon Øvrum; Horn, Svein Jarle; Øverland, Margareth;</t>
  </si>
  <si>
    <t>Wood for food: Economic impacts of sustainable use of forest biomass for salmon feed production in Norway</t>
  </si>
  <si>
    <t>Klement, Joachim;</t>
  </si>
  <si>
    <t>Geo-Economics Chapter 9: The Impact of Climate Change</t>
  </si>
  <si>
    <t>CFA Institute Research Foundation Books</t>
  </si>
  <si>
    <t>Piao, Jinling; Chen, Wen; Chen, Shangfeng; Gong, Hainan; Wang, Lin;</t>
  </si>
  <si>
    <t>Mean States and Future Projections of Precipitation Over the Monsoon Transitional Zone in China in CMIP5 and CMIP6 Models</t>
  </si>
  <si>
    <t>Park, CY; Takahashi, K; Takakura, J; Li, F; Fujimori, S; Hasegawa, T; Ito, A; Lee, DK;</t>
  </si>
  <si>
    <t>How Will Deforestation and Vegetation Degradation Affect Global Fire Activity?</t>
  </si>
  <si>
    <t>Godde, CM; Mason-D’Croz, D; Mayberry, DE; Thornton, Phillip K; Herrero, M;</t>
  </si>
  <si>
    <t>Impacts of climate change on the livestock food supply chain; a review of the evidence</t>
  </si>
  <si>
    <t>Global food security</t>
  </si>
  <si>
    <t>Rae, James WB; Zhang, Yi Ge; Liu, Xiaoqing; Foster, Gavin L; Stoll, Heather M; Whiteford, Ross DM;</t>
  </si>
  <si>
    <t>Atmospheric CO2 over the Past 66 Million Years from Marine Archives</t>
  </si>
  <si>
    <t>Annual Review of Earth and Planetary Sciences</t>
  </si>
  <si>
    <t>Annual Reviews</t>
  </si>
  <si>
    <t>Mattsson, Niclas; Verendel, Vilhelm; Hedenus, Fredrik; Reichenberg, Lina;</t>
  </si>
  <si>
    <t>An autopilot for energy models–automatic generation of renewable supply curves, hourly capacity factors and hourly synthetic electricity demand for arbitrary world regions</t>
  </si>
  <si>
    <t>Energy Strategy Reviews</t>
  </si>
  <si>
    <t>Fabiano, Federico; Meccia, Virna L; Davini, Paolo; Ghinassi, Paolo; Corti, Susanna;</t>
  </si>
  <si>
    <t>A regime view of future atmospheric circulation changes in northern mid-latitudes</t>
  </si>
  <si>
    <t>Weather and Climate Dynamics</t>
  </si>
  <si>
    <t>Wang, Yue; Hu, Jinming; Yang, Yanzheng; Li, Ruonan; Peng, Changhui; Zheng, Hua;</t>
  </si>
  <si>
    <t>Climate Change Will Reduce the Carbon Use Efficiency of Terrestrial Ecosystems on the Qinghai-Tibet Plateau: An Analysis Based on Multiple Models</t>
  </si>
  <si>
    <t>Drake, Henri F; Rivest, Ronald L; Edelman, Alan; Deutch, John;</t>
  </si>
  <si>
    <t>A simple model for assessing climate control trade-offs and responding to unanticipated climate outcomes</t>
  </si>
  <si>
    <t>IOP Science</t>
  </si>
  <si>
    <t>Wu, Xuejiao; Wang, Xiaoming; Liu, Shiwei; Yang, Yang; Xu, Guobao; Xu, Ying; Jiang, Tong; Xiao, Cunde;</t>
  </si>
  <si>
    <t>Snow cover loss compounding the future economic vulnerability of western China</t>
  </si>
  <si>
    <t>Dalla Longa, Francesco; van der Zwaan, Bob;</t>
  </si>
  <si>
    <t>Heart of light: an assessment of enhanced electricity access in Africa</t>
  </si>
  <si>
    <t>Kowal, Virginia Anne; Ahlborn, Julian; Jamsranjav, Chantsallkham; Avirmed, Otgonsuren; Chaplin-Kramer, Rebecca;</t>
  </si>
  <si>
    <t>Modeling Integrated Impacts of Climate Change and Grazing on Mongolia’s Rangelands</t>
  </si>
  <si>
    <t>Land</t>
  </si>
  <si>
    <t>Foley, Aideen;</t>
  </si>
  <si>
    <t>Connecting climate models to community needs</t>
  </si>
  <si>
    <t>Geography</t>
  </si>
  <si>
    <t>Brown, Sally; Jenkins, Katie; Goodwin, Philip; Lincke, Daniel; Vafeidis, Athanasios T; Tol, Richard SJ; Jenkins, Rhosanna; Warren, Rachel; Nicholls, Robert J; Jevrejeva, Svetlana;</t>
  </si>
  <si>
    <t>Global costs of protecting against sea-level rise at 1.5 to 4.0° C</t>
  </si>
  <si>
    <t>Sanabria, Adriana Gomez; Kiesewetter, Gregor; Klimont, Zbigniew; Schöpp, Wolfgang; Haberl, Helmult;</t>
  </si>
  <si>
    <t>Potentials for future reductions of global GHG and air pollutant emissions from circular municipal waste management systems</t>
  </si>
  <si>
    <t>Keyßer, Lorenz T; Lenzen, Manfred;</t>
  </si>
  <si>
    <t>1.5 C degrowth scenarios suggest the need for new mitigation pathways</t>
  </si>
  <si>
    <t>MacDougall, Andrew H; Rogelj, Joeri; Withey, Patrick;</t>
  </si>
  <si>
    <t>Estimated climate impact of the end of agriculture as the primary food production system</t>
  </si>
  <si>
    <t>IOPScience</t>
  </si>
  <si>
    <t>Sahay, Samraj;</t>
  </si>
  <si>
    <t>Shared Socioeconomic Pathways (SSPs)–uncertainties and challenges post COVID-19</t>
  </si>
  <si>
    <t>KC, S; Lutz, W; Potančoková, M; Abel, G; Barakat, B; Eder, J; Goujon, A; Jurasszovich, S; Reiter, C; Sobotka, T;</t>
  </si>
  <si>
    <t>Global population and human capital projections for Shared Socioeconomic Pathways–2015 to 2100, Revision-2018</t>
  </si>
  <si>
    <t>SSRN</t>
  </si>
  <si>
    <t>Kim, Jin Hyuck; Sung, Jang Hyun; Chung, Eun-Sung; Kim, Sang Ug; Son, Minwoo; Shiru, Mohammed Sanusi;</t>
  </si>
  <si>
    <t>Comparison of Projection in Meteorological and Hydrological Droughts in the Cheongmicheon Watershed for RCP4. 5 and SSP2-4.5</t>
  </si>
  <si>
    <t>Mondal, Sanjit Kumar; Huang, Jinlong; Wang, Yanjun; Su, Buda; Zhai, Jianqing; Tao, Hui; Wang, Guojie; Fischer, Thomas; Wen, Shanshan; Jiang, Tong;</t>
  </si>
  <si>
    <t>Doubling of the population exposed to drought over South Asia: CMIP6 multi-model-based analysis</t>
  </si>
  <si>
    <t>Jian–Ting, Zhao; Bu–Da, Su; Mondal, Sanjit Kumar; Yan–Jun, Wang; Hui, Tao; Tong, Jiang;</t>
  </si>
  <si>
    <t>Population exposure to precipitation extremes in the Indus River Basin at 1.5° C, 2° C and 3° C warming levels</t>
  </si>
  <si>
    <t>You, Qinglong; Cai, Ziyi; Wu, Fangying; Jiang, Zhihong; Pepin, Nick; Shen, Samuel SP;</t>
  </si>
  <si>
    <t>Temperature dataset of CMIP6 models over China: evaluation, trend and uncertainty</t>
  </si>
  <si>
    <t>Sui, Yijie; Fu, Dongjie; Su, Fenzhen;</t>
  </si>
  <si>
    <t>Trade Volume Prediction Based on a Three-Stage Model When Arctic Sea Routes Open</t>
  </si>
  <si>
    <t>Symmetry</t>
  </si>
  <si>
    <t>Szabó, Sándor; Pascua, Irene Pinedo; Puig, Daniel; Moner-Girona, Magda; Negre, Mario; Huld, Thomas; Mulugetta, Yacob; Kougias, Ioannis; Szabó, László; Kammen, Daniel;</t>
  </si>
  <si>
    <t>Mapping of affordability levels for photovoltaic-based electricity generation in the solar belt of sub-Saharan Africa, East Asia and South Asia</t>
  </si>
  <si>
    <t>Compagno, Loris; Eggs, Sarah; Huss, Matthias; Zekollari, Harry; Farinotti, Daniel;</t>
  </si>
  <si>
    <t>Brief communication: Do 1.0° C, 1.5° C or 2.0° C matter for the future evolution of Alpine glaciers?</t>
  </si>
  <si>
    <t>The Cryosphere Discussions</t>
  </si>
  <si>
    <t>de Vrese, Philipp; Stacke, Tobias; Kleinen, Thomas; Brovkin, Victor;</t>
  </si>
  <si>
    <t>Diverging responses of high-latitude CO 2 and CH 4 emissions in idealized climate change scenarios</t>
  </si>
  <si>
    <t>https://doi.org/10.3390/w13050716</t>
  </si>
  <si>
    <t>Ethiopia is growing fast, and the country has a dire need of energy. To avoid environmental damages, however, Ethiopia is looking for green energy polices, including hydropower exploitation, with large water availability (i.e., the Blue Nile, the greatest tributary of Nile river). Besides other dams on the Omo river, the GIBE family, Ethiopia is now building the largest hydropower plant of Africa, the GERD (Grand Ethiopian Renaissance Dam), on the Blue Nile river, leading to tensions between Ethiopia, and Egypt, due to potentially conflictive water management. In addition, present and prospective climate change may affect reservoirs’ operation, and this thereby is relevant for downstream water users, population, and environment. Here, we evaluated water management for the GERD, and GIBE III dams, under present, and future hydrological conditions until 2100. We used two models, namely, Poli-Hydro and Poli-Power, to describe (i) hydrological budget, and flow routing and (ii) optimal/maximum hydropower production from the two dams, under unconstrained (i.e., no release downstream besides MIF) and constrained (i.e., with fair release downstream) simulation. We then used climate change scenarios from the reports CMIP5/6 of the Intergovernmental Panel on Climate Change (IPCC) until 2100, to assess future hydropower production. Our results demonstrate that the filling phase of the GERD, particularly critical, have optimal filling time of 5 years or so. Stream flows at GERD could be greater than the present ones (control run CR) at half century (2050–2059), but there could be large decrease at the end of century (2090–2099). Energy production at half century may increase, and then decrease until the end of century. In GIBE III discharges would increase both at half century, and at the end of century, and so would energy production. Constrained, and unconstrained simulation provide in practice similar results, suggesting potential for shared water management in both plants.</t>
  </si>
  <si>
    <t>https://doi.org/10.1787/18156797</t>
  </si>
  <si>
    <t>This study uses GLOBIOM ‒ the most detailed global economic model of agriculture, land use and greenhouse gas (GHG) emissions ‒ to assess the effectiveness of different policies in cutting net emissions from the Agriculture, Forestry and Other Land Use (AFOLU) sector, with a view to helping limit long-term global temperature increases to 1.5°C and 2°C. Trade-offs between emission reductions and impacts on food producers, consumers and government budgets are also evaluated for each policy package. A full complement of policy options is deployed globally across AFOLU, comprising emission taxes for emitting AFOLU activities and subsidies rewarding carbon sequestration. Using a carbon price consistent with the 2°C target (1.5°C target), this is projected to mitigate 8 GtCO2 eq/yr (12 GtCO2 eq/yr) in 2050, representing 89% (129%) reduction in net AFOLU emissions, and 12% (21%) of total anthropogenic GHG emissions. Nearly two-thirds of the net emission reductions are from the Land Use, Land-Use Change and Forestry (LULUCF) component of AFOLU, mostly from reduced deforestation. A global carbon tax on AFOLU is found to be twice as effective in lowering emissions as an equivalently priced emission abatement subsidy because the latter keeps high emitting producers in business. However, a tax has trade-offs in terms of lower agricultural production and food consumption, which a subsidy avoids. A shift to lower emission diets by consumers has a much smaller impact on reducing agricultural emissions than any of the policy packages involving taxes on emissions.</t>
  </si>
  <si>
    <t>https://doi.org/10.1038/s41467-021-26595-z</t>
  </si>
  <si>
    <t>PREPRINT that I replaced with the published article</t>
  </si>
  <si>
    <t>Global roll-out of comprehensive policy measures may aid in bridging emissions gap</t>
  </si>
  <si>
    <t>Closing the emissions gap between Nationally Determined Contributions (NDCs) and the global emissions levels needed to achieve the Paris Agreement’s climate goals will require a comprehensive package of policy measures. National and sectoral policies can help fill the gap, but success stories in one country cannot be automatically replicated in other countries. They need to be adapted to the local context. Here, we develop a new Bridge scenario based on nationally relevant, short-term measures informed by interactions with country experts. These good practice policies are rolled out globally between now and 2030 and combined with carbon pricing thereafter. We implement this scenario with an ensemble of global integrated assessment models. We show that the Bridge scenario closes two-thirds of the emissions gap between NDC and 2 °C scenarios by 2030 and enables a pathway in line with the 2 °C goal when combined with the necessary long-term changes, i.e. more comprehensive pricing measures after 2030. The Bridge scenario leads to a scale-up of renewable energy (reaching 52%–88% of global electricity supply by 2050), electrification of end-uses, efficiency improvements in energy demand sectors, and enhanced afforestation and reforestation. Our analysis suggests that early action via good-practice policies is less costly than a delay in global climate cooperation.</t>
  </si>
  <si>
    <t>This study provides a comprehensive assessment of the environmental and economic impacts of climate change on global and regional forests from now through 2200. By integrating the representative concentration pathway (RCP) 2.6 and RCP 8.5 emission scenarios with climate models, a vegetation model, socio-economic scenarios, and a forest economic model, the study explores long run adjustments of both ecosystems and markets to climate change that have not been studied before. The ecological model suggests that global forest productivity increases under RCP 8.5. The overall supply of timber expands faster than demand through the 23rd century lowering timber prices and creating net benefits in the timber sector. Consumers benefit the most from the lower prices but these same low prices tend to damage forest owners, especially in the tropics. Even without a formal sequestration policy, average global forest carbon is projected to increase by 6%–8% by 2100. Under the RCP 2.6, forest carbon remains stable through 2200 but under RCP 8.5 it is simulated to increase by another 8% with a very heterogeneous distribution across world regions. Under both RCPs, global forest area is projected to increase relative to a no-climate change case until 2150, but possibly decline thereafter.</t>
  </si>
  <si>
    <t>https://doi.org/10.1088/1748-9326/abd589</t>
  </si>
  <si>
    <t>https://doi.org/10.1029/2020GL092281</t>
  </si>
  <si>
    <t>While most precipitation in Antarctica falls as snow, little is known about liquid precipitation, although it can have ecological and climatic impacts. This study combines meteorological reports at 10 stations with the ERA5 reanalysis to provide a climatological characterization of rainfall occurrence over Antarctica. Along the East Antarctic coast, liquid precipitation occurs 22 days per year at most and coincides with maritime intrusions and blocking anticyclones. Over the north-western Antarctic Peninsula, rainfall occurs more than 50 days per year on average and the recent summer cooling was accompanied by a decrease of −35 annual rainy days per decade between 1998 and 2015 at Faraday-Vernadsky. Projections from seven latest-generation climate models reveal that Antarctic coasts will experience a warming and more frequent and intense rainfall by the end of the century. Rainfall is expected to impact new regions of the continent, increasing their vulnerability to melting by the preconditioning of surface snow.</t>
  </si>
  <si>
    <t>Terrestrial water storage (TWS) modulates the hydrological cycle and is a key determinant of water availability and an indicator of drought. While historical TWS variations have been increasingly studied, future changes in TWS and the linkages to droughts remain unexamined. Here, using ensemble hydrological simulations, we show that climate change could reduce TWS in many regions, especially those in the Southern Hemisphere. Strong inter-ensemble agreement indicates high confidence in the projected changes that are driven primarily by climate forcing rather than land and water management activities. Declines in TWS translate to increases in future droughts. By the late twenty-first century, the global land area and population in extreme-to-exceptional TWS drought could more than double, each increasing from 3% during 1976–2005 to 7% and 8%, respectively. Our findings highlight the importance of climate change mitigation to avoid adverse TWS impacts and increased droughts, and the need for improved water resource management and adaptation.</t>
  </si>
  <si>
    <t>https://doi.org/10.1038/s41558-020-00972-w</t>
  </si>
  <si>
    <t>https://doi.org/10.1016/j.gecco.2020.e01441</t>
  </si>
  <si>
    <t>Terrestrial biomes are the main reservoirs of biodiversity and CO2 on the planet. In South America, they play a crucial role in climate regulation and biodiversity conservation. Despite scientific advances and recent efforts, there is still no detailed analysis of trends in surface air temperature and precipitation changes until the end of the 21st century and magnitude of change for South America’s terrestrial biomes. In this study, we used the annual mean of temperature and annual cumulative precipitation variables provided by WorldClim (version 2.1) from an ensemble of five Global Circulation Models from the most recent simulations of the CMIP6 project. We used four-time intervals between 2020 and 2100, combined at two climatic trajectories (SSP2-4.5 and SSP5-8.5), to map climate change scenarios’ trend magnitude in South America. Also, we evaluate the exposure level of the nine terrestrial biomes according to their respective vegetal cover densities. Our results indicate that in the two possible futures evaluated (SSP2-4.5 &amp; SSP5-8.5), the terrestrial biomes of South America would be exposed to climatic conditions that are not analogous to the current ones. The results indicate a persistent and long-term annual temperature trend increase, indistinctly for all terrestrial biomes and a significant moisture reduction in forest biomes. The consolidation of such climate scenarios can make potentially modify water and carbon cycling patterns and promoting biodiversity loss, mainly at forest biomes, with probably more severe effects under the pessimistic scenario.</t>
  </si>
  <si>
    <t>https://doi.org/10.1038/s41558-020-00957-9</t>
  </si>
  <si>
    <t>Following the Paris Agreement, many countries are enacting targets to achieve net-zero GHG emissions. Stringent mitigation will have clear societal benefits in the second half of this century by limiting peak warming and stabilizing climate. However, the near-term benefits of mitigation are generally thought to be less clear because forced surface temperature trends can be masked by internal variability. Here we use observationally constrained projections from the latest comprehensive climate models and a simple climate model emulator to show that pursuing stringent mitigation consistent with holding long-term warming below 1.5 °C reduces the risk of unprecedented warming rates in the next 20 years by a factor of 13 compared with a no mitigation scenario, even after accounting for internal variability. Therefore, in addition to long-term benefits, stringent mitigation offers substantial near-term benefits by offering societies and ecosystems a greater chance to adapt to and avoid the worst climate change impacts.</t>
  </si>
  <si>
    <t>The paper evaluates the distributional implications of climate-induced tem_x0002_perature changes on energy demand and energy poverty in Italy. We use two different simulation approaches that make it possible to analyze to what ex_x0002_tent general equilibrium substitution and income effects moderate or amplify the first-order changes induced by climate change. Climate change impacts are regressive. While rich households reduce expenditure on heating fuels more than the poor, less affluent households increase electricity expenditure rela_x0002_tively more. For a given income level, whether households increase or decrease energy expenditure depends on the size of the shock, the existing climate condi_x0002_tions, and the energy sources used. The increase in electricity poor households highlights a new emerging risk related to those households who will be exposed to higher temperatures and will not being able to purchase the cooling services needed to protect themselves because of credit, institutional, infrastructural constraints. We shed new light on the importance of accounting for the dis_x0002_tributional consequences of climate change impacts when designing climate policies.</t>
  </si>
  <si>
    <t>https://doi.org/10.1016/j.scs.2021.102800</t>
  </si>
  <si>
    <t>Electric vehicles (EVs) are considered a promising technology and an attractive solution for a low-carbon future. It is therefore necessary to model the market penetration of EVs and determine the role of EV adoption in future urban decarbonization scenarios. This study developed an integrated land use–transport–energy model to examine interactions between location choice, land use, transport patterns, energy profiles, and economy when implementing a stringent EV policy. Two scenarios were structured to investigate the long-term (to 2050) impacts of EV adoption on population distribution, land use patterns, transport demand, energy mix, emission profiles, and social welfare. Scenario simulations showed that ambitious market diffusion of EVs is likely to have significant positive effects on emission reduction in city centers, while economic benefits tend to occur in suburban areas, implying that EV adoption will play an important role in the spatial organization and structure of cities. The spatial heterogeneity of different urban zones requires more attention when evaluating the effectiveness of sustainable urban policies. Because disaggregated spatial interactions can be handled by the new integrated model, the methodology proposed here will be a useful tool for sustainable urban planning.</t>
  </si>
  <si>
    <t>https://doi.org/10.1007/s10584-021-03014-2</t>
  </si>
  <si>
    <t>Extreme heat is already occurring more frequently and with greater intensity, with this trend predicted to continue. Exposure to extreme heat causes labor supply declines, but studies to quantify the economic effects from future climate changes are limited. In this study, we adopt two different exposure-response functions relating extreme heat to the loss of labor working minutes or labor productivity. We estimate that temperature differences between 2006 and 2016 relative to 1980–1990 led to labor losses of ~$1.7 billion annually in the USA. Under the high emissions RCP8.5 scenario, approximately 1–1.8 billion workforce hours will be lost annually in the 2050s, and 1.5–4.4 billion hours will be lost by the 2100s, depending on the exposure-response function used. The lost hours lead to an estimated $51–119 billion in losses by the 2100s, without considering future climate adaptation, demographic, employment, wage structure, or economic changes. Whereas 2006–2016 losses correspond to 0.07% of the 2016 GDP, the 2100s losses rise roughly fourfold to 0.3%, which are mainly caused by the increases of extreme heat conditions with population growth a secondary factor. With the climate change mitigation strategies of the RCP4.5 scenario, 600–2600 million hours of lost labor per year could be avoided in the 2100s, saving $20–78 billion depending on the chosen exposure-response function. We also evaluated the effect of decarbonizing the energy sector in a manner consistent with the 1.5 °C target of the Paris Agreement, finding that these lead to ~77 million avoided lost work hours worth ~$2.5 billion annually by the 2050s with global collaboration but insignificant impacts with US action alone. Though uncertainties and limitations exist in the study, we find that extreme heat will cause large economic losses to US businesses, especially in southern states (from California to Florida), though widespread climate change mitigation has the potential to substantially reduce these losses. We find that uncertainties among the exposure-response functions used to derive the economic effects of extreme heat on labor are much larger than those from the climate models. Previous studies using only one exposure-response function may exhibit substantial biases and likely underestimate uncertainties associated with the effect of climate changes on labor.</t>
  </si>
  <si>
    <t>https://doi.org/10.1016/j.resconrec.2021.105510</t>
  </si>
  <si>
    <t>Replacing traditional fossil fuel with bioethanol has been adopted in many countries to reduce carbon emissions and achieve climate mitigation targets. However, the soaring global demand for food and bioethanol in the future may impose heavy environmental pressure on major sugar crops producing regions of Latin America and the Caribbean (LAC) through significant changes in land and water uses. Irrigation expansion in the rainfed dominant cropping areas would partially slow down the land use expansion by boosting yields, but require large-scale investments. This study assesses the future land and water demand triggered by sugar crops expansion from the food-energy-water/land nexus perspective through coupling the Global Agro-Ecological Zones model (GAEZ) with Multi-Regional Input-Output (MRIO) analysis. We further analyse the tradeoffs between water and land use under future scenarios of climate change and socio-economic development regarding to the expected goals of biofuel policies and irrigation expansion strategies in LAC countries due to sufficient local water resources. The results show that the projected water and land demand of sugar crops in LAC would increase by 198% and 205% from 2014 to 2040. Increasing the low- or non- irrigated area up to 50% would mitigate the yield loss and reduce the land demand by 10%, with limited impact on the local water resources in most LAC countries. Major bioethanol producers with limited water demand compared with available water resources, such as Brazil and Argentina, could further promote irrigation to avoid significant landuse change and benefit other countries’ land ecosystems via inter-regional bioethanol trade. While in potential higher water stress countries, including Dominican Republic, El Salvador, Guatemala and Mexico, under bioenergy orientated policy in 2040, reducing biofuel policy targets or importing bioethanol from resource rich countries would be a better option. These results could provide guidelines to balance sugar crops production and sustainable water and land use strategies across LAC.</t>
  </si>
  <si>
    <t>https://doi.org/10.1016/j.aspen.2021.01.007</t>
  </si>
  <si>
    <t>The longhorn crazy ant (Paratrechina longicornis) is a globally distributed ant species with a high invasion risk, suggesting the need to use species distribution modeling to evaluate its potential distribution. Therefore, this study aimed to predict the potential distribution of longhorn crazy ants in response to climate change by using CLIMEX and Maxent and identifying the climatic factors that influence their habitat. Then, the model outcomes were used to construct an ensemble map to evaluate invasion risk in South Korea. The results indicated that temperature-related variables mainly affect the distribution of the longhorn crazy ant, and the two models showed consensus regions in South America, Africa, Australia, and Southeast Asia. Due to climate change, it was expected that the northern limit would somewhat rise. In South Korea, high-risk areas were predicted to be located along the coasts, but they would expand as a consequence of climate change. Since the invasion of longhorn crazy ants has occurred via commercial trades, a relatively high risk in coastal areas demands a high level of attention. We expect that this study will provide initial insight into selecting areas for longhorn crazy ant quarantine with ensemble species distribution modeling.</t>
  </si>
  <si>
    <t>https://doi.org/10.21425/F5FBG51059</t>
  </si>
  <si>
    <t>The Sino-Vietnamese border region is known for having unique and high levels of biodiversity. Global climate change is expected to alter the region’s climate and related changes in habitats and ecosystems will result in shifts in species’ distributions and increase the likelihood of local and global extinctions. Ecological Niche Models (ENMs) are widely used to predict the magnitude of potential species distribution shifts in response to climate change and inform conservation planning. Here, we present climate-based ENM projections of future climatically suitable habitat for the Daguo Mulian tree (Magnolia grandis), a critically endangered species of high ecological and cultural value in the Sino-Vietnamese border region. Projections of modeled climatically suitable habitat for M. grandis, both for the 2050s and 2070s, suggest significant habitat loss within conservation areas, and a defining shift in the location of suitable habitat. Future projections are conservative and do not account for dispersal limitations or species interactions or other factors, and thus may overestimate potential shifts and underestimate losses. Our results suggest that current conservation management efforts for M. grandis, which include community forest conservation monitoring combined with nursery cultivation efforts, can continue to have success if implemented in an adaptive management framework with long-term research and monitoring to inform forward-thinking decisions with future climatic suitability in mind. The results also underline how endangered species’ distributions may shift across borders as they track suitable climates, emphasizing that nations will need to cooperate to effectively manage threatened species and habitats and prevent extinctions.</t>
  </si>
  <si>
    <t>https://doi.org/10.1007/s00376-020-0213-5</t>
  </si>
  <si>
    <t>Snow depth over sea ice is an essential variable for understanding the Arctic energy budget. In this study, we evaluate snow depth over Arctic sea ice during 1993–2014 simulated by 31 models from phase 6 of the Coupled Model Intercomparison Project (CMIP6) against recent satellite retrievals. The CMIP6 models capture some aspects of the observed snow depth climatology and variability. The observed variability lies in the middle of the models’ simulations. All the models show negative trends of snow depth during 1993–2014. However, substantial spatiotemporal discrepancies are identified. Compared to the observation, most models have late seasonal maximum snow depth (by two months), remarkably thinner snow for the seasonal minimum, an incorrect transition from the growth to decay period, and a greatly underestimated interannual variability and thinning trend of snow depth over areas with frequent occurrence of multi-year sea ice. Most models are unable to reproduce the observed snow depth gradient from the Canadian Arctic to the outer areas and the largest thinning rate in the central Arctic. Future projections suggest that snow depth in the Arctic will continue to decrease from 2015 to 2099. Under the SSP5-8.5 scenario, the Arctic will be almost snow-free during the summer and fall and the accumulation of snow starts from January. Further investigation into the possible causes of the issues for the simulated snow depth by some models based on the same family of models suggests that resolution, the inclusion of a high-top atmospheric model, and biogeochemistry processes are important factors for snow depth simulation.</t>
  </si>
  <si>
    <t>https://doi.org/10.1029/2020JC016308</t>
  </si>
  <si>
    <t>Earth system models are valuable tools for understanding how the Arctic snow-ice system and the feedbacks therein may respond to a warming climate. In this analysis, we investigate snow on Arctic sea ice to better understand how snow conditions may change under different forcing scenarios. First, we use in situ, airborne, and satellite observations to assess the realism of the Community Earth System Model (CESM) in simulating snow on Arctic sea ice. CESM versions one and two are evaluated, with V1 being the Large Ensemble experiment (CESM1-LE) and V2 being configured with low- and high-top atmospheric components. The assessment shows CESM2 underestimates snow depth and produces overly uniform snow distributions, whereas CESM1-LE produces a highly variable, excessively-thick snow cover. Observations indicate that snow in CESM2 accumulates too slowly in autumn, too quickly in winter-spring, and melts too soon and rapidly in late spring. The 1950–2050 trends in annual mean snow depths are markedly smaller in CESM2 (−0.8 cm decade−1) than in CESM1-LE (−3.6 cm decade−1) due to CESM2 having less snow overall. A perennial, thick sea-ice cover, cool summers, and excessive summer snowfall facilitate a thicker, longer-lasting snow cover in CESM1-LE. Under the SSP5-8.5 forcing scenario, CESM2 shows that, compared to present-day, snow on Arctic sea ice will: (1) undergo enhanced, earlier spring melt, (2) accumulate less in summer-autumn, (3) sublimate more, and (4) facilitate marginally more snow-ice formation. CESM2 also reveals that summers with snow-free ice can occur ∼30–60 years before an ice-free central Arctic, which may promote faster sea-ice melt.</t>
  </si>
  <si>
    <t>https://doi.org/10.3390/insects12020092</t>
  </si>
  <si>
    <t>Leptocybe invasa is a globally invasive pest of eucalyptus plantations, and is steadily spread throughout China. Predicting the growth area of L. invasa in China is beneficial to the establishment of early monitoring, forecasting, and prevention of this pest. Based on 194 valid data points and 21 environmental factors of L. invasa in China, this study simulated the potential distribution area of L. invasa in China under three current and future climate scenarios (SSPs1–2.5, SSPs2–3.5, and SSPs5–8.5) via the MaxEnt model. The study used the species distribution model (SDM) toolbox in ArcGIS software to analyze the potential distribution range and change of L. invasa. The importance of crucial climate factors was evaluated by total contribution rate, knife-cut method, and environmental variable response curve, and the area under the receiver operating characteristic (ROC) curve was used to test and evaluate the accuracy of the model. The results showed that the simulation effect of the MaxEnt model is excellent (area under the ROC curve (AUC) = 0.982). The prediction showed that L. invasa is mainly distributed in Guangxi, Guangdong, Hainan, and surrounding provinces, which is consistent with the current actual distribution range. The distribution area of the potential high fitness zone of L. invasa in the next three scenarios increases by between 37.37% and 95.20% compared with the current distribution. Climate change affects the distribution of L. invasa, with the annual average temperature, the lowest temperature of the coldest month, the average temperature of the driest season, the average temperature of the coldest month, and the precipitation in the wettest season the most important. In the future, the core areas of the potential distribution of L. invasa in China will be located in Yunnan, Guangxi, Guangdong, and Hainan. They tend to spread to high latitudes (Hubei, Anhui, Zhejiang, Jiangsu, and other regions).</t>
  </si>
  <si>
    <t>Climate warming poses challenges for food production at low latitudes, particularly in arid regions. Sudan, where wheat demand could triple by 2050, has the world’s hottest wheat-growing environments, and observed yield declines in hot seasons are prompting the national government to prepare for a warming of 1.5–4.2 °C. Using advanced crop modelling under different climate and socioeconomic scenarios, we show that despite the use of adjusted sowing dates and existing heat-tolerant varieties, by 2050, Sudan’s domestic production share may decrease from 16.0% to 4.5–12.2%. In the relatively cool northern region, yields will need to increase by 3.1–4.7% per year, at non-compounding rates, to meet demand. In the hot central and eastern regions, improvements in heat tolerance are essential, and yields must increase by 0.2–2.7% per year to keep pace with climate warming. These results indicate the potential contribution of climate change adaptation measures and provide targets for addressing the wheat supply challenge.</t>
  </si>
  <si>
    <t>https://doi.org/10.1038/s43016-020-00214-4</t>
  </si>
  <si>
    <t>https://doi.org/10.1029/2019JD032344</t>
  </si>
  <si>
    <t>This paper analyzes the ensemble of regional climate model (RCM) projections for Europe completed within the EURO-CORDEX project. Projections are available for the two greenhouse gas concentration scenarios RCP2.6 (22 members) and RCP8.5 (55 members) at 0.11° resolution from 11 RCMs driven by eight global climate models (GCMs). The RCM ensemble results are compared with the driving CMIP5 global models but also with a subset of available last generation CMIP6 projections. Maximum warming is projected by all ensembles in Northern Europe in winter, along with a maximum precipitation increase there; in summer, maximum warming occurs in the Mediterranean and Southern European regions associated with a maximum precipitation decrease. The CMIP6 ensemble shows the largest signals, both for temperature and precipitation, along with the largest inter-model spread. There is a high model consensus across the ensembles on an increase of extreme precipitation and drought frequency in the Mediterranean region. Extreme temperature indices show an increase of heat extremes and a decrease of cold extremes, with CMIP6 showing the highest values and EURO-CORDEX the finest spatial details. This data set of unprecedented size and quality will provide the basis for impact assessment and climate service activities for the European region.</t>
  </si>
  <si>
    <t>https://doi.org/10.1016/j.scitotenv.2021.146007</t>
  </si>
  <si>
    <t>The regeneration niche concept states that plant species only occur in habitats where the environmental conditions allow their recruitment. This study focuses on this concept and proposes a novel approach for modelling and experimentally validating the distribution of suitable habitats for the recruitment of invasive plants under the current and future climate. The biological invasion of the Peruvian peppertree (Schinus molle) in Mexico is used as practical example. The values of eight bioclimatic variables associated to sites in which young, naturally established seedlings and saplings were detected were used to model the current distribution of recruitment habitats. A machine-learning algorithm of maximum entropy (MaxEnt) was used to calibrate the model and its output indicated the distribution of occurrence probabilities of young peppertrees in Mexico under the current climate. This model was projected on climate change scenarios predicted for the middle of this century, which indicated that the cover of suitable recruitment habitats for this invasive species will shrink. To validate these predictions, field experiments were performed at three sites where the model predicted reduced occurrence probabilities of young peppertrees. In these experiments, emergence and survival rates of peppertree seedlings were assessed under the current climate and under simulated climate change conditions. As seedling emergence and survival rates were lower under simulated climate change conditions, the experiments validated the model predictions. These results supported our proposal, which combines modelling and experimental approaches to make accurate and valid predictions about the distribution of suitable recruitment habitats for invasive plants in a warmer and drier world.</t>
  </si>
  <si>
    <t>https://doi.org/10.1016/j.forpol.2020.102337</t>
  </si>
  <si>
    <t>Aquaculture is the fastest growing animal food producing sector in the world with an annual growth rate of 7%. In Norway alone production of this industry is projected to expand from 1.2 million tons today to 5 million tons by 2050, implying a rapid increase in the demand for sustainable salmon feed alternatives to conventional feed resources such as fish meal and fish oil. Yeast produced from nonfood resources such as wood can serve as a high-quality protein source for farmed fish. In this study we analyze how commercial wood-based feed production in Norway using softwood chips from roundwood and sawmill residues will influence wood fiber prices. Such production will have to compete for wood fiber with wood-based bioenergy in particular, and the analyses were done assuming three main scenarios of expected global consumption of wood for bioenergy. The first scenario (Base) assumes a modest use of wood-based bioenergy reflecting the EU climate mitigation target for 2030. The second (MaxEnergy) and third (MaxEnergyLowRes) scenarios assume using bioenergy at a scale sufficient to fulfill IPCC's 2 °C climate mitigation target, with the only difference that in the MaxBio scenario tree stump utilization is allowed in Europe and USA. The bio-economic global partial equilibrium model EFI-GTM was applied to assess the economic impacts. Yeast production from wood in Norway could be able to pay from 37 to 64 euro/m3 of wood delivered mill site, the large variation depending on the yeast production costs other than wood biomass and the price of alternative fish feed resources. Other factors e.g. improved salmon health due to using wood-based yeast and environmental policy regulations of soya meal productions may increase this paying ability. To get 3 million m3 of wood per year during the period 2020–2030 for producing 330 t yeast it would be necessary to pay about 54, 47 and 55 euro/m3 in the scenarios Base, Bio and BioLowRes, respectively. The wood quantity supplied to the salmon feed production from additional Norwegian harvest will be rather low. If production of wood-based yeast for fish feed proves to be viable in Norway, it is likely to be attractive also in other aquaculture regions like North- and South America and Scotland, implying increased wood demand and higher wood prices than estimated above. Microbial ingredients like yeast produced from non-food biomass such as wood, offer potentials for commercial production. However, the present costs of producing yeast from lignocellulosic biomass may still be too high, and there is a need to develop more efficient processes for economic utilization.</t>
  </si>
  <si>
    <t>https://doi.org/10.1007/s10584-021-03286-8</t>
  </si>
  <si>
    <t>The mean states and future projections of precipitation over the monsoon transitional zone (MTZ) in China are examined based on the historical and climate change projection simulations from phase 5 and phase 6 of the Coupled Model Intercomparison Project (CMIP5 and CMIP6, respectively). Ensemble means of CMIP6 models exhibit a clear improvement in capturing the annual mean and seasonal cycle of the precipitation over the MTZ, both in its spatial pattern and magnitude, compared to the counterparts of CMIP5 models. In addition, both CMIP5&amp;6 models project a remarkable increase in the annual total precipitation amount and annual precipitation range, but with slightly stronger changes in CMIP6. For the climatological mean precipitation amount, the two versions’ model ensembles show high consistency in the substantial role played by local evaporation in the supply of moisture in both the present-day and future-projection scenarios, with little contribution from the horizontal and vertical advection of moisture. The precipitation amount is projected to increase in all seasons, but with the strongest signals in summer. An analysis of the moisture budget indicates that the increase in summer precipitation is mainly due to evaporation and vertical moisture advection changes in both CMIP5&amp;6 models. However, the change in vertical moisture advection in CMIP5 is primarily attributable to the thermodynamic effects associated with the humidity changes. By contrast, the dynamic effects induced by the atmospheric circulation changes play a dominant role for CMIP6, which is likely related to the stronger warming gradient between the mid–high latitudes and the tropics.</t>
  </si>
  <si>
    <t>https://doi.org/10.1029/2020EF001786</t>
  </si>
  <si>
    <t>Globally, many parts of fire emissions are driven by deforestation. However, few studies have attempted to evaluate deforestation and vegetation degradation fires (DDF) and predict how they will change in the future. In this study, we expanded a fire model used in the Community Land Model to reflect the diverse causes of DDF. This enabled us to differentiate DDFs by cause (climate change, wood harvesting, and cropland, pastureland, and urban land-use changes) and seasonality. We then predicted the state of fire regimes in the 2050s and 2090s under RCP 2.6 and RCP 6.0 scenarios. Our results indicate that the area affected by global total fires will decrease from the current 452 to 211–378 Mha yr−1 in the 2090s under RCP 6.0 and to 184–333 Mha yr−1 under RCP 2.6, mainly due to socioeconomic factors such as population and economic growth. We also predict that DDF will decrease from the current 73 million hectares per year (Mha yr−1) to 54–66 Mha yr−1 in the 2090s under RCP 6.0 and 46–55 Mha yr−1 under RCP 2.6. The main contributor to these decreases in DDF burned area was climate change, especially the increasing of precipitation. The impact of future land use change on future DDF was similar or slightly lower than present-day. South America, Indonesia, and Australia were identified as high-risk regions for future DDF, mainly due to the expansion of wood harvest and pastureland. Appropriate land and fire management policies will be needed to reduce future fire damage in these areas.</t>
  </si>
  <si>
    <t>https://doi.org/10.1016/j.gfs.2020.100488</t>
  </si>
  <si>
    <t>The potential impacts of climate change on current livestock systems worldwide are a major concern, and yet the topic is covered to a limited extent in global reports such as the ones produced by the Intergovernmental Panel on Climate Change. In this article, we review the risk of climate-related impacts along the land-based livestock food supply chain. Although a quantification of the net impacts of climate change on the livestock sector is beyond the reach of our current understanding, there is strong evidence that there will be impacts throughout the supply chain, from farm production to processing operations, storage, transport, retailing and human consumption. The risks of climate-related impacts are highly context-specific but expected to be higher in environments that are already hot and have limited socio-economic and institutional resources for adaptation. Large uncertainties remain as to climate futures and the exposure and responses of the interlinked human and natural systems to climatic changes over time. Consequently, adaptation choices will need to account for a wide range of possible futures, including those with low probability but large consequences.</t>
  </si>
  <si>
    <t>https://doi.org/10.1146/annurev-earth-082420-063026</t>
  </si>
  <si>
    <t>Throughout Earth's history, CO2 is thought to have exerted a fundamental control on environmental change. Here we review and revise CO2 reconstructions from boron isotopes in carbonates and carbon isotopes in organic matter over the Cenozoic—the past 66 million years. We find close coupling between CO2 and climate throughout the Cenozoic, with peak CO2 levels of ∼1,500 ppm in the Eocene greenhouse, decreasing to ∼500 ppm in the Miocene, and falling further into the ice age world of the Plio–Pleistocene. Around two-thirds of Cenozoic CO2 drawdown is explained by an increase in the ratio of ocean alkalinity to dissolved inorganic carbon, likely linked to a change in the balance of weathering to outgassing, with the remaining one-third due to changing ocean temperature and major ion composition. Earth system climate sensitivity is explored and may vary between different time intervals. The Cenozoic CO2 record highlights the truly geological scale of anthropogenic CO2 change: Current CO2 levels were last seen around 3 million years ago, and major cuts in emissions are required to prevent a return to the CO2 levels of the Miocene or Eocene in the coming century.</t>
  </si>
  <si>
    <t>https://doi.org/10.1016/j.esr.2020.100606</t>
  </si>
  <si>
    <t>Energy system models are increasingly being used to explore scenarios with large shares of variable renewables. This requires input data of high spatial and temporal resolution and places a considerable preprocessing burden on the modeling team. Here we present a new code set with an open source license for automatic generation of input data for large-scale energy system models for arbitrary regions of the world, including sub-national regions, along with an associated generic capacity expansion model of the electricity system. We use ECMWF ERA5 global reanalysis data along with other public geospatial datasets to generate detailed supply curves and hourly capacity factors for solar photovoltaic power, concentrated solar power, onshore and offshore wind power, and existing and future hydropower. Further, we use a machine learning approach to generate synthetic hourly electricity demand series that describe current demand, which we extend to future years using regional SSP scenarios. Finally, our code set automatically generates costs and losses for HVDC interconnections between neighboring regions. The usefulness of our approach is demonstrated by several different case studies based on input data generated by our code. We show that our model runs of a future European electricity system with high share of renewables are in line with results from more detailed models, despite our use of global datasets and synthetic demand.</t>
  </si>
  <si>
    <t>https://doi.org/10.5194/wcd-2-163-2021</t>
  </si>
  <si>
    <t>Future wintertime atmospheric circulation changes in the Euro–Atlantic (EAT) and Pacific–North American (PAC) sectors are studied from a weather regimes perspective. The Coupled Model Intercomparison Project phases 5 and 6 (CMIP5 and CMIP6) historical simulation performance in reproducing the observed regimes is first evaluated, showing a general improvement in the CMIP6 models, which is more evident for EAT. The circulation changes projected by CMIP5 and CMIP6 scenario simulations are analysed in terms of the change in the frequency and persistence of the regimes. In the EAT sector, significant positive trends are found for the frequency and persistence of NAO+ (North Atlantic Oscillation) for SSP2–4.5, SSP3–7.0 and SSP5–8.5 scenarios with a concomitant decrease in the frequency of the Scandinavian blocking and Atlantic Ridge regimes. For PAC, the Pacific Trough regime shows a significant increase, while the Bering Ridge is predicted to decrease in all scenarios analysed. The spread among the model responses is linked to different levels of warming in the polar stratosphere, the tropical upper troposphere, the North Atlantic and the Arctic.</t>
  </si>
  <si>
    <t>https://doi.org/10.3390/f12010012</t>
  </si>
  <si>
    <t>The carbon use efficiency (CUE) of ecosystems, expressed as the ratio of net primary production (NPP) and gross primary production (GPP), is extremely sensitive to climate change and has a great effect on the carbon cycles of terrestrial ecosystems. Climate change leads to changes in vegetation, resulting in different CUE values, especially on the Qinghai-Tibet Plateau, one of the most climate-sensitive regions in the world. However, the change trend and the intrinsic mechanism of climate effects on CUE in the future climate change scenario are not clear in this region. Based on the scheme of the coupled model intercomparison project (CMIP6), we analyze the simulation results of the five models of the scenario model intercomparison project (ScenarioMIP) under three different typical future climate scenarios, including SSP1-2.6, SSP3-7.0 and SSP5-8.5, on the Qinghai-Tibet Plateau in 2015–2100 with methods of model-averaging to average the long-term forecast of the five several well-known forecast models for three alternative climate scenarios with three radiative forcing levels to discuss the CUE changes and a structural equations modeling (SEM) approach to examine how the trends in GPP, NPP, and CUE related to different climate factors. The results show that (1) GPP and NPP demonstrated an upward trend in a long time series of 86 years, and the upward trend became increasingly substantial with the increase in radiation forcing; (2) the ecosystem CUE of the Qinghai-Tibet Plateau will decrease in the long time series in the future, and it shows a substantial decreasing trend with the increase in radiation forcing; and (3) the dominant climate factor affecting CUE is temperature of the factors included in these models, which affects CUE mainly through GPP and NPP to produce indirect effects. Temperature has a higher comprehensive effect on CUE than precipitation and CO2, which are negative effects on CUE on an annual scale. Our finding that the CUE decreases in the future suggests that we must pay more attention to the vegetation and CUE changes, which will produce great effects on the regional carbon dynamics and balance.</t>
  </si>
  <si>
    <t>Persistent greenhouse gas (GHG) emissions threaten global climate goals and have prompted consideration of climate controls supplementary to emissions mitigation. We present MARGO, an idealized model of optimally-controlled climate change, which is complementary to both simpler conceptual models and more complicated Integrated Assessment Models. The four methods of controlling climate damage—mitigation, carbon dioxide removal (CDR), adaptation, and solar radiation modification (SRM)—are not interchangeable, as they enter at different stages of the causal chain that connects GHG emissions to climate damages. Early and aggressive mitigation is necessary to stabilize GHG concentrations below a tolerable level. While the most cost-beneficial and cost-effective pathways to reducing climate suffering include deployments of all four controls, the quantitative trade-offs between the different controls are sensitive to value-driven parameters and poorly-known future costs and damages. Static policy optimization assumes perfect foresight and obscures the active role decision-makers have in shaping a climate trajectory. We propose an explicit policy response process wherein climate control policies are re-adjusted over time in response to unanticipated outcomes. We illustrate this process in two 'storyline' scenarios: (a) near-term increases in mitigation and CDR are deficient, such that climate goals are expected to slip out of reach; (b) SRM is abruptly terminated after 40 years of successful deployment, causing an extremely rapid warming which is amplified by an excess of GHGs due to deterred mitigation. In both cases, an optimized policy response yields substantial benefits relative to continuing the original policy. The MARGO model is intentionally designed to be as simple, transparent, customizable, and accessible as possible, addressing concerns about previous climate-economic modelling approaches and enabling a more diverse set of stakeholders to engage with these essential and timely topics.</t>
  </si>
  <si>
    <t>https://doi.org/10.1088/1748-9326/ac243e</t>
  </si>
  <si>
    <t>https://doi.org/10.1016/j.scitotenv.2020.143025</t>
  </si>
  <si>
    <t>Decline in snow mass threatens the regional economy that critically depends on meltwater. However, the economic scale of snow mass loss is hardly understood, and its role in the vulnerability of future economic development is unclear. We investigate the current reserves of snow cover and the value of its loss. The result showed that the total annual snow mass in western China declines at a rate of 3.3 × 109 Pg per decade (p &lt; 0.05), which accounts for approximately 0.46% of the mean of annual snow mass (7.2 × 1011 Pg). Snow mass loss over the past 40 years in western China turns into an average loss value of CN¥0.1 billion (in the present value) every year ($1 = CN¥7). If the trend continues at the current rate, the accumulated loss value would rise to CN¥63 billion by 2040. Furthermore, subject to the combinations of RCPs and SSPs scenario, the future economic value of snow mass loss in western China appears to accelerate driven by both declining snowmelt resources and socioeconomic development demand. RCP26-SSP1 is the pathway among all to have the least economic cost in replacing the snowmelt loss, and the cost would be quadrupled in RCP80-SSP3 scenario by 2100. At a basin scale, the declining snow mass would turn the regional economy to be more vulnerable except Junggar and Ili endorheic basin. The Ertis river and Qaidam endorheic basins display to be most vulnerable. It highlights that the snow value can be economically important in the regions of west China and should be considered more properly in water resources management.</t>
  </si>
  <si>
    <t>https://doi.org/10.1016/j.rser.2020.110399</t>
  </si>
  <si>
    <t>A large part of the population in many African countries lacks access to electricity, in contrast to the ambition of reaching universal energy access as expressed in the Sustainable Development Goals. Off-grid electricity technologies have been proposed as an important means to solve this challenge. It is uncertain, however, at what rate these technologies can be deployed, to what extent they can help to increase electricity access, and how global climate policy might affect their impact. We propose an approach to address these questions, combining insights from geographic information system analysis (GIS) with integrated assessment modeling (IAM). We find that off-grid renewable energy technologies are essential to substantially increase electricity access in Africa, and – unlike other recent publications – we conclude that targeted investment incentives can lead to near-universal access by 2050, including in countries in the center of the continent.</t>
  </si>
  <si>
    <t>https://doi.org/10.3390/land10040397</t>
  </si>
  <si>
    <t>Mongolia contains some of the largest intact grasslands in the world, but is vulnerable to future changes in climate and continued increases in the number of domestic livestock. As these are two major drivers of change, it is important to understand interactions between the impact of climate and grazing on productivity of Mongolia’s rangelands and the livelihoods they sustain. We use a gridded, spatially explicit model, the Rangeland Production Model (RPM), to explore the simultaneous and interacting effects of climate and management changes on Mongolia’s rangeland and future livestock production. Comparing the relative impact of temperature, precipitation, and grazing intensity, varied individually and in combination, we find that climatic factors dominate impacts on forage biomass and animal diet sufficiency. Site rainfall strongly mediates the impact of grazing on standing biomass, such that more productive or higher-rainfall sites are more vulnerable to increases in grazing pressure. Gridded simulations covering Mongolia’s Gobi-Steppe ecoregion show that while rangeland biomass is generally predicted to increase under future climate conditions, interactions among spatially varying drivers create strong heterogeneity in the magnitude of change.</t>
  </si>
  <si>
    <t>It is increasingly being recognised that there is a need to anticipate future climate change so that we can respond to it with forethought. However, a ‘predict then act’ approach to climate adaptation might not be appropriate because plans that seem optimal under one scenario may be regretted if future conditions are different to what was projected (Johnson, 2021). Climate models have already generated so much information about the potential futures of our planet that climate scientists are now grappling with how to continue storing all the data (Baker et al., 2016). We need to reflect on how such information can inform climate action in ways that are meaningful and not maladaptive, and this requires a conversation about what climate models are, what information they can provide and how to make it ‘usable’ (Dilling and Lemos, 2011) for communities.</t>
  </si>
  <si>
    <t>https://doi.org/10.1080/00167487.2021.1970930</t>
  </si>
  <si>
    <t>https://doi.org/10.1007/s10584-021-03130-z</t>
  </si>
  <si>
    <t>Sea levels will rise, even with stringent climate change mitigation. Mitigation will slow the rate of rise. There is limited knowledge on how the costs of coastal protection vary with alternative global warming levels of 1.5 to 4.0 °C. Analysing six sea-level rise scenarios (0.74 to 1.09 m, 50th percentile) across these warming levels, and five Shared Socioeconomic Pathways, this paper quantifies the economic costs of flooding and protection due to sea-level rise using the Dynamic Interactive Vulnerability Assessment (DIVA) modelling framework. Results are presented for World Bank income groups and five selected countries from the present to 2100. Annual sea flood damage costs without additional adaptation are more influenced by socio-economic development than sea-level rise, indicating that there are opportunities to control risk with development choices. In contrast, annual sea dike investment costs are more dependent on the magnitude of sea-level rise. In terms of total costs with adaptation, upper middle, low middle and low income groups are projected to have higher relative costs as a proportion of GDP compared with high income groups. If low income countries protected now, flood costs could be reduced after 2050 and beyond. However, without further adaptation, their coasts will experience growing risks and costs leaving them increasingly reliant on emergency response measures. Without mitigation or adaptation, greater inequalities in damage costs between income groups could result. At country level, annual sea flood damage costs without additional adaptation are projected to rapidly increase with approximately 0.2 m of sea-level rise, leaving limited time to plan and adapt.</t>
  </si>
  <si>
    <t>https://doi.org/10.1038/s41467-021-27624-7</t>
  </si>
  <si>
    <t>The rapidly rising generation of municipal solid waste jeopardizes the environment and contributes to climate heating. Based on the Shared Socioeconomic Pathways, we here develop a global systematic approach for evaluating the potentials to reduce emissions of greenhouse gases and air pollutants from the implementation of circular municipal waste management systems. We contrast two sets of global scenarios until 2050, namely baseline and mitigation scenarios, and show that mitigation strategies in the sustainability-oriented scenario yields earlier, and major, co-benefits compared to scenarios in which inequalities are reduced but that are focused solely on technical solutions. The sustainability-oriented scenario leaves 386 Tg CO2eq/yr of GHG (CH4 and CO2) to be released while air pollutants from open burning can be eliminated, indicating that this source of ambient air pollution can be entirely eradicated before 2050.</t>
  </si>
  <si>
    <t>https://doi.org/10.1038/s41467-021-22884-9</t>
  </si>
  <si>
    <t>1.5  °C scenarios reported by the Intergovernmental Panel on Climate Change (IPCC) rely on combinations of controversial negative emissions and unprecedented technological change, while assuming continued growth in gross domestic product (GDP). Thus far, the integrated assessment modelling community and the IPCC have neglected to consider degrowth scenarios, where economic output declines due to stringent climate mitigation. Hence, their potential to avoid reliance on negative emissions and speculative rates of technological change remains unexplored. As a first step to address this gap, this paper compares 1.5  °C degrowth scenarios with IPCC archetype scenarios, using a simplified quantitative representation of the fuel-energy-emissions nexus. Here we find that the degrowth scenarios minimize many key risks for feasibility and sustainability compared to technology-driven pathways, such as the reliance on high energy-GDP decoupling, large-scale carbon dioxide removal and large-scale and high-speed renewable energy transformation. However, substantial challenges remain regarding political feasibility. Nevertheless, degrowth pathways should be thoroughly considered.</t>
  </si>
  <si>
    <t>Global agriculture is the second largest contributor to anthropogenic climate change after the burning of fossil fuels. However the potential to mitigate the agricultural climate change contribution is limited and must account for the imperative to supply food for the global population. Advances in microbial biomass cultivation technology have recently opened a pathway to growing substantial amounts of food for humans or livestock on a small fraction of the land presently used for agriculture. Here we investigate the potential climate change impacts of the end of agriculture as the primary human food production system. We find that replacing agricultural primary production with electrically powered microbial primary production before a low-carbon energy transition has been completed could redirect renewable energy away from replacing fossil fuels, potentially leading to higher total CO2 emissions. If deployed after a transition to renewable energy, the technology could alleviate agriculturally driven climate change. These diverging pathways originate from the reversibility of agricultural driven global warming and the irreversibility of fossil-fuel CO2 driven warming. The range of reduced warming from the replacement of agriculture ranges from −0.22 (−0.29 to −0.04) ∘C for shared socioeconomic pathway (SSP)1 −1.9 to −0.85 (−0.99 to −0.39) ∘C for SSP4-6.0. For limited temperature target overshoot scenarios, replacement of agriculture could eliminate or reduce the need for active atmospheric CO2 removal to achieve the necessary peak and decline in global warming.</t>
  </si>
  <si>
    <t>https://doi.org/10.1088/1748-9326/ac3aa5</t>
  </si>
  <si>
    <t>https://dx.doi.org/10.2139/ssrn.3764350</t>
  </si>
  <si>
    <t>The paper provides an overview of the shared socioeconomic pathways (SSPs) and makes an effort to assess the challenges and uncertainties in the context of the disruptions caused by the COVID-19 pandemic. The narrative for the five SSPs are based on global assumptions and misses out on the country specific processes that could influence future socioeconomic trajectories. The assessment finds that the basic assumptions for macroeconomic growth - driven by human capital efficiency, no future growth disruptions and the future growth align with the historical development trajectories are vulnerable to risks posed by climate change and shocks imposed by pandemics. Also, SSPs do not factor in the sectoral contribution of agriculture, manufacturing and services which gets impacted through different channels during the pandemic and would have heterogeneous impacts across countries. The non-inclusion of disruption in projections under SSPs results in inflated growth and underestimation of vulnerability and economic loses. This is detrimental for choice of mitigation and adaptation policies and sustainable development pathways. The sudden change in internal migration due to shocks like pandemic which has essentially been an urban phenomenon and their impact on dynamics of urbanization has highlighted the importance of inclusion of migration in urbanization projection for SSPs. The uncertainties and challenges exposed by the pandemic have provided the opportunity to reassess the SSPs. There is an urgent need for a bottom-up approach of developing extended SSPs specific to the national or sub-national level and make projections by incorporating the country specific inputs in the model that are likely to be impacted by disruptions. This would provide a more realistic outcome that would be closer to the expected pathways and reduce uncertainties associated with the projections.</t>
  </si>
  <si>
    <t>http://pure.iiasa.ac.at/16710</t>
  </si>
  <si>
    <t>The set of Shared Socioeconomic Pathways (SSPs) contains as its “human core” a set of five demographic scenarios giving population projections by age, sex and level of education based on assumptions that are consistent with the SSP narratives. The first set of these demographic scenarios was produced in 2013 and published in 2014 with the assumptions based on a broad global expert solicitation exercise. In 2018 the projections were updated using new 2015 baseline data – instead of 2010 in the earlier version – and adjusting near-term assumptions while largely maintaining the long term assumptions. This 2018 update was only published for SSP1, SSP2 and SSP3, which are the ones mostly used in the demographic community. This paper adds the updated projections for the SSP4 and SSP5 scenarios to make the set of the updated SSPs complete.</t>
  </si>
  <si>
    <t>IIASA</t>
  </si>
  <si>
    <t>https://doi.org/10.3390/su13042066</t>
  </si>
  <si>
    <t>Due to the recent appearance of shares socioeconomic pathway (SSP) scenarios, there have been many studies that compare the results between Coupled Model Intercomparison Project (CMIP)5 and CMIP6 general circulation models (GCMs). This study attempted to project future drought characteristics in the Cheongmicheon watershed using SSP2-4.5 of Australian Community Climate and Earth System Simulator-coupled model (ACCESS-CM2) in addition to Representative Concentration Pathway (RCP) 4.5 of ACCESS 1-3 of the same institute. The historical precipitation and temperature data of ACCESS-CM2 were generated better than those of ACCESS 1-3. Two meteorological drought indices, namely, Standardized Precipitation Index (SPI) and Standardized Precipitation Evapotranspiration Index (SPEI) were used to project meteorological drought while a hydrological drought index, Standardized Streamflow Index (SDI), was used to project the hydrological drought characteristics. The metrological data of GCMs were bias-corrected using quantile mapping method and the streamflow was obtained using Soil and Water Assessment Tool (SWAT) and bias-corrected meteorological data. As a result, there were large differences of drought occurrences and severities between RCP4.5 and SSP2-4.5 for the values of SPI, SPEI, and SDI. The differences in the minimum values of drought index between near (2021–2060) and far futures (2061–2100) were very small in SSP2-4.5, while those in RCP4.5 were very large. In addition, the longest drought period from SDI was the largest because the variation in precipitation usually affects the streamflow with a lag. Therefore, it was concluded that it is important to consider both CMIP5 and CMIP6 GCMs in establishing the drought countermeasures for the future period.</t>
  </si>
  <si>
    <t>https://doi.org/10.1016/j.scitotenv.2021.145186</t>
  </si>
  <si>
    <t>Drought has a substantial socioeconomic impact under the changing climate. The estimation of population exposure to drought could be the pivotal signal to predict future water scarcity in the climate hotspot of South Asia. This study examines the changing population exposure to drought across South Asia using 20 climate model ensembles from the latest CMIP6 and demographic data under shared socioeconomic pathways (SSPs). Underpinning the latest version of the IPCC 6th Assessment Report (AR6), this paper focuses on the 2021–2040 (near-term), 2041–2060 (mid-term), and 2081–2100 (long-term) periods to project population exposure changes relative to the reference period (1995–2014) under four SSP-RCP scenarios. Drought events are detected by adopting the standardized precipitation evapotranspiration index (SPEI) and run theory method. Model validation suggests that CMIP6-GCM performs well in projecting climate variables and capturing drought events. The results show that the projected increases in frequent drought events and affected areal coverage are stronger during the early part of the century and weaker at the end under all scenario combinations. In relative terms, the projected increase in the number of people exposed to drought is dominant (&gt;1.5-fold) in the near-term and mid-term periods but decreases in the long-term period. Compared to the reference period, the leading increase in population exposure (2.3-fold) is projected under the newly designed gap scenario (SSP3–7.0) in the mid-term period. A surprising decline in the number of exposed populations was estimated to be 18.8% under SSP5–8.5 by the end of the century. The mitigating effect of the predicted heavy precipitation will decrease droughts in the late future. Spatially, increasing exposure will become more pronounced across India and Afghanistan. Furthermore, the population change effect is mainly responsible for the exposure changes in South Asia. However, this study strongly recommends future ‘plausible world’ regional rivalry pathways (SSP3) scenario-combinations into consideration for policymaking in regard to water management as well as migration planning over South Asia.</t>
  </si>
  <si>
    <t>https://doi.org/10.1016/j.accre.2021.03.005</t>
  </si>
  <si>
    <t>Adverse effects of extreme events are the major focus of climate change impact studies. Precipitation-related extremes has substantial socioeconomic impacts under the changing climate. Quantifying population exposure to precipitation extreme is the fundamental aspect of population risk assessments in the climate hotspot of Indus River Basin. This study investigates the population exposure to precipitation extremes at 1.5 °C, 2.0 °C, and 3.0 °C global warmings in the Indus River Basin using daily precipitation data, and projected population under shared socioeconomic pathways (SSPs). The Intensity–Area–Duration method was applied to detect the extreme precipitation event by tracing the rainstorm process, calculated based on five downscaled and bias-corrected Global Climate Model (GCM) outputs from Coupled Model Intercomparison Project Phase 5 (CMIP5) under four Representative Concentration Pathways (RCP2.6, RCP4.5, RCP6.0, and RCP8.5). The exposure of the population is finally estimated by combing SSP1 with 1.5 °C, SSP2 with 2.0 °C, and SSP5 with 3.0 °C warming levels. Results show that warming over the Indus River Basin is projected to be higher than that of the global average. Both the extreme precipitation events and population exposure are projected to increase with warming level. With regard to the reference period (1986–2005), the frequency, duration, and impacted area of extreme precipitation are projected to increase by 13.2%, 7.4%, and 1.6% annually under 1.5 °C in the Indus River Basin, respectively. Whereas, an additional 0.5 °C and 1.5 °C warming can lead to further increase in the frequency of 16.6%, 17.3%, as well as the duration of 8.6%, 12%, and areal coverage of 2.1%, 5.3%, respectively. The population exposure to extreme precipitation is projected to increase by 72.4%, 122.7%, and 87.6%, respectively, at SSP1 with 1.5 °C, SSP2 with 2.0 °C and SSP5 with 3.0 °C warming levels compare to the reference period. The demographic change is responsible more for the tremendous increment of population exposure in the Indus River Basin. If the population was held constant to the level of 2010, the increase of population exposure would be 4.4%, 8.8%, and 17.6%, respectively, at 1.5 °C, 2.0 °C, and 3.0 °C warming levels. Spatially, the prominent increment of population exposure is projected in the central and southwestern Indus River Basin. This study highlights that limiting the increase of temperature to 1.5 °C can substantially reduce population exposure to extreme precipitation events in the Indus River Basin, compared to an additional warming. Simultaneously, urge paid to formulate policies on population growth to reduce future exposure.</t>
  </si>
  <si>
    <t>https://doi.org/10.1007/s00382-021-05691-2</t>
  </si>
  <si>
    <t>The information on the projected climate changes over China is of great importance for preparing the nation’s societal adaptiveness to the future natural ecosystem. This study reports the surface mean temperature changes during 2014–2100 over China and its four sub-regions (Northern China, Northwestern China, Southern China, and the Tibetan Plateau) by analyzing 20 models from the Coupled Model Intercomparison Project Phase 6 (CMIP6) under three Shared Socio-economic Pathway (SSP) scenarios: SSP126, SSP245 and SSP585. The multi-model ensemble mean (MMEM) of 20 CMIP6 models has cold biases over China during 1979–2014, with improved performance compared with the CMIP5 models. In contrast, the CMIP6 models simulate well in the spatial climatology with lower warming rates over China. Relative to 1986–2005, the regionally averaged surface mean temperatures from the MMEM over China under SSP126, SSP245, SSP585 scenarios are projected to increase by 1.31 °C, 1.32 °C, 1.45 °C in the near-term (2021–2040), 1.75 °C, 2.06 °C, 2.66 °C in the mid-term (2041–2060), and 1.08 °C, 2.97 °C, 5.62 °C in the long-term (2081–2100), respectively. The CMIP6 models simulate accelerated warming occurs over the Northwestern China and the Tibetan Plateau, suggesting that the arid and semi-arid regions are particularly sensitive to future climate warming. We quantify uncertainty for future projections of temperature changes over China, and the main sources of uncertainty are model and scenario uncertainty particularly for the regions with the largest cold bias. This suggests that the observational constraints on these regions will lead to significant improvements for climatic projections over China.</t>
  </si>
  <si>
    <t>https://doi.org/10.3390/sym13040610</t>
  </si>
  <si>
    <t>With the advancement of global warming, the Arctic sea routes (ASRs) may open for the entire year. The ASRs will be far more competitive than they are now, and they will be the major international sea routes in the future. To date, most studies have researched the economic feasibility in the short term from a company’s perspective. To help to plan the shipping market in the future, we developed a three-stage model to simulate the trade demand of the ASRs for the long term. This model firstly considers the seasonal sea ice dynamics in the future and plans new paths for vessels shipping through the Arctic. Additionally, an improved trade prediction model was developed to adapt to the long-term forecasts. After verification, the accuracy of the model was found to be very high (R2 = 0.937). In comparison with another transportation cost model and a trade prediction model, our model was more reasonable. This study simulated the trade volumes of China, Europe (EU), and North America (NA) in 2100 with the ASRs open. The results show that the percentage of port trade can be up to 26% in representative concentration pathway (RCP)2.6, and the percentage of port trade can be up to 52% in RCP8.5.</t>
  </si>
  <si>
    <t>https://doi.org/10.1038/s41598-021-82638-x</t>
  </si>
  <si>
    <t>Lack of access to modern forms of energy hampers efforts to reduce poverty. The provision of electricity to off-grid communities is therefore a long-standing developmental goal. Yet, many off-grid electrification projects neglect mid- and long-term operation and maintenance costs. When this is the case, electricity services are unlikely to be affordable to the communities that are the project’s primary target. Here we show that, compared with diesel-powered electricity generation systems, solar photovoltaic systems are more affordable to no less than 36% of the unelectrified populations in East Asia, South Asia, and sub-Saharan Africa. We do so by developing geo-referenced estimates of affordability at a high level of resolution (1 km2). The analysis illustrates the differences in affordability that may be found at the subnational level, which underscores that electrification investments should be informed by subnational data.</t>
  </si>
  <si>
    <t>https://doi.org/10.5194/tc-15-2593-2021</t>
  </si>
  <si>
    <t>With the Paris Agreement, the urgency of limiting ongoing anthropogenic climate change has been recognised. More recent discussions have focused on the difference of limiting the increase in global average temperatures below 1.0, 1.5, or 2.0 ∘C compared to preindustrial levels. Here, we assess the impacts that such different scenarios would have on both the future evolution of glaciers in the European Alps and the water resources they provide. Our results show that even half-degree differences in global temperature targets have important implications for the changes predicted until 2100, and that – for the most optimistic scenarios – glaciers might start to partially recover, owing to possibly decreasing temperatures after the end of the 21st century.</t>
  </si>
  <si>
    <t>https://doi.org/10.5194/tc-15-1097-2021</t>
  </si>
  <si>
    <t>The present study investigates the response of the high-latitude carbon cycle to changes in atmospheric greenhouse gas (GHG) concentrations in idealized climate change scenarios. To this end we use an adapted version of JSBACH – the land surface component of the Max Planck Institute for Meteorology Earth System Model (MPI-ESM) – that accounts for the organic matter stored in the permafrost-affected soils of the high northern latitudes. The model is run under different climate scenarios that assume an increase in GHG concentrations, based on the Shared Socioeconomic Pathway 5 and the Representative Concentration Pathway 8.5, which peaks in the years 2025, 2050, 2075 or 2100, respectively. The peaks are followed by a decrease in atmospheric GHGs that returns the concentrations to the levels at the beginning of the 21st century, reversing the imposed climate change. We show that the soil CO2 emissions exhibit an almost linear dependence on the global mean surface temperatures that are simulated for the different climate scenarios. Here, each degree of warming increases the fluxes by, very roughly, 50 % of their initial value, while each degree of cooling decreases them correspondingly. However, the linear dependence does not mean that the processes governing the soil CO2 emissions are fully reversible on short timescales but rather that two strongly hysteretic factors offset each other – namely the net primary productivity and the availability of formerly frozen soil organic matter. In contrast, the soil methane emissions show a less pronounced increase with rising temperatures, and they are consistently lower after the peak in the GHG concentrations than prior to it. Here, the net fluxes could even become negative, and we find that methane emissions will play only a minor role in the northern high-latitude contribution to global warming, even when considering the high global warming potential of the gas. Finally, we find that at a global mean temperature of roughly 1.75 K (±0.5 K) above pre-industrial levels the high-latitude ecosystem turns from a CO2 sink into a source of atmospheric carbon, with the net fluxes into the atmosphere increasing substantially with rising atmospheric GHG concentrations. This is very different from scenario simulations with the standard version of the MPI-ESM, in which the region continues to take up atmospheric CO2 throughout the entire 21st century, confirming that the omission of permafrost-related processes and the organic matter stored in the frozen soils leads to a fundamental misrepresentation of the carbon dynamics in the Arctic.</t>
  </si>
  <si>
    <t>Rakovic, Jelena; Futter, Martyn N; Kyllmar, Katarina; Rankinen, Katri; Stutter, Marc I; Vermaat, Jan; Collentine, Dennis;</t>
  </si>
  <si>
    <t>Nordic Bioeconomy Pathways: Future narratives for assessment of water-related ecosystem services in agricultural and forest management</t>
  </si>
  <si>
    <t>Ambio</t>
  </si>
  <si>
    <t>Liu, Jing-Yu; Fujimori, Shinichiro; Takahashi, Kiyoshi; Hasegawa, Tomoko; Wu, Wenchao; Geng, Yong; Takakura, Jun’ya; Masui, Toshihiko;</t>
  </si>
  <si>
    <t>The importance of socioeconomic conditions in mitigating climate change impacts and achieving Sustainable Development Goals</t>
  </si>
  <si>
    <t>Chen, Min; Vernon, Chris R; Graham, Neal T; Hejazi, Mohamad; Huang, Maoyi; Cheng, Yanyan; Calvin, Katherine;</t>
  </si>
  <si>
    <t>Global land use for 2015–2100 at 0.05 resolution under diverse socioeconomic and climate scenarios</t>
  </si>
  <si>
    <t>Scientific Data</t>
  </si>
  <si>
    <t>Herrera-Lormendez, Pedro; Mastrantonas, Nikolaos; Douville, Herve; Hoy, Andreas; Matschullat, Joerg;</t>
  </si>
  <si>
    <t>Synoptic circulation changes over Central Europe from 1900 to 2100: Reanalyses and Coupled Model Intercomparison Project phase 6</t>
  </si>
  <si>
    <t>INTERNATIONAL JOURNAL OF CLIMATOLOGY</t>
  </si>
  <si>
    <t>WILEY 111 RIVER ST, HOBOKEN 07030-5774, NJ USA</t>
  </si>
  <si>
    <t>Islam Kamal, Magdi Fekri, Islam Abou El-Magd, Nashwa Soliman</t>
  </si>
  <si>
    <t>Mapping the impacts of projected sea-level rise on Cultural heritage sites in Egypt: Case study (Alexandria)</t>
  </si>
  <si>
    <t>Journal of the Faculty of Tourism and Hotels-University of Sadat City</t>
  </si>
  <si>
    <t>University of Sadat City; Journal of The Faculty of Tourism and Hotels</t>
  </si>
  <si>
    <t>Pai, Sandeep; Emmerling, Johannes; Drouet, Laurent; Zerriffi, Hisham; Jewell, Jessica;</t>
  </si>
  <si>
    <t>Meeting well-below 2 C target would increase energy sector jobs globally</t>
  </si>
  <si>
    <t>Srinivasulu, Aditya; Assefa, Alembrhan; Srinivasulu, Chelmala;</t>
  </si>
  <si>
    <t>Ecological niche modelling predicts significant impacts of future climate change on two endemic rodents in eastern Africa</t>
  </si>
  <si>
    <t>Journal of Threatened Taxa</t>
  </si>
  <si>
    <t>Yang, Lei; Shi, Jing-Cheng; Chen, Wen-Ying; Glynn, James; GallachÓir, Brian Ó;</t>
  </si>
  <si>
    <t>Modelling low carbon transition and economic impacts under SSPs and RCPs based on GTIMES</t>
  </si>
  <si>
    <t>Qiu, Zijian; Qiao, Fangli; Jang, Chan Joo; Zhang, Lujun; Song, Zhenya;</t>
  </si>
  <si>
    <t>Evaluation and projection of global marine heatwaves based on CMIP6 models</t>
  </si>
  <si>
    <t>Deep Sea Research Part II: Topical Studies in Oceanography</t>
  </si>
  <si>
    <t>Sharma, Shankar; Hamal, Kalpana; Khadka, Nitesh; Ali, Munawar; Subedi, Madan; Hussain, Gulfam; Ehsan, Muhammad Azhar; Saeed, Sajjad; Dawadi, Binod;</t>
  </si>
  <si>
    <t>Projected Drought Conditions over Southern Slope of the Central Himalaya Using CMIP6 Models</t>
  </si>
  <si>
    <t>Smith, Erik T; Sheridan, Scott C;</t>
  </si>
  <si>
    <t>Projections of cold air outbreaks in CMIP6 earth system models</t>
  </si>
  <si>
    <t>Worou, Koffi; Goosse, Hugues; Fichefet, Thierry;</t>
  </si>
  <si>
    <t>Weakened impact of the Atlantic Niño on the future equatorial Atlantic and Guinea Coast rainfall</t>
  </si>
  <si>
    <t>Vyshkvarkova, Elena; Rybalko, Evgeniy; Marchukova, Olesia; Baranova, Natalia;</t>
  </si>
  <si>
    <t>Assessment of the Current and Projected Conditions of Water Availability in the Sevastopol Region for Grape Growing</t>
  </si>
  <si>
    <t>Agronomy</t>
  </si>
  <si>
    <t>Predicting the Potential Geographic Distribution and Habitat Suitability of Two Economic Forest Trees on The Loess Plateau, China</t>
  </si>
  <si>
    <t>Li, Xuecao; Zhou, Yuyu; Hejazi, Mohamad; Wise, Marshall; Vernon, Chris; Iyer, Gokul; Chen, Wei;</t>
  </si>
  <si>
    <t>Global urban growth between 1870 and 2100 from integrated high resolution mapped data and urban dynamic modeling</t>
  </si>
  <si>
    <t>Guo, Liang; Wilcox, Laura J; Bollasina, Massimo; Turnock, Steven T; Lund, Marianne T; Zhang, Lixia;</t>
  </si>
  <si>
    <t>Competing effects of aerosol reductions and circulation changes for future improvements in Beijing haze</t>
  </si>
  <si>
    <t>Langhans, C; Beusen, AHW; Mogollón, JM; Bouwman, AF;</t>
  </si>
  <si>
    <t>Kamal, ASM; Hossain, Farhad; Shahid, Shamsuddin;</t>
  </si>
  <si>
    <t>Spatiotemporal changes in rainfall and droughts of Bangladesh for1. 5 and 2° C temperature rise scenarios of CMIP6 models</t>
  </si>
  <si>
    <t>Gao, Yang; Yan, Feifan; Ma, Mingchen; Ding, Aijun; Liao, Hong; Wang, Shuxiao; Wang, Xuemei; Zhao, Bin; Cai, Wenju; Su, Hang;</t>
  </si>
  <si>
    <t>Unveiling the dipole synergic effect of biogenic and anthropogenic emissions on ozone concentrations</t>
  </si>
  <si>
    <t>Shiogama, Hideo; Fujimori, Shinichiro; Hasegawa, Tomoko; Takahashi, Kiyoshi; Kameyama, Yasuko; Emori, Seita;</t>
  </si>
  <si>
    <t>How many hot days and heavy precipitation days will grandchildren experience that break the records set in their grandparents’ lives?</t>
  </si>
  <si>
    <t>Balting, Daniel F; AghaKouchak, Amir; Lohmann, Gerrit; Ionita, Monica;</t>
  </si>
  <si>
    <t>Northern Hemisphere drought risk in a warming climate</t>
  </si>
  <si>
    <t>Shi, Xiangyun; Matsui, Takanori; Haga, Chihiro; Machimura, Takashi; Hashimoto, Shizuka; Saito, Osamu;</t>
  </si>
  <si>
    <t>A scenario-and spatial-downscaling-based land-use modeling framework to improve the projections of plausible futures: a case study of the Guangdong–Hong Kong–Macao Greater Bay Area, China</t>
  </si>
  <si>
    <t>Sustainability Science</t>
  </si>
  <si>
    <t>Dubey, Aditya Kumar; Lal, Preet; Kumar, Pankaj; Kumar, Amit; Dvornikov, Anton Y;</t>
  </si>
  <si>
    <t>Present and future projections of heatwave hazard-risk over India: A regional earth system model assessment</t>
  </si>
  <si>
    <t>Environmental Research</t>
  </si>
  <si>
    <t>Le, Thanh; Ha, Kyung-Ja; Bae, Deg-Hyo;</t>
  </si>
  <si>
    <t>Projected response of global runoff to El Niño-Southern oscillation</t>
  </si>
  <si>
    <t>Streito, Jean-Claude; Chartois, Marguerite; Pierre, Éric; Dusoulier, François; Armand, Jean-Marc; Gaudin, Jonathan; Rossi, Jean-Pierre;</t>
  </si>
  <si>
    <t>Citizen science and niche modeling to track and forecast the expansion of the brown marmorated stinkbug Halyomorpha halys (Stål, 1855)</t>
  </si>
  <si>
    <t>Jinga, Percy; Liao, Ziyan; Nobis, Michael P;</t>
  </si>
  <si>
    <t>Species distribution modeling that overlooks intraspecific variation is inadequate for proper conservation of marula (Sclerocarya birrea, Anacardiaceae)</t>
  </si>
  <si>
    <t>Kleinen, Thomas; Gromov, Sergey; Steil, Benedikt; Brovkin, Victor;</t>
  </si>
  <si>
    <t>Atmospheric methane underestimated in future climate projections</t>
  </si>
  <si>
    <t>Cao, Zhen; Zhang, Lei; Zhang, Xinxin; Guo, Zengjun;</t>
  </si>
  <si>
    <t>Predicting the Potential Distribution of Hylomecon japonica in China under Current and Future Climate Change Based on Maxent Model</t>
  </si>
  <si>
    <t>Zhang, Chi; Wu, Shaohong; Deng, Yu; Chou, Jieming;</t>
  </si>
  <si>
    <t>How the Updated Earth System Models Project Terrestrial Gross Primary Productivity in China under 1.5 and 2° C Global Warming</t>
  </si>
  <si>
    <t>Zhao, Haikun; Zhao, Kai; Cao, Jian; Klotzbach, Philip J; Raga, Graciela B; Ma, Zhanhong;</t>
  </si>
  <si>
    <t>Meridional Migration of Eastern North Pacific Tropical Cyclogenesis: Joint Contribution of Interhemispheric Temperature Differential and ENSO</t>
  </si>
  <si>
    <t>Tu, Wenqin; Xiong, Qinli; Qiu, Xiaoping; Zhang, Yongmei;</t>
  </si>
  <si>
    <t>Dynamics of invasive alien plant species in China under climate change scenarios</t>
  </si>
  <si>
    <t>Ecological Indicators</t>
  </si>
  <si>
    <t>Meng, Nan; Yang, Yan-zheng; Zheng, Hua; Li, Ruo-nan;</t>
  </si>
  <si>
    <t>Climate change indirectly enhances sandstorm prevention services by altering ecosystem patterns on the Qinghai-Tibet Plateau</t>
  </si>
  <si>
    <t>Journal of Mountain Science</t>
  </si>
  <si>
    <t>Liu, Sheng; Zeng, Aaron; Lau, Kevin; Ren, Chao; Chan, Pak-wai; Ng, Edward;</t>
  </si>
  <si>
    <t>Predicting long-term monthly electricity demand under future climatic and socioeconomic changes using data-driven methods: A case study of Hong Kong</t>
  </si>
  <si>
    <t>Hamal, Kalpana; Sharma, Shankar; Talchabhadel, Rocky; Ali, Munawar; Dhital, Yam Prasad; Xu, Tianli; Dawadi, Binod;</t>
  </si>
  <si>
    <t>Trends in the Diurnal Temperature Range over the Southern Slope of Central Himalaya: Retrospective and Prospective Evaluation</t>
  </si>
  <si>
    <t>Poblete-Cazenave, Miguel; Pachauri, Shonali; Byers, Edward; Mastrucci, Alessio; van Ruijven, Bas;</t>
  </si>
  <si>
    <t>Global scenarios of household access to modern energy services under climate mitigation policy</t>
  </si>
  <si>
    <t>Nature Energy</t>
  </si>
  <si>
    <t>Guan, Jingyun; Li, Moyan; Ju, Xifeng; Lin, Jun; Wu, Jianguo; Zheng, Jianghua;</t>
  </si>
  <si>
    <t>The potential habitat of desert locusts is contracting: predictions under climate change scenarios</t>
  </si>
  <si>
    <t>PeerJ</t>
  </si>
  <si>
    <t>PeerJ Inc.</t>
  </si>
  <si>
    <t>Casale, Francesca; Fuso, Flavia; Giuliani, Matteo; Castelletti, Andrea; Bocchiola, Daniele;</t>
  </si>
  <si>
    <t>Exploring future vulnerabilities of subalpine Italian regulated lakes under different climate scenarios: bottom‐up vs top-down and CMIP5 vs CMIP6</t>
  </si>
  <si>
    <t>Journal of Hydrology: Regional Studies</t>
  </si>
  <si>
    <t>Du, Ran; Peng, Xiaoqing; Wang, Kang; Frauenfeld, Oliver W; Chen, Cong; Sun, Wen; Jin, Haodong; Zhao, Yaohua; Peng, Sijia; Liang, Benben;</t>
  </si>
  <si>
    <t>Response of peat-rich permafrost to a warming climate on the northeast Tibetan Plateau</t>
  </si>
  <si>
    <t>Agricultural and Forest Meteorology</t>
  </si>
  <si>
    <t>Ye, Tao; Liu, Weihang; Chen, Shuo; Chen, Deliang; Shi, Peijun; Wang, Aihui; Li, Yijia;</t>
  </si>
  <si>
    <t>Reducing livestock snow disaster risk in the Qinghai–Tibetan Plateau due to warming and socioeconomic development</t>
  </si>
  <si>
    <t>Supharatid, S; Nafung, J;</t>
  </si>
  <si>
    <t>Projected drought conditions by CMIP6 multimodel ensemble over Southeast Asia</t>
  </si>
  <si>
    <t>Journal of Water and Climate Change</t>
  </si>
  <si>
    <t>IWA Publishing</t>
  </si>
  <si>
    <t>Ter-Mikaelian, Michael T; Gonsamo, Alemu; Chen, Jing M; Mo, Gang; Chen, Jiaxin;</t>
  </si>
  <si>
    <t>Historical and future carbon stocks in forests of northern Ontario, Canada</t>
  </si>
  <si>
    <t>Carbon Balance and Management</t>
  </si>
  <si>
    <t>Condro, Aryo Adhi; Prasetyo, Lilik Budi; Rushayati, Siti Badriyah; Santikayasa, I Putu; Iskandar, Entang;</t>
  </si>
  <si>
    <t>Measuring Metrics of Climate Change and Its Implication on the Endangered Mammal Conservation in the Leuser Ecosystem</t>
  </si>
  <si>
    <t>Frontiers in Environmental Science</t>
  </si>
  <si>
    <t>Hoch, Jannis M; de Bruin, Sophie P; Buhaug, Halvard; Von Uexkull, Nina; van Beek, Rens; Wanders, Niko;</t>
  </si>
  <si>
    <t>Projecting armed conflict risk in Africa towards 2050 along the SSP-RCP scenarios: a machine learning approach</t>
  </si>
  <si>
    <t>Xian, Yuyang; Liu, Guilin; Yao, Huizong;</t>
  </si>
  <si>
    <t>Predicting the current and future distributions of major food crop designated geographical indications (GIs) in China under climate change</t>
  </si>
  <si>
    <t>Geocarto International</t>
  </si>
  <si>
    <t>https://doi.org/10.1007/s13280-020-01389-7</t>
  </si>
  <si>
    <t>Further development of the bioeconomy, the substitution of bioresources for fossil resources, will lead to an increased pressure on land and water resources in both agriculture and forestry. It is important to study whether resultant changes in land management may in turn lead to impairment of water services. This paper describes the Nordic Bioeconomy Pathways (NBPs), a set of regional sectoral storylines nested within the global Shared Socioeconomic Pathways (SSP) framework developed to provide the BIOWATER research program with land management scenarios for projecting future developments to explore possible conflicts between land management changes and the Water Framework Directive (WFD). The NBPs are a set of narrative storylines capturing a range of plausible future trajectories for the Nordic bioeconomy until 2050 and that are fit for use within hydrological catchment modelling, ecosystem service studies and stakeholder dialogue about possible changes in agricultural and forestry management practices.</t>
  </si>
  <si>
    <t>Actions tackling with climate change can cause co-benefits and trade-offs with Sustainable Development Goals (SDGs) concerned with air pollution, water scarcity, food security, land use, and sustainable energy. Such interactions can be greatly influenced by socioeconomic conditions. The impacts of socioeconomic conditions on multiple SDGs have not been evaluated separately from climate policies. This paper employs a Representative Concentration Pathways–Shared Socio-economic Pathways (RCP-SSP) framework and the Asia-Pacific Integrated Model/computable general equilibrium (AIM/CGE) integrated assessment model to identify the global multi-sectoral consequences of socioeconomic conditions through 2050 under future SSP scenarios. Results show that changes of socioeconomic conditions consistent with the SSP1 pathway could always improve SDG indicators, with or without climate policies. In many respects, socioeconomic conditions are more important than climate policies in achieving SDGs, particularly SDGs concerned with food security and energy affordability, as well as in simultaneously achieving multiple SDGs. We conclude that the advantages of a joint effort to implement climate policies and promulgate socioeconomic changes should be recognized by policy makers.</t>
  </si>
  <si>
    <t>https://doi.org/10.1088/1748-9326/abcac4</t>
  </si>
  <si>
    <t>https://doi.org/10.1038/s41597-020-00669-x</t>
  </si>
  <si>
    <t>Global future land use (LU) is an important input for Earth system models for projecting Earth system dynamics and is critical for many modeling studies on future global change. Here we generated a new global gridded LU dataset using the Global Change Analysis Model (GCAM) and a land use spatial downscaling model, named Demeter, under the five Shared Socioeconomic Pathways (SSPs) and four Representative Concentration Pathways (RCPs) scenarios. Compared to existing similar datasets, the presented dataset has a higher spatial resolution (0.05° × 0.05°) and spreads under a more comprehensive set of SSP-RCP scenarios (in total 15 scenarios), and considers uncertainties from the forcing climates. We compared our dataset with the Land Use Harmonization version 2 (LUH2) dataset and found our results are in general spatially consistent with LUH2. The presented dataset will be useful for global Earth system modeling studies, especially for the analysis of the impacts of land use and land cover change and socioeconomics, as well as the characterizing the uncertainties associated with these impacts.</t>
  </si>
  <si>
    <t>https://doi.org/10.1016/j.scitotenv.2021.151869</t>
  </si>
  <si>
    <t>Global warming can have positive or negative impacts on society depending on sectors and changes in climate impact drivers, resulting in opportunities or risks. The same holds true for social-economic changes. However, past research has mostly focused on assessing risks, leaving potential opportunities under-addressed. Here, we simulated the impact of climate change and socioeconomic development on livestock snow disasters over the Qinghai–Tibetan Plateau during 1986–2100, by integrating the drivers of climate and socioeconomic changes via an event-based disaster risk assessment model. Model results show climate change and socioeconomic development contributes about equally to reducing livestock loss in snow disasters by 4% yr−1 up to 2100 under representative concentration pathway 8.5 and shared-socioeconomic pathway 5. The marginal benefit from climate change was projected to be a 43.2% reduction in annual average loss per degree kelvin warming, and that from socioeconomic development was a 12.4% reduction per 100% increase in gross domestic production. In a 2 °C warmer world, the annual average loss could be 91% smaller compared with the baseline period (1986–2005). Limiting global warming to 1.5 °C instead of 2 °C would reduce the benefit by 5%, requiring a 135% increase in the marginal benefits of prevention capacity to offset the reduction.</t>
  </si>
  <si>
    <t>https://doi.org/10.2166/wcc.2021.308</t>
  </si>
  <si>
    <t>Southeast Asia (SEA) is vulnerable to climate extremes due to its large and growing population, long coastlines with low-lying areas, reliance on agricultural sector developments. Here, the latest Coupled Model Intercomparison Project Phase 6 (CMIP6) was employed to examine future climate change and drought in this region under two SSP–RCP (shared socioeconomic pathway–representative concentration pathway) scenarios (SSP2-4.5 and SSP5-8.5). The CMIP6 multimodel ensemble mean projects a warming (wetting) of 1.99–4.29 °C (9.62–18.43%) in the 21st century. The Standardized Precipitation Evapotranspiration Index at 12-month time scales (SPEI-12) displays moderate-to-severe dry conditions over all countries during the near-future period, then the wet condition is projected from mid-future to far-future periods. The projected drought characteristics show relatively longer durations, higher peak intensities, and more severities under SSP5-8.5, while the higher number of events are projected under SSP2-4.5. Overall, the SPEI-12 over SEA displays significant regional differences with decreasing dryness trend toward the 21st century. All these findings have important implications for policy intervention to water resource management under a changing climate over SEA.</t>
  </si>
  <si>
    <t>Background: Forests in the Far North of Ontario (FNO), Canada, are likely the least studied in North America, and quantifying their current and future carbon (C) stocks is the first step in assessing their potential role in climate change mitigation. Although the FNO forests are unmanaged, the latter task is made more important by growing interest in developing the region’s natural resources, primarily for timber harvesting. In this study, we used a combination of field and remotely sensed observations with a land surface model to estimate forest C stocks in the FNO forests and to project their future dynamics. The specific objective was to simulate historical C stocks for 1901–2014 and future C stocks for 2015–2100 for five shared socioeconomic pathway (SSP) scenarios selected as high priority scenarios for the 6th Assessment Report on Climate Change. Results: Carbon stocks in live vegetation in the FNO forests remained relatively stable between 1901 and 2014 while soil organic carbon (SOC) stocks steadily declined, losing about 16% of their initial value. At the end of the historical simulation (in 2014), the stocks were estimated at 19.8, 46.4, and 66.2 tCha−1 in live vegetation, SOC, and total ecosystem pools, respectively. Projections for 2015–2100 indicated effectively no substantial change in SOC stocks, while live vegetation C stocks increased, accelerating their growth in the second half of the twenty-first century. These results were consistent among all simulated SSP scenarios. Consequently, increase in total forest ecosystem C stocks by 2100 ranged from 16.7 to 20.7% of their value in 2015. Simulations with and without wildfires showed the strong effect of fire on forest C stock dynamics during 2015–2100: inclusion of wildfires reduced the live vegetation increase by half while increasing the SOC pool due to higher turnover of vegetation C to SOC. Conclusions: Forest ecosystem C stock estimates at the end of historical simulation period were at the lower end but within the range of values reported in the literature for northern boreal forests. These estimates may be treated as conservatively low since the area included in the estimates is poorly studied and some of the forests may be on peat deposits rather than mineral soils. Future C stocks were projected to increase in all simulated SSP scenarios, especially in the second half of the twenty-first century. Thus, during the projected period forest ecosystems of the FNO are likely to act as a C sink. In light of growing interest in developing natural resources in the FNO, collecting more data on the status and dynamics of its forests is needed to verify the above-presented estimates and design management activities that would maintain their projected C sink status.</t>
  </si>
  <si>
    <t>https://doi.org/10.1186/s13021-021-00184-5</t>
  </si>
  <si>
    <t>https://doi.org/10.3389/fenvs.2021.713837</t>
  </si>
  <si>
    <t>The Leuser Ecosystem is one of the essential landscapes in the world for biodiversity conservation and ecosystem services. However, the Leuser Ecosystem has suffered many threats from anthropogenic activities and changing climate. Climate change is the greatest challenge to global biodiversity conservation. Efforts should be made to elaborate climatic change metrics toward biological conservation practices. Herein, we present several climate change metrics to support conservation management toward mammal species in the Leuser Ecosystem. We used a 30-year climate of mean annual temperature, annual precipitation, and the BIOCLIM data to capture the current climatic conditions. For the future climate (2050), we retrieved three downscaled general circulation models for the business-as-usual scenario of shared socioeconomic pathways (SSP585). We calculated the dissimilarities of the current and 2050 climatic conditions using the standardized Euclidean distance (SED). To capture the probability of climate extremes in each period (i.e., current and future conditions), we calculated the 5th and 95th percentiles of the distributions of monthly temperature and precipitation, respectively, in the current and future conditions. Furthermore, we calculated forward and backward climate velocities based on the mean annual temperature. These metrics can be useful inferences about species conservation. Our results indicate that almost all of the endangered mammals in the Leuser Ecosystem will occur in the area with threats to local populations and sites. Different conservation strategies should be performed in the areas likely to present different threats toward mammal species. Habitat restoration and long-term population monitoring are needed to support conservation in this mega biodiversity region.</t>
  </si>
  <si>
    <t>https://doi.org/10.1016/j.ejrh.2021.100973</t>
  </si>
  <si>
    <t>Study region: Lake Como watershed, between Northern Italy and Switzerland (Europe). Study focus: We analyse the potential vulnerabilities of existing water management practice in sub-alpine regulated lakes. We comparatively explore a wide range of inflow scenarios using a bottom-up approach, relying on synthetic alteration of observed climate drivers, and a top-down procedure, working with both CMIP5 and CMIP6 projections. We then run an ANOVA to backtrack components of variability in the projected lake inflows to key uncertainty sources. New hydrological insights for the region: Results show a general worsening of lake management performance under the top-down projections with respect to the equivalent bottom-up scenarios, with the CMIP6 ensemble yielding worst conditions than CMIP5. Moreover, the top-down, physically-based scenarios highlight non-linear patterns of climatic/hydrological variability that challenge historical management, while bottom-up projections overlook these trends. The results of the ANOVA demonstrate that at mid-century the choice of the general circulation model is the dominant factor influencing the variability, while climate patterns become more relevant toward the end of the century. Overall, our study provides numerical evidence of the ongoing and projected impact of climate change on sub-alpine regions and outlines how different inflow scenarios generation approaches result in different inflow variability and associated risk assessment.</t>
  </si>
  <si>
    <t>https://doi.org/10.1016/j.agrformet.2021.108681</t>
  </si>
  <si>
    <t>Permafrost degradation leads to the release of organic carbon to the atmosphere, and in turn, affects climate change. The amount of organic carbon released to the atmosphere depends on the thawing rate of peat-rich permafrost. However, the exact mechanism of peat-rich permafrost thawing is still unclear. Here we choose two locations on the northeast Tibetan Plateau: the peat-rich EBoTA (“peatland”) site, and the mineral-rich PT5 (“mineral”) site. We use the Geophysical Institute Permafrost Laboratory model to reveal the response of permafrost to warming climate from 1850 to 2100 applying different shared socioeconomic pathways (SSPs). Monthly soil temperature increased during the historical and future periods at both sites, but a slower trend is evident at the peatland site relative to the mineral site. Seasonally, the warming trend is faster in winter than that in summer at both sites. Active layer deepening at the mineral site is 3–12 times that of the peatland site. In addition, permafrost will persist until 2100 in all but one of the SSPs at the peatland site. At the mineral site, all permafrost will degrade to seasonally frozen ground, with only taliks remaining for all future scenarios. These changes indicated a slower response of peat-rich permafrost to climate change, due to peat's low thermal conductivity and high soil moisture. These results could be useful in permafrost carbon studies.</t>
  </si>
  <si>
    <t>In the past decade, several efforts have been made to project armed conflict risk into the future. This study broadens current approaches by presenting a first-of-its-kind application of machine learning (ML) methods to project sub-national armed conflict risk over the African continent along three Shared Socioeconomic Pathway (SSP) scenarios and three Representative Concentration Pathways towards 2050. Results of the open-source ML framework CoPro are consistent with the underlying socioeconomic storylines of the SSPs, and the resulting out-of-sample armed conflict projections obtained with Random Forest classifiers agree with the patterns observed in comparable studies. In SSP1-RCP2.6, conflict risk is low in most regions although the Horn of Africa and parts of East Africa continue to be conflict-prone. Conflict risk increases in the more adverse SSP3-RCP6.0 scenario, especially in Central Africa and large parts of Western Africa. We specifically assessed the role of hydro-climatic indicators as drivers of armed conflict. Overall, their importance is limited compared to main conflict predictors but results suggest that changing climatic conditions may both increase and decrease conflict risk, depending on the location: in Northern Africa and large parts of Eastern Africa climate change increases projected conflict risk whereas for areas in the West and northern part of the Sahel shifting climatic conditions may reduce conflict risk. With our study being at the forefront of ML applications for conflict risk projections, we identify various challenges for this arising scientific field. A major concern is the limited selection of relevant quantified indicators for the SSPs at present. Nevertheless, ML models such as the one presented here are a viable and scalable way forward in the field of armed conflict risk projections, and can help to inform the policy-making process with respect to climate security.</t>
  </si>
  <si>
    <t>https://doi.org/10.1088/1748-9326/ac3db2</t>
  </si>
  <si>
    <t>https://doi.org/10.1016/j.ecolind.2021.107919</t>
  </si>
  <si>
    <t>The distribution dynamics of invasive alien plants is the fundamental information for early detection and rapid response (EDRR) to these species in a new habitat. Based on the field survey data and online databases, the present research work utilized Maximum Entropy model (Maxent) to simulate the distribution dynamics of four invasive plants Ageratina adenophora (Spreng.) R. M. King et H. Rob., Alternanthera philoxeroides (Mart.) Griseb., Ambrosia artemisiifolia L. and Mikania micrantha Kunth in China, under current and future climate (2041–2060, 2061–2080, 2081–2100) in two shared socio-economic pathways (SSPs: SSP 245 and 585) of the newly released coupled model intercomparison project phase6 (CMIP6). All the suitable habitat areas of these plants will significantly expand in the future, but at different expansion levels. M. micrantha will have the largest distribution area (increase by 61–120%), while A. adenophora will expand by 7–33%, A. philoxeroides by 12–74%, and A. artemisiifolia by 8–27%, respectively. Additionally, the habitat centers of the four species will shift to north, i.e., A. philoxeroides, A. artemisiifolia and M. micrantha to northwest, and A. adenophora to northeast, except that the core distributions of A. adenophora and A. artemisiifolia will move to southwest under one certain environment scenario (SSP 245 in the period of 2061–2080). Compared to aspect index and slope topographical variables, the population density, temperature, and precipitation are found to be more important variables in describing the distribution of these plants. The dynamics of habitats of these four species and the correlating driver factors proposed in this work provide essential insights into future spatial management of invasive plants and biodiversity conservation in China, which is, not only human activities should be regulated and the migration of invasive species be reduced, but also the monitoring of high-risk areas should be strengthened in order to ensure effective EDRR.</t>
  </si>
  <si>
    <t>Climate change influences both ecosystems and ecosystem services. The impacts of climate change on ecosystems and ecosystem services have been separately documented. However, it is less well known how ecosystem changes driven by climate change will influence ecosystem services, especially in climate-sensitive regions. Here, we analyzed future climate trends between 2040 and 2100 under four Shared Socioeconomic Pathway (SSP) scenarios (SSP1-2.6, SSP2-4.5, SSP3-7.0, and SSP5-8.5) from the Coupled Model Intercomparison Project 6 (CMIP6). We quantified their impacts on ecosystems patterns and on the ecosystem service of sandstorm prevention on the Qinghai-Tibet Plateau (QTP), one of the most climate-sensitive regions in the world, using Random Forest model (RF) and Revised Wind Erosion Equation (RWEQ). Strong warming (0.04°C/yr) and wetting (0.65 mm/yr) trends were projected from 2015 to 2100. Under these trends, there will be increased interspersion in the pattern of grassland and sparse vegetation with meadow and swamp vegetation, although their overall area will remain similar, while the areas of shrub and needle-leaved forest classes will increase and move toward higher altitudes. Driven by the changes in ecosystem patterns caused by climate change indirectly, grassland will play an irreplaceable role in providing sandstorm prevention services, and sandstorm prevention services will increase gradually from 2040 to 2100 (1.059–1.070 billion tons) on the QTP. However, some areas show a risk of deterioration in the future and these should be the focus of ecological rehabilitation. Our research helps to understand the cascading relationship among climate change, ecosystem patterns and ecosystem services, which provides important spatio-temporal information for future ecosystem service management.</t>
  </si>
  <si>
    <t>https://doi.org/10.1007/s11629-020-6526-0</t>
  </si>
  <si>
    <t>https://doi.org/10.1016/j.scs.2021.102936</t>
  </si>
  <si>
    <t>Data-driven methods, such as artificial neural networks (ANNs), support vector regression (SVM), Gaussian process regression (GPR), multiple linear regression (MLR), decision trees (DTs), and gradient boosting decision trees (GBDTs), are the most popular and advanced methods for energy demand prediction. However, these methods have not been cross compared to analyze their performances for long-term energy demand predictions. Therefore, this paper aims to identify the best method among these data-driven methods for quantifying the impacts of climatic and socioeconomic changes on future long-term monthly electricity demand in Hong Kong. First, historical 40-year climatic, socioeconomic, and electricity consumption data are used to train and validate these models. Second, different representation concentration pathway (RCP) scenarios and three percentiles of 24 global circulation model outputs are adopted as future climatic changes, while five shared socioeconomic pathways are considered for future socioeconomic uncertainties. The results show that the GBDT method provides the best accuracy, generalization ability, and time-series stability, while ANN method exhibits the lowest accuracy and lower generalization ability. The monthly electricity demands in Hong Kong under the RCP8.5–2090 s scenario are predicted to increase by up to 89.40 % and 54.34 % in the residential and commercial sectors, respectively, when compared with 2018 levels.</t>
  </si>
  <si>
    <t>https://doi.org/10.3390/atmos12121683</t>
  </si>
  <si>
    <t>The Diurnal Temperature Range (DTR) profoundly affects human health, agriculture, eco-system, and socioeconomic systems. In this study, we analyzed past and future changes in DTR using gridded Climate Research Unit (CRU) datasets for the years 1950–2020 and an ensemble means of thirteen bias-corrected Coupled Model Intercomparison Project Phase 6 (CMIP6) models under different Shared Socioeconomic Pathways (SSP1-2.6, SSP2-4.5, and SSP5-8.5) scenarios for the rest of the 21st century over the southern slope of Central Himalaya, Nepal. Furthermore, the potential drivers (precipitation and cloud cover) of seasonal and annual DTR were studied using correlation analysis. This study found that the DTR trends generally declined; the highest decrease was observed in the pre-monsoon and winter at a rate of 0.09 °C/decade (p ≤ 0.01). As expected, DTR demonstrated a significant negative correlation with cloudiness and precipitation in all four seasons. Further, the decreased DTR was weakly related to the Sea Surface Temperature variation (SST) in the tropical Pacific and Indian Oceans. We found that the projected DTR changes in the future varied from a marginal increase under the SSP1-2.6 (only pre-monsoon) scenario to continued significant decreases under SSP2-4.5 and SSP5-8.5. Insights based on retrospective and prospective evaluation help to understand the long-term evolution of diurnal temperature variations.</t>
  </si>
  <si>
    <t>Emission reduction scenarios to meet climate change mitigation policy goals rarely explore the differential impact of alternative pathways on access to energy for different economic strata of society across countries. Here we show that even under optimistic socioeconomic growth scenarios, inequalities in use of modern energy in homes could persist. We find that, although access improves in high growth scenarios, over 10% of populations in sub-Saharan Africa and South Asia could lack access to energy services for thermal comfort, food preparation and conservation, and cleaning in 2050. Ambitious climate mitigation scenarios do not substantially alter household access to energy services in the Global South, and only affect gas consumption in high-income regions. Our work suggests that efforts to meet climate mitigation policy goals are not at odds with progress towards universal access to modern energy services in the Global South, however, directed policy will be needed to meet access goals.</t>
  </si>
  <si>
    <t>https://doi.org/10.1038/s41560-021-00871-0</t>
  </si>
  <si>
    <t>https://doi.org/10.1080/10106049.2021.1993352</t>
  </si>
  <si>
    <t>We first predicted the potential climate suitability of food crops with geographical indications (GIs) using the maximum entropy (MaxEnt) model and eight bioclimatic predicators under three shared socioeconomic pathway (SSP) scenarios during 2021–2040. The results showed that highly suitable rice, wheat, and corn areas increased in the three scenarios. Specifically, the growth rate under the SSP2–4.5 scenario was higher than that under the other scenarios. The potentially suitable area of wheat GIs was the largest with the most dramatic change. In contrast, the highly suitable area of millet and soybean GIs decreased under the SSP2–4.5 scenario but increased under the SSP1–2.6 and SSP3–7.0 scenarios. The increased greenhouse gas concentrations and radiative forcing under various scenarios had different effects on the dominant factors, changing the highly suitable areas of various food crop GIs. This study provides scientific evidence for the future cultivation of food crop GIs.</t>
  </si>
  <si>
    <t>Desert locusts are notorious for their widespread distribution and strong destructive power. Their influence extends from the vast arid and semiarid regions of western Africa to northwestern India. Large-scale locust outbreaks can have devastating consequences for food security, and their social impact may be long-lasting. Climate change has increased the uncertainty of desert locust outbreaks, and predicting suitable habitats for this species under climate change scenarios will help humans deal with the potential threat of locust outbreaks. By comprehensively considering climate, soil, and terrain variables, the maximum entropy (MaxEnt) model was used to predict the potential habitats of solitary desert locusts in the 2050s and 2070s under the four shared socioeconomic pathways (SSP126, SSP245, SSP370, and SSP585) in the CMIP6 model. The modeling results show that the average area under the curve (AUC) and true skill statistic (TSS) reached 0.908 ± 0.002 and 0.701, respectively, indicating that the MaxEnt model performed extremely well and provided outstanding prediction results. The prediction results indicate that climate change will have an impact on the distribution of the potential habitat of solitary desert locusts. With the increase in radiative forcing overtime, the suitable areas for desert locusts will continue to contract, especially in the 2070s under the SSP585 scenario, and the moderately and highly suitable areas will decrease by 0.88 × 106 km2 and 1.55 × 106 km2, respectively. Although the potentially suitable area for desert locusts is contracting, the future threat posed by the desert locust to agricultural production and food security cannot be underestimated, given the combination of maintained breeding areas, frequent extreme weather events, pressure from population growth, and volatile sociopolitical environments. In conclusion, methods such as monitoring and early warning, financial support, regional cooperation, and scientific prevention and control of desert locust plagues should be further implemented.</t>
  </si>
  <si>
    <t>https://doi.org/10.7717/peerj.12311</t>
  </si>
  <si>
    <t>One of the major barriers to climate communication is that climate change is often presented to the public in such a way that impacts seem distant in time. To improve how climate change resonates with people, we propose a simple indicator: how many extreme events (hot days and heavy precipitation days) are grandchildren projected to experience that their grandparents will not experience in their lives? We analyse the Coupled Model Intercomparison Project Phase 6 ensemble. During grandchildren's lifetime (2020–2100) under the shared socioeconomic pathway 5–8.5 (SSP5-8.5), in some tropical regions, they are projected to experience &gt;1000 hot days and &gt;5 heavy precipitation days breaking records set in their grandparents' lifetime until 2040. These numbers of unprecedented hot days and heavy precipitation days under SSP5-8.5 are greater in countries with lower CO2 emissions and income per capita than in countries with higher CO2 emissions and income per capita. We show that not only the numbers of unprecedented hot days and heavy precipitation days but also their unevenness across countries can be significantly lowered in the SSP1-2.6 scenario, which is consistent with the 2 °C goal of the Paris Agreement. This new approach would help adults easily understand how their climate change mitigation efforts could decrease the unprecedented extreme events during youths' lifetime and reduce the intergenerational and intragenerational inequalities regarding extreme events.</t>
  </si>
  <si>
    <t>https://doi.org/10.1088/2515-7620/ac0395</t>
  </si>
  <si>
    <t>https://doi.org/10.1038/s41612-021-00218-2</t>
  </si>
  <si>
    <t>Drought frequency and severity are projected to increase in the future, but the changes are expected to be unevenly distributed across the globe. Based on multi-model simulations under three different future emissions and shared socioeconomic pathways, we show that a significant drought intensification is expected in dry regions, whereby the severity depends on greenhouse gas emissions and development pathways. The drought hotspots are located in the sub-tropical regions where a moderate to extreme summer drought in today’s climate is expected to become a new normal by the end of the 21st century under the warmest scenario. On average, under the warmest future scenario, the drought occurrence rate is projected to be 100% higher than that of the low emission scenario. Further, for the regions which are currently less affected by long-lasting droughts, such as the European continent, climate models indicate a significant increase in drought occurrence probability under the warmest future scenario.</t>
  </si>
  <si>
    <t>Land-use change is a crucial driver for achieving a sustainable future. However, the uncertainties of socioeconomic development could lead to different changes in the future land-use patterns. Using a spatial downscaling framework, this study aims to explore possible land-use patterns that can help achieve sustainable development in the Guangdong–Hong Kong–Macao Greater Bay Area, China (the Greater Bay Area). The framework combines the global Shared Socioeconomic Pathways (SSPs) scenarios with local land planning policies to model land-use changes. First, the Land Change Modeler was used to analyze the land-use changes from 2000 to 2010 and build transition potential submodels each of which demonstrates transition potential of different land-use classes. Second, future projections were made for the “business-as-usual” scenario and five localized SSP scenarios that were downscaled from global scenarios and modified based on the local land planning policy. Hong Kong was considered a typical case in the Greater Bay Area that could be used to demonstrate the application of the projected land-use maps by comparing the biocapacity and ecological footprint and estimating the carbon emissions associated with land use. The results of the future projections of land use made under six future scenarios indicated that there is a significant expansion in the urban area under all the scenarios, with varying degrees of decrease in cropland and forest among the different scenarios. Moreover, a land-use change also led to the change in local biocapacity and carbon emissions. Our analysis indicated that in achieving sustainable development not only urban area and cropland should be involved for consideration but should also cover the balance between all land-use classes, and three policy implications were proposed based on our findings.</t>
  </si>
  <si>
    <t>https://doi.org/10.1007/s11625-021-01011-z</t>
  </si>
  <si>
    <t>https://doi.org/10.1016/j.envres.2021.111573</t>
  </si>
  <si>
    <t>The heatwave is a disastrous hazard having significant impacts on health and society. This study analyses the heatwave hazards and risk for India's current and future scenarios using socioeconomic vulnerability and temperature datasets during the summer (April–June) season. The Census of India (CoI) 2011 datasets were considered to assess current vulnerability and projected from the SocioEconomic Data And Application Center (SEDAC) population at Shared Socioeconomic Pathway (SSP) 4 for future vulnerability. Whereas IMD temperature data used for hazard assessment for the present scenario (1958–2005) while projected temperature data from regional earth system model REMO-OASIS-MPIOM (ROM) were used for the future (2006–2099) scenario. The study exhibited the most hazardous, vulnerable, and risk-prone regions identified as the south-eastern coast and Indo-Gangetic plains and some populous districts with metropolitan regions (Mumbai, Delhi, and Kolkata) under the current scenario. The coupled model ROM has efficiently captured the critical districts with higher and lower risk, showing its future projection capability. The study highlighted that the heatwave hazard-risk would significantly worsen in future scenarios in all districts under enhanced global warming and largely affecting the districts in the eastern and middle Indo-Gangetic plains and Malabar region. The present study will provide sufficient insights into designing mitigation strategies and future adaptive planning for the heatwave risk, which is one of the targets under Sustainable Development Goal 13 (Goal 13: Climate Action).</t>
  </si>
  <si>
    <t>The El Niño-Southern Oscillation (ENSO) is a major mode of interannual climate variability and is expected to affect runoff variations at a global scale. While previous studies focused on the correlation analysis between ENSO and runoff and ENSO-induced amplitude changes of runoff, causal analysis considering the confounding impacts of other major climate modes is lacking. As more extreme ENSO events are projected in the future, it is crucial to enhance our understanding of the impacts of ENSO on global runoff. Here we examine the causal influences of ENSO on runoff over the future period 2015–2100 using outputs from Coupled Modeling Intercomparison Project Phase 6 model simulations. Our analyses account for the possible confounding effects of the Southern Annular Mode, the North Atlantic Oscillation and the Indian Ocean Dipole. We find that the signature of ENSO is detectable in future total runoff over various regions including limited areas in central and eastern Asia, large parts of Southeast Asia, limited areas in the eastern and southern Africa, western and eastern Australia, parts of southern and western North America, eastern Antarctica and large parts of South America. There is a high agreement across models for the causal influences of ENSO over central Asia, the eastern coast of Australia, southcentral North America and South America. Multi-model future projections demonstrate higher impacts of ENSO on total runoff over western and central Asia, the western coast of North America and southeastern South America compared to the historical period 1915–2000. All regions with substantial ENSO impacts account for 3.6% land-area in historical simulation and this fraction increases to 5.6% in the future scenario. In addition, the results underscore that surface runoff is less sensitive to ENSO compared to total runoff in most regions. These results may have implications for future water management planning based on ENSO.</t>
  </si>
  <si>
    <t>https://doi.org/10.1088/1748-9326/ac13ed</t>
  </si>
  <si>
    <t>https://doi.org/10.1038/s41598-021-90378-1</t>
  </si>
  <si>
    <t>Halyomorpha halys (Stål, 1855), the Brown Marmorated StinkBug (BMSB) is a highly successful invasive species native to eastern Asia that managed to spread into North America and Europe in recent decades. We set up a citizen science survey to monitor BMSB expansion in France in 2012 and analyzed the data it yielded between 2012 and 2019 to examine the local expansion of the insect. These data were gathered with occurrences form various sources (GBIF, literature) to calibrate a species niche model and assess potential current BMSB range. We evaluated the potential changes to the BMSB range due to climate change by projecting the model according to 6 global circulation models (GCM) and the shared socio-economic pathways SSP245 in two time periods 2021–2040 and 2041–2060. Citizen science allowed to track BMSB expansion in France and provided information about its phenology and its habitat preferences. The model highlighted the potential for further range expansion in Europe and illustrated the impact of climate change. These results could help managing the current BMSB invasion and the framework of this survey could contribute to a better preparedness of phytosanitary authorities either for the BMSB or other invasive pests.</t>
  </si>
  <si>
    <t>https://doi.org/10.1016/j.gecco.2021.e01908</t>
  </si>
  <si>
    <t>Species distribution models (SDMs) are often used to predict the impact of climate change on the future distribution of species. However, the application of species-level SDMs often ignores intraspecific variation and can be problematic. The aim of the study was to incorporate intraspecific information into SDMs and compare predictions of subspecies- and species-level SDMs in a widespread African tree species, Sclerocarya birrea (marula). We used bioclimatic variables and terrain roughness index to calibrate nine algorithms in ‘biomod2’ platform. Ensemble models were built to predict the current and future suitable habitat of marula and separately its three subspecies, birrea, caffra and multifoliolata. Projections were made to 2041 − 2060 and 2081 − 2100 under three general circulation models and two shared socio-economic pathways. Results showed an expansion of the suitable habitat of marula as well as subspp. birrea and caffra in the two future time periods. The suitable habitat of subsp. multifoliolata, in contrast, contracted in future. Our results show that species-level SDMs may fail to detect climate change risks for intraspecific taxa, and consequently leading to under- or overestimation of the impacts of climate change. Incorporation of intraspecific variation into SDMs improves predictions of the impact of climate change and helps to identify appropriate conservation and management options.</t>
  </si>
  <si>
    <t>Methane (CH4) is the second most important naturally occurring greenhouse gas (GHG) after carbon dioxide (Myhre G et al 2013 Climate Change 2013: The Physical Science Basis. Contribution of Working Group I to the Fifth Assessment Report of the Intergovernmental Panel on Climate Change (Cambridge: Cambridge University Press) pp 659–740). For both GHGs, the present-day budget is dominated by anthropogenic emissions (Friedlingstein P et al 2019 Earth Syst. Sci. Data 11 1783–838; Saunois M et al 2020 Earth Syst. Sci. Data 12 1561–623). For CO2 it is well established that the projected future rise in atmospheric concentration is near exclusively determined by anthropogenic emissions (Ciais P et al 2013 Climate Change 2013: The Physical Science Basis. Contribution of Working Group I to the Fifth Assessment Report of the Inter-governmental Panel on Climate Change (Cambridge: Cambridge University Press) pp 465–570). For methane, this appears to be the common assumption, too, but whether this assumption is true has never been shown conclusively. Here, we investigate the evolution of atmospheric methane until 3000 CE under five Shared Socioeconomic Pathway (SSP) scenarios, for the first time using a methane-enabled state-of-the-art Earth System Model (ESM). We find that natural methane emissions, i.e. methane emissions from the biosphere, rise strongly as a reaction to climate warming, thus leading to atmospheric methane concentrations substantially higher than assumed in the scenarios used for CMIP6. We also find that the natural emissions become larger than the anthropogenic ones in most scenarios, showing that natural emissions cannot be neglected.</t>
  </si>
  <si>
    <t>https://doi.org/10.1088/1748-9326/ac1814</t>
  </si>
  <si>
    <t>https://doi.org/10.3390/su132011253</t>
  </si>
  <si>
    <t>Hylomecon japonica is considered a natural medicinal plant with anti-inflammatory, anticancer and antibacterial activity. The assessment of climate change impact on its habitat suitability is important for the wild cultivation and standardized planting of H. japonica. In this study, the maximum entropy model (Maxent) and geographic information system (ArcGIS) were applied to predict the current and future distribution of H. japonica species, and the contributions of variables were evaluated by using the jackknife test. The area under the receiver operating characteristic curve (AUC) value confirmed the accuracy of the model prediction based on 102 occurrence records. The predicted potential distributions of H. japonica were mainly concentrated in Jilin, Liaoning, Shaanxi, Chongqing, Henan, Heilongjiang and other provinces (adaptability index &gt; 0.6). The jackknife experiment showed that the precipitation of driest month (40.5%), mean annual temperature (12.4%), the precipitation of wettest quarter (11.6%) and the subclass of soil (9.7%) were the most important factors affecting the potential distribution of H. japonica. In the future, only under the shared socioeconomic Pathway 245 (SSP 245) scenario model in 2061–2080, the suitable habitat area for H. japonica is expected to show a significant upward trend. The area under other scenarios may not increase or decrease significantly.</t>
  </si>
  <si>
    <t>https://doi.org/10.3390/su132111744</t>
  </si>
  <si>
    <t>Three Earth system models (ESMs) from the Coupled Model Intercomparison Project phase 6 (CMIP6) were chosen to project ecosystem changes under 1.5 and 2 °C global warming targets in the Shared Socioeconomic Pathway 4.5 W m−2 (SSP245) scenario. Annual terrestrial gross primary productivity (GPP) was taken as the representative ecological indicator of the ecosystem. Under 1.5 °C global warming, GPP in four climate zones—i.e., temperate continental; temperate monsoonal; subtropical–tropical monsoonal; high-cold Tibetan Plateau—showed a marked increase, the smallest magnitude of which was around 12.3%. The increase was greater under 2 °C of global warming, which suggests that from the perspective of ecosystem productivity, global warming poses no ecological risk in China. Specifically, in comparison with historical GPP (1986–2005), under 1.5 °C global warming GPP was projected to increase by 16.1–23.8% in the temperate continental zone, 12.3–16.1% in the temperate monsoonal zone, 12.5–14.7% in the subtropical–tropical monsoonal zone, and 20.0–37.0% on the Tibetan Plateau. Under 2 °C global warming, the projected GPP increase was 23.0–34.3% in the temperate continental zone, 21.2–24.4% in the temperate monsoonal zone, 16.1–28.4% in the subtropical–tropical monsoonal zone, and 28.4–63.0% on the Tibetan Plateau. The GPP increase contributed by climate change was further quantified and attributed. The ESM prediction from the Max Planck Institute suggested that the climate contribution could range from −12.8% in the temperate continental zone up to 61.1% on the Tibetan Plateau; however, the ESMs differed markedly regarding their climate contribution to GPP change. Although precipitation has a higher sensitivity coefficient, temperature generally plays a more important role in GPP change, primarily because of the larger relative change in temperature in comparison with that of precipitation.</t>
  </si>
  <si>
    <t>https://doi.org/10.1029/2020JD034504</t>
  </si>
  <si>
    <t>This study finds that the meridional migration of tropical cyclogenesis (TCG) between June and November over the eastern North Pacific is mainly due to changes in the Hadley circulation and associated changes in the location of the intertropical convergence zone as modulated by ENSO and the interhemispheric temperature differential (ITD). These two factors are largely independent of each other and play significant and nearly equivalent roles in the meridional migration of TCG over the ENP from 1979 to 2018. Through the use of regression models, we find that the combination of these two factors has significant skill in capturing annual TCG meridional distribution over the ENP basin. June–October ENSO, as defined by Niño-3.4, can be skillfully predicted with ∼1 season lead time, while ITD can be skillfully predicted ∼3 seasons in advance. This predictability allows for the potential for seasonal outlooks of TCG meridional movement over the ENP. The influence of ITD on TCG meridional migration over the ENP has repercussions on climate change timescales as well, due to the potential TCG meridional migration over the ENP in response to global warming. Under the Shared Socioeconomic Pathways 2–4.5 scenario, the ITD shows a robust increase among the 23 models of version 6 of the Coupled Model Intercomparison Project. However, the considerable uncertainty in the model response of ENSO to global warming reduces confidence in projections of TCG meridional migration over the ENP.</t>
  </si>
  <si>
    <t>Long term, global records of urban extent can help evaluate environmental impacts of anthropogenic activities. Remotely sensed observations can provide insights into historical urban dynamics, but only during the satellite era. Here, we develop a 1 km resolution global dataset of annual urban dynamics between 1870 and 2100 using an urban cellular automata model trained on satellite observations of urban extent between 1992 and 2013. Hindcast (1870–1990) and projected (2020–2100) urban dynamics under the five Shared Socioeconomic Pathways (SSPs) were modeled. We find that global urban growth under SSP5, the fossil-fuelled development scenario, was largest with a greater than 40-fold increase in urban extent since 1870. The high resolution dataset captures grid level urban sprawl over 200 years, which can provide insights into the urbanization life cycle of cities and help assess long-term environmental impacts of urbanization and human–environment interactions at a global scale.</t>
  </si>
  <si>
    <t>https://doi.org/10.1038/s43247-021-00273-w</t>
  </si>
  <si>
    <t>https://doi.org/10.5194/acp-21-15299-2021</t>
  </si>
  <si>
    <t>Despite local emission reductions, severe haze events remain a serious issue in Beijing. Previous studies have suggested that both greenhouse gas increases and aerosol decreases are likely to increase the frequency of weather patterns conducive to haze events. However, the combined effect of atmospheric circulation changes and aerosol and precursor emission changes on Beijing haze remains unclear. We use the Shared Socioeconomic Pathways (SSPs) to explore the effects of aerosol and greenhouse gas emission changes on both haze weather and Beijing haze itself. We confirm that the occurrence of haze weather patterns is likely to increase in future under all SSPs and show that even though aerosol reductions play a small role, greenhouse gas increases are the main driver, especially during the second half of the 21st century. However, the severity of the haze events decreases on decadal timescales by as much as 70 % by 2100. The main influence on the haze itself is the reductions in local aerosol emissions, which outweigh the effects of changes in atmospheric circulation patterns. This demonstrates that aerosol reductions are beneficial, despite their influence on the circulation.</t>
  </si>
  <si>
    <t>https://doi.org/10.1007/s00704-021-03735-5</t>
  </si>
  <si>
    <t>An alteration of rainfall variability and changes in rainfall driven extremes have been noticed across the globe with rising earth temperature. Such changes will undoubtedly be more devastating for agriculture-based developing countries. This study evaluated possible changes in rainfall and droughts in Bangladesh, a high climate change susceptible country, due to 1.5 and 2 °C temperature rise scenarios. Projections of global climate models (GCMs) of the coupled model intercomparison project phase 6 (CMIP6) for two shared socioeconomic pathway (SSP) scenarios, SSP-119 and SSP-126, were used for this purpose. The results showed an increase in annual rainfall over Bangladesh for both scenarios. However, the changes in rainfall variability would cause a drastic change in the drought pattern. Overall, drought frequency may decrease in the drought-prone western region up to -50% and increase in the east up to 50 to 70%, making droughts more homogeneously distributed over the country. However, a higher increase in the east than a decrease in the west for SSP119 indicates a possible shift in the country’s drought-prone region. The drought scenarios for SSP119 and SSP126 revealed that a 0.5 °C further rise in temperature might cause an increase in extreme drought frequency by 30% in the central-eastern region. Bangladesh should take effective drought mitigation measures to sustain its agricultural development.</t>
  </si>
  <si>
    <t>https://doi.org/10.1016/j.scitotenv.2021.151722</t>
  </si>
  <si>
    <t>Biogenic emissions are widely known as important precursors of ozone, yet there is potentially a strong interaction and synergy between biogenic and anthropogenic emissions, including volatile organic compounds (VOCs) and nitrogen oxides (NOx), in modulating ozone formation. To a large extent, the synergy affects the effectiveness of anthropogenic emission control, thereby reshaping the O3-NOx-VOC empirical kinetic modeling approach (EKMA) diagram. Focusing on the ozone pollution period of June 2017 in the North China Plain, we design almost 500 numerical experiments using regional air quality model Community Multiscale Air Quality (CMAQ) that revealed an interesting synergic effect, defined as the contribution of biogenic emissions to ozone concentrations concomitant with a reduction in anthropogenic emissions. A quasi-EKMA diagram is constructed to delineate the contribution of biogenic emissions to ozone concentrations, indicative of a linearly amplified or nonlinearly weakened result associated with reductions in anthropogenic VOCs or NOx emissions, respectively, illustrating the dipole characteristics of the synergic effect. The reduced ozone contribution from biogenic emissions along with NOx emission reduction can be used to represent controllable biogenically induced ozone (BIO). Both the amplified and controllable BIO are tightly linked to both local emissions and regional transport, implicative of an essential role in joint regional emission control. In regard to ozone exceedance, the role of biogenic emissions may be even more important, in that its contribution is comparable to or even larger than that of anthropogenic emissions when associated with a reduction in anthropogenic emissions, which is clearly demonstrated based on the near carbon neutrality scenario shared socioeconomic pathway (SSP) 126. Meanwhile, the biogenic emissions may steer the modulation of anthropogenic emissions in the change rate of MDA8 ozone concentration. Therefore, the synergic effect of biogenic and anthropogenic emissions elucidated in this study should be carefully considered in future ozone pollution control.</t>
  </si>
  <si>
    <t>https://doi.org/10.5194/esd-13-231-2022</t>
  </si>
  <si>
    <t>The Guinea Coast is the southern part of the West African continent. Its summer rainfall variability mostly occurs on interannual timescales and is highly influenced by the sea surface temperature (SST) variability in the eastern equatorial Atlantic, which is the centre of action of the Atlantic Niño mode. Using both historical and scenario (SSP5–8.5) simulations from 31 general circulation models (GCMs) participating in the sixth phase of the Coupled Model Intercomparison Project (CMIP6), we first show that these models present a wet bias during boreal summer. This bias is associated with overly high mean boreal summer SSTs in the eastern equatorial and south Atlantic regions. Next, we analyse the near-term, mid-term and long-term changes of the Atlantic Niño relative to the present-day situation, in a climate with a high anthropogenic emission of greenhouse gases. We find a gradual decrease in the equatorial Atlantic SST anomalies associated with the Atlantic Niño in the future. This result reflects a possible reduction of the Atlantic Niño variability in the future due to a weakening of the Bjerknes feedback over the equatorial Atlantic. In a warmer climate, an anomalous higher sea level pressure in the western equatorial Atlantic relative to the eastern equatorial Atlantic weakens the climatological trade winds over the equatorial Atlantic. As a result, the eastern equatorial Atlantic thermocline is deeper and responds less to the Atlantic Niño events. Among the models that simulate a realistic rainfall pattern associated with the Atlantic Niño in the present-day climate, there are 12 GCMs which project a long-term decrease in the Guinea Coast rainfall response related to the Atlantic Niño. In these models, the zonal 850 hPa wind response to the Atlantic Niño over the equatorial Atlantic is strongly attenuated in the future climate. We also find that 12 other GCMs show no robust change in the patterns associated with the Atlantic Niño. There is a higher confidence in the mid-term and long-term reduction of the rainfall associated with the Atlantic Niño over the Atlantic Ocean than over the Guinea Coast. We also found a projected decrease in the convection associated with the Atlantic Niño in the majority of the models.</t>
  </si>
  <si>
    <t>https://doi.org/10.3390/agronomy11081665</t>
  </si>
  <si>
    <t>Viticulture is a sector very sensitive to climate change. Observed and expected changes in temperature and precipitation can change the conditions necessary for viticulture in a particular area or make these conditions totally unsuitable for viticulture. Precipitation (water availability) and air temperature are the key meteorological parameters regulating the quality of grapes and wine. We used an ensemble of model data from the CMIP6 project to evaluate all possible changes in water availability in the area around Sevastopol by the middle and the end of the 21st century for two Shared Socioeconomic Pathway scenarios (SSP2-4.5 and SSP5-8.5). The hydrothermal coefficient and dryness index have been used to evaluate the water availability. The results have shown that, based on the indices values, viticulture in the study region will be possible without irrigation, but, at the same time, the vines may experience a certain level of dryness.</t>
  </si>
  <si>
    <t>https://doi.org/10.3390/f12060747</t>
  </si>
  <si>
    <t>Wei, Xu; Jingwei, Jin; Jimin, Cheng</t>
  </si>
  <si>
    <t>The Loess Plateau is one of the most fragile ecosystems in the world. In order to increase the biodiversity in the area, develop sustainable agriculture and increase the income of the local people, we simulated the potential geographic distribution of two economic forest trees (Malus pumila Mill and Prunus armeniaca L.) in the present and future under two climate scenarios, using the maximum entropy model. In this study, the importance and contributions of environmental variables, areas of suitable habitats, changes in habitat suitability, the direction and distance of habitat range shifts, the change ratios for habitat area and land use proportions, were measured. According to our results, bioclimatic variables, topographic variables and soil variables play a significant role in defining the distribution of M. pumila and P. armeniaca. The min temperature of coldest month (bio6) was the most important environmental variable for the distribution of the two economic forest trees. The second most important factors for M. pumila and P. armeniaca were, respectively, the elevation and precipitation of the driest quarter (bio17). At the time of the study, the area of above moderately suitable habitats (AMSH) was 8.7967 × 104 km2 and 11.4631 × 104 km2 for M. pumila and P. armeniaca. The effect of Shared Socioeconomic Pathway (SSP) 5-85 was more dramatic than that of SSP1-26. Between now and the 2090s (SSP 5-85), the AMSH area of M. pumila is expected to decrease to 7.5957 × 104 km2, while that of P. armeniaca will increase to 34.6465 × 104 km2. The suitability of M. pumila decreased dramatically in the south and southeast regions of the Loess Plateau, increased in the middle and west and resulted in a shift in distance in the range of 78.61~190.63 km to the northwest, while P. armeniaca shifted to the northwest by 64.77~139.85 km. This study provides information for future policymaking regarding economic forest trees in the Loess Plateau.</t>
  </si>
  <si>
    <t>https://doi.org/10.1002/joc.7481</t>
  </si>
  <si>
    <t>While the evidence for anthropogenic climate change continues to strengthen, and concerns about severe weather events are increasing, global projections of regional climate change are still uncertain due to model-dependent changes in large-scale atmospheric circulation, including over North Atlantic and Europe. Here, the Jenkinson–Collison classification of daily circulation patterns is used to evaluate past and future changes in their seasonal frequencies over Central Europe for the 1900–2100 period. Three reanalyses and eight global climate models from the Coupled Model Intercomparison Project phase 6, were used based on daily mean sea-level pressure data. Best agreement in deriving relative frequencies of the synoptic types was found between the reanalyses. Global models can generally capture the interannual variability of circulation patterns and their climatological state, especially for the less frequent synoptic types. Based on historical data and the shared socioeconomic pathway 5 scenario, the evaluated trends show more robust signals during summer, given their lesser internal variability. Increasing frequencies were found for circulation types characterized by weak pressure gradients, mainly at the expense of decreasing frequencies of westerlies. Our findings indicate that given a high-emission scenario, these signals will likely emerge from past climate variability towards the mid-21st century for most altered circulation patterns.</t>
  </si>
  <si>
    <t>https://dx.doi.org/10.21608/mfth.2021.190350</t>
  </si>
  <si>
    <t>Alexandria is the second big city in Egypt that poses the main seaport and acts as an important industrial hub, providing 40% of the country’s industrial output. Moreover, its coast is the home to large number of summer tourism, and cultural heritage sites. According to the Intergovernmental Panel on Climate Change (IPCC), and many studies Alexandria will be exposed to sea level rise that leads to sever coastal erosion and flooding. This will lead to major impacts on infrastructure, beaches and cultural heritage sites. This research study investigates the status and vulnerability of five cultural heritage sites at Alexandria under four SLR scenarios based on the Representative Concentration Pathways (RCPs) and Shared Socioeconomic Pathways (SSPs). The mean projections of RCP 8.5 for 2046–2100 and SSP5 2081-2100 and SLR 2m are used in this research study. Then will be mapped using remote sensing and GIS techniques. As indicators for the pressure on future cultural heritages, we estimate the area loss and percentage of each cultural heritage sites. In addition to display the mitigation and adaption actions to reduce this risk such as Integrated Coastal Zone Management (ICZM) plans and projects. Results highlight need to increase these sites adaptive capacity, by implementing legislative reforms and incorporating climate change adaptation strategies as a fundamental approach in cultural heritage management.</t>
  </si>
  <si>
    <t>https://doi.org/10.1016/j.oneear.2021.06.005</t>
  </si>
  <si>
    <t>To limit global warming to well-below 2°C (WB2C), fossil fuels must be replaced by low-carbon energy sources. Support for this transition is often dampened by the impact on fossil fuel jobs. Previous work shows that pro-climate polices could increase employment by 20 million net energy jobs, but these studies rely on Organisation for Economic Co-operation and Development (OECD) jobs data, assumptions about jobs in non-OECD countries, and a single baseline assumption. Here we combine a global dataset of job intensities across 11 energy technologies and five job categories in 50 countries with an integrated assessment model under three shared socioeconomic pathways. We estimate direct energy jobs under a WB2C scenario and current policy scenarios. We find that, by 2050, energy sector jobs would grow from today's 18 million to 26 million under a WB2C scenario compared with 21 million under the current policy scenario. Fossil fuel extraction jobs would rapidly decline, but losses will be compensated by gains in solar and wind jobs, particularly in the manufacturing sector (totaling 7.7 million in 2050).</t>
  </si>
  <si>
    <t>https://doi.org/10.11609/jott.6715.13.5.18164-18176</t>
  </si>
  <si>
    <t>The impact of climate change on rodents is well studied, however, many of these studies are restricted to the Americas.  Small- to medium-sized rodents, especially murids, are restricted in their home range and microclimatic niche breadth, and are known to be more sensitive to changes in bioclimatic conditions over time.  We analyzed the effect of future climatic scenarios in the near and distant future, using two global climate models (CanESM5 and MIROC-ES2L) for two shared socio-economic pathways (SSP2-4.5 and SSP5-8.5), on two eastern Africa endemic small-bodied mice: Stenocephalemys albipes and Mastomys awashensis. Our results indicate that while S. albipes showed increases in area of climatic suitability in the future, M. awashensis is predicted to suffer severe decline in the area of its fundamental niche.    </t>
  </si>
  <si>
    <t>https://doi.org/10.1016/j.accre.2021.09.002</t>
  </si>
  <si>
    <t>The simulation of global and regional energy system transition and its potential mitigation cost could intuitively reflect the need for earlier climate mitigation actions. To explore the possible transitions of global and regional energy system, this study applied a 14-region energy system model (GTIMES) with scenarios designed using Shared Socio-economic Pathways (SSPs) with Representative Concentration Pathways (RCPs), and detailed depicts the quantification of SSPs trajectories into GTIMES model. Modeling results show that: 1) Global energy-related CO2 emissions will reach 37–74 Gt by 2050 under reference scenarios, while they will decrease to 12–14 Gt under higher possibility pathways to reach 2 °C target, with ratios of non-fossil fuel round to 42%–46%. 2) Electrification level has to increase noticeably in regional transition with a global average level of about 44% to achieve significant emission reduction. 3) Higher level of mitigation cost would happen with the constraint mitigation target, as well as social and economic trajectories chosen. Therefore, following trajectories of sustainable development is necessary.</t>
  </si>
  <si>
    <t>https://doi.org/10.1016/j.dsr2.2021.104998</t>
  </si>
  <si>
    <t>Marine heatwaves (MHWs) are extreme climatic events that last for days to months and can extend up to thousands of kilometers and cause substantial ecological, social, and economic impacts. Climate models are the key tool for studying and predicting MHWs. However, it continues to be challenging for climate models to accurately simulate MHWs. In this study, we evaluate 29 models from the Coupled Model Intercomparison Project Phase 6 (CMIP6) and 19 models from the Coupled Model Intercomparison Project Phase 5 (CMIP5) in terms of their capabilities to simulate MHWs by examining the spatial patterns and temporal variations. Then, we estimate future changes until the end of the 21st century under three shared socioeconomic pathways (SSPs) (e.g., SSP126, SSP245, and SSP585). The results show that the CMIP6 ensemble mean is more skillful in capturing the features of MHWs than that of the CMIP5. The biases of the CMIP6 models for the MHWs intensities are within ±0.5 °C over most of the oceans, except in the western boundary current regions and eastern tropical Pacific, where the modeled MHWs are up to 1.5 °C weaker than the observations. In comparison, the results from CMIP5 are greater than ±1.5 °C in most areas. Both the CMIP5 and CMIP6 models underestimate long-duration MHWs in the eastern tropical Pacific, where they are nearly 20 days shorter than the observations. In most areas, the CMIP5 models overestimate the MHWs durations (by over 25 days), while the biases of the CMIP6 models are within 10 days. The projected MHWs exhibit significant increases in the intensity and duration and reach maximum intensities of 4 °C. The largest changes are projected to occur in the tropics, North Pacific, and North Atlantic. When comparing the shared socioeconomic pathways for the increasing trend of MHWs, the most extreme MHWs occur under SSP585, with their intensities nearly doubling and a near-permanent MHWs state occurring by the 2070s.</t>
  </si>
  <si>
    <t>https://doi.org/10.1007/s41748-021-00254-1</t>
  </si>
  <si>
    <t>Nepal is located on the southern slope of the Central Himalayas and has experienced frequent droughts in the past. In this study, we used an ensemble of 13 biased corrected models from the Coupled Model Intercomparison Project Phase 6 (CMIP6) to assess the future drought conditions over Nepal under three shared socioeconomic pathways (SSP126, SSP245, and SSP585) using the Standardized Precipitation Evapotranspiration Index (SPEI) at annual timescale. The monthly correlation between observed and CMIP6-simulated historical SPEI is 0.23 (p &lt; 0.01), which indicates the CMIP6 model ensemble can simulate the drought characteristics over Nepal. In the future period (2020–2100), the duration and severity of droughts are projected to increase with higher emission scenarios, especially for SSP585. Our results indicate enhanced drought intensity under SSP126, whereas, under SSP245, the drought frequency will be slightly higher. The drought frequency is projected to increase in the early future (2020–2060), decreasing in the late future (2061–2100) under all SSP scenarios. The results further indicate more prolonged and severe droughts in the early future under SSP585 as compared to SSP126 and SSP245. The findings of the present study can help drought mitigation as well as long-term adaptation strategies over Nepal.</t>
  </si>
  <si>
    <t>Historical and future simulated temperature data from five climate models in the Coupled Model Intercomparing Project Phase 6 (CMIP6) are used to understand how climate change might alter cold air outbreaks (CAOs) in the future. Three different shared socioeconomic pathways (SSPs), SSP126, SSP245, and SSP585, are examined to identify potential fluctuations in CAOs across the globe between 2015 and 2054. Though CAOs may remain persistent or even increase in some regions through 2040, all five climate models show CAOs disappearing by 2054 based on current climate percentiles. Climate models were able to accurately simulate the spatial distribution and trends of historical CAOs, but there were large errors in the simulated interannual frequency of CAOs in the North Atlantic and North Pacific. Fluctuations in complex processes, such as Atlantic Meridional Overturning Circulation, may be contributing to each model’s inability to simulate historical CAOs in these regions.</t>
  </si>
  <si>
    <t>https://doi.org/10.1007/s10584-021-03259-x</t>
  </si>
  <si>
    <t>c</t>
  </si>
  <si>
    <t>Tian, Zhiping; Hu, Dan; Lang, Xianmei; Jiang, Dabang;</t>
  </si>
  <si>
    <t>Index‐and model‐dependent projections of East Asian summer monsoon in Coupled Model Intercomparison Project Phase 6 simulations</t>
  </si>
  <si>
    <t>Piao, Jinling; Chen, Wen; Wang, Lin; Chen, Shangfeng;</t>
  </si>
  <si>
    <t>Future projections of precipitation, surface temperatures and drought events over the monsoon transitional zone in China from bias‐corrected CMIP6 models</t>
  </si>
  <si>
    <t>Yan, Haoliang; Harrison, Matthew Tom; Liu, Ke; Wang, Bin; Feng, Puyu; Fahad, Shah; Meinke, Holger; Yang, Rui; Li Liu, De; Archontoulis, Sotirios;</t>
  </si>
  <si>
    <t>Crop traits enabling yield gains under more frequent extreme climatic events</t>
  </si>
  <si>
    <t>Liu, Jianyu; You, Yuanyuan;</t>
  </si>
  <si>
    <t>The Roles of Catchment Characteristics in Precipitation Partitioning Within the Budyko Framework</t>
  </si>
  <si>
    <t>Yue, Yanlin; Yan, Dan; Yue, Qun; Ji, Guangxing; Wang, Zheng;</t>
  </si>
  <si>
    <t>Future changes in precipitation and temperature over the Yangtze River Basin in China based on CMIP6 GCMs</t>
  </si>
  <si>
    <t>Ai, Zhipin; Hanasaki, Naota; Heck, Vera; Hasegawa, Tomoko; Fujimori, Shinichiro;</t>
  </si>
  <si>
    <t>Global bioenergy with carbon capture and storage potential is largely constrained by sustainable irrigation</t>
  </si>
  <si>
    <t>Ross, C Wade; Hanan, Niall P; Prihodko, Lara; Anchang, Julius; Ji, Wenjie; Yu, Qiuyan;</t>
  </si>
  <si>
    <t>Woody-biomass projections and drivers of change in sub-Saharan Africa</t>
  </si>
  <si>
    <t>Fortunato, Andres; Herwartz, Helmut; López, Ramón E; Figueroa, Eugenio;</t>
  </si>
  <si>
    <t>Carbon dioxide atmospheric concentration and hydrometeorological disasters</t>
  </si>
  <si>
    <t>Lu, Jiao; Wang, Guojie; Li, Shijie; Feng, Aiqing; Zhan, Mingyue; Jiang, Tong; Su, Buda; Wang, Yanjun;</t>
  </si>
  <si>
    <t>Projected Land Evaporation and Its Response to Vegetation Greening Over China Under Multiple Scenarios in the CMIP6 Models</t>
  </si>
  <si>
    <t>Journal of Geophysical Research: Biogeosciences</t>
  </si>
  <si>
    <t>Li, Jiao; Zhao, Yang; Chen, Deliang; Kang, Yanzhen; Wang, Hui;</t>
  </si>
  <si>
    <t>Future precipitation changes in three key sub-regions of East Asia: the roles of thermodynamics and dynamics</t>
  </si>
  <si>
    <t>Kim, Jeong-Bae; Habimana, Jean de Dieu; Kim, Seon-Ho; Bae, Deg-Hyo;</t>
  </si>
  <si>
    <t>Assessment of Climate Change Impacts on the Hydroclimatic Response in Burundi Based on CMIP6 ESMs</t>
  </si>
  <si>
    <t>Hermann, Albert J; Kearney, Kelly; Cheng, Wei; Pilcher, Darren; Aydin, Kerim; Holsman, Kirstin K; Hollowed, Anne B;</t>
  </si>
  <si>
    <t>Coupled modes of projected regional change in the Bering Sea from a dynamically downscaling model under CMIP6 forcing</t>
  </si>
  <si>
    <t>Puig, Daniel; Moner-Girona, Magda; Szabó, Sándor; Pascua, Irene Pinedo;</t>
  </si>
  <si>
    <t>Universal access to electricity: actions to avoid locking-in unsustainable technology choices</t>
  </si>
  <si>
    <t>Schultes, Anselm; Piontek, Franziska; Soergel, Bjoern; Rogelj, Joeri; Baumstark, Lavinia; Kriegler, Elmar; Edenhofer, Ottmar; Luderer, Gunnar;</t>
  </si>
  <si>
    <t>Economic damages from on-going climate change imply deeper near-term emission cuts</t>
  </si>
  <si>
    <t>Spinoni, Jonathan; Barbosa, Paulo; Füssel, Hans‐Martin; McCormick, Niall; Vogt, Jürgen V; Dosio, Alessandro;</t>
  </si>
  <si>
    <t>Global population‐weighted degree‐day projections for a combination of climate and socio‐economic scenarios</t>
  </si>
  <si>
    <t>Zhang, Shaobo; Chen, Jie; Gu, Lei;</t>
  </si>
  <si>
    <t>Overall uncertainty of climate change impacts on watershed hydrology in China</t>
  </si>
  <si>
    <t>Zhang, Junlin; Xu, Wei; Liao, Xinli; Zong, Shuo; Liu, Baoyin;</t>
  </si>
  <si>
    <t>Global mortality risk assessment from river flooding under climate change</t>
  </si>
  <si>
    <t>Zhao, Shuwen; Yu, Yongqiang; Lin, Pengfei; Liu, Hailong; He, Bian; Bao, Qing; Guo, Yuyang; Hua, Lijuan; Chen, Kangjun; Wang, Xiaowei;</t>
  </si>
  <si>
    <t>Datasets for the CMIP6 Scenario Model Intercomparison Project (ScenarioMIP) Simulations with the Coupled Model CAS FGOALS-f3-L</t>
  </si>
  <si>
    <t>Chhetri, Ramesh; Pandey, Vishnu P; Talchabhadel, Rocky; Thapa, Bhesh Raj;</t>
  </si>
  <si>
    <t>How do CMIP6 models project changes in precipitation extremes over seasons and locations across the mid hills of Nepal?</t>
  </si>
  <si>
    <t>Lyu, Kewei; Zhang, Xuebin; Church, John A;</t>
  </si>
  <si>
    <t>Projected ocean warming constrained by the ocean observational record</t>
  </si>
  <si>
    <t>Nooni, Isaac Kwesi; Hagan, Daniel Fiifi T; Wang, Guojie; Ullah, Waheed; Lu, Jiao; Li, Shijie; Dzakpasu, Mawuli; Prempeh, Nana Agyemang; Lim Kam Sian, Kenny TC;</t>
  </si>
  <si>
    <t>Future Changes in Simulated Evapotranspiration across Continental Africa Based on CMIP6 CNRM-CM6</t>
  </si>
  <si>
    <t>Guo, Kun; Zhong, Jun; Xie, Fan; Zhu, Lin; Qu, Yan‐Fu; Ji, Xiang;</t>
  </si>
  <si>
    <t>Climate warming will increase chances of hybridization and introgression between two Takydromus lizards (Lacertidae)</t>
  </si>
  <si>
    <t>Casagrande, Fernanda; Neto, Francisco AB; de Souza, Ronald B; Nobre, Paulo;</t>
  </si>
  <si>
    <t>Polar Amplification and Ice Free Conditions under 1.5, 2 and 3° C of Global Warming as Simulated by CMIP5 and CMIP6 Models</t>
  </si>
  <si>
    <t>Fan, Li-Jun; Yan, Zhong-Wei; Chen, Deliang; Li, Zhen;</t>
  </si>
  <si>
    <t>Assessment of Central Asian heat extremes by statistical downscaling: Validation and future projection for 2015‒2100</t>
  </si>
  <si>
    <t>Xu, Xiaoming; Wu, Qingbai;</t>
  </si>
  <si>
    <t>Active Layer Thickness Variation on the Qinghai‐Tibetan Plateau: Historical and Projected Trends</t>
  </si>
  <si>
    <t>Hasegawa, Tomoko; Fujimori, Shinichiro; Frank, Stefan; Humpenöder, Florian; Bertram, Christoph; Després, Jacques; Drouet, Laurent; Emmerling, Johannes; Gusti, Mykola; Harmsen, Mathijs;</t>
  </si>
  <si>
    <t>Land-based implications of early climate actions without global net-negative emissions</t>
  </si>
  <si>
    <t>Borges, Francisco O; Santos, Catarina P; Paula, José R; Mateos-Naranjo, Enrique; Redondo-Gomez, Susana; Adams, Janine Barbara; Caçador, Isabel; Fonseca, Vanessa F; Reis-Santos, Patrick; Duarte, Bernardo;</t>
  </si>
  <si>
    <t>Invasion and Extirpation Potential of Native and Invasive Spartina Species Under Climate Change</t>
  </si>
  <si>
    <t>Lim Kam Sian, Kenny Thiam Choy; Wang, Jianhong; Ayugi, Brian Odhiambo; Nooni, Isaac Kwesi; Ongoma, Victor;</t>
  </si>
  <si>
    <t>Multi-Decadal Variability and Future Changes in Precipitation over Southern Africa</t>
  </si>
  <si>
    <t>Tan, Boon Teck; Fam, Pei Shan; Firdaus, RB; Tan, Mou Leong; Gunaratne, Mahinda Senevi;</t>
  </si>
  <si>
    <t>Impact of Climate Change on Rice Yield in Malaysia: A Panel Data Analysis</t>
  </si>
  <si>
    <t>Riahi, Keywan; Bertram, Christoph; Huppmann, Daniel; Rogelj, Joeri; Bosetti, Valentina; Cabardos, Anique-Marie; Deppermann, Andre; Drouet, Laurent; Frank, Stefan; Fricko, Oliver;</t>
  </si>
  <si>
    <t>Cost and attainability of meeting stringent climate targets without overshoot</t>
  </si>
  <si>
    <t>Cao, Yang; Yue, Xu; Liao, Hong; Yang, Yang; Zhu, Jia; Chen, Lei; Tian, Chenguang; Lei, Yadong; Zhou, Hao; Ma, Yimian;</t>
  </si>
  <si>
    <t>Ensemble projection of global isoprene emissions by the end of 21st century using CMIP6 models</t>
  </si>
  <si>
    <t>Atmospheric Environment</t>
  </si>
  <si>
    <t>Pauliuk, Stefan; Heeren, Niko;</t>
  </si>
  <si>
    <t>Material efficiency and its contribution to climate change mitigation in Germany: A deep decarbonization scenario analysis until 2060</t>
  </si>
  <si>
    <t>Nasir, Javaria; Ashfaq, Muhammad; Baig, Irfan Ahmad; Punthakey, Jehangir F; Culas, Richard; Ali, Asghar;</t>
  </si>
  <si>
    <t>Socioeconomic Impact Assessment of Water Resources Conservation and Management to Protect Groundwater in Punjab, Pakistan</t>
  </si>
  <si>
    <t>Müller-Casseres, Eduardo; Edelenbosch, Oreane Y; Szklo, Alexandre; Schaeffer, Roberto; van Vuuren, Detlef P;</t>
  </si>
  <si>
    <t>Global futures of trade impacting the challenge to decarbonize the international shipping sector</t>
  </si>
  <si>
    <t>Davies, Paul A; McCarthy, Mark; Christidis, Nikos; Dunstone, Nick; Fereday, David; Kendon, Mike; Knight, Jeff R; Scaife, Adam A; Sexton, David;</t>
  </si>
  <si>
    <t>The wet and stormy UK winter of 2019/2020</t>
  </si>
  <si>
    <t>Weather</t>
  </si>
  <si>
    <t>Li, Mingxing; Wu, Peili; Ma, Zhuguo; Pan, Zhihua; Lv, Meixia; Yang, Qing; Duan, Yawen;</t>
  </si>
  <si>
    <t>The increasing role of vegetation transpiration in soil moisture loss across China under global warming</t>
  </si>
  <si>
    <t>Journal of Hydrometeorology</t>
  </si>
  <si>
    <t>Bringezu, Stefan; Distelkamp, Martin; Lutz, Christian; Wimmer, Florian; Schaldach, Rüdiger; Hennenberg, Klaus Josef; Böttcher, Hannes; Egenolf, Vincent;</t>
  </si>
  <si>
    <t>Environmental and socioeconomic footprints of the German bioeconomy</t>
  </si>
  <si>
    <t>Li, Chao; Zwiers, Francis; Zhang, Xuebin; Li, Guilong; Sun, Ying; Wehner, Michael;</t>
  </si>
  <si>
    <t>Changes in annual extremes of daily temperature and precipitation in CMIP6 models</t>
  </si>
  <si>
    <t>Xue, Zeyu; Ullrich, Paul;</t>
  </si>
  <si>
    <t>A retrospective and prospective examination of the 1960s US Northeast Drought</t>
  </si>
  <si>
    <t>John Wiley &amp; Sons, Inc.</t>
  </si>
  <si>
    <t>Boberg, Fredrik; Mottram, Ruth; Hansen, Nicolaj; Yang, Shuting; Langen, Peter L;</t>
  </si>
  <si>
    <t>Uncertainties in projected surface mass balance over the polar ice sheets from downscaled EC-Earth models</t>
  </si>
  <si>
    <t>Yin, Guo-An; Niu, Fu-Jun; Lin, Zhan-Ju; Luo, Jing; Liu, Ming-Hao;</t>
  </si>
  <si>
    <t>Data-driven spatiotemporal projections of shallow permafrost based on CMIP6 across the Qinghai‒Tibet Plateau at 1 km2 scale</t>
  </si>
  <si>
    <t>Mori, Akira S; Dee, Laura E; Gonzalez, Andrew; Ohashi, Haruka; Cowles, Jane; Wright, Alexandra J; Loreau, Michel; Hautier, Yann; Newbold, Tim; Reich, Peter B;</t>
  </si>
  <si>
    <t>Biodiversity–productivity relationships are key to nature-based climate solutions</t>
  </si>
  <si>
    <t>Mohanty, Mohit Prakash; Simonovic, Slobodan P;</t>
  </si>
  <si>
    <t>Changes in floodplain regimes over Canada due to climate change impacts: Observations from CMIP6 models</t>
  </si>
  <si>
    <t>Yang, Pu; Mi, Zhifu; Yao, Yun-Fei; Cao, Yun-Fei; Coffman, D'Maris; Liu, Lan-Cui;</t>
  </si>
  <si>
    <t>Solely economic mitigation strategy suggests upward revision of nationally determined contributions</t>
  </si>
  <si>
    <t>Zeng, Xinran; Gao, Yang; Wang, Yuhang; Ma, Mingchen; Zhang, Junxi; Sheng, Lifang;</t>
  </si>
  <si>
    <t>Characterizing the Distinct Modulation of Future Emissions on Summer Ozone Concentrations between Urban and Rural Areas Over China</t>
  </si>
  <si>
    <t>Alaminie, Addis A; Tilahun, Seifu A; Legesse, Solomon A; Zimale, Fasikaw A; Tarkegn, Gashaw Bimrew; Jury, Mark R;</t>
  </si>
  <si>
    <t>Evaluation of Past and Future Climate Trends under CMIP6 Scenarios for the UBNB (Abay), Ethiopia</t>
  </si>
  <si>
    <t>Sun, Lili; Cui, Huijuan; Ge, Quansheng;</t>
  </si>
  <si>
    <t>Driving Factors and Future Prediction of Carbon Emissions in the ‘Belt and Road Initiative’Countries</t>
  </si>
  <si>
    <t>Wang, Xiuting; Zhang, Wenwen; Zhao, Xin; Zhu, Huiqin; Ma, Limiao; Qian, Zengqiang; Zhang, Zheng;</t>
  </si>
  <si>
    <t>Modeling the Potential Distribution of Three Taxa of Akebia Decne. under Climate Change Scenarios in China</t>
  </si>
  <si>
    <t>Miatto, Alessio; Wolfram, Paul; Reck, Barbara K; Graedel, Thomas E;</t>
  </si>
  <si>
    <t>Uncertain Future of American Lithium: A Perspective until 2050</t>
  </si>
  <si>
    <t>Environmental science &amp; technology</t>
  </si>
  <si>
    <t>https://doi.org/10.1002/joc.7361</t>
  </si>
  <si>
    <t>In terms of five categories of East Asian summer monsoon (EASM) indices and one classic meridional wind index, we project the EASM intensity change over the 21st century using 27 global climate models participating in the Coupled Model Intercomparison Project Phase 6 (CMIP6) under the mid-range combined scenarios of Shared Socioeconomic Pathways and Representative Concentration Pathways (SSP2-4.5). Results show that future changes in the EASM intensity are index- and model-dependent. Relative to the reference period 1985–2014, the EASM intensity strengthens slightly based on the east–west thermal contrast indices but varies little as a whole based on the southwest monsoon indices over the 21st century, with large discrepancies among the models. However, it tends to weaken over time based on the other three categories of indices, including the north–south thermal contrast indices, the shear vorticity indices, and the South China Sea monsoon indices. In terms of the meridional wind index that directly measures the EASM circulation in the lower troposphere and holds valid under future global warming, the EASM intensity strengthens significantly over the 21st century as a consequence of increases in zonal and meridional land–sea thermal contrasts between the East Asian continent and the adjacent oceans of western North Pacific and South China Sea. There are certain relationships between the trends of the meridional wind index and other EASM indices. The projections are overall consistent between the ensemble means of all available 27 models and the 14 good models as selected according to their abilities to simulate the present EASM climatology, but with different magnitudes.</t>
  </si>
  <si>
    <t>https://doi.org/10.1002/joc.7297</t>
  </si>
  <si>
    <t>Bias-corrected monthly precipitation and surface temperature datasets are constructed for the monsoon transitional zone (MTZ) in China during 1965–2100 based on 21 coupled climate models from phase 6 of the Coupled Model Intercomparison Project (CMIP6) using the equi-ratio and equidistant cumulative distribution function quantile-based mapping methods (equi-ratio cumulative distribution function [ERCDF] and equidistant cumulative distribution function [EDCDF]), respectively. The efficiencies of the two methods are verified via cross-validation by the jack-knife method, and the biases are remarkably reduced compared to those of the raw model outputs. Then, the bias-corrected model outputs are applied to future projections of precipitation, surface temperatures and drought events under the medium (SSP2-4.5) and high (SSP5-8.5) shared socioeconomic pathway scenarios. The obtained results present pronounced increases in both the projected annual mean precipitation and temperature fields for the model ensemble mean. In accompany, the MTZ is predicted to become drier in the three future periods; this result was attributed to the dramatic increases in semiarid events and to the decreases in humid events. The drought tension showed more rapid development under SSP585 than under the other scenario, with comparable occurrence frequencies of relatively wet and dry events in the long-term period, posing a serious threat to regional sustainable development.</t>
  </si>
  <si>
    <t>https://doi.org/10.1016/j.scitotenv.2021.152170</t>
  </si>
  <si>
    <t>Climate change (CC) in central China will change seasonal patterns of agricultural production through increasingly frequent extreme climatic events (ECEs). Breeding climate-resilient wheat (Triticum aestivum L.) genotypes may mitigate adverse effects of ECEs on crop productivity. To reveal crop traits conducive to long-term yield improvement in the target population of environments, we created 8,192 virtual genotypes with contrasting but realistic ranges of phenology, productivity and waterlogging tolerance. Using these virtual genotypes, we conducted a genotype (G) by environment (E) by management (M) factorial analysis (G×E×M) using locations distributed across the entire cereal cropping zone in mid-China. The G×E×M invoked locally-specific sowing dates under future climates that were premised on shared socioeconomic pathways SSP5-8.5, with a time horizon centred on 2080. Across the simulated adaptation landscape, productivity was primarily driven by yield components and phenology (average grain yield increase of 6-69% across sites with optimal combinations of these traits). When incident solar radiation was not limiting carbon assimilation, ideotypes with higher grain yields were characterised by earlier flowering, higher radiation-use efficiency and larger maximum kernel size. At sites with limited solar radiation, crops required longer growing periods to realise genetic yield potential, although higher radiation-use efficiency and larger maximum kernel size were again prospective traits enabling higher rates of yield gains. By 2080, extreme waterlogging stress in some regions of mid-China will impact substantially on productivity, with yield penalties of up to 1,010 kg ha−1. Ideotypes with optimal G×M could mitigate yield penalty caused by waterlogging by up to 15% under future climates. These results help distil promising crop trait by best management practice combinations that enable higher yields and robust adaptation to future climates and more frequent extreme climatic events, including flash flooding and soil waterlogging.</t>
  </si>
  <si>
    <t>https://doi.org/10.1029/2021JD035168</t>
  </si>
  <si>
    <t>In the Budyko framework, the landscape parameter (n in the Choudhury-Yang equation) controls precipitation (P) partitioning to evapotranspiration (ET) and runoff (R). Systematically investigating the underlying influence of catchment characteristics on n is critical for understanding the partitioning of P. Using two runoff datasets with more than 30,000 stations around the world, we found that the variability in n was significantly correlated with a series of catchment characteristics, but varied across climate zones. Hence, several empirical models based on catchment characteristics were developed to estimate n for different climate zones. The developed empirical models applied to Budyko framework explained 92% of the spatial variability in the global mean R and provided more reasonable ET than that from Global Land Evaporation Amsterdam Model (GLEAM) in terms of long-term water and energy balances. Empirical models were further applied to predict and attribute future R under the high-end Shared Socioeconomic Pathways (SSP5-8.5). The changes in P, potential evaporation (PET), and n are projected to alter global R by 61.5%, −24.0%, and 14.5% during 2081–2100. Notably, compare with the historical period, the influence of n was reversed in arid zones under the future scenario, where n leads to a significant decrease in R. The developed empirical models n enhances the applicability and capability of the Budyko framework for both historical and future hydrological assessments over the globe.</t>
  </si>
  <si>
    <t>https://doi.org/10.1016/j.atmosres.2021.105828</t>
  </si>
  <si>
    <t>This paper explored the projected changes in precipitation, maximum temperature (Tmax), and minimum temperature (Tmin) over the Yangtze River Basin (YRB) based on 23 Global climate models (GCMs) from the Coupled Model Intercomparison Project phase 6 (CMIP6). The Empirical Quantile Mapping (EQM) approach was firstly applied to correct the biases in the GCMs. Next, the future changes were investigated by analyzing the multi-model ensemble (MME) of the bias-corrected dataset during 2025–2044 (near-term), 2045–2064 (mid-term), and 2081–2100 (long-term) periods, with reference to the baseline period 1995–2014, under three integrated scenarios (SSP1-2.6, SSP2-4.5, and SSP5-8.5) of the Shared Socioeconomic Pathways (SSPs) and the Representative Concentration Pathways (RCPs). Results show that: (1) the biases in CMIP6 GCMs can be effectively corrected by EQM, and the MME performs better than individual models for each climatic variable. (2) Precipitation over the YRB from 2025 to 2100 is projected to increase at the rate of 9.66 mm/decade, 13.45 mm/decade, and 21.01 mm/decade under SSP1‐2.6, SSP2‐4.5, and SSP5‐8.5, respectively. In the long-term, the annual precipitation is projected to increase by 10.41%, 10.66% and 15.80%, under SSP1‐2.6, SSP2‐4.5 and SSP5‐8.5, respectively. (3) Tmax (Tmin) over the YRB is projected to increase by 0.09 (0.07) °C/decade, 0.29 (0.27) °C/decade, and 0.66 (0.64) °C/decade under SSP1‐2.6, SSP2‐4.5, and SSP5‐8.5, respectively. In the long-term, Tmax (Tmin) averaged over the YRB is projected to increase by 1.75 (1.50) °C, 2.72 (2.54) °C and 5.04 (4.85) °C under SSP1‐2.6, SSP2‐4.5 and SSP5‐8.5, respectively. (4) Uncertainties in the projected precipitation and temperature over the YRB were reduced based on MME. But further researches, such as selecting the superior models with respect to the regional climate of the YRB from the CMIP6 and using the ensemble methods that assign weight based on the performance of each model, are still needed to provide more reliable climate projections.</t>
  </si>
  <si>
    <t>Bioenergy with carbon capture and storage (BECCS) is crucial in many stringent climate scenarios. Although irrigation can enhance BECCS potential, where and to what extent it can enhance global BECCS potential are unknown when constrained by preventing additional water stress and suppressing withdrawal of nonrenewable water resources. With a spatially explicit representation of bioenergy crop plantations and water cycle in an internally consistent model framework, we identified the irrigable bioenergy cropland on the basis of the water resources reserve. Irrigation of such cropland enhanced BECCS potential by only 5–6% (&lt;60–71% for unconstrained irrigation) above the rain-fed potential (0.82–1.99 Gt C yr−1) by the end of this century. Nonetheless, it limited additional water withdrawal (166–298 km3 yr−1), especially from nonrenewable water sources (16–20%), compared with unconstrained irrigation (1,392–3,929 km3 yr−1 and 73–78%). Our findings highlight the importance of irrigation constraints in global BECCS potential.</t>
  </si>
  <si>
    <t>https://doi.org/10.1038/s41893-021-00740-4</t>
  </si>
  <si>
    <t>https://doi.org/10.1038/s41558-021-01034-5</t>
  </si>
  <si>
    <t>Africa’s ecosystems have an important role in global carbon dynamics, yet consensus is lacking regarding the amount of carbon stored in woody vegetation and the potential impacts to carbon storage in response to changes in climate, land use and other Anthropocene risks. In this study, we explore the socioenvironmental conditions that have shaped the contemporary distribution of woody vegetation across sub-Saharan Africa and evaluate ecosystem response to multiple scenarios of climate change, anthropogenic pressures and fire disturbance. Our projections suggest climate change will have a small but negative effect on above-ground woody biomass at the continental scale, and the compounding effects of population growth, increasing human pressures and socioclimatic-driven changes in fire behaviour further exacerbate climate-driven trends. Relatively modest continental-scale trends obscure much larger regional perturbations, with climatic and anthropogenic factors leading to increased carbon storage potential in East Africa, offset by large deficits in West, Central and Southern Africa.</t>
  </si>
  <si>
    <t>https://doi.org/10.1007/s11069-021-05172-z</t>
  </si>
  <si>
    <t>We study the long-run connection between atmospheric carbon dioxide (CO2) concentration and the probability of hydrometeorological disasters using a panel of 193 countries over the period 1970–2016 providing annual disaster projections to the year 2040 for each of these countries. Generating accurate predictions on where hydrometeorological disasters have greater chances to occur, may facilitate preparedness and adaption to such disasters, thus helping to reduce their high human and economic costs. We estimate the probabilities of hydrometeorological disasters at country levels using Bayesian sampling techniques. We decompose the probability of country disaster into the effects of country-specific factors, such as climatological and socio-demographic factors, and factors associated with world climate, which we denote global probability of disaster (GPOD). Finally, we subject these GPOD time paths to a cointegration analysis with CO2 concentration and provide projections to the year 2040 of the GPOD conditional on nine Shared Socioeconomic Pathways scenarios. We detect a stable long-term relation between CO2 accumulation and the GPOD that allows us to determine projections of the latter process conditional on the former. We conclude that readily available statistical data on global atmospheric concentrations of CO2 can be used as a conceptually meaningful, statistically valid and policy useful predictor of the probability of occurrence of hydrometeorological disasters.</t>
  </si>
  <si>
    <t>Natural Hazards</t>
  </si>
  <si>
    <t>https://doi.org/10.1029/2021JG006327</t>
  </si>
  <si>
    <t>Land evaporation (ET) is of great significance in climate change research, water resource management, and numerical weather forecasting. In this study, Ridge Regression Method and Sensitivity Analysis Methods have been used to study the projected land evaporation changes over China, and its response to vegetation greening under low (Shared Socioeconomic Pathway [SSP]1-2.6), medium (SSP2-4.5), and high (SSP5-8.5) forcing scenarios during 2020–2099, based on 16 of the latest generation of Earth System Models (ESMs) taking part in the Coupled Models Intercomparison Project Phase 6. Land evaporation is projected to significantly increase under all climate change scenarios, especially in the southern China where there is a humid climate. The influencing factors, including precipitation, air temperature, solar radiation, and leaf area index (LAI), are analyzed; LAI is indicated to dominate the interannual variations of land ET, contributing over 40% of the interannual variance in the warming climates. However, the sensitivity of land ET to vegetation greening is found to generally reduce along with the increasing radiation forcing levels. Such a reduced sensitivity is particularly true when making intermodel comparisons, possibly due to the uncertainties of vegetation parameterizations in different models. This study reveals the response of land ET to vegetation greening under multiple climate change scenarios, which may help to understand the essential role of vegetation in water cycle and provide support for future water resource management.</t>
  </si>
  <si>
    <t>https://doi.org/10.1007/s00382-021-06043-w</t>
  </si>
  <si>
    <t>Previous studies have projected an increase in future summer precipitation across East Asia (EA). This study investigates the relative contributions of thermodynamic and dynamic components to future precipitation changes in three key sub-regions of EA where the maximum centers of the historical precipitation are located (the tropical region, East China, and the Japan and Korea sector), and analyzes the causes of the changes in thermodynamic and dynamic components. Outputs from 30 climate models of the Coupled Model Intercomparison Project Phase 6 (CMIP6) are used. From these, the five best-performing models for historical summer precipitation climatology for EA are selected. The future summer precipitations in the three sub-regions over the near- to mid-term (2020–2069) and the long-term (2070–2095) are then examined using the multi-model ensemble mean of the five models selected (MMM05). The projections were driven by four combined scenarios of the Shared Socioeconomic Pathways (SSPs) and forcing levels of the Representative Concentration Pathways (SSP1-2.6, SSP2-4.5, SSP3-7.0, and SSP5-8.5). The results show that long-term precipitations under SSP5-8.5 are greater than those under the other scenarios across all sub-regions. After the 2070s under SSP5-8.5, a marked precipitation intensification is identified in all three sub-regions, but with different rates of increase. The projected precipitation increase is primarily attributed to the thermodynamic component, while the dynamic component related to circulation changes is relatively weak. Further analysis indicates that the pattern of the thermodynamic component in the three sub-regions is dominated by the climatological upward motion, mediated by an increase in moisture.</t>
  </si>
  <si>
    <t>https://doi.org/10.3390/su132112037</t>
  </si>
  <si>
    <t>Burundi is susceptible to future water-related disasters, but examining the influence of climate change on regional hydroclimatic features is challenging due to a lack of local data and adaptation planning. This study investigated the influence of climate change on hydroclimate-focused changes in the climatology of heavy precipitation (and streamflow) means and extremes based on the multi-model ensemble mean of earth system models in the sixth phase of the Coupled Model Intercomparison Project (CMIP). For runoff analysis, hydrologic responses to future climate conditions were simulated using the Soil and Water Assessment Tool (SWAT) model over the Ruvubu River basin, Burundi. Temperature increases by 5.6 °C, with strong robustness, under future climate conditions. The mean annual precipitation (and runoff) undergoes large seasonal variations, with weak robustness. Precipitation (and streamflow) changes between the wet and dry seasons differ in signal and magnitude. However, alterations in both the amount and frequency of precipitation reveal the intensification of the water cycle due to anthropogenic climate change. Thus, the highest variability in the maximum daily streamflow is shown in months of long wet seasons, especially in the far future (2085). Without considering the regional climate characteristics and shared socioeconomic pathway (SSP) scenarios, this behavior is expected to be enhanced in 2085 (compared with 2045) and increase the severity of extreme precipitation and flood risk. Climate change will cause alterations in the magnitude and seasonal distributions of extreme precipitation (and streamflow). These findings could be important for flood planning and mitigation measures to cope with climate change in Burundi.</t>
  </si>
  <si>
    <t>https://doi.org/10.1016/j.dsr2.2021.104974</t>
  </si>
  <si>
    <t>Three different global earth system models from the Coupled Model Intercomparison Project Phase 6 (CMIP6) were used to explore anticipated changes in the Bering Sea under high (SSP126) and low (SSP585) carbon mitigation scenarios (i.e. low and high emission scenarios), via dynamical downscaling. A multivariate pattern analysis, based on Empirical Orthogonal Functions applied to monthly time series, reveals strong coupling of changes across several biophysical variables and the global forcing itself, on both yearly and multidecadal time scales. Rising air and ocean temperatures from the global models are strongly coupled with rising regional temperatures and reduced ice cover/thickness, as well as strong changes to the phenology of the plankton food chain, including reduced biomass of large zooplankton in the fall. This method ultimately provides a compact way to estimate the changes to many regional attributes under a variety of global change scenarios. Application of this method to a broad ensemble of the CMIP6 global model air temperatures suggests that compared to present conditions, the Bering Sea shelf bottom temperatures in July will warm by an average of ∼4 degrees C by the end of the 21st century under SSP585, as compared with ∼1 degrees C under SSP126, with greatest warming focused on the outer northern shelf.</t>
  </si>
  <si>
    <t>https://doi.org/10.1088/1748-9326/ac3ceb</t>
  </si>
  <si>
    <t>N/A</t>
  </si>
  <si>
    <t>Pathways toward limiting global warming to well below 2 ∘C, as used by the IPCC in the Fifth Assessment Report, do not consider the climate impacts already occurring below 2 ∘C. Here we show that accounting for such damages significantly increases the near-term ambition of transformation pathways. We use econometric estimates of climate damages on GDP growth and explicitly model the uncertainty in the persistence time of damages. The Integrated Assessment Model we use includes the climate system and mitigation technology detail required to derive near-term policies. We find an optimal carbon price of $115 per tonne of CO2 in 2030. The long-term persistence of damages, while highly uncertain, is a main driver of the near-term carbon price. Accounting for damages on economic growth increases the gap between the currently pledged nationally determined contributions and the welfare-optimal 2030 emissions by two thirds, compared to pathways considering the 2 ∘C limit only.</t>
  </si>
  <si>
    <t>https://doi.org/10.1088/1748-9326/ac27ce</t>
  </si>
  <si>
    <t>https://doi.org/10.1002/joc.7328</t>
  </si>
  <si>
    <t>The projected global temperature increase in the 21st century is expected to have consequences on energy consumption due to increase (decrease) in energy demand to cool (heat) the built environments. Such increase (decrease) also depends on the number of end users for such energy, thus it is crucial to include population into the analyses. This study presents population-weighted (w) cooling (CDD), heating (HDD), and energy (EDD) degree-day projections at global, regional, and local scales for the 21st century. We used a large ensemble of high-resolution (0.44°) climate simulations from the COordinated Regional-climate Downscaling EXperiment (CORDEX) to compute degree-days for baseline (1981–2010) and global warming levels (GWLs from 1.5°C to 4°C), based on two representative concentration pathways. We used population projections from the NASA-SEDAC datasets, driven by five socio-economic scenarios (SSPs). The progressive increase in CDD outbalances the decrease in HDD in Central and South America, Africa, and Oceania and the opposite situation is likely to occur in North America, Europe, and Asia; at global scale, they are balanced. However, if results are weighted according to population, the increase in wCDD outbalances the decrease in wHDD almost everywhere for most GWLs and SSPs. Few regions show a decreasing tendency in wEDD at high GWLs for all SSPs: central Europe, northwestern, northeastern, and eastern Asia. Globally, wEDD are likely to double at 2°C compared to 1981–2010 independently of the SSP. Under the worst-case scenario (SSP3), at 4°C wCDD are approximately 380% higher and wHDD approximately 30% lower than in the recent past, leading to an increase in wEDD close to 300%.</t>
  </si>
  <si>
    <t>https://doi.org/10.1002/joc.7257</t>
  </si>
  <si>
    <t>The hydrological projections provided by the outputs of Global Climate Models (GCMs) combining hydrological models include multi-source uncertainties, which may challenge the formulation of relevant adaption and mitigation policies. In this paper, the overall uncertainty and the relative contribution of each uncertainty component were investigated for hydrological projections over 408 watersheds in China by using 3 shared socioeconomic pathway emission scenarios (SSP1-2.6, SSP2-4.5, and SSP5-8.5), 21 GCMs, 8 bias correction methods, 4 hydrological models, and 2 sets of optimized hydrological model parameters. The results show that the total uncertainty (T) is mainly contributed by uncertainty related to global climate models (G), with the mean percentage ranging from 60.4 to 64.1%, followed by the interaction uncertainties among all components, with the mean percentage ranging from 22.0 to 26.4%. The uncertainty contribution of hydrological models (H) (6.1–9.4%) ranks third, followed by emission scenarios (S) (2.9–5.9%) and bias correction methods (B) (0.2–1.1%). The uncertainty contribution of the optimized hydrological model parameters (P) (0.2–0.3%) is almost negligible. In terms of spatial variability, the relative contribution of uncertainty related to global climate models (G) is the highest in the near future for northern China (67.5–70.6%) and in the far future for southern China (66.1–66.7%). However, it was found to be lower for the Tibetan Plateau and northwestern China (45.3–57.9%) in the near and far future. The relative contribution of hydrological model uncertainty is higher for southwestern and northwestern China and the Tibetan Plateau (7.2–19.5%) and lower for northern, eastern, and southern China (2.5–6.6%). This study highlights the importance of including multiple GCMs and hydrological models in hydrological impact studies to consider their overall uncertainty. The development of global climate models and hydrological models is still the best way to reduce the uncertainty of climate change impact studies.</t>
  </si>
  <si>
    <t>Floods that cause yearly economic losses and casualties have increased in frequency with global warming. Assessing the mortality risks of populations due to flooding is important and necessary for risk management and disaster reduction. Thus, this paper develops a method for assessing global mortality risks due to river flooding. Global historical annual death tolls are first estimated during the historical period 1986–2005 (T0) by using available mortality vulnerability functions of river flooding. Then, the best vulnerability function is selected according to lower root mean square errors (RMSE) and the differences in the multi-year mean (DMYM) values. Next, the adjustment coefficient Kc for each country (region) is calculated to use in the revision of the selected vulnerability function. Finally, the mortality risks are estimated based on an adjusted vulnerability function. As a case, the paper assessed and analysed the global mortality risks due to river flooding during 2016–2035 (2030s) and 2046–2065 (2050s) for the combined scenario of the Representative Concentration Pathway 4.5 (RCP4.5) and the Shared Socioeconomic Pathway 2 (SSP2), and the RCP8.5-SSP5 scenario. The results show that the estimation errors of the death tolls in most countries (regions) decrease after adjusting the vulnerability function. Under the current defense capacity and vulnerability level, the average annual death tolls of RCP4.5-SSP2 and RCP8.5-SSP5 in the 2030s will increase by 1.05 times and 0.93 times compared with the historical period. They will increase 1.89 and 2.20 times, respectively for the two scenarios during 2050s. High-risk areas are distributed in the south-eastern Eurasia.</t>
  </si>
  <si>
    <t>https://doi.org/10.1088/1748-9326/abff87</t>
  </si>
  <si>
    <t>https://doi.org/10.1007/s00376-020-0112-9</t>
  </si>
  <si>
    <t>The datasets for the tier-1 Scenario Model Intercomparison Project (ScenarioMIP) experiments from the Chinese Academy of Sciences (CAS) Flexible Global Ocean-Atmosphere-Land System model, finite-volume version 3 (CAS FGOALS-f3-L) are described in this study. ScenarioMIP is one of the core MIP experiments in phase 6 of the Coupled Model Intercomparison Project (CMIP6). Considering future CO2, CH4, N2O and other gases’ concentrations, as well as land use, the design of ScenarioMIP involves eight pathways, including two tiers (tier-1 and tier-2) of priority. Tier-1 includes four combined Shared Socioeconomic Pathways (SSPs) with radiative forcing, i.e., SSP1-2.6, SSP2-4.5, SSP3-7.0 and SSP5-8.5, in which the globally averaged radiative forcing at the top of the atmosphere around the year 2100 is approximately 2.6, 4.5, 7.0 and 8.5 W m−2, respectively. This study provides an introduction to the ScenarioMIP datasets of this model, such as their storage location, sizes, variables, etc. Preliminary analysis indicates that surface air temperatures will increase by about 1.89°C, 3.07°C, 4.06°C and 5.17°C by around 2100 under these four scenarios, respectively. Meanwhile, some other key climate variables, such as sea-ice extension, precipitation, heat content, and sea level rise, also show significant long-term trends associated with the radiative forcing increases. These datasets will help us understand how the climate will change under different anthropogenic and radiative forcings.</t>
  </si>
  <si>
    <t>https://doi.org/10.1007/s00704-021-03698-7</t>
  </si>
  <si>
    <t>Assessing variability of historical and projected future precipitation extremes is of high value in managing water resources effectively. The Himalayan environment of Nepal is comprised of both hills and mountains. The hills are the most susceptible to precipitation extremes and related natural hazards, which hinder the socio-economic development of the country. This study investigated the variability of extreme precipitation events over the 22 weather stations distributed across the mid hills of Nepal to identify its driving potential of extreme events. Firstly, trends and spatial distribution of different precipitation indices were computed on annual and seasonal scales for the baseline (historical) period of 1986–2015. We found that the annual maximum precipitation amount (1-day, consecutive 3-day, and 5-day) and heavy precipitation days with daily precipitation exceeding 10, 20, and 50 mm (i.e., R10, R20, and R50 respectively) show dominantly falling trends during the historical period. Noticeably, while analyzing at a seasonal scale, we found that the precipitation amount exhibited a statistically significant decreasing pattern during the monsoon season. This study then assessed possible changes of those indices under future climatic conditions using the latest set of scenarios from ten CMIP6 (Coupled Model Inter-comparison Project phase 6) models dataset for the near future period (2021–2050) under two shared socio-economic pathways (SSP245 and SSP585). The projection showed a wider range of deviation with respect to the baseline, predominantly increasing heavy precipitation. Overall, the increasing pattern of the intensity, duration, and frequency of extreme events indicates the region would possess more risks of natural hazards such as floods, landslides, and soil erosion in the future. Furthermore, most of the climate models showed that consecutive dry days (CDDs) are projected to increase, which could significantly impact agriculture facilities, food security, and water scarcity and ultimately could increase the vulnerability of hill communities. Our findings are expected to help understand the extremities of precipitation variability and have strong policy implications indicating that adaptation measures that can reduce risks make society less vulnerable and more resilient to extremes.</t>
  </si>
  <si>
    <t>https://doi.org/10.1038/s41558-021-01151-1</t>
  </si>
  <si>
    <t>The ocean absorbs most of the excess heat from anthropogenic climate change, causing global ocean warming and sea-level rise with a series of consequences for human society and marine ecosystems. While there have been ongoing efforts to address large uncertainties in future projections, to date the projected ocean warming has not been constrained by the historical observations. Here, we show that the observed ocean warming over the well-sampled Argo period (2005–2019) can constrain projections of future ocean warming and that the upper-tail projections from latest climate models with high climate sensitivities are unrealistically large. By 2081–2100, under the high-emission scenario, the upper 2,000 m of the ocean is likely (&gt;66% probability) to warm by 1,546–2,170 ZJ relative to 2005–2019, corresponding to 17–26 cm sea-level rise from thermal expansion. Further narrowing uncertainties requires maintenance of the ocean observing system to extend the observational record.</t>
  </si>
  <si>
    <t>https://doi.org/10.3390/ijerph18136760</t>
  </si>
  <si>
    <t>The main goal of this study was to assess the interannual variations and spatial patterns of projected changes in simulated evapotranspiration (ET) in the 21st century over continental Africa based on the latest Shared Socioeconomic Pathways and the Representative Concentration Pathways (SSP1-2.6, SSP2-4.5, SSP3-7.0, and SSP5-8.5) provided by the France Centre National de Recherches Météorologiques (CNRM-CM) model in the Sixth Phase of Coupled Model Intercomparison Project (CMIP6) framework. The projected spatial and temporal changes were computed for three time slices: 2020–2039 (near future), 2040–2069 (mid-century), and 2080–2099 (end-of-the-century), relative to the baseline period (1995–2014). The results show that the spatial pattern of the projected ET was not uniform and varied across the climate region and under the SSP-RCPs scenarios. Although the trends varied, they were statistically significant for all SSP-RCPs. The SSP5-8.5 and SSP3-7.0 projected higher ET seasonality than SSP1-2.6 and SSP2-4.5. In general, we suggest the need for modelers and forecasters to pay more attention to changes in the simulated ET and their impact on extreme events. The findings provide useful information for water resources managers to develop specific measures to mitigate extreme events in the regions most affected by possible changes in the region’s climate. However, readers are advised to treat the results with caution as they are based on a single GCM model. Further research on multi-model ensembles (as more models’ outputs become available) and possible key drivers may provide additional information on CMIP6 ET projections in the region.</t>
  </si>
  <si>
    <t>https://doi.org/10.1002/ece3.7671</t>
  </si>
  <si>
    <t>Coexisting species may experience population and range changes alone or jointly in response to environmental change. Here, we used six climate variables and ten modeling algorithms to predict the distribution of two Takydromus species (T. septentrionalis and T. sexlineatus) in China. We identified the sympatric and allopatric areas by comparing projections between the two species based on habitat suitability under present and future climate scenarios. We constructed the hypervolumes of six climate variables for the two species and then evaluated overlaps between hypervolumes. From this study, we know the following. First, minimum temperature of coldest month contributes the most to the prediction of habitat suitability. Second, habitats suitable for the two species will shift northward in response to climate warming. Third, the range of T. sexlineatus will expand across the four future time intervals before 2,100, namely the 2021–2040, 2041–2060, 2061–2080, and 2081–2100 intervals, under both Shared socioeconomic pathway (SSP) 245 and SSP585 scenarios, and the range of T. septentrionalis will also expand in the future except at the 2081–2100 interval under the SSP585 scenario. Fourth, the sympatric areas will contract or expand under the SSP245 scenario and expand across the four future time intervals before 2,100 under the SSP585 scenario. Fifth, the niche hypervolumes of the two species partially overlapped, and the differences in niche centroid show some degree of niche differentiation between the two species. These results allow to conclude that climate warming will not only drive the northward drift of sympatric areas but also increase the size of these areas if nothing is done to limit the emission of greenhouse gases. Given the existence of hybridization and introgression between T. septentrionalis and T. sexlineatus in the field where they coexist, we also conclude that climate warming will increase chances of hybridization and introgression between the two species.</t>
  </si>
  <si>
    <t>https://doi.org/10.3390/atmos12111494</t>
  </si>
  <si>
    <t>One of the most visible signs of global warming is the fast change in the polar regions. The increase in Arctic temperatures, for instance, is almost twice as large as the global average in recent decades. This phenomenon is known as the Arctic Amplification and reflects several mutually supporting processes. An equivalent albeit less studied phenomenon occurs in Antarctica. Here, we used numerical climate simulations obtained from CMIP5 and CMIP6 to investigate the effects of +1.5, 2 and 3 °C warming thresholds for sea ice changes and polar amplification. Our results show robust patterns of near-surface air-temperature response to global warming at high latitudes. The year in which the average air temperatures brought from CMIP5 and CMIP6 models rises by 1.5 °C is 2024. An average rise of 2 °C (3 °C) global warming occurs in 2042 (2063). The equivalent warming at northern (southern) high latitudes under scenarios of 1.5 °C global warming is about 3 °C (1.8 °C). In scenarios of 3 °C global warming, the equivalent warming in the Arctic (Antarctica) is close to 7 °C (3.5 °C). Ice-free conditions are found in all warming thresholds for both the Arctic and Antarctica, especially from the year 2030 onwards.</t>
  </si>
  <si>
    <t>https://doi.org/10.1016/j.accre.2021.09.007</t>
  </si>
  <si>
    <t>Increasing heatwaves and extreme temperatures have recently been observed across Central Asia (CA). Accurately assessing and projecting the changing climate extremes at the local (station) scale required for climate risk management are therefore highly important. However, global and regional climate models often fail to represent the statistical distributions of observed daily extreme variables and hence extremes in complex terrain. In this work, we developed a statistical downscaling (SD) model to project summer daily maximum temperature (Tmax) and heatwave indices for 65 meteorological stations in CA toward 2100. The SD model involves first-order autoregression and multiple linear regression using large-scale Tmax and circulation indices (CIs) as predictors, and the model is cross-validated against historical observations. The local Tmax and heatwave indices are then projected for 2015–2100 driven by the output of a global climate model (CNRM-CM6-1) under four Shared Socioeconomic Pathways (SSP126, SSP245, SSP370, and SSP585). The application of the SD model significantly improves forecasting of the probability distribution (10th/90th percentiles) of Tmax at stations, particularly across mountainous regions. The model also captures interannual variability and the long-term trend in Tmax, consistent with synoptic-scale inputs. SD projections demonstrate strong warming trends of summer Tmax in CA toward 2100 with rates between 0.35–0.64 °C per decade based on the SSP245 and SSP370 scenarios. Consequently, heatwave occurrence is projected to rise by 1.0–5.0 and 2.0–7.0 d per decade under the SSP245 and SSP370 scenarios, respectively, by 2100. Duration, intensity, and amplitude of heatwaves rise at greater rates under higher-emission scenarios, particularly in southeastern CA. The proposed SD model serves as a useful tool for assessing local climate extremes, which are needed for regional risk management and policymaking for adaption to climate change.</t>
  </si>
  <si>
    <t>https://doi.org/10.1029/2021JD034841</t>
  </si>
  <si>
    <t>As the buffer layer between the atmosphere and permafrost, the active layer is vulnerable to climate change. The variation in the active layer thickness (ALT) has important effects on surface energy balance, ecosystem, hydrological cycle, vegetation cover, and engineering construction in permafrost regions. The goal of this study is to discuss the active layer variation under different shared socioeconomic pathways (SSPs) for specific warming levels and to reveal the potential interactions between the ALT and the associated driving factors in typical hydrological basins. We revised the Stefan solution using the edaphic factor and the thawing index calculated by multimodel data from the Coupled Model Intercomparison Project Phase 6 to estimate the variation in the ALT. During 2015 to 2100, the ALT will increase by 14 cm (SSP1-2.6), 43 cm (SSP2-4.5), and 1.44 m (SSP5-8.5), with average increase rates of 2.5 cm/decade, 5.8 cm/decade, and 17.5 cm/decade, respectively. The rates of increase of the ALT in the Hexi basin, Inner basin, Mekong basin, Yangtze basin, and Yellow basin are 12.6 cm/decade, 6.7 cm/decade, 5.2 cm/decade, 8.0 cm/decade, and 5 cm/decade, respectively. These results illustrate that air temperature is the primary determinant of ALT variation and normalized difference vegetation index (NDVI) and snow depth may influence the ALT change. The most significant correlations are between the ALT and NDVI in the Yangtze basin. In different seasons, the spring snow depth has the greatest impact on the ALT in the Hexi basin.</t>
  </si>
  <si>
    <t>https://doi.org/10.1038/s41893-021-00772-w</t>
  </si>
  <si>
    <t>Delaying climate mitigation action and allowing a temporary overshoot of temperature targets require large-scale carbon dioxide removal (CDR) in the second half of this century that may induce adverse side effects on land, food and ecosystems. Meanwhile, meeting climate goals without global net-negative emissions inevitably needs early and rapid emission reduction measures, which also brings challenges in the near term. Here we identify the implications for land-use and food systems of scenarios that do not depend on land-based CDR technologies. We find that early climate action has multiple benefits and trade-offs, and avoids the need for drastic (mitigation-induced) shifts in land use in the long term. Further long-term benefits are lower food prices, reduced risk of hunger and lower demand for irrigation water. Simultaneously, however, near-term mitigation pressures in the agriculture, forest and land-use sector and the required land area for energy crops increase, resulting in additional risk of food insecurity.</t>
  </si>
  <si>
    <t>https://doi.org/10.3389/fmars.2021.696333</t>
  </si>
  <si>
    <t>Coastal areas host some of the planet’s most productive ecosystems, providing life-sustaining ecological services and several benefits to humankind, while also being some of the most threatened areas (e.g., by globalization, climate change, and biological invasion). Salt marshes are coastal habitats with a key role in food and shelter provisioning, sediment deposition, nutrient cycling and carbon storage. Spartina spp. is a genus of grass halophytes which occurs in salt marshes worldwide, and includes species with different invasive potential. We evaluated the effect of climate change in the distribution and invasion potential of five Spartina species (S. anglica, S. alterniflora, S. densiflora, S. patens, and S. maritima) at a global scale. Species distribution models (SDMs) were applied on species occurrence data and atmospheric environmental predictors (WorldClim 2.1) to project potential changes in habitat suitability and associated changes in distribution and species co-occurrence until the end of the century, across four Shared Socioeconomic Pathway scenarios (i.e., SSP1-2.6 to SSP5-8.5). Projections showed a global trend for increasing species co-occurrence, with a general range expansion potentiated by increasing pathway severity. This study suggests that Spartina species can potentially benefit from climate change, predicting poleward expansions in the Northern Hemisphere for most species, with results pointing at increased conflict and invasion potential in Northern Europe and East Asian shorelines, already under strong invasive pressure. S. anglica is projected to remain a successful invader, with more severe scenarios likely favoring greater expansions. S. alterniflora exhibits very low expansion comparatively, despite exhibiting the same northward distribution shift. SSP1-2.6 produced the smallest change to species co-occurrence, suggesting a smaller potential for invasion-related conflicts, although still registering a potential net expansion for the Genus. Despite their limitations, SDMs can help establish general trends in climate change ecology and inform policymakers and environmental agents to ensure the correct management of these habitats and, ultimately, ecosystems.</t>
  </si>
  <si>
    <t>https://doi.org/10.3390/atmos12060742</t>
  </si>
  <si>
    <t>The future planning and management of water resources ought to be based on climate change projections at relevant temporal and spatial scales. This work uses the new regional demarcation for Southern Africa (SA) to investigate the spatio-temporal precipitation variability and trends of centennial-scale observation and modeled data, based on datasets from the sixth phase of the Coupled Model Intercomparison Project (CMIP6). The study employs several statistical methods to rank the models according to their precipitation simulation ability. The Theil–Sen slope estimator is used to assess precipitation trends, with a Student’s t-test for the significance test. The comparison of observation and model historical data enables identification of the best-performing global climate models (GCMs), which are then employed in the projection analysis under two Shared Socioeconomic Pathways (SSPs): SSP2-4.5 and SSP5-8.5. The GCMs adequately capture the annual precipitation variation but with a general overestimation, especially over high-elevation areas. Most of the models fail to capture precipitation over the Lesotho-Eswatini area. The three best-performing GCMs over SA are FGOALS-g3, MPI-ESM1-2-HR and NorESM2-LM. The sub-regions demonstrate that precipitation trends cannot be generalized and that localized studies can provide more accurate findings. Overall, precipitation in the wet and dry seasons shows an initial increase during the near future over western and eastern SA, followed by a reduction in precipitation during the mid- and far future under both projection scenarios. Madagascar is expected to experience a decrease in precipitation amount throughout the twenty-first century.</t>
  </si>
  <si>
    <t>https://doi.org/10.3390/agriculture11060569</t>
  </si>
  <si>
    <t>Climate change is a global problem since many countries worldwide are becoming increasingly vulnerable to natural disasters. Numerous climate models in various studies project a decline in agricultural productivity that will mainly be due to excessive heat in tropical and subtropical regions, especially in Southeast Asia. As a Southeast Asian country, Malaysia is no exception to this problem. Hence, the present study aimed to examine the impact of climate change on rice yields in Malaysia. A panel data approach was adopted using data from 1987 to 2017 on eight granary areas in Peninsular Malaysia. The main objectives were to assess the impact of climate variables (i.e., minimum and maximum temperature and precipitation) on rice yield and the variance of the impact during the main season and off-season. Our regression results indicate that precipitation was not statistically significant in all model specifications for both the main and off-season. While the maximum temperature was found to be negatively associated with yield during the off-season, the minimum temperature showed a positive effect in both cropping seasons. We used the HadGEM3-GC31 N512 resolution model based on the high-emission Shared Socioeconomic Pathways 8.5 scenario (SSPs-8.5) from the High-Resolution Model Intercomparison Project (HighResMIP) of the Coupled Model Intercomparison Project Phase 6 (CMIP6) to project future climate change in 2030 and 2040. The projected results indicate that rice yield would show a more positive trend by 2040 when compared to the previous decade, ranging from −0.02 to 19.85% during the main season and −2.77 to 7.41% during the off-season. Although rice yield is likely to increase in certain areas, other areas are projected to experience negative effects. Hence, adaptation at the farm level remains crucial, specifically during the off-season, since climate change could widen the gaps in rice yields between cropping seasons and among granary areas.</t>
  </si>
  <si>
    <t>https://doi.org/10.1038/s41558-021-01215-2</t>
  </si>
  <si>
    <t>Global emissions scenarios play a critical role in the assessment of strategies to mitigate climate change. The current scenarios, however, are criticized because they feature strategies with pronounced overshoot of the global temperature goal, requiring a long-term repair phase to draw temperatures down again through net-negative emissions. Some impacts might not be reversible. Hence, we explore a new set of net-zero CO2 emissions scenarios with limited overshoot. We show that upfront investments are needed in the near term for limiting temperature overshoot but that these would bring long-term economic gains. Our study further identifies alternative configurations of net-zero CO2 emissions systems and the roles of different sectors and regions for balancing sources and sinks. Even without net-negative emissions, CO2 removal is important for accelerating near-term reductions and for providing an anthropogenic sink that can offset the residual emissions in sectors that are hard to abate.</t>
  </si>
  <si>
    <t>https://doi.org/10.1016/j.atmosenv.2021.118766</t>
  </si>
  <si>
    <t>Isoprene is a key biogenic volatile organic compound of vital importance for global climate change and air quality. Previous studies projecting future changes of isoprene emissions showed a wide range of uncertainties due to the discrepancies in emission schemes, climate models, and future scenarios. Here, we use an ensemble of models from the Coupled Model Intercomparison Project version 6 (CMIP6) to explore the spatiotemporal variations of global isoprene emissions at present day and their changes by the end of 21st century. At present day, most models predict similar emission rates of 400 Tg C yr−1 but with large differences in the long-term trends. For models using the scheme of Model of Emissions of Gases and Aerosols from Nature, isoprene emissions show limited changes during historical period but significant enhancements after the year 2000. However, for models using another scheme with strong CO2 inhibition effects, isoprene emissions show decreasing trends during historical period and moderate increasing trends after the year 2000. By the end of 21st century, the ensemble projection shows increases of 21–57% in isoprene emissions with the largest enhancement for the strongest warming scenario. Attribution shows that temperature is the dominant driver for the increase of isoprene emissions, no matter whether the CO2 inhibition effects are considered or not. The enhanced isoprene emissions increase the risks of ozone pollution in a warmer climate.</t>
  </si>
  <si>
    <t>https://doi.org/10.1111/jiec.13091</t>
  </si>
  <si>
    <t>Germany's greenhouse gas emissions have declined by 35% since 1990, and the national policy ambition is to become largely carbon-neutral by 2050. A change of the industrial landscape and a partial transformation of energy supply have contributed to reductions so far, but for deep reductions, a deep transformation of the country's industrial metabolism is needed. While energy efficiency is well established, the same cannot be said for material efficiency, which includes product light-weighting, lifetime extension, more intense use, and value retention strategies like higher recycling rates, remanufacturing, and reuse. Sector-specific research showed substantial energy and emissions savings potentials of material efficiency, but the overall material efficiency potential for most world economies, including Germany, is unknown. We applied an open-source and modular dynamic material flow analysis model of the transformation of passenger vehicles, residential buildings, and commercial and service buildings in Germany (together ca. 50% of national greenhouse gases) to a material-efficient system, covering the time span 2016–2060. The potential impact of the above-mentioned material efficiency strategies was studied for the climate-relevant materials concrete, steel, timber, aluminum, and plastics. Once the potentials of energy-efficient products, electrification of end-use sectors, and energy system transformation are seized, supply and demand side material efficiency and sufficiency can reduce remaining 2050 emissions by an additional 19–34 % (passenger vehicles), 27–31% (residential buildings), and 14–19% (non-residential buildings). The 2016–2050 cumulative savings can be up to 750 Mt (million metric tons) CO2-eq. Material efficiency can be a key contributor to deep emissions cuts like a 95% target. This article met the requirements for a gold-gold JIE data openness badge described at http://jie.click/badges.</t>
  </si>
  <si>
    <t>https://doi.org/10.3390/w13192672</t>
  </si>
  <si>
    <t>Water is the most important resource; it is utilized largely in agricultural production and is fundamental to ensuring global food security. This study aims to assess sustainable water management interventions and their impact on the farm economy. To increase water productivity, the most important adaptations that have been proposed are high-efficiency irrigation systems, drought-resistant varieties, the substitution of water-intensive crops with less water-demanding crops, the mulching of soil, zero tillage, and all on-farm operations that can save water, especially ground water. The recent analysis utilized farm survey data from 469 representative farmers along with secondary statistics. The data were collected via a multi-stage sampling technique to ensure the availability of representative farm populations based on a comprehensive site selection criterion. The TOA-MD model estimates the adoption rate of a proposed adaptation based on net farm returns. The impact of high-efficiency irrigation systems and the substitution of high delta crops for low delta crops had a positive impact on net farm returns and per capita income, and a negative impact on farm poverty in the study area. It is recommended that policymakers consult farmer representatives about agricultural and water-related issues so that all the policies can be implemented properly.</t>
  </si>
  <si>
    <t>https://doi.org/10.1016/j.energy.2021.121547</t>
  </si>
  <si>
    <t>International shipping accounts for around 2 % of global CO2 emissions. The International Maritime Organization (IMO) has set the ambition to halve shipping GHG emissions by 2050 to help mitigate climate change. As shipping connects countries and sectors, its future development is highly dependent on regional and sectoral trends. So far, the literature on the decarbonization of shipping has focused on sectoral analyses while integrated assessment models (IAMs) have paid little attention to this matter. In this study, the IMAGE model is used to assess different futures of energy, agricultural and industry impacting the effort required to meet IMO's target for 2050. To that end, long-term seaborne trade projections are created from outputs of the IMAGE model. The results show that varying pathways of socio-economic development strongly affect the size of the sector. The mass shipped globally ranges from 17 to 35 Gt/yr in 2050. This corresponds to an energy demand between 9 and 25 EJ in the same year, which would require significant amounts of low-carbon fuels. Interestingly, in a climate policy scenario, the avoided trade of fossil energy, although partially compensated by an increase of biofuel trade, lowers the international shipping mitigation effort.</t>
  </si>
  <si>
    <t>https://doi.org/10.1002/wea.3955</t>
  </si>
  <si>
    <t>During the winter of 2019/2020, the UK experienced its fifth wettest of any calendar month on record during what was the wettest February on record. In this paper we review the predictable component of the winter situation, the role of climate variability and show that climate change has increased the likelihood of extremes of this nature.</t>
  </si>
  <si>
    <t>https://doi.org/10.1175/JHM-D-21-0132.1</t>
  </si>
  <si>
    <t>American Meteorological Society</t>
  </si>
  <si>
    <t>Changing pathways of soil moisture loss, either directly from soil (evaporation) or indirectly through vegetation (transpiration), are an indicator of ecosystem and land hydrological cycle responses to the changing climate. Based on the ratio of transpiration to evaporation, this paper investigates soil moisture loss pathway changes across China using five reanalysis-type datasets for the past and Coupled Model Intercomparison Project Phase 6 (CMIP6) climate projections for the future. The results show that across China, the ratio of vegetation transpiration to soil evaporation has generally increased across vegetated land areas, except in grasslands and croplands in north China. During 1981–2014, there was an increase by 51.4 percentage points (pps, p &lt; 0.01) on average according to the reanalyses and by 42.7 pps according to 13 CMIP6 models. The CMIP6 projections suggest that the holistic increasing trend will continue into the twenty-first century at a rate of 40.8 pps for SSP585, 30.6 pps for SSP245, and −1.0 pps for SSP126 shared socioeconomic pathway scenarios for the period 2015–2100 relative to 1981–2014. Major contributions come from the increases in vegetation transpiration over the semiarid and subhumid grasslands, croplands, and forestlands under the influence of increasing temperatures and prolonged growing seasons (with twin peaks in May and October). The future increasing vegetation transpiration ratio in soil moisture loss implies the potential of regional greening across China under global warming and the risks of intensifying land surface dryness and altering the coupling between soil moisture and climate in regions with water-limited ecosystems.</t>
  </si>
  <si>
    <t>https://doi.org/10.1038/s41893-021-00725-3</t>
  </si>
  <si>
    <t>Hoping to support sustainability, countries have established policies to foster the bioeconomy (BE), based on the use of biomass and knowledge on biological principles. However, appropriate monitoring is still lacking. We estimate global key environmental footprints (FPs) of the German BE in a historic analysis from 2000–2015 and in projection until 2030. Overall, the agricultural biomass FP is dominated by animal-based food consumption, which is slightly decreasing. The forestry biomass FP of consumption could potentially shift from net import to total supply from domestic territory. Agricultural land use for consumption is triple that of domestic agricultural land (which covers half of Germany) and induced substantial land use change in other regions from 2000–2015. The FP of irrigation water withdrawals has decreased over 2000–2015 and might continue to decline in absolute terms by 2030, but the share of supply regions with water stress might increase. The climate FP of BE contributes 18–20% to the total climate FP of domestic consumption, while employment makes up 10% and value added only 8% of the total German economy. These findings imply that sufficient monitoring of the BE needs to consider both production and consumption perspectives, as well as global FPs of national economies.</t>
  </si>
  <si>
    <t>https://doi.org/10.1175/JCLI-D-19-1013.1</t>
  </si>
  <si>
    <t>This study presents an analysis of daily temperature and precipitation extremes with return periods ranging from 2 to 50 years in phase 6 of the Coupled Model Intercomparison Project (CMIP6) multimodel ensemble of simulations. Judged by similarity with reanalyses, the new-generation models simulate the present-day temperature and precipitation extremes reasonably well. In line with previous CMIP simulations, the new simulations continue to project a large-scale picture of more frequent and more intense hot temperature extremes and precipitation extremes and vanishing cold extremes under continued global warming. Changes in temperature extremes outpace changes in global annual mean surface air temperature (GSAT) over most landmasses, while changes in precipitation extremes follow changes in GSAT globally at roughly the Clausius–Clapeyron rate of ~7% °C−1. Changes in temperature and precipitation extremes normalized with respect to GSAT do not depend strongly on the choice of forcing scenario or model climate sensitivity, and do not vary strongly over time, but with notable regional variations. Over the majority of land regions, the projected intensity increases and relative frequency increases tend to be larger for more extreme hot temperature and precipitation events than for weaker events. To obtain robust estimates of these changes at local scales, large initial-condition ensemble simulations are needed. Appropriate spatial pooling of data from neighboring grid cells within individual simulations can, to some extent, reduce the needed ensemble size.</t>
  </si>
  <si>
    <t>https://doi.org/10.1029/2020EF001930</t>
  </si>
  <si>
    <t>As the most severe drought over the Northeastern United States (NEUS) in the past century, the 1960s drought had pronounced socioeconomic impacts. Although it was followed by a persisting wet period, the conditions leading to the 1960s extreme drought could return in the future, along with its challenges to water management. To project the potential consequences of such a future drought, pseudo-global warming simulations using the Weather Research and Forecasting Model are performed to simulate the dynamical conditions of the historical 1960s drought, but with modified thermodynamic conditions under the shared socioeconomic pathway SSP585 scenario in the early (2021–2027), middle (2041–2047), and late (2091–2097) 21st century. Our analysis focuses on essential hydroclimatic variables including temperature, precipitation, evapotranspiration, soil moisture, snowpack, and surface runoff. In contrast to the historical 1960s drought, similar dynamical conditions will generally produce more precipitation, increased soil moisture and evapotranspiration, and reduced snowpack. However, we also find that although wet months get much wetter, dry months may become drier, meaning that wetting trends are most significant in wet months but are essentially negligible for extremely dry months with negative monthly mean net precipitation. For these months, the trend toward wetting conditions provides little relief from the effects of extreme dry months. These conditions may even aggravate water shortages due to an increasingly rapid transition from wet to dry conditions. Other challenges emerge for residents and stakeholders in this region, including more extreme hot days, record-low snow pack, frozen ground degradation and subsequent decreases in surface runoff.</t>
  </si>
  <si>
    <t>https://doi.org/10.5194/tc-16-17-2022</t>
  </si>
  <si>
    <t>The future rates of ice sheet melt in Greenland and Antarctica are an important factor when making estimates of the likely rate of sea level rise. Global climate models that took part in the fifth Coupled Model Intercomparison Project (CMIP5) have generally been unable to replicate observed rates of ice sheet melt. With the advent of the sixth Coupled Model Intercomparison Project (CMIP6), with a general increase in the equilibrium climate sensitivity, we here compare two versions of the global climate model EC-Earth using the regional climate model HIRHAM5 downscaling of EC-Earth for Greenland and Antarctica. One version (v2) of EC-Earth is taken from CMIP5 for the high-emissions Representative Concentration Pathway 8.5 (RCP8.5) scenario and the other (v3) from CMIP6 for the comparable high-emissions Shared Socioeconomic Pathway 5-8.5 (SSP5-8.5) scenario. For Greenland, we downscale the two versions of EC-Earth for the historical period 1991–2010 and for the scenario period 2081–2100. For Antarctica, the periods are 1971–2000 and 2071–2100, respectively. For the Greenland Ice Sheet, we find that the mean change in temperature is 5.9 ∘C when downscaling EC-Earth v2 and 6.8 ∘C when downscaling EC-Earth v3. Corresponding values for Antarctica are 4.1 ∘C for v2 and 4.8 ∘C for v3. The mean change in surface mass balance at the end of the century under these high-emissions scenarios is found to be −290 Gt yr−1 (v2) and −1640 Gt yr−1 (v3) for Greenland and 420 Gt yr−1 (v2) and 80 Gt yr−1 (v3) for Antarctica. These distinct differences in temperature change and particularly surface mass balance change are a result of the higher equilibrium climate sensitivity in EC-Earth v3 (4.3 K) compared with 3.3 K in EC-Earth v2 and the differences in greenhouse gas concentrations between the RCP8.5 and the SSP5-8.5 scenarios.</t>
  </si>
  <si>
    <t>https://doi.org/10.1016/j.accre.2021.08.009</t>
  </si>
  <si>
    <t>The degradation of near-surface permafrost under ongoing climate change on the Qinghai‒Tibet Plateau (QTP) is of growing concern due to its impacts on geomorphological and ecological processes, as well as human activities. There is an increased need for an in-depth understanding of the evolution of permafrost temperature (Ttop) and active-layer thickness (ALT) at a fine scale on the QTP under climate change. This study evaluated the permafrost thermal development over the QTP for the period 1980–2100 at a 1 km2 scale using a physically analytical model accounting for both climatic and local environmental factors based on multi-source data. The model results were validated against thermal borehole measurements and baseline maps. The modeled current (2001–2018) permafrost area (Ttop ≤ 0 °C) covers 1.42 × 106 km2 (ca. 56.1% of the QTP land area), 10.1% of which thawed over the historical period 1981–2000. To assess how the ground thermal regime could develop in the future, we utilized the multi-model ensemble mean of downscaled outputs from eight climate models under three Shared Socio-economic Pathways (i.e., SSP126, 245, and 585) in CMIP6 to force the permafrost model. Model results suggest that the current (2001–2018) permafrost extent is likely to dramatically contract in the future period (2021–2100), as indicated by consistent Ttop warming and ALT increasing due to climate changing. About 26.9%, 59.9%, 80.1% of the current permafrost is likely to disappear by the end of the 21st century under SSP126, SSP245, and SSP585 scenarios, respectively. The simulation results may further provide new opportunities to assess the future impacts of climate warming on environments and engineering development over the QTP.</t>
  </si>
  <si>
    <t>https://doi.org/10.1038/s41558-021-01062-1</t>
  </si>
  <si>
    <t>The global impacts of biodiversity loss and climate change are interlinked, but the feedbacks between them are rarely assessed. Areas with greater tree diversity tend to be more productive, providing a greater carbon sink, and biodiversity loss could reduce these natural carbon sinks. Here, we quantify how tree and shrub species richness could affect biomass production on biome, national and regional scales. We find that GHG mitigation could help maintain tree diversity and thereby avoid a 9–39% reduction in terrestrial primary productivity across different biomes, which could otherwise occur over the next 50 years. Countries that will incur the greatest economic damages from climate change stand to benefit the most from conservation of tree diversity and primary productivity, which contribute to climate change mitigation. Our results emphasize an opportunity for a triple win for climate, biodiversity and society, and highlight that these co-benefits should be the focus of reforestation programmes.</t>
  </si>
  <si>
    <t>https://doi.org/10.1016/j.scitotenv.2021.148323</t>
  </si>
  <si>
    <t>With the recent Coupled Model Intercomparison Project Phase 6 (CMIP6), water experts and flood modellers are curious to explore the efficacy of the new and upgraded climate models in representing flood inundation dynamics and how they will be impacted in the future by climate change. In this study, for the first time, we consider the latest group of General Circulation Models (GCMs) from CMIP6 to examine the probable changes in floodplain regimes over Canada. A set of 17 GCMs from Shared Socioeconomic Pathways (SSPs) 4.5 (medium forcing) and 8.5 (high end forcing) common to historical (1980 to 2019), near-future (2021 to 2060), and far-future (2061 to 2100) time-periods are selected. A comprehensive framework consisting of hydrodynamic flood modelling, and statistical experiments are put forward to derive high-resolution Canada-wide floodplain maps for 100 and 200-yr return periods. The changes in floodplain regimes for the future periods are analyzed over drainage basin scale in terms of (i) changes in flood inundation extents, (ii) changes in flood hazards (high and very-high classes), and (iii) changes in flood frequency. Our results show a significant rise (&gt;30%) in flood inundation extents in the future periods; particularly intense over western and eastern regions. The flood hazards are expected to cover ~16% more geographical area of Canada. We also find that large areas in northern and western Canada and a few spots in the eastern parts of Canada will be getting flooded more frequently compared to the historical period. The observations derived from this study are vital for enhancing flood preparedness, optimal land-use planning, and refurbishing both structural and non-structural flood control options for improved resilience. The study instills new knowledge on revamping the existing flood management approaches and adaptation strategies for future protection.</t>
  </si>
  <si>
    <t>https://doi.org/10.1016/j.oneear.2021.07.005</t>
  </si>
  <si>
    <t>The use of equity principles to review the nationally determined contributions (NDCs) is critical to facilitating more ambitious climate actions. However, disagreement over the equity principles persists. We instead treat emission reduction as a solely economic behavior motivated by avoiding future economic damage from climate change. Assuming no international cooperation, we provide a solely economic mitigation pathway to review national climate pledges until 2100. Using the value in 2030 to review the NDCs, we find that the NDCs of China, the USA, and the EU are 1.5, 1.4, and 0.9 respective GtCO2eq lower than their solely economic emission levels, whereas India commits 3.8 GtCO2eq more than its solely economic emission level. We also propose an equal-effort cooperation scenario toward 2°C where each country reduces emissions by 28% of their solely economic levels in 2030. Through exploration of the economic trade-offs, our results suggest that more ambitious NDCs are urgently needed.</t>
  </si>
  <si>
    <t>https://doi.org/10.1016/j.scitotenv.2022.153324</t>
  </si>
  <si>
    <t>Previous studies on ozone pollution primarily focus on the characterization of ozone on a large regional scale, yet much less attention has been paid towards the contrast between urban and surrounding suburban-rural areas. As anthropogenic emissions are projected to decrease in the coming decades, the evolutions of ozone concentrations over urban and suburban-rural areas are compared using the Community Multiscale Air Quality (CMAQ) model coupled with the Weather Research and Forecasting (WRF). The top 25 city clusters are firstly identified across China based on the amount of NOx emissions and population size. At present, the averages of maximum daily 8-h (MDA8) ozone concentrations over the suburban-rural areas (65.74 ppbv) among these city clusters are higher than the corresponding urban areas (62.00 ppbv). The projections in 2050s depend on the scenarios. Under the Shared Socioeconomic Pathways (SSPs) scenarios such as SSP1-2.6, SSP2-4.5 and SSP5-8.5 indicative of primary decreases in anthropogenic emissions, the mean MDA8 ozone concentrations in suburban-rural areas decrease more than urban areas. In contrast, the gap of higher MDA8 ozone concentrations in suburban-rural than urban areas increases under SSP3-7.0 concomitant with increase in anthropogenic emissions. The strongest response to emission changes is found in SSP1-2.6, in which anthropogenic emission reduction leads to lower MDA8 ozone concentrations in the suburban-rural than urban areas, reversing the present state of higher ozone concentrations in the suburban-rural areas. The feature abovementioned regarding changes of mean MDA8 ozone concentrations is largely reproduced in the response of ozone exceedance. The finding highlights different efficacies of anthropogenic emissions in urban from suburban-rural areas. In a region like China where the population density is much higher in urban than suburban-rural regions, the benefit of ozone reduction due to large emission reductions (e.g., SSP1-2.6) is diminished to some extent because the effect is larger in suburban-rural areas.</t>
  </si>
  <si>
    <t>https://doi.org/10.3390/w13152110</t>
  </si>
  <si>
    <t>Climate predictions using recent and high-resolution climate models are becoming important for effective decision-making and for designing appropriate climate change adaptation and mitigation strategies. Due to highly variable climate and data scarcity of the upper Blue Nile Basin, previous studies did not detect specific unified trends. This study discusses, the past and future climate projections under CMIP6-SSPs scenarios for the basin. For the models’ validation and selection, reanalysis data were used after comparing with area-averaged ground observational data. Quantile mapping systematic bias correction and Mann–Kendall trend test were applied to evaluate the trends of selected CMIP6 models during the 21st century. Results revealed that, ERA5 for temperature and GPCC for precipitation have best agreement with the basin observational data, MRI-ESM2-0 for temperature and BCC-CSM-2MR for precipitation were selected based on their highest performance. The MRI-ESM2-0 mean annual maximum temperature for the near (long)-term period shows an increase of 1.1 (1.5) °C, 1.3 (2.2) °C, 1.2 (2.8) °C, and 1.5 (3.8) °C under the four SSPs. On the other hand, the BCC-CSM-2MR precipitation projections show slightly (statistically insignificant) increasing trend for the near (long)-term periods by 5.9 (6.1)%, 12.8 (13.7)%, 9.5 (9.1)%, and 17.1(17.7)% under four SSPs scenarios.</t>
  </si>
  <si>
    <t>https://doi.org/10.3390/en14175455</t>
  </si>
  <si>
    <t>‘Belt and Road Initiative’ (B&amp;R) countries play critical roles in mitigating global carbon emission under the Paris agreement, but their driving factors and feasibility to reduce carbon emissions remain unclear. This paper aims to identify the main driving factors (MDFs) behind carbon emissions and predict the future emissions trajectories of the B&amp;R countries under different social-economic pathways based on the extended STIRPAT (stochastic impacts by regression on population, affluence, and technology) model. The empirical results indicate that GDP per capita and energy consumption structure are the MDFs that promote carbon emission, while energy intensity improvement is the MDF that inhibits carbon emission. Population, as another MDF, has a dual impact across countries. The carbon emissions in all B&amp;R countries are predicted to increase from SSP1 to SSP3, but emissions trajectories vary across countries. Under the SSP1 scenario, carbon emissions in over 60% of B&amp;R countries can peak or decline, and the aggregated peak emissions will amount to 21.97 Gt in 2030. Under the SSP2 scenario, about half of the countries can peak or decline, while their peak emissions and peak time are both higher and later than SSP1, the highest emission of 25.35 Gt is observed in 2050. Conversely, over 65% of B&amp;R countries are incapable of either peaking or declining under the SSP3 scenario, with the highest aggregated emission of 33.10 Gt in 2050. It is further suggested that decline of carbon emission occurs when the inhibiting effects of energy intensity exceed the positive impacts of other MDFs in most B&amp;R countries.</t>
  </si>
  <si>
    <t>https://doi.org/10.3390/f12121710</t>
  </si>
  <si>
    <t>Akebia trifoliata (Thunb.) Koidz., Akebia trifoliata subsp. australis (Diels) T. Shimizu and Akebia quinata (Houtt.) Decne. are the source plants of the traditional Chinese medicines AKEBIAE CAULIS and AKEBIAE FRUCTUS, and have high pharmaceutical value. However, the resource reserve of these plants has dramatically declined due to habitat destruction, which has seriously affected their adequate supply and sustainable utilization. A poor knowledge of the potential distribution of these medicinal materials would seriously constrain the protective exploitation of wild resources and the establishment of new cultivations. In this study, based on the scenarios of SSP1-2.6, SSP2-4.5, SSP3-7.0 and SSP5-8.5, the maximum entropy model was used to predict the potential distribution of these three Akebia taxa under current and future (2030s, 2050s, 2070s and 2090s) climate conditions. Our findings showed that the potentially suitable areas of these three Akebia taxa were mainly distributed in China at 101.8–121.9° E and 23.5–34.6° N. Temperature played a more significant role than precipitation in affecting the distribution. The dominant bioclimatic variable that affected the distribution of A. trifoliata and A. quinata in China was the minimum temperature of the coldest month (BIO06). For A. trifoliata subsp. australis, the mean diurnal range (BIO02) was the dominant variable influencing its distribution. Compared with current conditions, the moderate- and high-suitability areas of these three Akebia taxa were predicted to shrink towards the core areas, while the low-suitability areas were all observed to increase from the 2030s to the 2090s. With the increase in radiative forcing of SSP, the low-impact areas of these three Akebia taxa showed a decreasing trend as a whole. Our results illustrate the impact of climate change on the distribution of Akebia, and would provide references for the sustainable utilization of Akebia’s resources.</t>
  </si>
  <si>
    <t>https://doi.org/10.1021/acs.est.1c03562</t>
  </si>
  <si>
    <t>During the 20th century, the United States went from being the largest producer and user of lithium to being heavily reliant on imports from Asia, particularly lithium-ion batteries. To explore different futures for U.S. lithium, we here generate four scenarios─including COVID-19 implications─that model lithium use for its main applications: electric and hybrid vehicles, stationary energy storage systems, and small electronics. We find that the “Sustainable Future” scenario requires the highest amount of lithium (cumulatively 1281 Gg in the period 2020–2050, peak inflow in 2040 at 53 Gg); in contrast, “Fossil Fuel Everything” requires only 500 Gg and peaks in 2050 at 26 Gg. COVID-19 implications appear to be negligible in the long run. The future electrification of the U.S. vehicle fleet and energy storage systems will depend upon a reliable and resilient international supply chain of lithium chemicals and/or batteries as well as vigorous recycling efforts.</t>
  </si>
  <si>
    <t>Leckie, Hannah; Smythe, Harry; Leflaive, Xavier;</t>
  </si>
  <si>
    <t>Financing water security for sustainable growth in Asia and the Pacific</t>
  </si>
  <si>
    <t>Aidoo, Owusu Fordjour; Cunze, Sarah; Guimapi, Ritter A; Arhin, Linda; Ablormeti, Fred Kormla; Tettey, Elizabeth; Dampare, Frank; Afram, Yayra; Bonsu, Osei; Obeng, Joshua;</t>
  </si>
  <si>
    <t>Lethal yellowing disease: insights from predicting potential distribution under different climate change scenarios</t>
  </si>
  <si>
    <t>Journal of Plant Diseases and Protection</t>
  </si>
  <si>
    <t>Williams, David Samuel; Jacob, Daniela;</t>
  </si>
  <si>
    <t>From participatory to inclusive climate services for enhancing societal uptake</t>
  </si>
  <si>
    <t>Climate Services</t>
  </si>
  <si>
    <t>Han, Qinggong; Ding, Yongxia; Peng, Shouzhang;</t>
  </si>
  <si>
    <t>Sustainable and cost-effective vegetation restoration framework under climate change</t>
  </si>
  <si>
    <t>Kikstra, Jarmo S; Vinca, Adriano; Lovat, Francesco; Boza-Kiss, Benigna; van Ruijven, Bas; Wilson, Charlie; Rogelj, Joeri; Zakeri, Behnam; Fricko, Oliver; Riahi, Keywan;</t>
  </si>
  <si>
    <t>Climate mitigation scenarios with persistent COVID-19-related energy demand changes</t>
  </si>
  <si>
    <t>Edmonds, James; Yu, Sha; McJeon, Haewon; Forrister, Dirk; Aldy, Joseph; Hultman, Nathan; Cui, Ryna; Waldhoff, Stephanie; Clarke, Leon; Clara, Stefano de;</t>
  </si>
  <si>
    <t>How Much Could Article 6 Enhance Nationally Determined Contribution Ambition Toward Paris Agreement Goals Through Economic Efficiency?</t>
  </si>
  <si>
    <t>Climate Change Economics</t>
  </si>
  <si>
    <t>World Scientific</t>
  </si>
  <si>
    <t>Peters, Ian Marius; Buonassisi, Tonio;</t>
  </si>
  <si>
    <t>How changes in worldwide operating conditions affect solar cell performance</t>
  </si>
  <si>
    <t>Solar Energy</t>
  </si>
  <si>
    <t>Drinkwater, Kenneth F; Harada, Naomi; Nishino, Shigeto; Chierici, Melissa; Danielson, Seth L; Ingvaldsen, Randi B; Kristiansen, Trond; Hunt Jr, George L; Mueter, Franz; Stiansen, Jan Erik;</t>
  </si>
  <si>
    <t>Possible future scenarios for two major Arctic Gateways connecting Subarctic and Arctic marine systems: I. Climate and physical–chemical oceanography</t>
  </si>
  <si>
    <t>Oxford University Press</t>
  </si>
  <si>
    <t>Zhu, Xian; Lee, Shao-Yi; Wen, Xiaohang; Ji, Zhenming; Lin, Lei; Wei, Zhigang; Zheng, Zhiyuan; Xu, Danya; Dong, Wenjie;</t>
  </si>
  <si>
    <t>Extreme climate changes over three major river basins in China as seen in CMIP5 and CMIP6</t>
  </si>
  <si>
    <t>Prestele, Reinhard; Brown, Calum; Polce, Chiara; Maes, Joachim; Whitehorn, Penelope;</t>
  </si>
  <si>
    <t>Large variability in response to projected climate and land‐use changes among European bumblebee species</t>
  </si>
  <si>
    <t>Global change biology</t>
  </si>
  <si>
    <t>Larsen, Tove A; Gruendl, Harald; Binz, Christian;</t>
  </si>
  <si>
    <t>The potential contribution of urine source separation to the SDG agenda–a review of the progress so far and future development options</t>
  </si>
  <si>
    <t>Environmental Science: Water Research &amp; Technology</t>
  </si>
  <si>
    <t>Royal Society of Chemistry</t>
  </si>
  <si>
    <t>Hayman, Garry D; Comyn-Platt, Edward; Huntingford, Chris; Harper, Anna B; Powell, Tom; Cox, Peter M; Collins, William; Webber, Christopher; Lowe, Jason; Sitch, Stephen;</t>
  </si>
  <si>
    <t>Regional variation in the effectiveness of methane-based and land-based climate mitigation options</t>
  </si>
  <si>
    <t>Zhu, Huanhuan; Jiang, Zhihong; Li, Laurent;</t>
  </si>
  <si>
    <t>Projection of climate extremes in China, an incremental exercise from CMIP5 to CMIP6</t>
  </si>
  <si>
    <t>Duan, Ruixin; Huang, Guohe; Li, Yongping; Zheng, Rubing; Wang, Guoqing; Xin, Baozhen; Tian, Chuyin; Ren, Jiayan;</t>
  </si>
  <si>
    <t>Ensemble Temperature and Precipitation Projection for Multi-Factorial Interactive Effects of GCMs and SSPs: Application to China</t>
  </si>
  <si>
    <t>Qin, Jiancheng; Su, Buda; Tao, Hui; Wang, Yanjun; Huang, Jinlong; Li, Zhenjie; Jiang, Tong;</t>
  </si>
  <si>
    <t>Spatio-temporal variations of dryness/wetness over Northwest China under different SSPs-RCPs</t>
  </si>
  <si>
    <t>Saha, Arnob; Rahman, Sadniman; Alam, Shofiul;</t>
  </si>
  <si>
    <t>Modeling current and future potential distributions of desert locust Schistocerca gregaria (Forskål) under climate change scenarios using Maxent</t>
  </si>
  <si>
    <t>Journal of Asia-Pacific Biodiversity</t>
  </si>
  <si>
    <t>Ou, Yang; Roney, Christopher; Alsalam, Jameel; Calvin, Katherine; Creason, Jared; Edmonds, Jae; Fawcett, Allen A; Kyle, Page; Narayan, Kanishka; O’Rourke, Patrick;</t>
  </si>
  <si>
    <t>Deep mitigation of CO2 and non-CO2 greenhouse gases toward 1.5° C and 2° C futures</t>
  </si>
  <si>
    <t>Gettelman, Andrew; Lamboll, R; Bardeen, CG; Forster, PM; Watson‐Parris, Duncan;</t>
  </si>
  <si>
    <t>Climate impacts of COVID‐19 induced emission changes</t>
  </si>
  <si>
    <t>Sobie, SR; Zwiers, FW; Curry, CL;</t>
  </si>
  <si>
    <t>Climate Model Projections for Canada: A Comparison of CMIP5 and CMIP6</t>
  </si>
  <si>
    <t>Yang, Yun; Wu, Lixin; Guo, Ying; Gan, Bolan; Cai, Wenju; Huang, Gang; Li, Xichen; Geng, Tao; Jing, Zhao; Li, Shujun;</t>
  </si>
  <si>
    <t>Greenhouse warming intensifies north tropical Atlantic climate variability</t>
  </si>
  <si>
    <t>Science advances</t>
  </si>
  <si>
    <t>Tabari, Hossein; Paz, Santiago Mendoza; Buekenhout, Daan; Willems, Patrick;</t>
  </si>
  <si>
    <t>Comparison of statistical downscaling methods for climate change impact analysis on precipitation-driven drought</t>
  </si>
  <si>
    <t>Salam, MA; Furuya, Jun; Kobayashi, Shintaro;</t>
  </si>
  <si>
    <t>Welfare Effect of Adaptation Policy for Rice Price Variation under Climate Change in Bangladesh</t>
  </si>
  <si>
    <t>Pascale, Salvatore; Kapnick, Sarah B; Delworth, Thomas L; Hidalgo, Hugo G; Cooke, William F;</t>
  </si>
  <si>
    <t>Natural variability vs forced signal in the 2015–2019 Central American drought</t>
  </si>
  <si>
    <t>Arafeh‐Dalmau, Nur; Brito‐Morales, Isaac; Schoeman, David S; Possingham, Hugh P; Klein, Carissa J; Richardson, Anthony J;</t>
  </si>
  <si>
    <t>Incorporating climate velocity into the design of climate‐smart networks of marine protected areas</t>
  </si>
  <si>
    <t>Methods in Ecology and Evolution</t>
  </si>
  <si>
    <t>Lalande, Mickaël; Ménégoz, Martin; Krinner, Gerhard; Naegeli, Kathrin; Wunderle, Stefan;</t>
  </si>
  <si>
    <t>Climate change in the High Mountain Asia in CMIP6</t>
  </si>
  <si>
    <t>Earth system dynamics</t>
  </si>
  <si>
    <t>Kolanowska, Marta;</t>
  </si>
  <si>
    <t>The future of a montane orchid species and the impact of climate change on the distribution of its pollinators and magnet species</t>
  </si>
  <si>
    <t>Tanoue, Masahiro; Taguchi, Ryo; Alifu, Haireti; Hirabayashi, Yukiko;</t>
  </si>
  <si>
    <t>Residual flood damage under intensive adaptation</t>
  </si>
  <si>
    <t>Naha, Shaini; Rico-Ramirez, Miguel Angel; Rosolem, Rafael;</t>
  </si>
  <si>
    <t>Quantifying the impacts of land cover change on hydrological responses in the Mahanadi river basin in India</t>
  </si>
  <si>
    <t>Bednar, Johannes; Obersteiner, Michael; Baklanov, Artem; Thomson, Marcus; Wagner, Fabian; Geden, Oliver; Allen, Myles; Hall, Jim W;</t>
  </si>
  <si>
    <t>Operationalizing the net-negative carbon economy</t>
  </si>
  <si>
    <t>Nature</t>
  </si>
  <si>
    <t>HUANG, Yi; Cun-De, XIAO; Bo, SU;</t>
  </si>
  <si>
    <t>Importance and vulnerability of water towers across Northwest China</t>
  </si>
  <si>
    <t>Al-Khalaf, Areej A;</t>
  </si>
  <si>
    <t>Modeling the potential distribution of the predator of honey bees, Palarus latifrons, in the Arabian deserts using Maxent and GIS</t>
  </si>
  <si>
    <t>Saudi Journal of Biological Sciences</t>
  </si>
  <si>
    <t>Zhang, Runsen; Hanaoka, Tatsuya;</t>
  </si>
  <si>
    <t>Deployment of electric vehicles in China to meet the carbon neutral target by 2060: Provincial disparities in energy systems, CO2 emissions, and cost effectiveness</t>
  </si>
  <si>
    <t>The evolution and future perspectives of energy intensity in the global building sector 1971–2060</t>
  </si>
  <si>
    <t>Steubing, Bernhard; de Koning, Daniel;</t>
  </si>
  <si>
    <t>Making the use of scenarios in LCA easier: The superstructure approach</t>
  </si>
  <si>
    <t>The International Journal of Life Cycle Assessment</t>
  </si>
  <si>
    <t>Abou-Shaara, HF; Mahfouz, HM; Owayss, AA;</t>
  </si>
  <si>
    <t>Species Distribution Modeling of Potential Invasion of Dwarf Honey Bee, Apis florea Fab., to Africa and Europe after Occurrence in Egypt in View of Climatic Changes</t>
  </si>
  <si>
    <t>Journal of Plant Protection and Pathology</t>
  </si>
  <si>
    <t>Mansoura University, Faculty of Agriculture</t>
  </si>
  <si>
    <t>Wu, Xinying; Hao, Zengchao; Zhang, Yu; Zhang, Xuan; Hao, Fanghua;</t>
  </si>
  <si>
    <t>Anthropogenic influence on compound dry and hot events in China based on CMIP6 models</t>
  </si>
  <si>
    <t>The Asia Water Development Outlook – a flagship publication by the Asian Development Bank - monitors progress in water security in the Asia Pacific region. For the first time, the 2020 edition documents financing flows that contribute to – or that are needed to enhance – water security in the region. Working in close collaboration with the Asian Development Bank and partners, the OECD endeavoured to characterise funding needs and financing flows for water security in the region. The approach and methodology derive from a similar endeavour covering the European region, but were adjusted to reflect the distinctive features of the region, in terms of the state of play, policy, and data availability. This paper compiles available data and analyses, and derives policy messages, for countries in the region and their partners (including development finance institutions). It characterises an enabling environment that can facilitate and expedite financing for water security commensurate with the challenges and distinctive opportunities in the region.</t>
  </si>
  <si>
    <t>https://doi.org/10.1787/3bc15c5b-en</t>
  </si>
  <si>
    <t>Coconut is recognized for its popularity in contributing to food and nutritional security. It generates income and helps to improve rural livelihood. However, these benefits are constrained by lethal yellowing disease (LYD). A clear understanding of climate suitable areas for disease invasion is essential for implementing quarantine measures. Therefore, we used a machine learning algorithm based on maximum entropy to model and map habitat suitability of LYD and coconut under current and future climate change scenarios using three Shared Socio-economic Pathways (SSPs) (1.26, 3.70 and 5.85) for three time periods (2041–2060, 2061–2080 and 2081–2100). Outside its current range, the model projected habitat suitability of LYD in Australia, Asia and South America. The distribution of coconut exceeded that of LYD. The area under the curve value of 0.98 was recorded for LYD, whereas 0.87 was obtained for the coconut model. The predictor variables that most influenced LYD projections were minimum temperature of the coldest month (88.4%) and precipitation of the warmest quarter (7.3%), whereas minimum temperature of the coldest month (85.9%) and temperature seasonality (8.7%) contributed most to the coconut model. Our study highlights potential climate suitable areas of LYD and coconut, and provides useful information for increasing quarantine measures and developing resistant or tolerant coconut varieties against the disease. Also, our study establishes an approach to model the climatic suitability for surveillance and monitoring of the disease, especially in areas that the disease has not been reported.</t>
  </si>
  <si>
    <t>https://doi.org/10.1007/s41348-021-00488-1</t>
  </si>
  <si>
    <t>https://doi.org/10.1016/j.cliser.2021.100266</t>
  </si>
  <si>
    <t>Climate services are seen as key for informing decision-making and policy planning around climate change adaptation. However, recent research shows the current application of climate services in actual decision-making and policy planning on the ground still being limited. A common critique in the current development of climate services is their tailoring toward those users with sufficient capacity to adapt, as opposed to those most in need of adaptation. In an attempt to address this key limitation, citizens‘ assemblies are proposed in contributing to the inclusivity of climate services, enhancing their legitimacy and potential for societal uptake. After introducing the concept of climate services and limitations thereof, citizens‘ assemblies are presented along with a blueprint for designing inclusive climate services.</t>
  </si>
  <si>
    <t>https://doi.org/10.1016/j.foreco.2021.119436</t>
  </si>
  <si>
    <t>Although potential natural vegetation (PNV) information can be used as references in revegetation projects, previous studies have largely ignored the sustainability and cost-effectiveness of revegetation in light of climate change and funding requirements. To address these issues, this study proposes a sustainable and cost-effective vegetation restoration framework based on the growing potential index (GPI, i.e., normalized gross primary productivity) of the PNV type, mitigating adverse effects of climate change. The framework is simulated with a dynamic vegetation model using China’s Loess Plateau (LP) as a case study. The results show that: (1) Among the PNV types, temperate steppe occupied 73.2% of the LP, followed by temperate deciduous broad-leaved forest with 22.3% and temperate evergreen coniferous forest with 3.9%. Several conversions occurred among the PNV types from current to future periods, implying that future climate change will strongly disturb PNV patterns. (2) The GPI of PNV type during 2001–2020 displayed distinct spatial heterogeneity within its pattern; although the GPI of PNV type during 2081–2100 had similar spatial variation to GPI during 2001–2020, spatial statistic information of GPI during 2001–2020 and 2081–2100 showed large differences, suggesting that the growth status of PNV type will be largely affected by future climate change. (3) To mitigate the effects of climate change on vegetation restoration, a PNV pattern undisturbed by climate change from 2021 to 2100 was identified, accounting for 77.8–68.76%, which can be considered as a reference to ensure sustainability. The GPI of the undisturbed PNV types showed a progressive decrease from southeast to northwest and from low to high altitudes. Our results can be used to plan sustainable and cost-effective revegetation projects especially for areas with high growing potential for undisturbed PNV types and may provide insights into other ecological restoration projects globally.</t>
  </si>
  <si>
    <t>https://doi.org/10.1038/s41560-021-00904-8</t>
  </si>
  <si>
    <t>The COVID-19 pandemic caused radical temporary breaks with past energy use trends. How post-pandemic recovery will impact the longer-term energy transition is unclear. Here we present a set of global COVID-19 shock-and-recovery scenarios that systematically explore the effect of demand changes persisting. Our pathways project final energy demand reductions of 1–36 EJ yr−1 by 2025 and cumulative CO2 emission reductions of 14–45 GtCO2 by 2030. Uncertainty ranges depend on the depth and duration of the economic downturn and demand-side changes. Recovering from the pandemic with energy-efficient practices embedded in new patterns of travel, work, consumption and production reduces climate mitigation challenges. A low energy demand recovery reduces carbon prices for a 1.5 °C-consistent pathway by 19%, lowers energy supply investments until 2030 by US$1.8 trillion and softens the pressure to rapidly upscale renewable energy technologies.</t>
  </si>
  <si>
    <t>https://doi.org/10.1142/S201000782150007X</t>
  </si>
  <si>
    <t>The Paris Agreement of 2015 uses Nationally Determined Contributions (NDCs) to achieve its goal to limit climate change to well below 2°C. Article 6 allows countries to cooperatively implement NDCs provided they do not double-count mitigation. We estimate that economic efficiency gains from cooperative implementation of existing NDC goals using Article 6 could reduce the cost of achieving NDC goals in 2030 to all parties by ∼$300×109, which if reinvested in additional emissions mitigation could add 9 billion tons CO2/year mitigation, beyond the 8 billion tons CO2/year currently pledged in 2030. We estimate that more than half of the 2030 gains could come from nature-based measures, but long-term potential for nature-based measures is more limited. How much or even if this economic potential can be realized is uncertain and will depend on both the rules and their implementation.</t>
  </si>
  <si>
    <t>https://doi.org/10.1016/j.solener.2021.01.017</t>
  </si>
  <si>
    <t>In field operation, solar cells are exposed to constantly changing operating conditions. These changing conditions have an impact on energy yield. Present-day yield predictions mostly use linear correction coefficients derived from lab experiments. These corrections neglect interactions between meteorological parameters like temperature and humidity. In this study, we reverse this approach by analyzing simulated solar cell performance under varying conditions worldwide. We use meteorological data measured between 2006 and 2015 to establish trends in the development of meteorological conditions and solar cell performance. From these two trends, we obtain linear correlation coefficients. The obtained implied temperature coefficient, on average, has a value of −0.52 ± 0.03%/K. This value is 15% higher than the tabulated temperature coefficient (−0.45%/K) used in the simulation, demonstrating the impact of coinciding meteorological factors. Light absorption due to elevated humidity levels is likely the strongest contributor to the deviation. One application of these findings is a projection of how today's crystalline silicon solar panels would perform due to rising temperature at the end of the 21st century. Using the established implied temperature coefficient, we project performance reductions of between 0.7% and 2.5%, depending on the warming scenario. The effect is reduced in higher efficient, upcoming photovoltaic technologies, providing further motivation to develop and improve these solar cells.</t>
  </si>
  <si>
    <t>https://doi.org/10.1093/icesjms/fsab182</t>
  </si>
  <si>
    <t>We review recent trends and projected future physical and chemical changes under climate change in transition zones between Arctic and Subarctic regions with a focus on the two major inflow gateways to the Arctic, one in the Pacific (i.e. Bering Sea, Bering Strait, and the Chukchi Sea) and the other in the Atlantic (i.e. Fram Strait and the Barents Sea). Sea-ice coverage in the gateways has been disappearing during the last few decades. Projected higher air and sea temperatures in these gateways in the future will further reduce sea ice, and cause its later formation and earlier retreat. An intensification of the hydrological cycle will result in less snow, more rain, and increased river runoff. Ocean temperatures are projected to increase, leading to higher heat fluxes through the gateways. Increased upwelling at the Arctic continental shelf is expected as sea ice retreats. The pH of the water will decline as more atmospheric CO2 is absorbed. Long-term surface nutrient levels in the gateways will likely decrease due to increased stratification and reduced vertical mixing. Some effects of these environmental changes on humans in Arctic coastal communities are also presented.</t>
  </si>
  <si>
    <t>https://doi.org/10.1007/s00382-021-05767-z</t>
  </si>
  <si>
    <t>Climate extremes can severely impact socio-economic development. Climate trends of three temperature and three precipitation climate indices were evaluated in observational data, 23 models from the 5th Coupled Model Intercomparison Projects (CMIP5), and 20 models from CMIP6. The climate indices were calculated over the whole of China, and individually over the basins of its three major rivers. The indices are the spatio-temporal evolution characteristics of annual mean temperature (Tas), minimum of daily minimum temperature (TNn), maximum of daily maximum temperature (TXx), number of tropical nights (TR), daily precipitation (Pre), very heavy precipitation days (R20mm), maximum consecutive 5-day precipitation (Rx5day) and consecutive dry days (CDD). From 1961 to 2018, most of China has warmed; Tas, TNn, TXx and TR over China has increased by 1.7 °C, 2.8 °C, 1.1 °C and 9 days, respectively. Changes of Tas, TNn and TXx over the Yellow River Basin, Yangtze River Basin and Pearl River Basin were generally similar in sign. The most significant increase of TR was seen over the Pearl River Basin. Historical Tas was well reproduced by both CMIP5 and CMIP6 over the study regions, but obvious uncertainties exist in the simulation of Pre. In general, CMIP6 models were improved from CMIP5 models. Climate projections were calculated for the 2021–2100 period. Future warming over China would be stronger with higher SSP scenarios; TNn over China would warm seven times more under the SSP5-8.5 scenario (5.6 °C) compared to the SSP1-2.6 scenario. Future wetting over China would be stronger with higher the SSP scenarios; Under the SSP5-8.5 scenario, Pre, R20mm, Rx5day would increase by 28%, 150%, and 38%, respectively. Projected changes of CDD different by region—decreasing over most of China and the Yellow River Basin, but increasing over the Yangtze and Pearl River Basins. The higher of the emission scenario, the less significant the reduction of CDD over the two basins. This suggests that the temporal distribution of precipitation over China will become more uneven in the future, especially under the higher SSP scenarios.</t>
  </si>
  <si>
    <t>https://doi.org/10.1111/gcb.15780</t>
  </si>
  <si>
    <t>Bumblebees (Bombus ssp.) are among the most important wild pollinators, but many species have suffered from range declines. Land-use change, agricultural intensification, and the associated loss of habitat have been identified as drivers of the observed dynamics, amplifying pressures from a changing climate. However, these drivers are still underrepresented in continental-scale species distribution modeling. Here, we project the potential distribution of 47 European bumblebee species in 2050 and 2080 from existing European-scale distribution maps, based on a set of climate and land-use futures simulated through a regional integrated assessment model and consistent with the RCP-SSP scenario framework. We compare projections including (1) dynamic climate and constant land use (CLIM); (2) constant climate and dynamic land use (LU); and (3) dynamic climate and dynamic land use (COMB) to disentangle the effects of land use and climate change on future habitat suitability, providing the first rigorous continental-scale assessment of linked climate-land-use futures for bumblebees. We find that direct climate impacts, although variable across species, dominate responses for most species, especially under high-end climate change scenarios (up to 99% range loss). Land-use impacts are highly variable across species and scenarios, ranging from severe losses (up to 75% loss) to considerable gains (up to 68% gain) of suitable habitat extent. Rare species thereby tend to be disproportionally affected by both climate and land-use change. COMB projections reveal that land use may amplify, attenuate, or offset changes to suitable habitat extent expected from climate impact depending on species and scenario. Especially in low-end climate change scenarios, land use has the potential to become a game changer in determining the direction and magnitude of range changes, indicating substantial potential for targeted conservation management.</t>
  </si>
  <si>
    <t>https://doi.org/10.1039/D0EW01064B</t>
  </si>
  <si>
    <t>Sanitation and wastewater management are highly relevant for reaching a number of interconnected sustainable development goals (SDGs), especially SDG 6, the provision of safe drinking water and adequate sanitation for all as well as protection of water resources against pollution, and SDG 14.1, reducing nutrient emissions to the marine environment. Recent evidence increasingly shows that conventional sewer-based wastewater management will not be able to reach these targets. Rather than further optimizing and diffusing this ageing infrastructure paradigm, radical innovations like urine source separation technologies could help to leapfrog towards faster achievement of the SDGs. The technology would simplify on-site sanitation and develop a closed-loop nutrient cycle, thereby allowing for exceptionally high nutrient removal from wastewater and direct reuse in agriculture from the first day of implementation. Radical innovations, however, need decades to materialize. Based on a review of relevant academic and grey literature, we show how the past three decades of development of urine source separation have brought breakthroughs in toilet design and treatment processes, enabling the technology's value chain to reach the brink of maturity. In a short outlook, we discuss how the technology may reach global diffusion over the next decade, with the main remaining challenges relating to the creation of mass-markets for urine-diverting toilets, automation and mass-production of treatment systems, and the legitimation of fertilizer produced from urine in the agricultural sector.</t>
  </si>
  <si>
    <t>https://doi.org/10.5194/esd-12-513-2021</t>
  </si>
  <si>
    <t>Scenarios avoiding global warming greater than 1.5 or 2 ∘C, as stipulated in the Paris Agreement, may require the combined mitigation of anthropogenic greenhouse gas emissions alongside enhancing negative emissions through approaches such as afforestation–reforestation (AR) and biomass energy with carbon capture and storage (BECCS). We use the JULES land surface model coupled to an inverted form of the IMOGEN climate emulator to investigate mitigation scenarios that achieve the 1.5 or 2 ∘C warming targets of the Paris Agreement. Specifically, within this IMOGEN-JULES framework, we focus on and characterise the global and regional effectiveness of land-based (BECCS and/or AR) and anthropogenic methane (CH4) emission mitigation, separately and in combination, on the anthropogenic fossil fuel carbon dioxide (CO2) emission budgets (AFFEBs) to 2100. We use consistent data and socio-economic assumptions from the IMAGE integrated assessment model for the second Shared Socioeconomic Pathway (SSP2). The analysis includes the effects of the methane and carbon–climate feedbacks from wetlands and permafrost thaw, which we have shown previously to be significant constraints on the AFFEBs. Globally, mitigation of anthropogenic CH4 emissions has large impacts on the anthropogenic fossil fuel emission budgets, potentially offsetting (i.e. allowing extra) carbon dioxide emissions of 188–212 Gt C. This is because of (a) the reduction in the direct and indirect radiative forcing of methane in response to the lower emissions and hence atmospheric concentration of methane and (b) carbon-cycle changes leading to increased uptake by the land and ocean by CO2-based fertilisation. Methane mitigation is beneficial everywhere, particularly for the major CH4-emitting regions of India, the USA, and China. Land-based mitigation has the potential to offset 51–100 Gt C globally, the large range reflecting assumptions and uncertainties associated with BECCS. The ranges for CH4 reduction and BECCS implementation are valid for both the 1.5 and 2 ∘C warming targets. That is the mitigation potential of the CH4 and of the land-based scenarios is similar for regardless of which of the final stabilised warming levels society aims for. Further, both the effectiveness and the preferred land management strategy (i.e. AR or BECCS) have strong regional dependencies. Additional analysis shows extensive BECCS could adversely affect water security for several regions. Although the primary requirement remains mitigation of fossil fuel emissions, our results highlight the potential for the mitigation of CH4 emissions to make the Paris climate targets more achievable.</t>
  </si>
  <si>
    <t>https://doi.org/10.1016/j.scib.2021.07.026</t>
  </si>
  <si>
    <t>This paper presents projections of climate extremes over China under global warming of 1.5, 2, and 3 °C above pre-industrial (1861–1900), based on the latest Coupled Model Intercomparison Project phase 6 (CMIP6) simulations. Results are compared with what produced by the precedent phase of the project, CMIP5. Model evaluation for the reference period (1985–2005) indicates that CMIP6 models outperform their predecessors in CMIP5, especially in simulating precipitation extremes. Areal averages for changes of most indices are found larger in CMIP6 than in CMIP5. The emblematic annual mean temperature, when averaged over the whole of China in CMIP6, increases by 1.49, 2.21, and 3.53 °C (relative to 1985–2005) for 1.5, 2, and 3 °C above-preindustrial global warming levels, while the counterpart in CMIP5 is 1.20, 1.93 and 3.39 °C respectively. Similarly, total precipitation increases by 5.3%, 8.6%, and 16.3% in CMIP6 and by 4.4%, 7.0% and 12.8% in CMIP5, respectively. The spatial distribution of changes for extreme indices is generally consistent in both CMIP5 and CMIP6, but with significantly higher increases in CMIP6 over Northeast and Northwest China for the hottest day temperature, and South China for the coldest night temperature. In the south bank of the Yangtze River, and most regions around 40°N, CMIP6 shows higher increases for both total precipitation and heavy precipitation. The projected difference between CMIP6 and CMIP5 is mainly attributable to the physical upgrading of climate models and largely independent from their emission scenarios.</t>
  </si>
  <si>
    <t>https://doi.org/10.3389/fenvs.2021.742326</t>
  </si>
  <si>
    <t>Climate change has broadly impacted on the China areas. There will be severe challenges due to the variations of precipitation and temperature in the future. Therefore, a comprehensive understanding of the future climate change over China areas is desired. In this study, future annual precipitation and annual mean temperature under two SSPs over China areas were projected through multiple global climate models. Meanwhile, to explore the sources of uncertainty in projecting future climate change, the multi-factorial analysis was conducted through GCMs (five levels) and SSPs (two levels). This study can help us understand the possible changes in precipitation, temperature, and the potential extreme climate events over the China area. The results indicate that China would have more annual precipitation and higher annual mean temperature in the future. Compared with the historical period, the annual mean temperature would face a continuously increasing trend under SSPs. Regardless of SSP245 or SSP585, the growth rate of annual precipitation and annual mean temperature increase in the northern region (e.g., Northeast China, North China, and Northwest China) are higher than those in the southern parts (e.g., East China, South China, and Central China). The future temperature rise may increase the frequency of heat-related extreme climate events, which needs to be focused on in future research. Moreover, GCM was the main contributing factor to the sources of uncertainty in projecting future precipitation and SSP was the main factor for future temperature. Overall, climate change is an indisputable fact in China. The annual precipitation and annual mean temperature would increase to varying degrees in the future. Reducing the systemic bias of the climate model itself will undoubtedly be the top priority, and it would help to improve the projection and evaluation effects of relevant climate variables.</t>
  </si>
  <si>
    <t>https://doi.org/10.1016/j.atmosres.2021.105672</t>
  </si>
  <si>
    <t>Understanding the patterns of dryness/wetness in the warming context is important for stakeholders to formulate adaptation strategies to minimize the impacts of floods and droughts. Spatial and temporal characteristics of regional temperature, precipitation, potential evapotranspiration (PET) and dryness/wetness variation were investigated for the period from 2015 to 2100 under SSPs-RCPs in Northwest China. Results show that annual mean temperature, precipitation and PET are projected to increase during 2015–2100, with increases higher in the long-term (2081–2100) than the near-term (2021–2040) and mid-term (2041–2060). Increase rate under SSP5–8.5 and SSP3–7.0 will significantly higher than other scenarios. Relative to the reference period (1995–2014), annual SPEI12 is projected to show a decreasing trend during 2015–2100. Trend will decrease highest under SSP5–8.5 scenario whereas the lowest under SSP1–1.9 and SSP1–2.6 scenarios. The state of drought in Northwest China is near normal during the reference period, drought will significantly escalate and moderate and severe drought will dominate the most of Northwest China with the increase of radiative forcing under SSPs-RCPs during 2015–2100. SSP5–8.5 will have the largest drought area than other scenarios. Observation shows Northwest China characterized a warmer and humid trend during 1961–2014, while GCMs projected that Northwest China will experience significant dryness trend during 2015–2100 under SSPs-RCPs, and SSP3–7.0, SSP4–3.4, SSP4–6.0 and SSP5–8.5 scenarios will be much drier than SSP1–1.9, SSP1–2.6 and SSP2–4.5 scenarios.</t>
  </si>
  <si>
    <t>Climate changes indulge the spread of pests outside their active range by increasing, decreasing, or shifting appropriate climatic conditions and niche of a particular species. Modeling the future potential distribution of pests using MaxEnt under different climate change scenarios is an effective method for prevention and management protocol. This study was conducted to predict the potential distribution of Schistocerca gregaria in future for better management plans based on two socio-economic pathways (SSPs) for 2050 and 2070. To evaluate the predictive performance of the model, the area under the receiver operating characteristic curve (AUC) was used. We used 226 occurrence records and 9 bioclimatic variables to simulate the current and future distributions of S. gregaria. The precision of the MaxEnt model was highly significant, with mean AUC value ranging from 0.929 to 0.940 for all of the evaluated models. The jackknife test showed that Bio 11 and Bio18 contributed 51.4% and 17.3% to the MaxEnt model. A total of 2,557,856 km2 (1.69%) area were recognized as high potential habitats of S. gregaria. However, in 2050 and 2070 high-potential areas would decrease for both of the SSP scenarios.</t>
  </si>
  <si>
    <t>https://doi.org/10.1016/j.japb.2021.05.001</t>
  </si>
  <si>
    <t>https://doi.org/10.1038/s41467-021-26509-z</t>
  </si>
  <si>
    <t>Stabilizing climate change well below 2 °C and towards 1.5 °C requires comprehensive mitigation of all greenhouse gases (GHG), including both CO2 and non-CO2 GHG emissions. Here we incorporate the latest global non-CO2 emissions and mitigation data into a state-of-the-art integrated assessment model GCAM and examine 90 mitigation scenarios pairing different levels of CO2 and non-CO2 GHG abatement pathways. We estimate that when non-CO2 mitigation contributions are not fully implemented, the timing of net-zero CO2 must occur about two decades earlier. Conversely, comprehensive GHG abatement that fully integrates non-CO2 mitigation measures in addition to a net-zero CO2 commitment can help achieve 1.5 °C stabilization. While decarbonization-driven fuel switching mainly reduces non-CO2 emissions from fuel extraction and end use, targeted non-CO2 mitigation measures can significantly reduce fluorinated gas emissions from industrial processes and cooling sectors. Our integrated modeling provides direct insights in how system-wide all GHG mitigation can affect the timing of net-zero CO2 for 1.5 °C and 2 °C climate change scenarios.</t>
  </si>
  <si>
    <t>https://doi.org/10.1029/2020GL091805</t>
  </si>
  <si>
    <t>The COVID-19 pandemic led to dramatic changes in economic activity in 2020. We use estimates of emission changes for 2020 in two Earth System Models (ESMs) to simulate the impacts of the COVID-19 economic changes. Ensembles of nudged simulations are used to separate small signals from meteorological variability. Reductions in aerosol and precursor emissions, chiefly black carbon and sulfate (SO4), led to reductions in total anthropogenic aerosol cooling through aerosol-cloud interactions. The average overall Effective Radiative Forcing (ERF) peaks at +0.29 ± 0.15 Wm−2 in spring 2020. Changes in cloud properties are smaller than observed changes during 2020. Impacts of these changes on regional land surface temperature range up to +0.3 K. The peak impact of these aerosol changes on global surface temperature is very small (+0.03 K). However, the aerosol changes are the largest contribution to radiative forcing and temperature changes as a result of COVID-19 affected emissions, larger than ozone, CO2 and contrail effects.</t>
  </si>
  <si>
    <t>https://doi.org/10.1080/07055900.2021.2011103</t>
  </si>
  <si>
    <t>Recent studies have identified stronger warming in the latest generation of climate model simulations globally, and the same is true for projected changes in Canada. This study examines differences for Canada and six sub-regions between simulations from the latest Sixth Coupled Model Intercomparison Project (CMIP6) and its predecessor CMIP5. Ensembles from both experiments are assessed using a set of derived indices calculated from daily precipitation and temperature, with projections compared at fixed future time intervals and fixed levels of global temperature change. For changes calculated at fixed time intervals most temperature indices display higher projected changes in CMIP6 than CMIP5 for most sub-regions, while greater precipitation changes in CMIP6 occur mainly in extreme precipitation indices. When future projections are calculated at fixed levels of global average temperature increase, the size and spread of differences for future projected changes between CMIP6 and CMIP5 are substantially reduced for most indices. Temperature scaling behaviour, or the regional response to increasing global temperatures, is similar in both ensembles, with annual temperature anomalies for Canada and its sub-regions increasing at between 1.5 and 2.5 times the rate of increase globally, depending on the region. The CMIP6 ensemble projections exhibit modestly stronger scaling behaviour for temperature anomalies in northern Canada, as well as for certain indices of moderate and extreme events. Such temperature scaling differences persist even if anomalously warm CMIP6 global climate models are omitted. Comparing the mean and variance of future projections for Canada in CMIP5 and CMIP6 simulations from the same modelling centre suggests CMIP6 models are significantly warmer in Canada than CMIP5 models at the same level of forcing, with some evidence that internal temperature variability in CMIP6 is reduced compared with CMIP5.</t>
  </si>
  <si>
    <t>https://doi.org/10.1126/sciadv.abg9690</t>
  </si>
  <si>
    <t>Variability of North Tropical Atlantic (NTA) sea surface temperature (SST), characterized by a near-uniform warming at its positive phase, is a consequential mode of climate variability. Modulated by El Niño–Southern Oscillation (ENSO) and the North Atlantic Oscillation, NTA warm anomalies tend to induce La Niña events, droughts in Northeast Brazil, increased frequency of extreme hurricanes, and phytoplankton blooms in the Guinea Dome. Future changes of NTA variability could have profound socioeconomic impacts yet remain unknown. Here, we reveal a robust intensification of NTA variability under greenhouse warming. This intensification mainly arises from strengthening of ENSO-forced Pacific-North American pattern and tropospheric temperature anomalies, as a consequence of an eastward shift of ENSO-induced equatorial Pacific convection and of increased ENSO variability, which enhances ENSO influence by reinforcing the associated wind and moist convection anomalies. The intensification of NTA SST variability suggests increased occurrences of extreme NTA events, with far-reaching ramifications.</t>
  </si>
  <si>
    <t>https://doi.org/10.5194/hess-25-3493-2021</t>
  </si>
  <si>
    <t>General circulation models (GCMs) are the primary tools for evaluating the possible impacts of climate change; however, their results are coarse in temporal and spatial dimensions. In addition, they often show systematic biases compared to observations. Downscaling and bias correction of climate model outputs is thus required for local applications. Apart from the computationally intensive strategy of dynamical downscaling, statistical downscaling offers a relatively straightforward solution by establishing relationships between small- and large-scale variables. This study compares four statistical downscaling methods of bias correction (BC), the change factor of mean (CFM), quantile perturbation (QP) and an event-based weather generator (WG) to assess climate change impact on drought by the end of the 21st century (2071–2100) relative to a baseline period of 1971–2000 for the weather station of Uccle located in Belgium. A set of drought-related aspects is analysed, i.e. dry day frequency, dry spell duration and total precipitation. The downscaling is applied to a 28-member ensemble of Coupled Model Intercomparison Project Phase 6 (CMIP6) GCMs, each forced by four future scenarios of SSP1–2.6, SSP2–4.5, SSP3–7.0 and SSP5–8.5. A 25-member ensemble of CanESM5 GCM is also used to assess the significance of the climate change signals in comparison to the internal variability in the climate. A performance comparison of the downscaling methods reveals that the QP method outperforms the others in reproducing the magnitude and monthly pattern of the observed indicators. While all methods show a good agreement on downscaling total precipitation, their results differ quite largely for the frequency and length of dry spells. Using the downscaling methods, dry day frequency is projected to increase significantly in the summer months, with a relative change of up to 19 % for SSP5–8.5. At the same time, total precipitation is projected to decrease significantly by up to 33 % in these months. Total precipitation also significantly increases in winter, as it is driven by a significant intensification of extreme precipitation rather than a dry day frequency change. Lastly, extreme dry spells are projected to increase in length by up to 9 %.</t>
  </si>
  <si>
    <t>Asian Food Science Journal</t>
  </si>
  <si>
    <t>https://doi.org/10.9734/afsj/2021/v20i830328</t>
  </si>
  <si>
    <t>This study was designed to evaluate the welfare effect of the climate adaptation policy for rice price variation in terms of producer surplus, consumer surplus, and net change in social welfare in Bangladesh, using the partial equilibrium model of the adaptation policy. The long-term trend of climate and policy adaptation for climate impact on price variation of the rice in Bangladesh is taken into economic model approach. The base period of this research is 1977-2009 and the extrapolation period is 2010-2030. To execute the designed analysis, the time series data from national and international organization are used. The results for the support price policy show that the total surplus that producers receive is equivalent to USD 1,164 million, substantially higher than the consumer surplus (USD 763 million) during the period 2010–2030. The net change in the social welfare owing to the support price policy is equivalent to –1483 million (USD) during the period 2010–2030. Moreover, analysis of the subsidized price policy shows that the total surplus that consumers receive (USD 1,958 million) is relatively higher than the producer surplus (USD 1,738 million) in the same period. The net change in social welfare owing to the subsidized price policy (–197 million USD) is much higher than that owing to price support –1483 million (USD). Implementing the dual price policy would result in a much higher net change in the society’s welfare (–1185 million USD) compared to that possible through each policy separately. In conclusion, these adaptation and price stabilization policies are recognized to be more useful in mitigating the severe price rise and fall in the future food market, in favour of both producers and consumers. Even though the change in net social welfare is higher, the higher cost of policy budget is imperative to make stable food supply and security.</t>
  </si>
  <si>
    <t>The recent multi-year 2015–2019 drought after a multi-decadal drying trend over Central America raises the question of whether anthropogenic climate change (ACC) played a role in exacerbating these events. While the occurrence of the 2015–2019 drought in Central America has been asserted to be associated with ACC, we lack an assessment of natural vs anthropogenic contributions. Here, we use five different large ensembles—including high-resolution ensembles (i.e., 0.5∘ horizontally)—to estimate the contribution of ACC to the probability of occurrence of the 2015–2019 event and the recent multi-decadal trend. The comparison of ensembles forced with natural and natural plus anthropogenic forcing suggests that the recent 40-year trend is likely associated with internal climate variability. However, the 2015–2019 rainfall deficit has been made more likely by ACC. The synthesis of the results from model ensembles supports the notion of a significant increase, by a factor of four, over the last century for the 2015–2019 meteorological drought to occur because of ACC. All the model results further suggest that, under intermediate and high emission scenarios, the likelihood of similar drought events will continue to increase substantially over the next decades.</t>
  </si>
  <si>
    <t>https://doi.org/10.1007/s10584-021-03228-4</t>
  </si>
  <si>
    <t>https://doi.org/10.1111/2041-210X.13675</t>
  </si>
  <si>
    <t>Climate change is redistributing terrestrial and marine biodiversity and altering fundamental ecological interactions. To conserve biodiversity and promote its long-term persistence, protected areas should account for the ecological implications of species’ redistribution. Data paucity across many systems means that achieving this goal requires generic metrics that act as proxies for likely responses of multiple taxa to climate change. Climate velocity is one such metric, representing the potential speed and direction of species’ range shifts. Here, we explore three approaches for incorporating climate velocity into the design of marine protected areas and demonstrate their application in the Mediterranean Sea. Our methods are designed to meet the climate-smart adaptation strategy of protecting climate refugia by selecting slow-moving climate velocity areas. For our case study, we found that incorporating climate velocity as a cost measure in Marxan best selects slower moving areas, which are robust indicators of climate refugia. However, this approach is unable to accommodate socio-economic cost data and is thus impractical. Incorporating climate velocity as a boundary or as a feature selects slower moving areas with a lower socio-economic cost. We recommend incorporating velocity as a boundary, where possible because it is a more flexible approach. The boundary approach considers the climate velocity of all planning units, rather than being limited to a subjective classification of ‘slow-moving’ planning units when treated as a feature. However, further assessment is required. For different planning scales and for grid structures other than squares, the relative performance of incorporating climate velocity as a boundary or as a feature might vary among case studies. This work presents simple and practical ways of including climate velocity in conservation plans to achieve the key climate-smart objective of protecting climate refugia, thereby enhancing ecological resilience. Our methods are widely applicable, encouraging researchers and practitioners to advance the field and deliver networks of climate-smart protected areas by 2030.</t>
  </si>
  <si>
    <t>https://doi.org/10.5194/esd-12-1061-2021</t>
  </si>
  <si>
    <t>Climate change over High Mountain Asia (HMA, including the Tibetan Plateau) is investigated over the period 1979–2014 and in future projections following the four Shared Socioeconomic Pathways: SSP1-2.6, SSP2-4.5, SSP3-7.0 and SSP5-8.5. The skill of 26 Coupled Model Intercomparison Project phase 6 (CMIP6) models is estimated for near-surface air temperature, snow cover extent and total precipitation, and 10 of them are used to describe their projections until 2100. Similarly to previous CMIP models, this new generation of general circulation models (GCMs) shows a mean cold bias over this area reaching −1.9 [−8.2 to 2.9] ∘C (90 % confidence interval) in comparison with the Climate Research Unit (CRU) observational dataset, associated with a snow cover mean overestimation of 12 % [−13 % to 43 %], corresponding to a relative bias of 52 % [−53 % to 183 %] in comparison with the NOAA Climate Data Record (CDR) satellite dataset. The temperature and snow cover model biases are more pronounced in winter. Simulated precipitation rates are overestimated by 1.5 [0.3 to 2.9] mm d−1, corresponding to a relative bias of 143 % [31 % to 281 %], but this might be an apparent bias caused by the undercatch of solid precipitation in the APHRODITE (Asian Precipitation-Highly-Resolved Observational Data Integration Towards Evaluation of Water Resources) observational reference. For most models, the cold surface bias is associated with an overestimation of snow cover extent, but this relationship does not hold for all models, suggesting that the processes of the origin of the biases can differ from one model to another. A significant correlation between snow cover bias and surface elevation is found, and to a lesser extent between temperature bias and surface elevation, highlighting the model weaknesses at high elevation. The models with the best performance for temperature are not necessarily the most skillful for the other variables, and there is no clear relationship between model resolution and model skill. This highlights the need for a better understanding of the physical processes driving the climate in this complex topographic area, as well as for further parameterization developments adapted to such areas. A dependency of the simulated past trends on the model biases is found for some variables and seasons; however, some highly biased models fall within the range of observed trends, suggesting that model bias is not a robust criterion to discard models in trend analysis. The HMA median warming simulated over 2081–2100 with respect to 1995–2014 ranges from 1.9 [1.2 to 2.7] ∘C for SSP1-2.6 to 6.5 [4.9 to 9.0] ∘C for SSP5-8.5. This general warming is associated with a relative median snow cover extent decrease from −9.4 % [−16.4 % to −5.0 %] to −32.2 % [−49.1 % to −25.0 %] and a relative median precipitation increase from 8.5 % [4.8 % to 18.2 %] to 24.9 % [14.4 % to 48.1 %] by the end of the century in these respective scenarios. The warming is 11 % higher over HMA than over the other Northern Hemisphere continental surfaces, excluding the Arctic area. Seasonal temperature, snow cover and precipitation changes over HMA show a linear relationship with the global surface air temperature (GSAT), except for summer snow cover which shows a slower decrease at strong levels of GSAT.</t>
  </si>
  <si>
    <t>https://doi.org/10.1016/j.gecco.2021.e01939</t>
  </si>
  <si>
    <t>The aim of this study was to evaluate the impact of global warming on suitable niches of montane orchid, Traunsteinera globosa, using ecological niche modelling approach. Additionally, the effect of various climate change scenarios on future changes in the distribution and overlap of the orchid magnet species and pollinators was estimated. According to the conducted analyses the coverage of suitable niches of T. globosa will significantly decrease as a result of global warming and also pollinators of this orchid will face the habitat loss. The most important pollinators which will be present for most populations of the studied orchid will be Acmaeops collaris, Eristalis pertinax, Eristalis tenax and Rutpela maculata. The magnet species, Trifolium pratense, will be absent only in 5% of T. globosa range and in these regions the pollination success of orchid can be reduced. Another interesting result of the present study is that all models created for T. globosa indicated parts of the Caucasus as suitable for the occurrence of this orchid. Currently, these regions are home to other Traunsteinera representative – T. sphaerica which morphologically resembles T. globosa but it has white flowers. This result raise a question of the actual separateness of the two Traunsteinera species. It is possible that T. sphaerica should be considered as an ecotype of T. globosa.</t>
  </si>
  <si>
    <t>https://doi.org/10.1038/s41558-021-01158-8</t>
  </si>
  <si>
    <t>The risk of river flooding is expected to increase with climate change and socioeconomic development, and therefore additional protection measures are required to reduce the potential for increased flood damage. While studies have investigated the effectiveness of adaptation measures to reduce flood risks, none has evaluated residual flood damage (RFD), which reflects the projected increase in damage under intensive adaptation. Here we evaluate RFD under several adaptation objectives using an inundation model incorporating damage estimates and a cost–benefit analysis, and estimate that China, India and Latin American countries can achieve higher levels of flood protection that will reduce RFD even under extreme scenarios. However, a high RFD (exceeding 0.1% of subnational administrative gross domestic product) remains, especially in eastern China, northern India and central Africa. RFD could be reduced with shorter construction periods or lower adaptation costs, implying the need for immediate and appropriate adaptation actions, including enhanced financial support for high-risk regions.</t>
  </si>
  <si>
    <t>https://doi.org/10.5194/hess-25-6339-2021</t>
  </si>
  <si>
    <t>The objective of this study is to assess the impacts of land cover change on the hydrological responses of the Mahanadi river basin, a large river basin in India. Commonly, such assessments are accomplished by using distributed hydrological models in conjunction with different land use scenarios. However, these models, through their complex interactions among the model parameters to generate hydrological processes, can introduce significant uncertainties to the hydrological projections. Therefore, we seek to further understand the uncertainties associated with model parameterization in those simulated hydrological responses due to different land cover scenarios. We performed a sensitivity-guided model calibration of a physically semi-distributed model, the Variable Infiltration Capacity (VIC) model, within a Monte Carlo framework to generate behavioural models that can yield equally good or acceptable model performances for subcatchments of the Mahanadi river basin. These behavioural models are then used in conjunction with historical and future land cover scenarios from the recently released Land-Use Harmonization version 2 (LUH2) dataset to generate hydrological predictions and related uncertainties from behavioural model parameterization. The LUH2 dataset indicates a noticeable increase in the cropland (23.3 % cover) at the expense of forest (22.65 % cover) by the end of year 2100 compared to the baseline year, 2005. As a response, simulation results indicate a median percent increase in the extreme flows (defined as the 95th percentile or higher river flow magnitude) and mean annual flows in the range of 1.8 % to 11.3 % across the subcatchments. The direct conversion of forested areas to agriculture (of the order of 30 000 km2) reduces the leaf area index, which subsequently reduces the evapotranspiration (ET) and increases surface runoff. Further, the range of behavioural hydrological predictions indicated variation in the magnitudes of extreme flows simulated for the different land cover scenarios; for instance, uncertainty in scenario labelled “Far Future” ranges from 17 to 210 m3 s−1 across subcatchments. This study indicates that the recurrent flood events occurring in the Mahanadi river basin might be influenced by the changes in land use/land cover (LULC) at the catchment scale and suggests that model parameterization represents an uncertainty which should be accounted for in the land use change impact assessment.</t>
  </si>
  <si>
    <t>https://doi.org/10.1038/s41586-021-03723-9</t>
  </si>
  <si>
    <t>The remaining carbon budget for limiting global warming to 1.5 degrees Celsius will probably be exhausted within this decade1,2. Carbon debt3 generated thereafter will need to be compensated by net-negative emissions4. However, economic policy instruments to guarantee potentially very costly net carbon dioxide removal (CDR) have not yet been devised. Here we propose intertemporal instruments to provide the basis for widely applied carbon taxes and emission trading systems to finance a net-negative carbon economy5. We investigate an idealized market approach to incentivize the repayment of previously accrued carbon debt by establishing the responsibility of emitters for the net removal of carbon dioxide through ‘carbon removal obligations’ (CROs). Inherent risks, such as the risk of default by carbon debtors, are addressed by pricing atmospheric CO2 storage through interest on carbon debt. In contrast to the prevailing literature on emission pathways, we find that interest payments for CROs induce substantially more-ambitious near-term decarbonization that is complemented by earlier and less-aggressive deployment of CDR. We conclude that CROs will need to become an integral part of the global climate policy mix if we are to ensure the viability of ambitious climate targets and an equitable distribution of mitigation efforts across generations.</t>
  </si>
  <si>
    <t>https://doi.org/10.1016/j.accre.2021.12.002</t>
  </si>
  <si>
    <t>High mountains (known as water towers) in the arid areas of Northwest China (ARNWC) are major suppliers of water resources for the downstream oasis region, where large populations and economic activities are concentrated. Studies on both water supply and water demand in central Asia including ARNWC have been explored in recent decades, but a precise study on the importance and vulnerability of fine-scale water towers still needs to be conducted, because oases are isolated each other and each oasis has its own specific tower(s). Here we ranked the importance of water tower units (WTUs) using a simplified water tower index (WTI) based on water amount of supply/demand side at a fine river basin scale. Then the vulnerability of these WTUs is assessed with the consideration of future changes in climate, population, GDP, water stress, etc. We concluded that the WTU of the Mid-branch Rivers of the Junggar Basin is the most important with the highest WTI, while the Yarkant River Basin is the most vulnerable. The WTUs such as the Yarkant, Hotan and Kaxgar of the Tarim River Basin as well as the Hei River of the Hexi Corridor are important at present and vulnerable under a considerable pressure from future climate change scenarios. To respond to these opportunities and risks, it is better to reduce the proportion of the primary industry appropriately, improve the efficiency of water use and strengthen the supervision of water resources utilization, especially in the industrial and urban planning as well as ecological engineering projects.</t>
  </si>
  <si>
    <t>https://doi.org/10.1016/j.sjbs.2021.06.012</t>
  </si>
  <si>
    <t>Objectives: The species Palarus latifrons (bee pirates) has been recorded in Saudi Arabia as an invasive species. This pest can destroy honey bee colonies under certain conditions. The origin of this species in Africa and it has a good ability to adapt to desert conditions. Studies on this species are very few but its current distribution in the Arabian deserts is mainly in the Arabian Gulf countries. This study presents maps for the possible expansion of this species to invade other desert areas in the Arabian countries’ under current and near-future conditions (2030). Methods: This pest is a solitary insect with high activity during summer. It is hypothesized that summer conditions and especially temperature are the limiting factor for its distribution in the deserts. The analysis depended on generating maps based on temperatures during summer and based on two bioclimatic factors. Maxent and the geographical information system (GIS) were used to perform the analysis. Results and conclusions: All maps showed the high ability of this pest to spread in the Gulf countries. In North Africa: south Egypt and Libya, and some parts of Algeria showed suitability for Palarus. The invasion of this pest towards North Africa can happen mostly due to trading activities with Gulf countries especially materials containing soil. Continues monitoring for the activity of Palarus in the risk areas is highly advised.</t>
  </si>
  <si>
    <t>https://doi.org/10.1016/j.resconrec.2021.105622</t>
  </si>
  <si>
    <t>Switching to electricity in the ground transport sector is considered a promising way to achieve the energy transition and CO2 emission reductions required to meet China's carbon neutral target by 2060. In this study, a transport energy model containing an elaborate transport demand model and a technology bottom-up model for detailed behavioral and technological representations was developed to investigate how electric vehicles (EVs) will penetrate the markets in the long-term and what impacts on energy consumption and emissions would emerge following EV adoption in China at the provincial level. A set of scenarios was created based on different policy interventions for the promotion of electric mobility. The results showed that subsidies for EV adoption would significantly boost the market share and foster a rapid transition away from fossil fuels, while the business-as-usual scenario would only generate a moderate influence on EV penetration. The regional differences in the emission reduction potential due to EV subsidies across the 31 provinces indicated that policy instruments for EV promotion would have significant positive effects in the developed provinces in both the capital metropolitan area and southeastern China. An economic cost analysis revealed a relatively low economic feasibility in northeastern and northwestern regions where the emission reduction potential is also lower than the national average, implying that the developing provinces in northeastern and northwestern China require greater financial assistance and the establishment of supportive policies for EV promotion.</t>
  </si>
  <si>
    <t>Energy efficiency plays an essential role in energy conservation and emissions mitigation efforts in the building sector. This is especially important considering that the global building stock is expected to rapidly expand in the years to come. In this study, a global-scale modeling framework is developed to analyze the evolution of building energy intensity per floor area during 1971–2014, its relationship with economic development, and its future role in energy savings across 21 world regions by 2060. Results show that, for residential buildings, while most high-income and upper-middle-income regions see decreasing energy intensities and strong decoupling from economic development, the potential for further efficiency improvement is limited in the absence of significant socioeconomic and technological shifts. Lower-middle-income regions, often overlooked in analyses, will see large potential future residential energy savings from energy intensity reductions. Harnessing this potential will include, among other policies, stricter building efficiency standards in new construction. For the commercial sector, during 1971–2014, the energy intensity was reduced by 50% in high-income regions but increased by 193% and 44% in upper-middle and lower-middle-income regions, respectively. Given the large energy intensity reduction potential and rapid floor area growth, commercial buildings are increasingly important for energy saving in the future.</t>
  </si>
  <si>
    <t>https://doi.org/10.1007/s11367-021-01974-2</t>
  </si>
  <si>
    <t>Purpose: Much progress has recently been made in modelling future background systems for LCA by including future scenario data, e.g. from Integrated Assessment Models (IAMs), into life cycle inventory (LCI) databases. A key problem is, however, that this yields potentially dozens of scenario LCI databases (i.e. LCI databases that represent different scenarios and reference years), instead of a single background database, which is very impractical for LCA modelling purposes. This paper proposes an approach to overcome this problem. Methods: The approach consists of transforming all scenario LCI databases into a single superstructure database and an associated scenario difference file. The superstructure database is also a regular LCI database, but is constructed to contain all unique exchanges (elementary and intermediate flows) and processes that exist across all scenario LCI databases. The scenario difference file stores the differences between all scenarios and can be used to turn the superstructure into a specific scenario LCI database. This is very fast as it can be done in memory during LCA calculations. Results and discussion: A key advantage of the superstructure approach is that a single LCI database can be used to represent different background systems. Therefore, the practitioner does not need to re-link a foreground system to multiple LCI databases, which is work-intensive and invites modelling errors. LCA results for all scenarios and reference years can be calculated automatically. We also illustrate how the superstructure approach has been implemented in the Activity Browser open source LCA software. Although this paper introduces the superstructure approach for background scenarios, it can also be used to model foreground scenarios, and even, as implemented in the Activity Browser, combinations of background and foreground scenarios. Finally, we briefly discuss further challenges that need to be addressed for a more widespread use of background scenarios in LCA. Conclusions: The superstructure approach presents a practical solution for making the use of future background scenarios more wide-spread and, therefore, to overcome the problem of performing prospective LCA with temporally inconsistent foreground and background systems. The implementation in the Activity Browser makes the approach available for anyone and may serve as inspiration for other LCA software to implement the superstructure approach or a similar concept. While this may be an important technical milestone, additional coordination between data providers, scenario generators, LCA practitioners, and software developers will be required to further facilitate the use of background scenarios in prospective LCA studies.</t>
  </si>
  <si>
    <t>Recently, the dwarf honey bee (DB), Apis florea Fab, has invaded certain eastern parts of Egypt. DB is expected to invade other national localities and extends to international regions. The current study shades light on the ability of DB to spread through Egypt towards certain regions in Africa and southern Europe. Maxent, as a species distribution modeling software analysis, was applied combining with environmental variables of current and future circumstances, i.e. during 2050 up to 2070. The obtained maps predict the limited spread of DB via southern Europe, under current conditions, while supports the potential spread of DB across northern and western parts of Egypt within next few years. The futuristic maps emphasized the possible spread of DB towards southern Europe especially Spain and Portugal, while the wide invasion of DH in other European countries is not expected. Limited ability of DB to spread all over Africa is predictable, while, northern African regions are preferred. Possible consequences of the spread of DB into other regions are discussed.</t>
  </si>
  <si>
    <t>https://dx.doi.org/10.21608/jppp.2021.206735</t>
  </si>
  <si>
    <t>https://doi.org/10.1002/joc.7473</t>
  </si>
  <si>
    <t>Compared to individual dry or hot events, compound dry and hot events (CDHEs) usually pose more severe economic and societal impacts. A growing body of literature investigates the role of anthropogenic forcing on variations of individual dry and hot events at different spatial scales. However, the attribution of CDHEs in China using model simulations from the Coupled Model Intercomparison Project Phase 6 (CMIP6) has received little attention. This study investigates the anthropogenic influence on CDHEs during summer in China and projects their future occurrences using CMIP6 simulations with data from the Climatic Research Unit (CRU) as observations. The results show that large regions of China experienced a significantly increased frequency of CDHEs during 1971–2010 relative to 1931–1970, which is overall captured by the CMIP6 simulations. Anthropogenic forcing is shown to contribute to the high likelihood of CDHEs in recent decades over most parts of China, with remarkable contributions in southwestern regions. Under future socioeconomic development scenarios, these CDHEs are projected to become more frequent in 2021–2100, which will increase by approximately 51.56–55.00% on average compared to that in 1931–2010. This study could aid the development of mitigation strategies of CDHEs across China under global warming.</t>
  </si>
  <si>
    <t>Socio-economic and technological drivers will strongly shape the future of the global timber market, forest area and climate change mitigation potential, however impacts could vary widely across several plausible futures. This paper illustrates how Shared Socioeconomic Pathways (SSPs) can be applied to forest sector modelling using a method that translates qualitative narratives into quantitative parameters and then applying them to a dynamic global timber model framework. Results indicate wide variations in estimates for key forest sector outputs across the five SSPs with largest impacts on wood prices and forest area. The price estimates have a strong correlation with the other results, as higher timber prices incentivize land to remain in forests, more intensive management, and greater roundwood harvests. Competing influences such as population growth, economic development, land use policy, and technological change could result in wide changes in forest area, ranging from −970 Mha to +840 Mha between now and 2105. Despite large variations across the SSPs, global forests are likely to remain a net carbon sink, with the average annual global forest carbon sequestration ranging from 1.8 GtCO2e/yr to 6.9 GtCO2e/yr. The results of our study, including sensitivity analysis, support developing policies directed towards expanding forest cover or curbing deforestation in an effort to increase forest carbon by focusing on effective ways to enhance technological change, promote sustainable economic development, improve land use protection, and shift consumer preferences towards longer-lasting wood products, which will all raise the relative value of forests across the globe.</t>
  </si>
  <si>
    <t>https://doi.org/10.1016/j.landusepol.2021.105302</t>
  </si>
  <si>
    <t>Stefan</t>
  </si>
  <si>
    <t>Deals with the impacts of various SSPs on forestry and land use, including forest products in timber. 2015-2105. Caribbean islands are included in Central and Latin America in the paper.</t>
  </si>
  <si>
    <t>The small hive beetles (SHBs) cause dangerous damages to bee colonies in several countries. Some African countries represent the native land to these beetles. The SHBs are not well established in North Africa and South Europe (the closest land to the native countries). Therefore, this study aimed to model the current and future distribution of SHBs in Africa and South Europe utilizing temperature datasets. A total of 250 occurrence data was incorporated in the study. Six temperature variables were used in the Maxent analysis to model the suitability of the study countries for the SHBs. Three climate models were used to estimate the future distribution of SHBs in 2050 and 2070, considering the lowest and the highest limits of the Shared Socio-economic Pathways (126 and 585).The high performance of the used model was confirmed by analyzing omission/commission rates as well as the area under curve. All future maps showed the potential expansion of SHBs towards the Northern parts of Africa and some parts in Europe. Such potential expansion was discussed in light of current distribution of SHBs. The study concluded that the SHBs can cause damages to bee colonies in new regions in Africa and Europe during the near future.</t>
  </si>
  <si>
    <t>https://doi.org/10.1016/j.jksus.2020.101242</t>
  </si>
  <si>
    <t>Using SSP-RCPs to model the future spread of Small Hive Beetles (SHBs), focusing on temperature change. Time frame 2050 (average of 2041-2060) and 2070 (average of 2061-2080). Does the latter fall under end of century or mid century?</t>
  </si>
  <si>
    <t>Current climate change impact studies on coffee have not considered impact on coffee typicities that depend on local microclimatic, topographic and soil characteristics. Thus, this study aims to provide a quantitative risk assessment of the impact of climate change on suitability of five premium specialty coffees in Ethiopia. We implement an ensemble model of three machine learning algorithms to predict current and future (2030s, 2050s, 2070s, and 2090s) suitability for each specialty coffee under four Shared Socio-economic Pathways (SSPs). Results show that the importance of variables determining coffee suitability in the combined model is different from those for specialty coffees despite the climatic factors remaining more important in determining suitability than topographic and soil variables. Our model predicts that 27% of the country is generally suitable for coffee, and of this area, only up to 30% is suitable for specialty coffees. The impact modelling showed that the combined model projects a net gain in coffee production suitability under climate change in general but losses in five out of the six modelled specialty coffee growing areas. We conclude that depending on drivers of suitability and projected impacts, climate change will significantly affect the Ethiopian speciality coffee sector and area-specific adaptation measures are required to build resilience.</t>
  </si>
  <si>
    <t>https://doi.org/10.1038/s41598-021-87647-4</t>
  </si>
  <si>
    <t>Since this deals with specialty coffee growing and its viability in different areas for different coffee types, the application fits in the land use, but should it also be coded under agriculture?</t>
  </si>
  <si>
    <t>Some beetle species can attack honeybee colonies, causing severe damage to beekeeping. These pests include Oplostomus fuligineus, which is also known as the Large Hive Beetle (LHB). This beetle is native to Sub-Saharan Africa and has recently also been recorded in some parts of North Africa. It feeds mainly on young bee larvae and stored food within the colonies, causing severe damage to weak colonies. The present work sheds light on the current and future distribution (from 2050 to 2070) of this beetle in Africa and South Europe using species distribution modeling. Maxent was used to model the invasion of LHB. The Shared Socioeconomic Pathways (SSPs) 126 and 585 were used to model the future distribution of LHB. The Maxent models showed satisfactory results with a high Area Under Curve (AUC) value (0.85 ± 0.02). Furthermore, the True Skill Statistics (TSS) value was equal to 0.87. The current and future maps showed a high risk of invasion because of temperature variation in most of the parts of North Africa and South Europe. The maps also predicted the future invasion of LHB into other countries, mainly through southern Europe. These predictive risk maps will help quarantine authorities in highly relevant countries to prevent the expansion of this pest outside of its natural range.</t>
  </si>
  <si>
    <t>https://doi.org/10.3390/insects12040275</t>
  </si>
  <si>
    <t>Very similar to the article by Jamal et al.</t>
  </si>
  <si>
    <t>We present here results from the Geoengineering Model Intercomparison Project (GeoMIP) simulations for the experiments G6sulfur and G6solar for six Earth system models participating in the Climate Model Intercomparison Project (CMIP) Phase 6. The aim of the experiments is to reduce the warming that results from a high-tier emission scenario (Shared Socioeconomic Pathways SSP5-8.5) to that resulting from a medium-tier emission scenario (SSP2-4.5). These simulations aim to analyze the response of climate models to a reduction in incoming surface radiation as a means to reduce global surface temperatures, and they do so either by simulating a stratospheric sulfate aerosol layer or, in a more idealized way, through a uniform reduction in the solar constant in the model. We find that over the final two decades of this century there are considerable inter-model spreads in the needed injection amounts of sulfate (29 ± 9 Tg-SO2/yr between 2081 and 2100), in the latitudinal distribution of the aerosol cloud and in the stratospheric temperature changes resulting from the added aerosol layer. Even in the simpler G6solar experiment, there is a spread in the needed solar dimming to achieve the same global temperature target (1.91 ± 0.44 %). The analyzed models already show significant differences in the response to the increasing CO2 concentrations for global mean temperatures and global mean precipitation (2.05 K ± 0.42 K and 2.28 ± 0.80 %, respectively, for SSP5-8.5 minus SSP2-4.5 averaged over 2081–2100). With aerosol injection, the differences in how the aerosols spread further change some of the underlying uncertainties, such as the global mean precipitation response (−3.79 ± 0.76 % for G6sulfur compared to −2.07 ± 0.40 % for G6solar against SSP2-4.5 between 2081 and 2100). These differences in the behavior of the aerosols also result in a larger uncertainty in the regional surface temperature response among models in the case of the G6sulfur simulations, suggesting the need to devise various, more specific experiments to single out and resolve particular sources of uncertainty. The spread in the modeled response suggests that a degree of caution is necessary when using these results for assessing specific impacts of geoengineering in various aspects of the Earth system. However, all models agree that compared to a scenario with unmitigated warming, stratospheric aerosol geoengineering has the potential to both globally and locally reduce the increase in surface temperatures.</t>
  </si>
  <si>
    <t>https://doi.org/10.5194/acp-21-10039-2021</t>
  </si>
  <si>
    <t>This was a bit more difficult article to code as atmospheric science is quite foreign to me, but I believe I got it right.</t>
  </si>
  <si>
    <t>https://www.greengrowthknowledge.org/sites/default/files/downloads/resource/GGKP%20%282021%29.%20Assessing%20Countries%E2%80%99%20Financial%20Needs%20to%20Meet%20the%20SDG.pdf</t>
  </si>
  <si>
    <t>65 page report aiming at providing national and global cost estimates of meeting SDGs with targets linked to natural capital. Does this mean the application is both SDG and Economics? Not all SDGs are looked at. The ones looked at were those where the SDG target was closely related to creating or protecting natural capital, such as land remediation, improvements in air and water, reductions in greenhouse gas (GHG) emissions and conserving, or strengthening natural ecosystems. Should all these be separately coded for too? The report looks at different countries covering various geographical regions and income levels. The time horizon is mostly related to the various targets of the SDGs looked at, generally 2030. SSP2 is mentioned on p. 25, stating that all population and socio-economic assumptions across all scenarios follow the middle-of-the-road storyline. Should this then be coded even though it is not the focus of the report? I have not coded for it, as it is only menitoned in passing and not referred to afterwards.</t>
  </si>
  <si>
    <t>https://doi.org/10.1175/BAMS-D-20-0154.1</t>
  </si>
  <si>
    <t>This article looks at the increased risk of wildfires in Alaska due to anthropogenic activity. Mainly looks at a historical data and uses SSP5-8.5 as a future projection simlulation for years 2015-2019 in combination with a historical simulation from the years 1850-2014. The SSP itself is not meantioned apart from this one occasion, nor is it elaborated in any way. Should it be coded? I am again a bit unsure about the coding on this.</t>
  </si>
  <si>
    <t>The Southern Hemisphere (SH) surface westerlies fundamentally control regional patterns of air temperature, storm tracks, and precipitation while also regulating ocean circulation, heat transport and carbon uptake. Wind-forced ocean perturbation experiments commonly apply idealized poleward wind shifts ranging between 0.5 and 10 degrees of latitude and wind intensification factors of between 10% and 300%. In addition, changes in winds are often prescribed ad hoc as a zonally uniform anomaly that neglects important regional and seasonal differences. Here we quantify historical and projected SH westerly wind changes based on examination of CMIP5, CMIP6, and reanalysis data. We find a significant reduction in the location bias of the CMIP6 ensemble and an associated reduction in the projected poleward shift compared to CMIP5. Under a high emission scenario, we find a projected end of 21st Century ensemble mean wind increase of ∼10% and a poleward shift of ∼0.8° latitude, although there are important seasonal and regional variations.</t>
  </si>
  <si>
    <t>https://doi.org/10.1029/2020GL090849</t>
  </si>
  <si>
    <t>This articel aims to quantify historical and projected SH westerly wind changes based on examination of CMIP5, CMIP6, and reanalysis data. I believe this application falls under the "other" sector. They use RCP 4.5 and RCP 8.5 for CMIP5 and SSP245 and SSP585 for CMIP6. Should the SSPs be coded for the Scenarios-MIP in this case?</t>
  </si>
  <si>
    <t>Convective afternoon rainfall (CAR) events, which tend to generate a local rainfall typically in the afternoon, are among the most frequently observed local weather patterns over Southeast Asia during summer. Using satellite precipitation estimations as an observational base for model evaluation, this study examines the applicability of 10 global climate models provided by phase 6 of the Coupled Model Intercomparison Project (CMIP6) in simulating the CAR activities over Southeast Asia. Analyses also focus on exploring the characteristics and maintenance mechanisms of related projections of CAR activities in the future. Our analyses of the historical simulation indicate that EC-Earth3 and EC-Earth3-Veg are the two best models for simulating CAR activities (including amount, frequency, and intensity) over Southeast Asia. Analyses also demonstrate that EC-Earth3 and EC-Earth3-Veg outperform their earlier version (i.e., EC-Earth) in CMIP5 owing to the improvement in its spatial resolution in CMIP6. For future projections, our examinations of the differences in CAR activities between the future (2071–2100, under the SSP858 run) and the present (1985–2014, under the historical run) indicate that CAR events will become fewer but more intense over most land areas of Southeast Asia. Possible causes of the projected increase (decrease) in CAR intensity (frequency) are attributed to the projected increase (decrease) in the local atmospheric humidity (sea breeze convergence and daytime thermal instability). These findings provide insight into how the local weather/climate over Southeast Asia is likely to change under global warming.</t>
  </si>
  <si>
    <t>https://doi.org/10.1175/JCLI-D-20-0788.1</t>
  </si>
  <si>
    <t>Examines the applicability of 10 global climate models provided by phase 6 of the Coupled Model Intercomparison Project (CMIP6) in simulating the Convective afternoon rainfall (CAR) activities over Southeast Asia. Does not fit the study types. SSP585 is used in the 10 models chosen for the study, applied for the end of century simulation, while another historical run ends 2014. I have only tagged the end of century because of this. The SSP itself is not used in the study, but the models examined are based on it. CAR events will decrease but intensity will increase according to the models. Climate modeling or water supply/demand?</t>
  </si>
  <si>
    <t>Climate change impacts may influence hydropower generation, especially with the intensification of extreme events and growing demand. In this study, we analyzed future hydroelectric generation using a set of scenarios considering both climate change and consumptive demands in the São Francisco River Basin. This project will increase consumptive demands for the coming decades. Five models from the recently released Coupled Model Intercomparison Project Phase 6 and two scenarios, SSP2-4.5 and SSP5-8.5, were considered to estimate climate change projections. The affluent natural flows, regulated flows, and the hydroelectric energy generated were estimated for four multi-purpose reservoirs considering all existing and new demands. The conjunction of scenarios indicated a possible significant reduction in water availability, increased consumptive demands, especially for irrigation, and reduced power generation. Only at the Sobradinho hydroelectric plant, the decrease ranged from −30% to −50% for the period 2021 to 2050 compared to the historical period (1901 to 2000). The results can provide insights into future energy generation and water resources management in the basin.</t>
  </si>
  <si>
    <t>https://doi.org/10.3390/w13030332</t>
  </si>
  <si>
    <t>Seeks to estimate impacts of climate change on hydropower generation in the Sao Fransisco River Basin. Uses two SSP scenarios, SSP2-4.5 and SSP5-8.5 (plus 5 CMIP6 models). Also deals with demand -&gt; key economic sector</t>
  </si>
  <si>
    <t>The goal of this study is to analyze decarbonization pathways for Taiwan, in line with the goals of the Paris Agreement: achieving a 2 °C increase by 2100, aiming for 1.5 °C. We use GCAM, an integrated assessment model, in order to evaluate the different implications of decarbonization in this region. We find that, if Taiwan wants to be consistent with Paris’ goals, it needs an aggressive electrification of end-use sectors, a rapid scale-up of renewable energies, as well as increased efficiencies in buildings, transportation and industry. Transportation and industry present greater decarbonization challenges than buildings, and negative emission technologies become crucial. We also identify opportunities where future research would enrich decarbonization analyses for Taiwan.</t>
  </si>
  <si>
    <t>https://doi.org/10.1016/j.egycc.2020.100022</t>
  </si>
  <si>
    <t>The study analyzes decarbonization pathways for Taiwan. I have coded this under both energy and Key economic sectors as it deals with energy supply and demand too.</t>
  </si>
  <si>
    <t>Projected climate change is forecasted to have significant effects on biological systems worldwide. Marine turtles in particular may be vulnerable, as the sex of their offspring is determined by their incubating temperature, termed temperature-dependent sex determination. This study aimed to estimate historical, and forecast future, primary sex ratios of hawksbill turtle Eretmochelys imbricata hatchlings at an important nesting ground in northeastern Qatar. Incubation temperatures from the Arabian/Persian Gulf were measured over 2 nesting seasons. Climate data from same period were regressed with nest temperatures to estimate incubation temperatures and hatchling sex ratios for the site from 1993 to 2100. Future hatchling sex ratios were estimated for 2 climate forecasts, one mid-range (SSP245) and one extreme (SSP585). Historical climate data showed female-biased sex ratios of 73.2 ± 12.1% from 1993 to 2017. Female biases from 2018 to 2100 averaged 85.7% ± 6.7% under the mid-range scenario and 87.9% ± 5.4% under the high-range scenario. In addition, predicted female hatchling production was &gt;90% from 2054 and 2052 for SSP245 and SSP585, respectively. These results show that hawksbill primary sex ratios in Qatar are at risk of significant feminization by the year 2100 and that hawksbill turtle incubation temperatures in an extreme, understudied environment are already comparable to those predicted in tropical rookeries during the latter half of the 21st century. These results can help conservationists predict primary sex ratios for hawksbill turtles in the region in the face of 21st-century climate change.</t>
  </si>
  <si>
    <t>https://doi.org/10.3354/esr01104</t>
  </si>
  <si>
    <t xml:space="preserve">Studies hawksbill turtles sex ratios in Qatar absed on two different climate forecasts. </t>
  </si>
  <si>
    <t>The COVID-19 pandemic caused significant economic disruption in 2020 and severely impacted air traffic. We use a state-of-the-art Earth system model and ensembles of tightly constrained simulations to evaluate the effect of the reductions in aviation traffic on contrail radiative forcing and climate in 2020. In the absence of any COVID-19-pandemic-caused reductions, the model simulates a contrail effective radiative forcing (ERF) of 62 ± 59 mW m−2 (2 standard deviations). The contrail ERF has complex spatial and seasonal patterns that combine the offsetting effect of shortwave (solar) cooling and longwave (infrared) heating from contrails and contrail cirrus. Cooling is larger in June–August due to the preponderance of aviation in the Northern Hemisphere, while warming occurs throughout the year. The spatial and seasonal forcing variations also map onto surface temperature variations. The net land surface temperature change due to contrails in a normal year is estimated at 0.13 ± 0.04 K (2 standard deviations), with some regions warming as much as 0.7 K. The effect of COVID-19 reductions in flight traffic decreased contrails. The unique timing of such reductions, which were maximum in Northern Hemisphere spring and summer when the largest contrail cooling occurs, means that cooling due to fewer contrails in boreal spring and fall was offset by warming due to fewer contrails in boreal summer to give no significant annual averaged ERF from contrail changes in 2020. Despite no net significant global ERF, because of the spatial and seasonal timing of contrail ERF, some land regions would have cooled slightly (minimum −0.2 K) but significantly from contrail changes in 2020. The implications for future climate impacts of contrails are discussed.</t>
  </si>
  <si>
    <t>https://doi.org/10.5194/acp-21-9405-2021</t>
  </si>
  <si>
    <t>The article evaluates the effect of the reductions in aviation traffic due to Covid-19 on contrail radiative forcing and climate in 2020. Slightly difficult as it's far outside my field of expertise.</t>
  </si>
  <si>
    <t>The evolution of housing stocks determines demand for construction materials and energy, and associated emissions of greenhouse gasses (GHGs). The contribution of construction to building life-cycle emissions is growing as buildings become more energy efficient and the energy supply decarbonizes. A housing stock model is developed for counties in the United States using dynamic vacancy rates which endogenously influence stock out- and inflows. Stocks of three house types and 10 construction cohorts are projected for all contiguous US counties for the period 2020–60. Inflows and outflows of construction materials are then estimated along with GHG emissions associated with material production and construction activities in scenarios defined by stock turnover rates, population share by house type, and floor area characteristics of new houses. The results provide new insights into the drivers of construction-related emissions at local and national levels, and identify opportunities for their reduction. Demolition material flows grow in relation to construction material flows over the analysis period. Increasing the stock turnover rate increases future floor area per person, material requirements, and emissions from construction. Scenarios with reduced floor area and more multifamily homes in new construction have lower floor area growth, material requirements, and emissions from construction.</t>
  </si>
  <si>
    <t>http://doi.org/10.5334/bc.126</t>
  </si>
  <si>
    <t xml:space="preserve">Looks at emissions from housing. This would fall under emissions as there is no category for housing. Study type is possibly not applicable here. SSP2 is used for projecting population growth. The paper comments on possible policy decisions, but is not specifically about policies. Still code as policy paper? </t>
  </si>
  <si>
    <t>Land-based solutions are indispensable features of most climate mitigation scenarios. Here we conduct a novel cross-sectoral assessment of regional carbon mitigation potential by running an ecosystem model with an explicit representation of forest structure and climate impacts for Bavaria, Germany, as a case study. We drive the model with four high-resolution climate projections (EURO-CORDEX) for the representative concentration pathway RCP4.5 and present-day land-cover from three satellite-derived datasets (CORINE, ESA-CCI, MODIS) and identify total mitigation potential by not only accounting for carbon storage but also material and energy substitution effects. The model represents the current state in Bavaria adequately, with a simulated forest biomass 12.9 ± 0.4% lower than data from national forest inventories. Future land-use changes according to two ambitious land-use harmonization scenarios (SSP1xRCP2.6, SSP4xRCP3.4) achieve a mitigation of 206 and 247 Mt C (2015–2100 period) via reforestation and the cultivation and burning of dedicated bioenergy crops, partly combined with carbon capture and storage. Sensitivity simulations suggest that converting croplands or pastures to bioenergy plantations could deliver a carbon mitigation of 40.9 and 37.7 kg C/m2, respectively, by the year 2100 if used to replace carbon-intensive energy systems and combined with CCS. However, under less optimistic assumptions (including no CCS), only 15.3 and 12.2 kg C/m2 are mitigated and reforestation might be the better option (20.0 and 16.8 kg C/m2). Mitigation potential in existing forests is limited (converting coniferous into mixed forests, nitrogen fertilization) or even negative (suspending wood harvest) due to decreased carbon storage in product pools and associated substitution effects. Our simulations provide guidelines to policy makers, farmers, foresters, and private forest owners for sustainable and climate-benefitting ecosystem management in temperate regions. They also emphasize the importance of the CCS technology which is regarded critically by many people, making its implementation in the short or medium term currently doubtable.</t>
  </si>
  <si>
    <t>https://doi.org/10.1111/gcbb.12675</t>
  </si>
  <si>
    <t>Examines the mitigation potential of forests in Bavaria, Germany.</t>
  </si>
  <si>
    <t>This paper studies the relative importance of societal drivers and changing climate on anthropogenic nutrient inputs to the Baltic Sea. Shared Socioeconomic Pathways and Representative Concentration Pathways are extended at temporal and spatial scales relevant for the most contributing sectors. Extended socioeconomic and climate scenarios are then used as inputs for spatially and temporally detailed models for population and land use change, and their subsequent impact on nutrient loading is computed. According to the model simulations, several factors of varying influence may either increase or decrease total nutrient loads. In general, societal drivers outweigh the impacts of changing climate. Food demand is the most impactful driver, strongly affecting land use and nutrient loads from agricultural lands in the long run. In order to reach the good environmental status of the Baltic Sea, additional nutrient abatement efforts should focus on phosphorus rather than nitrogen. Agriculture is the most important sector to be addressed under the conditions of gradually increasing precipitation in the region and increasing global demand for food.</t>
  </si>
  <si>
    <t>https://doi.org/10.1016/j.scitotenv.2020.138935</t>
  </si>
  <si>
    <t>Examines the effects of societal drivers and climate change on nutrient pollution in the Baltic Sea. Based on regional extentions of SSPs.</t>
  </si>
  <si>
    <t>This paper describes the datasets from the Scenario Model Intercomparison Project (ScenarioMIP) simulation experiments run with the Chinese Academy of Sciences Flexible Global Ocean-Atmosphere-Land System Model, GridPoint version 3 (CAS FGOALS-g3). FGOALS-g3 is driven by eight shared socioeconomic pathways (SSPs) with different sets of future emission, concentration, and land-use scenarios. All Tier 1 and 2 experiments were carried out and were initialized using historical runs. A branch run method was used for the ensemble simulations. Model outputs were three-hourly, six-hourly, daily, and/or monthly mean values for the primary variables of the four component models. An evaluation and analysis of the simulations is also presented. The present results are expected to aid research into future climate change and socio-economic development.</t>
  </si>
  <si>
    <t>https://doi.org/10.1007/s00376-020-2032-0</t>
  </si>
  <si>
    <t>Describes climate model simulation results for 8 different scenarios.</t>
  </si>
  <si>
    <t>We produce climate projections through the 21st century using the fractional energy balance equation (FEBE) which is a generalization of the standard EBE. The FEBE can be derived either from Budyko–Sellers models or phenomenologically by applying the scaling symmetry to energy storage processes. It is easily implemented by changing the integer order of the storage (derivative) term in the EBE to a fractional value near 1/2. The FEBE has two shape parameters: a scaling exponent H and relaxation time τ; its amplitude parameter is the equilibrium climate sensitivity (ECS). Two additional parameters were needed for the forcing: an aerosol re-calibration factor α to account for the large aerosol uncertainty, and a volcanic intermittency correction exponent ν. A Bayesian framework based on historical temperatures and natural and anthropogenic forcing series was used for parameter estimation. Significantly, the error model was not ad hoc, but was predicted by the model itself: the internal variability response to white noise internal forcing. The 90 % Confidence Interval (CI) of the shape parameters were H = [0.33, 0.44] (median = 0.38), τ = [2.4, 7.0] (median = 4.7) years compared to the usual EBE H = 1, and literature values τ typically in the range 2–8 years. We found that aerosols were too strong by an average factor α = [0.2, 1.0] (median = 0.6) and the volcanic intermittency correction exponent was ν = [0.15, 0.41] (median = 0.28) compared to standard values α = ν = 1. The overpowered aerosols support a revision of the global modern (2005) aerosol forcing 90 % CI to a narrower range [−1.0, −0.2] W m−2 compared with the IPCC AR5 range [1.5, 4.5] K (median = 3.2 K). Similarly, we found the transient climate sensitivity (TCR) = [1.2, 1.8] K (median = 1.5 K) compared to the AR5 range TCR = [1.0, 2.5] K (median = 1.8 K). As commonly seen in other observational-based studies, the FEBE values are therefore somewhat lower but still consistent with those in IPCC AR5. Using these parameters we made projections to 2100 using both the Representative Carbon Pathways (RCP) and Shared Socioeconomic Pathways (SSP) scenarios and shown alongside the CMIP5/6 MME. The FEBE hindprojections (1880–2019) closely follow observations (notably during the hiatus, 1998–2015). Overall the FEBE were 10–15 % lower but due to their smaller uncertainties, their 90 % CIs lie completely within the GCM 90 % CIs. The FEBE thus complements and supports the GCMs.</t>
  </si>
  <si>
    <t>https://doi.org/10.5194/esd-13-81-2022</t>
  </si>
  <si>
    <t>I have coded the pre-print version from 2020. Final version came out in 2022, so it's not supposed to be part of this database as I understand it. Can't say how different it will be.</t>
  </si>
  <si>
    <t>Copernicus Publications Göttingen, Germany</t>
  </si>
  <si>
    <t> The second version of the fully coupled Norwegian Earth System Model (NorESM2) is presented and evaluated. NorESM2 is based on the second version of the Community Earth System Model (CESM2), but has entirely different ocean and ocean biogeochemistry models; a new module for aerosols in the atmosphere model along with aerosol-radiation-cloud interactions and changes related to the moist energy formulation, deep convection scheme and angular momentum conservation; modified albedo and air-sea turbulent flux calculations; and minor changes to land and sea ice models. We show results from low (∼2°) and medium (∼1°) atmosphere-land resolution versions of NorESM2 that have both been used to carry out simulations for the sixth phase of the Coupled Model Intercomparison Project (CMIP6). The stability of the pre-industrial climate and the sensitivity of the model to abrupt and gradual quadrupling of CO&lt;sub&gt;2&lt;/sub&gt; is assessed, along with the ability of the model to simulate the historical climate under the CMIP6 forcings. As compared to observations and reanalyses, NorESM2 represents an improvement over previous versions of NorESM in most aspects. NorESM2 is less sensitive to greenhouse gas forcing than its predecessors, with an equilibrium climate sensitivity of 2.5 K in both resolutions on a 150 year frame. We also consider the model response to future scenarios as defined by selected shared socioeconomic pathways (SSP) from the Scenario Model Intercomparison Project defined under CMIP6. Under the four scenarios SSP1-2.6, SSP2-4.5, SSP3-7.0, and SSP5-8.5, the warming in the period 2090–2099 compared to 1850–1879 reaches 1.3, 2.2, 3.0, and 3.9 K in NorESM2-LM, and 1.3, 2.1, 3.1, and 3.9 K in NorESM–MM, robustly similar in both resolutions. NorESM2-LM shows a rather satisfactorily evolution of recent sea ice area. In NorESM2-LM an ice free Arctic Ocean is only avoided in the SSP1-2.6 scenario.</t>
  </si>
  <si>
    <t>https://doi.org/10.5194/gmd-2019-378</t>
  </si>
  <si>
    <t>The preprint version is coded here, as the title of the paper is from that one. Another one evaluating/presenting climate modelings based on SSP-RCP. I have coded all of these as global.</t>
  </si>
  <si>
    <t>The Sustainable Development Goals (SDGs) call upon all countries to achieve 17 broad development goals by 2030. The SDGs are a central component of many national development plans and foreign aid strategies. While the SDGs have become a central aspect of development planning, how achievable are they under present conditions? This paper explores a dynamic “middle-of-the-road” baseline global development scenario (Shared Socio-economic Pathway 2) using an integrated assessment model (International Futures) to evaluate progress toward target values on nine indicators related to six human development SDGs. We find that, between 2015 and 30, the world will make only limited progress towards achieving those SDGs with our current set of policy priorities. Our study finds that across the variables explored here (nine indicators for 186 countries = 1674 country-indicators), 43 percent had already reached target values by 2015. By 2030, target values are projected to be achieved for 53 percent of country-variables. This paper highlights special difficulty in achieving targets on some SDG indicators (access to safe sanitation, upper secondary school completion, and underweight children) representing persistent development issues that will not be solved without a significant shift in domestic and international aid policies and prioritization. In addition, we highlight 28 particularly vulnerable countries that are not projected to achieve any of the nine human development related target values in a middle-of-the-road scenario. These most vulnerable countries (MVCs) must be the focus of international assistance.</t>
  </si>
  <si>
    <t>https://doi.org/10.1016/j.worlddev.2019.104749</t>
  </si>
  <si>
    <t>Explores how SDGs will be achieved under SSP2 globally.</t>
  </si>
  <si>
    <t>Examines Arctic Ocean acidification due to anthropogenic carbon increases. Uses CMIP6. What region should the Arctic Ocean be coded for?</t>
  </si>
  <si>
    <t>This study investigates, through regional climate modelling, the surface mass concentration and AOD (Aerosol Optical Depth) evolution of the various (anthropogenic and natural) aerosols over the Euro-Mediterranean region between the end of the 20th century and the mid-21st century. The direct aerosol radiative forcing (DRF) as well as the future Euro-Mediterranean climate sensitivity to aerosols have been also analysed. Different regional climate simulations were carried out with the CNRM-ALADIN63 regional climate model, driven by the global CNRM-ESM2-1 Earth System Model (used in CMIP6) and coupled to the TACTIC (Tropospheric Aerosols for ClimaTe In CNRM) interactive aerosol scheme. These simulations follow several future scenarios called Shared Socioeconomic Pathways (SSP 1-1.9, SSP 3-7.0 and SSP 5-8.5), which have been chosen to analyse a wide range of possible future scenarios in terms of aerosol or particles precursors emissions. Between the historical and the future period, results show a total AOD decrease between 30 and 40 % over Europe for the three scenarios mainly due to the sulfate AOD decrease (between −85 and −93 %), that is partly offset by the nitrate and ammonium particles AOD increase (between +90 and +120 %). According to these three scenarios, nitrate aerosols become the largest contributor to the total AOD during the future period over Europe, with a contribution between 43.5 and 47.5 %. Concerning natural aerosols, their contribution to the total AOD increases slightly between the two periods. The different evolution of aerosols therefore impacts their DRF, with a significant sulfate DRF decrease by 2.6 W m−2 and a moderate nitrate and ammonium DRF increase by 1.4 W m−2, on average according to the three scenarios over Europe. These changes, which are similar under the different scenarios, explain about 65 % of the annual shortwave radiation change but also about 6 % (in annual average) of the warming expected over Europe by the middle of the century. This study shows, with the SSP 5-8.5, that the extra-warming attributable to the anthropogenic aerosols evolution over Central Europe and the Iberian Peninsula during the summer period is due to aerosol-radiation as well as aerosol-cloud interactions processes. The extra-warming of about 0.2 °C over Central Europe is explained by a surface radiation increase of 5.8 W m−2 over this region, due to both a surface aerosol DRF decrease of 4.4 W m−2 and cloud optical depth (COD) decrease of 1.3. In parallel, the simulated extra-warming of 0.2 °C observed over the Iberian Peninsula is due, as for it, to a COD decrease of 1.3 but also to an atmospheric dynamics change leading to a cloud cover decrease of about 2 % and a drier air in the lower layers, signature of the semi-direct forcing. This study thus highlights the necessity of taking into account the evolution of aerosols in future regional climate simulations.</t>
  </si>
  <si>
    <t>https://doi.org/10.5194/acp-2020-1069</t>
  </si>
  <si>
    <t>The paper listed here refers again to the preprint version, so it is that one that is being coded. Examines aerosols over the Euro Mediterranean.</t>
  </si>
  <si>
    <t>This research introduces a two-level integration of climate-economy modelling and portfolio analysis, to simulate technological subsidisation with implications for multiple Sustainable Development Goals (SDGs), across socioeconomic trajectories and considering different levels of uncertainties. We use integrated assessment modelling outputs relevant for progress across three SDGs—namely air pollution-related mortality (SDG3), access to clean energy (SDG7) and greenhouse gas emissions (SDG13)—calculated with the Global Change Assessment Model (GCAM) for different subsidy levels for six sustainable technologies, across three Shared Socioeconomic Pathways (SSPs), feeding them into a portfolio analysis model. Optimal portfolios that are robust in the individual socioeconomic scenarios as well as across the socioeconomic scenarios are identified, by means of an SSP-robustness score. A second link between the two models is established, by feeding portfolio analysis results back into GCAM. Application in a case study for Eastern Africa confirms that most SSP-robust portfolios show smaller output ranges among scenarios.</t>
  </si>
  <si>
    <t>https://doi.org/10.1016/j.envsoft.2020.104795</t>
  </si>
  <si>
    <t>Simulates technological subsidisation and its implications to multiple SDGs.</t>
  </si>
  <si>
    <t>Changes in global land monsoon (GLM) precipitation determine the local water resource, affecting two thirds of global population. The future changes in GLM summer precipitation and the sources of projection uncertainty under four scenarios are investigated using the Coupled Model Intercomparison Project Phase 6 (CMIP6) models. The GLM summer precipitation is projected to increase by 1.76 ± 1.57% (2.54 ± 2.22%), 1.33 ± 1.97% (3.52 ± 3.05%), 0.96 ± 2.04% (3.51 ± 4.97%), and 1.71 ± 2.38% (5.75 ± 5.92%) in the near (long) term under Shared Socioeconomic Pathway (SSP) 1–2.6, SSP2–4.5, SSP3–7.0, and SSP5–8.5, respectively. The enhancement is caused by thermodynamic responses due to increased moisture, which is partly offset by dynamic responses due to weakened circulation. The uncertainty in GLM precipitation projection is the largest in SSP5–8.5 long-term projection. The uncertainty of submonsoon precipitation projections is larger than that in GLM precipitation. The uncertainty of monsoon precipitation projection arises from the circulation changes, which can be partly explained by model-dependent response to uniform sea surface temperature warming.</t>
  </si>
  <si>
    <t>https://doi.org/10.1029/2019GL086902</t>
  </si>
  <si>
    <t>Projecting changes in precipitation connected to monsoons.</t>
  </si>
  <si>
    <t>Northwest China is one of the most arid regions in the world and has experienced intriguing climate warming and humidification. Nonetheless, future climate conditions in Northwest China still remain uncertain. In this study, we applied an ensemble of the 12 latest model simulations of the Coupled Model Intercomparison Project Phase 6 (CMIP6) to assess future drought conditions until 2099 in Northwest China, as inferred from the Palmer Drought Severity Index (PDSI). Future drought conditions were projected under three climate change scenarios through the combination of shared socioeconomic pathways (SSPs) and representative concentration pathways (RCPs), namely, SSP126 (SSP1 + RCP2.6, a green development pathway), SSP245 (SSP2 + RCP4.5, an intermediate development pathway), and SSP585 (SSP5 + RCP8.5, a high development pathway). For 2015–2099, drought severity showed no trend under SSP126, in contrast, for the SSP245 and SSP585 scenarios, a rapid increase during 2015–2099 was observed, especially under SSP585. We also found that the drought frequency in Northwest China under SSP585 was generally lower than that under SSP126 and SSP245, although the drought duration under SSP585 tended to be longer. These findings suggest the green development pathway in drought mitigation and adaptation strategies in Northwest China, an arid and agricultural region along the Silk Road.</t>
  </si>
  <si>
    <t>https://doi.org/10.1016/j.accre.2020.09.003</t>
  </si>
  <si>
    <t>Examines droughts in Northwest China.</t>
  </si>
  <si>
    <t>https://www.nature.com/articles/s41893-020-0515-8</t>
  </si>
  <si>
    <t>The article offers some thoughts on the SSPs and what the scenario pathways tell us. Offers a couple suggestions on how to make them clearer for policy makers. Very short article.</t>
  </si>
  <si>
    <t>Limiting climate change below a given temperature will require fundamental changes in the current energy system, both in the energy supply and the energy demand sectors. Previous global model-based analyses, however, have focused mostly on energy supply transformations. Therefore, in this study we respond to this knowledge gap by analysing the future energy demand projections in both baseline and climate policy scenarios of global models in detail. We examine the projections for the industry, transport and buildings sectors across four models and three different reference scenarios from the Shared-Socioeconomic Pathway framework by applying a decomposition analysis. We compare the projected demand side mitigation efforts to a more detailed, sector-specific, technology-oriented assessment of demand-side abatement potential for the year 2030. Without climate policy, model-based projections show that baseline emissions can grow rapidly in industry and transport sectors, but are also highly uncertain across models. The decomposition analysis shows that the key uncertainty across the global scenarios is the projected final energy per capita. For modellers therefore there lies a challenge to better understand drivers of future energy efficiency and service demand, that contribute to the projected energy demand. This model enhancement would moreover allow to evaluate policy measures that can impact this relation. The technology assessment estimates that in particular in the transport and buildings sector there is a higher potential to reduce demand-side emissions through energy efficiency improvements than implemented in the scenarios. Improved insulation, higher electric vehicle penetration rates and modal shift for example could reduce final energy demand to lower levels in the short term than currently projected, reducing the dependency on fuel switching required in current scenarios to meet the stringent climate targets.</t>
  </si>
  <si>
    <t>https://doi.org/10.1016/j.apenergy.2019.114347</t>
  </si>
  <si>
    <t>Examines energy demand projections within industry, trasport and buildings with mitigation in mind.</t>
  </si>
  <si>
    <t>Climate action is goal 13 of UN’s 17 Sustainable Development Goals (SDG). Future impacts of climate change depend on climatic changes, the level of climate change policy, both mitigation and adaptation, and socio-economic status and development pathways. To investigate the climate change policy impact of socio-economic development pathways, we develop three pathways. Climate change affects socio-economic development in many ways. We interpret global storylines into South Korean contexts: Shared Socio-economic Pathway 1 (SSP1), SSP2, and SSP3 for population, economy, and land use. SSP elements and proxies were identified and elaborated through stakeholder participatory workshops, demand survey on potential users, past trends, and recent national projections of major proxies. Twenty-nine proxies were quantified using sector-specific models and downscaled where possible. Socio-economic and climate scenarios matrixes enable one to quantify the contribution of climate, population, economic development, and land-use change in future climate change impacts. Economic damage between climate scenarios is different in SSPs, and it highlights that SSPs are one of the key components for future climate change impacts. Achieving SDGs generates additional incentives for local and national governments as it can reduce mitigation and adaptation policy burden.</t>
  </si>
  <si>
    <t>https://doi.org/10.3390/su12104310</t>
  </si>
  <si>
    <t>South Korea, sub-national context. They were then used to estimate climate change impacts on three sectors. They also examined climate change policy impacts on socioeconomic pathways by including RCPs.</t>
  </si>
  <si>
    <t>Population ageing, an increase in the older age group's portion of the total population, worsens the heat tolerance of a society. However, impacts of ageing on the social exposure to projected unprecedented hot summers (UHSs) are uncertain. We show that a shifting of the population distribution towards older ages amplifies the vulnerability of a country to the increasing frequency of UHSs as a result of warming during 2040–2070, especially in most populated regions such as China, India, and sub-Saharan countries. The warming scenarios from Representative Concentration Pathway (RCP) 8.5 are combined with population scenarios from three Shared Socio-economic Pathways (SSPs) SSP2, SSP3, and SSP5 together to estimate the exposure to UHSs. The ageing-driven increase in the exposure of elderly to UHSs ranges 51–198, 91–261, and 47–156 million in China, India, and sub-Saharan countries, respectively, between population scenarios. In China, with decreasing total population, the exposure to UHSs will be increased by rapid population ageing. In India and sub-Saharan countries, the potential of ageing to raise the exposure to UHSs will be even larger than that of warming. In contrast, in aged societies with slow ageing trend, e.g. United States and Europe, the warming mainly increases the exposure to UHSs. Our results suggest the changing age structure could exacerbate a country's heat vulnerability despite limiting warming to a certain level in the future.</t>
  </si>
  <si>
    <t>https://doi.org/10.1088/1748-9326/abbd60</t>
  </si>
  <si>
    <t>Examines the heat tolerance of countries related to population ageing. Hotter summers have negative impacts on older population.</t>
  </si>
  <si>
    <t>Human pressure on the environment is driving a global decline of biodiversity. Anticipating whether this trend can be reverted under future scenarios is key to supporting policy decisions. We used the InSiGHTS framework to model the impacts of land-use and climate change on future habitat availability for 2,827 terrestrial mammals at 15 arcmin resolution under five contrasting global scenarios based on combinations of representative concentration pathways and shared socio-economic pathways between 2015 and 2050. Mammal habitat declined globally by 5%–16% depending on the scenario. Africa (with declines up to 25%) and South America were the most affected regions. African insectivores, primates, Australian carnivorous marsupials and marsupial moles, and South American opossums declined the most. Tackling this loss would require a mix of actions across scales, including a global shift toward sustainability, addressing land-use change in sub-Saharan Africa, and helping endemic species track climate change in South America.</t>
  </si>
  <si>
    <t>https://doi.org/10.1016/j.oneear.2020.05.015</t>
  </si>
  <si>
    <t xml:space="preserve">Examines the decline of mammal habitats due to land use and climate change. </t>
  </si>
  <si>
    <t>Anthropogenic aerosol emissions are predicted to decline sharply throughout the 21st century, in line with climate change and air quality mitigation policies, causing a near-term warming of climate that will impact our trajectory towards 1.5 °C above pre-industrial temperatures. However, the persistent uncertainty in aerosol radiative forcing limits our understanding of how much the global mean temperature will respond to near-term reductions in anthropogenic aerosol emissions. We quantify the model and scenario uncertainty in global mean aerosol radiative forcing up to 2050 using statistical emulation of a perturbed parameter ensemble for emission reduction scenarios consistent with three Shared Socioeconomic Pathways. We then use a simple climate model to translate the uncertainty in aerosol radiative forcing into uncertainty in global mean temperature projections, accounting additionally for the potential correlation of aerosol radiative forcing and climate sensitivity. Near-term aerosol radiative forcing uncertainty alone causes an uncertainty window of around 5 years (2034–2039) on the projected year of exceeding a global temperature rise of 1.5 °C above pre-industrial temperatures for a middle of the road emissions scenario (SSP2-RCP4.5). A correlation between aerosol radiative forcing and climate sensitivity would increase the 1.5 °C exceedance window by many years. The results highlight the importance of quantifying aerosol radiative forcing and any relationship with climate sensitivity in climate models in order to reduce uncertainty in temperature projections.</t>
  </si>
  <si>
    <t>https://doi.org/10.1088/1748-9326/aba20c</t>
  </si>
  <si>
    <t xml:space="preserve">The effects of anthropogenic aerosol emissions on climate change. Uses climate modeling. </t>
  </si>
  <si>
    <t>With the building of sustainable cities being listed as one of the Sustainable Development Goals in the 2030 Agenda, cities in developing countries are facing more severe challenges. Therefore, it has become very urgent to evaluate and compare sustainability under different policy intervention scenarios. Based on the principle of system dynamics, this study constructed an urban sustainability evaluation model covering six subsystems: economy, livelihood, risk, environment, pollution governance, and resource. Using 13 cities in the Beijing-Tianjin-Hebei region as study cases, 5 future policy scenarios were designed under the framework of the Shared Socioeconomic Pathways to simulate the variation of the urban sustainability index in each city by 2035. The results reveal that: (1) Medium and small-sized cities around Beijing are facing more challenges to achieve sustainable urban development; (2) the urban sustainability index in each city varies under different policy scenarios. (3) the gap of urban sustainability in the Beijing-Tianjin-Hebei region does not show a significant narrowing trend and is likely to widen in the future. The approach can also be applied to other regions to provide decision support for choosing urban development pathways after comparing possible future trajectories of sustainable urban development.</t>
  </si>
  <si>
    <t>https://doi.org/10.1016/j.scs.2020.102226</t>
  </si>
  <si>
    <t>Examines how sustainable development goals are being achieved in different scenarios in some cities in a specific region of China. I have coded for Cities/settlement and SDGs. Uses local SSP extentions developed earlier, but does not develop the extensions, so I have not tagged under Extensions.</t>
  </si>
  <si>
    <t>IEEE</t>
  </si>
  <si>
    <t>This study assess the effect of carbon taxes on energy and emissions of the Sri Lankan energy sector during 2015-2050. Along with a Business As Usual (BAU) scenario, three alternative carbon price trajectories were considered. These scenarios have been proposed based on fifth Shared Socioeconomic Pathway (SSP5) to achieve the 2°C Paris target for Asia. The Carbon Price trajectories proposed by AIM/CGA, REMIND-MAgPIE and GCAM were considered. The energy-economic-environmental system was modelled using the AIM/Enduse model. It considered both energy supply and demand sectors. The results show that in the BAU scenario the GHG emissions are expected to increase from 19.8MtCO 2e in 2015to 106.2MtCO 2e in 2050. Out of three carbon tax scenarios the prices proposed by AIM/CGA has been the most efficient for reduction of GHG emissions as it could reduce final energy consumption by 26% and GHG emissions by 24% in 2050 as compared to BAU scenario.</t>
  </si>
  <si>
    <t>https://doi.org/10.1109/ICUE49301.2020.9306968</t>
  </si>
  <si>
    <t>Effects of carbon tax on emissions and energy. They examine what is needed to reach RCP2.6 in SSP5. Should it be tagged for RCP2.6 even if that is the goal, but is not used in the analysis otherwise? I have not.</t>
  </si>
  <si>
    <t>A stronger than global mean warming trend is projected over Central Asia in the coming century. Based on the historical simulations and projections under four combined scenarios of the Shared Socioeconomic Pathways and the Representative Concentration Pathways (SSP1-2.6, SSP2-4.5, SSP3-7.0 and SSP5-8.5) provided by 15 models from the Sixth Phase of Coupled Model Intercomparison Project (CMIP6), we show a comprehensive picture of the future changes in precipitation over Central Asia under rapid warming and investigate possible mechanisms. At the end of the twenty-first century, robust increase of annual mean precipitation under all the scenarios is found (4.23 [2.60 to 7.36] %, 10.52 [5.05 to 13.36] %, 14.51 [8.11 to 16.91] %, 14.41 [9.58 to 21.26] % relative to the present-day for SSP1-2.6, SSP2-4.5, SSP3-7.0 and SSP5-8.5, respectively). The response of precipitation to increasing global mean temperature shows similar spatial patterns for the four scenarios with stronger changes over Tianshan mountain and the northern part of Central Asia. Further analysis reveals a wetting trend in spring and a drying trend in summer in both the north of Central Asia (NCA) and south of Central Asia (SCA). The wetting trend in spring is balanced by the increase of evaporation, while the drying trend in summer is mainly contributed by the decrease of vertical moisture advection. The thermodynamic effects associated with humidity changes contribute to the drying trends in both the two domains, while the dynamic effects favor for the drying trend in NCA and offset the drying trend in SCA. The response of precipitation to increasing temperature results in enhanced seasonalities for SCA and NCA, and an advancing of the first peak from summer to spring in the NCA.</t>
  </si>
  <si>
    <t>https://doi.org/10.1088/1748-9326/ab7d03</t>
  </si>
  <si>
    <t>Impacts of climate change on precipitation over Central Asia.</t>
  </si>
  <si>
    <t>A long-term, robust observational record of atmospheric black carbon (BC) concentrations at Fukue Island for 2009–2019 was produced by unifying the data from a continuous soot monitoring system (COSMOS) and a Multi-Angle Absorption Photometer (MAAP). This record was then used to analyze emission trends from China. We identified a rapid reduction in BC concentrations of (−5.8±1.5) % yr−1 or −48 % from 2010 to 2018. We concluded that an emission change of (−5.3±0.7) % yr−1, related to changes in China of as much as −4.6 % yr−1, was the main underlying driver. This evaluation was made after correcting for the interannual meteorological variability (IAV) by using the regional atmospheric chemistry model simulations from the Weather Research and Forecasting (WRF) and Community Multiscale Air Quality (CMAQ) models (collectively WRF/CMAQ) with the constant emissions. This resolves the current fundamental disagreements about the sign of the BC emissions trend from China over the past decade as assessed from bottom-up emission inventories. Our analysis supports inventories reflecting the governmental clean air actions after 2010 (e.g., MEIC1.3, ECLIPSE versions 5a and 6b, and the Regional Emission inventory in ASia (REAS) version 3.1) and recommends revisions to those that do not (e.g., Community Emissions Data System – CEDS). Our estimated emission trends were fairly uniform across seasons but diverse among air mass origins. Stronger BC reductions, accompanied by a reduction in carbon monoxide (CO) emissions, occurred in regions of south-central East China, while weaker BC reductions occurred in north-central East China and northeastern China. Prior to 2017, the BC and CO emissions trends were both unexpectedly positive in northeastern China during winter months, which possibly influenced the climate at higher latitudes. The pace of the estimated emissions reduction over China surpasses the Shared Socioeconomic Pathways (SSPs with reference to SSP1, specifically) scenarios for 2015–2030, which suggests highly successful emission control policies. At Fukue Island, the BC fraction of fine particulate matter (PM2.5) also steadily decreased over the last decade. This suggests that reductions in BC emissions started without significant delay when compared to other pollutants such as NOx and SO2, which are among the key precursors of scattering PM2.5.</t>
  </si>
  <si>
    <t>https://doi.org/10.5194/acp-20-6339-2020</t>
  </si>
  <si>
    <t>Looks at how emissions from China have been reduced, observed from Fukue Island in Japan. Difficult to code. I think it should be tagged under emission. Doesn't really deal with SSPs. China's bottom-up emission inventories are evaluated for the the past decade and future SSPs. They were used as comparisons. Should they all be tagged still? I have tagged them.</t>
  </si>
  <si>
    <t>Productivity growth is essential to meet the increasing global agricultural demand in the future, driven by the growing world population and income. This study develops a hybrid approach to assess future global crop productivity in a holistic way using different productivity measures and improves the understanding of productivity implications of socioeconomic factors by contrasting different shared socioeconomic pathway assumptions. The results show that the global productivity is likely to continue to grow, whereas the productivity growth varies pronouncedly among different future socioeconomic conditions. The fast growth of total factor and partial factor productivity can be reached when slow population growth and high economic growth entail moderate food demand and low investment risks. In contrast, high population growth and low economic growth could lead to relatively high land-use intensity due to the extreme pressure on agricultural production, however, associated with low total factor productivity growth. The model results indicate that the ratio of the total factor productivity growth to cropland expansion has significant impacts on food prices, with increasing prices when cropland increases faster than productivity, and vice versa. Investing in productivity improvement appears to be an effective means of ensuring food availability and sparing cropland, which can contribute to the achievement of sustainable development goals.</t>
  </si>
  <si>
    <t>https://doi.org/10.1016/j.techfore.2020.120208</t>
  </si>
  <si>
    <t>National Acad Sciences</t>
  </si>
  <si>
    <t>Three consecutive dry winters (2015–2017) in southwestern South Africa (SSA) resulted in the Cape Town “Day Zero” drought in early 2018. The contribution of anthropogenic global warming to this prolonged rainfall deficit has previously been evaluated through observations and climate models. However, model adequacy and insufficient horizontal resolution make it difficult to precisely quantify the changing likelihood of extreme droughts, given the small regional scale. Here, we use a high-resolution large ensemble to estimate the contribution of anthropogenic climate change to the probability of occurrence of multiyear SSA rainfall deficits in past and future decades. We find that anthropogenic climate change increased the likelihood of the 2015–2017 rainfall deficit by a factor of five to six. The probability of such an event will increase from 0.7 to 25% by the year 2100 under an intermediate-emission scenario (Shared Socioeconomic Pathway 2-4.5 [SSP2-4.5]) and to 80% under a high-emission scenario (SSP5-8.5). These results highlight the strong sensitivity of the drought risk in SSA to future anthropogenic emissions.</t>
  </si>
  <si>
    <t>https://doi.org/10.1073/pnas.2009144117</t>
  </si>
  <si>
    <t>The article claims that CO2 and GDP growth are overestimated in baseline scenarios and examins the reasons and possible impacts of this on climate change scenario work.</t>
  </si>
  <si>
    <t>Assessing the potential natural habitat losses caused by future urban expansion is important for understanding the cascading effect of urbanization on the environment and improving urban landscape sustainability. However, few studies have assessed the indirect loss of natural habitat resulting from urban expansion. Taking the transnational area of Changbai Mountain (TACM) as study area, we evaluated the potential loss of natural habitat caused by urban expansion during 2015–2050. We first quantified the spatial pattern of natural habitat. Second, urban expansion was simulated by using the Shared Socioeconomic Pathways (SSPs) and the zoned Land Use Scenario Dynamics-urban (LUSD-urban) model. Finally, direct and indirect losses of natural habitat were calculated and compared. The results indicated that 56.97–153.90 km² of natural habitat will be lost directly caused by urban expansion during 2015–2050, while 77.76–318.78 km² will be lost resulting from cropland displacement. The indirect loss will be 1.36–2.12 times higher than the direct loss. Furthermore, the indirect loss of natural habitat will be 2.21–3.15 times greater than the direct loss on the Democratic People’s Republic of Korea’s (DPRK) side. To promote regional sustainable development, effective policies and measures should be enacted to balance urban expansion, cropland displacement, and natural habitat conservation.</t>
  </si>
  <si>
    <t>https://doi.org/10.1016/j.scs.2020.102487</t>
  </si>
  <si>
    <t>Examines the effects of urbanization on the loss of natural habitats. Tag under Land use or terrestrial ecosystems, or both?</t>
  </si>
  <si>
    <t>With growing awareness of the adverse impacts of anthropogenic climate change, it is essential to understand whether and how societal transformation can be achieved. Future society’s ability to transform depends on how human agency can develop within evolving socioeconomic contexts. Scenarios, therefore, provide different enabling conditions and challenges for transformative agency in the short-term and long-term. To this end, we advanced and applied the capacities framework to analyse high-end scenarios, based on the Shared Socioeconomic Pathways (SSPs), from an agency perspective. Agency capacity analysis has shed light on the potential for transformative action that would not be otherwise captured solely with socioeconomic scenario trends. Different potentials to achieve sustainability emerged for the different scenarios and for same SSP across different case study areas. Capacities lead to trade-offs or unexpected opportunities for transformation, such as in socially fragmented SSP3. Social inequality hampers potentials for transformation, even when challenges to mitigation are low.</t>
  </si>
  <si>
    <t>http://dx.doi.org/10.1007/978-3-030-49040-9_10</t>
  </si>
  <si>
    <t>In this book chapter the authors create extentions to European SSPs. There seem to be many application depending on the specific region within Europe.</t>
  </si>
  <si>
    <t>Phase 6 of the Coupled-Model Intercomparison Project (CMIP6) is the first in which a significant number of models include a well-resolved stratosphere. Changes in equatorial stratospheric variability in historical and Shared Socioeconomic Pathways (SSPs) scenario simulations are investigated in 10 models with realistic quasi-biennial oscillations (QBO). All project a weakening of the QBO throughout the stratosphere for SSP370 and SSP585 scenarios and for 1960 to 2010. The weakening is strongest in the lower stratosphere, ranging from urn:x-wiley:grl:media:grl60277:grl60277-math-0001% to urn:x-wiley:grl:media:grl60277:grl60277-math-0002 % to urn:x-wiley:grl:media:grl60277:grl60277-math-0003% per decade at 50 hPa for SSP585, SSP370, and historical simulations, respectively. At 20 hPa a weakening of both westward and eastward phases contributes though the weakening eastward phase is only seen in 7 of the 10 models. Similar robust weakening occurs for the temperature QBO, but only from 30 hPa upward. In both scenarios the QBO period decreases in 7 of the 10 models.</t>
  </si>
  <si>
    <t>https://doi.org/10.1029/2019GL086903</t>
  </si>
  <si>
    <t>Recent studies based on the ensemble mean of Coupled Model Intercomparison Project 6 (CMIP6) General Circulation Models (GCMs, CMIP6-GCMs hereafter) reported a decline in drought frequency over South Asia in the projected future climate. Here using the simulations from 16 CMIP6-GCMs, we examine the potential causes of declining droughts in South Asia. We show that the projections based on the multimodel ensemble mean CMIP6-GCMs are not reliable over South Asia. The multimodel ensemble mean is influenced mainly by the low-skill GCMs, which show high bias in simulating the monsoon (June–September) season precipitation during the observed period (1951–2014). The low-skill GCMs show a higher (20–30%) increase in the convective precipitation with a rise in the global mean temperature under the warming (1.5°C, 2.0°C, and 2.5°C worlds) climate. The GCMs with less bias (BEST-GCMs) in the monsoon season precipitation and better seasonal cycle representation show lower sensitivity of convective precipitation to rise in global mean temperature. BEST-GCMs exhibit significantly different projections in comparison to the multimodel ensemble mean from all 16 GCMs (ALL-GCMs). In contrast to ALL-GCMs, BEST-GCMs project an increase in the frequency of droughts in South Asia under the future climate. Therefore, the projected risk of droughts over South Asia under the 1.5°C, 2.0°C, and 2.5°C warming levels is higher than previously reported based on the ensemble mean of CMIP6-GCMs. A projected increase in the drought frequency in South Asia will have considerable implications for agricultural production and water availability.</t>
  </si>
  <si>
    <t>https://doi.org/10.1029/2020JD033587</t>
  </si>
  <si>
    <t>Examines the possible causes for declining draughts in South Asia.</t>
  </si>
  <si>
    <t>Karger Publishers</t>
  </si>
  <si>
    <t>This study aims to assess the impact of future global development pathways on food and nutrition security, particularly on the composition of diets considering macronutrients. For this purpose, two alternative baseline scenarios until 2030 following the narratives of shared socioeconomic pathways are simulated using a global economic model, extended to account for detailed nutrition information of different food groups taken from the FAO food balance sheets. In general, both scenarios reveal increases in energy intake for the average consumer in all regions. However, some regions remain on average below or at the recommended energy intake level, indicating that still a substantial share of the population could remain food insecure. By contrast, particularly in emerging and industrialized countries, energy intake increases substantially by increasing the consumption of meat, oils and fats, as well as sugar. As the diet in most of these countries already exceeded the recommended intake of fat and protein in 2011, the scenario results indicate further increases in overconsumption and related non-communicable diseases for the future.</t>
  </si>
  <si>
    <t>https://doi.org/10.1159/000507523</t>
  </si>
  <si>
    <t>Precipitation extremes are among the most serious consequences of climate change around the world. The observed and projected frequency and intensity of extreme precipitation in some regions will greatly influence the social economy. The frequency of extreme precipitation and the population and economic exposure were quantified for a base period (1986–2005) and future periods (2016–2035 and 2046–2065) based on bias corrected projections of daily precipitation from five global climatic models forced with three representative concentration pathways (RCPs) and projections of population and gross domestic product (GDP) in the shared socioeconomic pathways (SSPs). The RCP8.5-SSP3 scenario produces the highest global population exposure for 2046–2065, with nearly 30% of the global population (2.97 × 109 persons) exposed to precipitation extremes &gt;10 days/a. The RCP2.6-SSP1 scenario produces the highest global GDP exposure for 2046–2065, with a 5.56-fold increase relative to the base period, of up to (2.29 ± 0.20) × 1015 purchasing power parity $-days. Socioeconomic effects are the primary contributor to the exposure changes at the global and continental scales. Population and GDP effects account for 64–77% and 78–91% of the total exposure change, respectively. The inequality of exposure indicates that more attention should be given to Asia and Africa due to their rapid increases in population and GDP. However, due to their dense populations and high GDPs, European countries, that is, Luxembourg, Belgium, and the Netherlands, should also commit to effective adaptation measures.</t>
  </si>
  <si>
    <t>https://doi.org/10.1029/2019EF001331</t>
  </si>
  <si>
    <t>Deals with precipitation, but it's treated as a hazard, in which case it fit better under water hazards, but should precipitation still be tagged under water supply/demand?</t>
  </si>
  <si>
    <t>Species’ vulnerability to climate change depends on the most temperature-sensitive life stages, but for major animal groups such as fish, life cycle bottlenecks are often not clearly defined. We used observational, experimental, and phylogenetic data to assess stage-specific thermal tolerance metrics for 694 marine and freshwater fish species from all climate zones. Our analysis shows that spawning adults and embryos consistently have narrower tolerance ranges than larvae and nonreproductive adults and are most vulnerable to climate warming. The sequence of stage-specific thermal tolerance corresponds with the oxygen-limitation hypothesis, suggesting a mechanistic link between ontogenetic changes in cardiorespiratory (aerobic) capacity and tolerance to temperature extremes. A logarithmic inverse correlation between the temperature dependence of physiological rates (development and oxygen consumption) and thermal tolerance range is proposed to reflect a fundamental, energetic trade-off in thermal adaptation. Scenario-based climate projections considering the most critical life stages (spawners and embryos) clearly identify the temperature requirements for reproduction as a critical bottleneck in the life cycle of fish. By 2100, depending on the Shared Socioeconomic Pathway (SSP) scenario followed, the percentages of species potentially affected by water temperatures exceeding their tolerance limit for reproduction range from ~10% (SSP 1–1.9) to ~60% (SSP 5–8.5). Efforts to meet ambitious climate targets (SSP 1–1.9) could therefore benefit many fish species and people who depend on healthy fish stocks.</t>
  </si>
  <si>
    <t>https://doi.org/10.1126/science.aaz3658</t>
  </si>
  <si>
    <t>Examines how climate change affects fish in both marine and freshwater environments. There is no specific tag for lakes under geography.</t>
  </si>
  <si>
    <t>We provide an assessment of the current and future states of Arctic sea ice simulated by the Community Earth System Model version 2 (CESM2). The CESM2 is the version of the CESM contributed to the sixth phase of the Coupled Model Intercomparison Project (CMIP6). We analyze changes in Arctic sea ice cover in two CESM2 configurations with differing atmospheric components: the CESM2(CAM6) and the CESM2(WACCM6). Over the historical period, the CESM2(CAM6) winter ice thickness distribution is biased thin, which leads to lower summer ice area compared to CESM2(WACCM6) and observations. In both CESM2 configurations, the timing of first ice-free conditions is insensitive to the choice of CMIP6 future emissions scenario. In fact, the probability of an ice-free Arctic summer remains low only if global warming stays below 1.5°C, which none of the CMIP6 scenarios achieve. By the end of the 21st century, the CESM2 simulates less ocean heat loss during the fall months compared to its previous version, delaying sea ice formation and leading to ice-free conditions for up to 8 months under the high emissions scenario. As a result, both CESM2 configurations exhibit an accelerated decline in winter and spring ice area, a behavior that had not been previously seen in CESM simulations. Differences in climate sensitivity and higher levels of atmospheric CO2 by 2100 in the CMIP6 high emissions scenario compared to its CMIP5 analog could explain why this winter ice loss was not previously simulated by the CESM.</t>
  </si>
  <si>
    <t>https://doi.org/10.1029/2020JC016133</t>
  </si>
  <si>
    <t>Assessment of the current and future state of Arctic sea ice under various conditions.</t>
  </si>
  <si>
    <t>Severe convective storms along the Front Range and eastern plains of Colorado frequently produce tornadoes and hail, leading to substantial damage and crop losses annually. Determination of future human exposure from these events must consider both changes in meteorological conditions and population dynamics. Projections of EF0 + tornadoes (on the enhanced Fujita scale) and severe [1.0+ in. (25.4+ mm)] hail reports out to the year 2100 are computed using convective parameter proxies generated from dynamically downscaled GFDL Climate Model, version 3 (GFDL CM3), output by the WRF Model for control and future climate scenarios. The proxies suggest that tornado and hail days in the region may increase by up to one tornado day and three hail days per year by 2100, with the greatest increases across northeastern Colorado. Using a spatially explicit Monte Carlo model, projected future frequency and spatial changes in tornadoes and hail are superimposed with population projections from the shared socioeconomic pathways (SSPs) to provide a range of possible scenarios for end-of-century human exposure to tornadoes and hailstorms. Changes in hazard frequency and spatial distribution may amplify human exposure up to 117% for tornadoes and 178% for hail in the region by 2100, although specific results are sensitive to uncertain combinations of future overlaps between hazard spatial distribution and population. Findings presented herein not only will provide the public, insurers, policy makers, land-use planners, and researchers with estimates of potential future tornado and hail impacts in the Front Range region, they also will allow the weather enterprise to better understand, prepare for, and communicate tornado and hail risk to eastern Colorado communities.</t>
  </si>
  <si>
    <t>https://doi.org/10.1175/WCAS-D-19-0153.1</t>
  </si>
  <si>
    <t>Impacts of climate change on extreme weather events.</t>
  </si>
  <si>
    <t>Climate and land-use changes are the main drivers of species distribution. On the basis of current and future climate and socioeconomic scenarios, species range projections were made for nine species in the Fabaceae family. Modeled species have instrumental and relational values termed as nature’s contribution to people (NCP). For each species, five scenarios were analyzed resulting in 45 species range maps. Representative concentration pathway (RCP) 4.5 and three shared socioeconomic pathways (SSPs 1, 2, and 3) were used in the analysis. Species ranges under these scenarios were modeled using MaxEnt; a niche modeling software that relates species occurrence with environmental variables. Results were used to compute species richness and evenness based on Shannon’s diversity Index. Results revealed a mix of range expansion and contraction for the modeled species. The findings highlighted which species may remain competitive in an urbanized future and which ones are detrimentally affected by climate. Parts of the country where species abundances are likely to change due to climate and socioeconomic changes were identified. Management of species will be required in people-dominated landscapes to maintain interactions between nature and society, while avoiding natural resource degradation and loss of NCP.</t>
  </si>
  <si>
    <t>https://doi.org/10.3390/cli8100109</t>
  </si>
  <si>
    <t>Countries are responding to unsustainable resource extraction, rising emissions, and increasing waste streams by implementing national bioeconomy strategies. Assuming that the purpose of a bioeconomy is to replace fossil use by biogenic resource use, we estimate biomass and fossil raw material consumption (RMC) by applying multiregional input–output methodology for middle and high income countries. Next, we use a panel fixed effects model to explain RMC with economically active population, urban population, GDP, land cover, and fossil/biomass domestic material consumption. With this model, we project RMC under five Shared Socioeconomic Pathway scenarios up to 2050. The projections show an increase in per capita biomass RMC between 2010 and 2050, accompanied by—in many cases pronounced—per capita growth of fossil RMC across most of the countries and scenarios. We conclude that, if GDP continues to drive fossil RMC at its current magnitude, upcoming conditions are likely to counteract a potential bioeconomic transition and increase, instead of decrease, fossil RMC. Thus, increasing biomass use will not necessarily lead to reduced fossil resource consumption. When considering the relative scarcity of biomass, land and water, more focus needs to be placed on the relevance of technological bio‐based innovations in the reconfiguration of RMC drivers.</t>
  </si>
  <si>
    <t>https://dx.doi.org/10.1111/jiec.12988</t>
  </si>
  <si>
    <t>Estimates biomass and fossil raw material consumption under 5 SSPs. Not sure if it fits any study type. Application is also unclear. Energy probably?</t>
  </si>
  <si>
    <t>Surface air temperature outputs from 16 global climate models participating in the sixth phase of the coupled model intercomparison project (CMIP6) were used to evaluate agreement with observations over the global land surface for the period 1901–2014. Projections of multi-model mean under four different shared socioeconomic pathways were also examined. The results reveal that the majority of models reasonably capture the dominant features of the spatial variations in observed temperature with a pattern correlation typically greater than 0.98, but with large variability across models and regions. In addition, the CMIP6 mean can capture the trends of global surface temperatures shown by the observational data during 1901–1940 (warming), 1941–1970 (cooling) and 1971–2014 (rapid warming). By the end of the 21st century, the global temperature under different scenarios is projected to increase by 1.18 °C/100 yr (SSP1-2.6), 3.22 °C/100 yr (SSP2-4.5), 5.50 °C/100 yr (SSP3-7.0) and 7.20 °C/100 yr (SSP5-8.5), with greater warming projected over the high latitudes of the northern hemisphere and weaker warming over the tropics and the southern hemisphere. Results of probability density distributions further indicate that large increases in the frequency and magnitude of warm extremes over the global land may occur in the future.</t>
  </si>
  <si>
    <t>https://doi.org/10.1088/1748-9326/abb051</t>
  </si>
  <si>
    <t>Science China Press</t>
  </si>
  <si>
    <t>CMIP6 models exhibit a general improvement in simulation of climate extremes and their trend patterns compared to observations. The model spread among CMIP6 models tends to be much smaller than that among their predecessors, particularly for regions in high northern latitudes. In response to further warming in the future, the TXx and TNn show a general increase in this century, but the increase in TNn is much greater than that in TXx. Additionally, precipitation indices of R20mm and RX5day are projected to significantly increase across lands, while increase in CDD is limited to the Southern Hemisphere (Figure). These changes are generally more pronounced in CMIP6 than CMIP5 simulations, but the model spreads are still comparable between CMIPs, which still needs further investigation.</t>
  </si>
  <si>
    <t>https://doi.org/10.1016/j.scib.2020.05.015</t>
  </si>
  <si>
    <t>Compares climate models and how they simulate extreme weather. Mostly seems to deal with precipitation and temperature. Climate modeling and water supply/demand?</t>
  </si>
  <si>
    <t>Soil erosion is a major global soil degradation threat to land, freshwater, and oceans. Wind and water are the major drivers, with water erosion over land being the focus of this work; excluding gullying and river bank erosion. Improving knowledge of the probable future rates of soil erosion, accelerated by human activity, is important both for policy makers engaged in land use decision-making and for earth-system modelers seeking to reduce uncertainty on global predictions. Here we predict future rates of erosion by modeling change in potential global soil erosion by water using three alternative (2.6, 4.5, and 8.5) Shared Socioeconomic Pathway and Representative Concentration Pathway (SSP-RCP) scenarios. Global predictions rely on a high spatial resolution Revised Universal Soil Loss Equation (RUSLE)-based semiempirical modeling approach (GloSEM). The baseline model (2015) predicts global potential soil erosion rates of 43+9.2−743−7+9.2 Pg yr−1, with current conservation agriculture (CA) practices estimated to reduce this by ∼5%. Our future scenarios suggest that socioeconomic developments impacting land use will either decrease (SSP1-RCP2.6–10%) or increase (SSP2-RCP4.5 +2%, SSP5-RCP8.5 +10%) water erosion by 2070. Climate projections, for all global dynamics scenarios, indicate a trend, moving toward a more vigorous hydrological cycle, which could increase global water erosion (+30 to +66%). Accepting some degrees of uncertainty, our findings provide insights into how possible future socioeconomic development will affect soil erosion by water using a globally consistent approach. This preliminary evidence seeks to inform efforts such as those of the United Nations to assess global soil erosion and inform decision makers developing national strategies for soil conservation.</t>
  </si>
  <si>
    <t>https://doi.org/10.1073/pnas.2001403117</t>
  </si>
  <si>
    <t>Studies global soil erosion and the effect of land use on it. Should this be tagged under land use? Could soil erosion fall under some other category?</t>
  </si>
  <si>
    <t>https://www.osservatorio-economie-emergenti-torino.it/emerging-economies/59-17-december-2020/282-modeling-trade-and-income-distribution-in-six-developing-countries.html</t>
  </si>
  <si>
    <t>An exercise to examine the the impacts of SSP2 economic development on poverty and income distribution.</t>
  </si>
  <si>
    <t>Lake Dianchi is severely polluted with nitrogen (N) and phosphorus (P). The effects of implementing environmental policies and technologies on future lake quality are not well understood. We analyse effects of environmental policies and technologies on future river export of nutrients into Lake Dianchi. We develop scenarios for 2050 and analyse these with the existing MARINA-Lakes model (Model to Assess River Inputs of Nutrient to lAkes). The scenarios differ in assumptions about future nutrient management in agriculture, sewage systems and mining. In the SSP3 (Shared Socio-economic Pathway 3) scenario, river export of nutrients to Lake Dianchi is projected to increase 1.4–4.4 times between 2012 and 2050. In the Current Policies scenario, rivers may export fewer nutrients than in SSP3, but this may not avoid eutrophication. Effects of improved nutrient management on river export of nutrients differ among nutrient forms, sub-basins and sources (e.g., urbanization in the north, agriculture in the middle and south). Pollution levels can be reduced below the 2012 level in an Optimistic scenario assuming advanced wastewater treatment, improved nutrient management in agriculture and no mining. However, even this may not completely prevent eutrophication. Preventing eutrophication requires even more efforts, for example, in implementing circular-oriented management options.</t>
  </si>
  <si>
    <t>https://doi.org/10.2166/bgs.2020.923</t>
  </si>
  <si>
    <t>Analyses the effects of environmental policies and technologies to reduce river export of nutrients to Lake Dianchi. SSP3 is used and other scenarios are developed based on it as a worst case scenario for the lake.</t>
  </si>
  <si>
    <t>In August 2020, the northwestern Pacific (NWPac; 120°E-180°E, 20°N-35°N) experienced its highest sea surface temperature (SST). Although the NWPac Ocean has warmed due to human-induced greenhouse forcing since the mid-20th century, the extent to which historical anthropogenic effects increase the occurrence probability of such regionally unprecedented warm temperatures is unclear. In this study, using state-of-the-art climate models, we estimate that the August 2020 record high SST in the NWPac likely occurred once per 12–18 years in 2001–2020 owing to historical anthropogenic forcing, and this record SST unlikely occurred without human influences. In the 20th century, anthropogenic effects on the NWPac SST were not distinguishable from internal variability since warming caused by greenhouse gases was largely canceled by aerosol cooling. Furthermore, the 2020 warm SST is projected to be the new normal by 2031–2050, or even if the 2.0°C goal of the Paris Agreement is achieved.</t>
  </si>
  <si>
    <t>https://doi.org/10.1029/2020GL090956</t>
  </si>
  <si>
    <t>About the anthropogenic influence on the highest sea surface temperature recorded in the Northwest Pacific. Does surface temperature go into climate modeling or ocean and coastal ecosystems? I have tagged it under ocean.</t>
  </si>
  <si>
    <t>This study based on the historical simulations and Representative Concentration Pathway 8.5 experiments in the Coupled Model Intercomparison Project phase 5 (CMIP5) multi-model ensemble finds that models with lesser (larger) summer mean precipitation wet bias over the equatorial eastern Atlantic (EEA) Ocean tend to project larger (lesser) increase in summer monsoon precipitation over central India (CIND) under increased greenhouse gas forcing. This excessive summer precipitation error over the equatorial Atlantic is physically consistent with the present understanding of the cold tongue error over the EEA and its teleconnection with Indian summer monsoon in the CMIP5 models. The present analysis applied an observational constraint of the EEA precipitation on this present–future emergent relationship to reduce the inter-model spread in the projected summer monsoon precipitation over CIND. This proposed emergent constraint resulted in more robust magnitude of projected increases in future summer monsoon precipitation over CIND.</t>
  </si>
  <si>
    <t>https://doi.org/10.1007/s00382-021-05703-1</t>
  </si>
  <si>
    <t>Witches’ broom disease has led to major losses in lime and alfalfa production in Oman. This paper identifies bioclimatic variables that contribute to the prediction of distribution of witches’ broom disease in current and future climatic scenarios. It also explores the expansion, reduction, or shift in the climatic niche of the distribution of the disease across the different geographical areas of the entire country (309,501 km²). The maximum entropy model (MaxEnt) and geographical information system were used to investigate the potential suitability of habitats for the phytoplasma disease. This study used current (1970–2000) and future projected climatic scenarios (2021–2040, 2041–2060, 2061–2080, and 2081–2100) to model the distribution of phytoplasma for lime trees and alfalfa in Oman. Bioclimatic variables were downloaded from WorldClim with ± 60 occurrence points for lime trees and alfalfa. The area under the curve (AUC) was used to evaluate the model’s performance. Quantitatively, the results showed that the mean of the AUC values for lime (16SrII-B) and alfalfa (16SrII-D) future distribution for the periods of 2021–2040, 2041–2060, 2061–2080, and 2081–2100 were rated as “excellent”, with the values for the specified time periods being 0.859, 0.900, 0.931, and 0.913 for 16SrII-B; and 0.826, 0.837, 08.58, and 0.894 for 16SrII-D respectively. In addition, this study identified the hotspots and proportions of the areas that are vulnerable under the projected climate-change scenarios. The area of current (2021–2040) highly suitable distribution within the entire country for 16SrII-D was 19474.2 km2 (7.1%), while for 16SrII-B, an area of 8835 km2 (3.2%) was also highly suitable for the disease distribution. The proportions of these suitable areas are very significant from the available arable land standpoint. Therefore, the results from this study will be of immense benefit and will also bring significant contributions in mapping the areas of witches’ broom diseases in Oman. The results will equally aid the development of new strategies and the formulation of agricultural policies and practices in controlling the spread of the disease across Oman.</t>
  </si>
  <si>
    <t>https://doi.org/10.3390/plants10030460</t>
  </si>
  <si>
    <t>Examines the possible spread of a plant disease and its effects on lime and alfalfa production in Oman.</t>
  </si>
  <si>
    <t>During the second half of the 20th century, eastern Northwest China experienced a warming and drying climate change. To determine whether this trend has continued or changed during the present century, this study systematically analyzes the characteristics of warming and dry–wet changes in eastern Northwest China based on the latest observational data and World Climate Research Programme (WCRP) Coupled Model Intercomparison Project Phase 6 (CMIP6) collection data. The results show that eastern Northwest China has warmed continuously during the past 60 years with a sudden temperature change occurring in the late 1990s. However, the temperature in the 2000s decreased slowly, and that in the 2010s showed a warming trend. The amount of precipitation began to increase in the late 1990s, which indicates a contemporary climate transition from warm-dry to warm-wet in eastern Northwest China. The contribution of precipitation to humidity is significantly more than that of temperature. Long-term and interannual variations dominate the temperature change, with the contribution of the former much stronger than that of the latter. However, interannual variation dominates the precipitation change. The warming accelerates from period to period, and the temperature spatial consistently increased during the three most recent climatic periods. The precipitation decreased from 1961–1990 to 1981–2010, whereas its spatial consistency increased from 1981–2010 to 1991–2019. The significant warming and humidification which began in the late 1990s and is expected to continue until the end of the 21st century in the medium emission scenario. However, the current sub-humid climate will not easily be changed. The warming could cause a climate transition from warm temperate to subtropical by 2040. The dry-to-wet climate transition in eastern Northwest China could be related to a synergistic enhancement of the East Asian summer monsoon and the westerly circulation. This research provides a scientific decision-making basis for implementing western development strategies, ecological protection, and high-quality development of the Yellow River Basin Area as well as that for ecological construction planning and water resource management of eastern Northwest China.</t>
  </si>
  <si>
    <t>https://doi.org/10.3390/atmos12050548</t>
  </si>
  <si>
    <t>Analyzes the change from a warm-dry climate to a warm wet climate in Northwest China. Deals with temperature and precipitation so tagged under climate modeling and water supply/demand.</t>
  </si>
  <si>
    <t>Cambridge University Press</t>
  </si>
  <si>
    <t>While population ageing is rising, the educational composition of the elderly remains rather heterogeneous. This study assesses the educational differences in future population ageing in Asia and Europe, and how future population ageing in Asia and Europe would change if the educational composition of its populations changed. A comparative population ageing measure (the Comparative Prospective Old-Age Threshold [CPOAT]) was used, which recalculates old-age thresholds after accounting for differences in life expectancy, and the likelihood of adults surviving to higher ages. Combined data from projected age- and sex-specific life-tables (from the United Nations) and projected age- and sex-specific survival ratios by different levels of education (from the Wittgenstein Centre for Demography and Global Human Capital) were used to construct projected life-tables (2015–2020, …, 2045–2050) by educational level and sex for different regions of Asia and Europe. Based on these life-tables, future comparative prospective old-age thresholds by educational level and sex were calculated. It was found that in both Asia and Europe, and among both men and women, the projected old-age thresholds are higher for higher educated people than for less-educated people. While Europe has a larger projected share of elderly in the population than Asia, Europe’s older population is better educated. In alternative future scenarios in which populations hypothetically have higher levels of education, the projected shares of elderly in the population decrease across all regions of Asia and Europe, but more so in Asia. The results highlight the effectiveness of investing in education as a policy response to the challenges associated with population ageing in Asia and Europe. Such investments are more effective in the Asian regions, where the educational infrastructure is less developed.</t>
  </si>
  <si>
    <t>https://doi.org/10.1017/S0021932021000134</t>
  </si>
  <si>
    <t>How long will the four seasons be by 2100? Increasing evidence suggests that the length of a single season or in regional scales has changed under global warming, but a hemispherical-scale response of the four seasons in the past and future remains unknown. We find that summer in the Northern Hemisphere midlatitudes has lengthened, whereas winter has shortened, owing to shifts in their onsets and withdrawals, accompanied by shorter spring and autumn. Such changes in lengths and onsets can be mainly attributed to greenhouse-warming. Even if the current warming rate does not accelerate, changes in seasons will still be exacerbated in the future. Under the business-as-usual scenario, summer is projected to last nearly half a year, but winter less than 2 months by 2100. The changing seasonal clock signifies disturbed agriculture seasons and rhythm of species activities, more frequent heat waves, storms and wildfires, amounting to increased risks to humanity.</t>
  </si>
  <si>
    <t>https://doi.org/10.1029/2020GL091753</t>
  </si>
  <si>
    <t>Examines the change to the lenghts of seasons due to climate change.</t>
  </si>
  <si>
    <t>Most coupled climate models simulate an overly shallow thermocline over the southeastern equatorial Indian Ocean (SEIO). Through the Bjerknes feedback loop, the associated unrealistic thermocline tilt leads to warmer sea surface temperature (SST) over the western equatorial Indian Ocean than the SEIO, which is conducive to equatorial easterly winds. Similar to phase 5 of the Coupled Model Intercomparison Project (CMIP), phase 6 of the CMIP continues to simulate such overly tilted thermocline. On the one hand, this leads to overly strong SST variability, and on the other hand, it provides an inherent limit for the thermocline to incline further under greenhouse warming. Consequently, models with a more realistic tilt in the present-day climate project a greater shoaling of the thermocline under global warming, which facilities upwelling of cool subsurface water, leading to stronger increase in SST variability over the SEIO, compared to models with an overly large thermocline tilt.</t>
  </si>
  <si>
    <t>https://doi.org/10.1029/2020GL091902</t>
  </si>
  <si>
    <t>The demographic changes of East Asian countries have accelerated in recent years. With consideration of the linkage between human behavior and carbon emissions, it is necessary to consider demographic characteristics for the CO2 emission projections of these countries. This study examines how changes in the demographic structure affect the emission projections of three East Asian countries (South Korea, China, and Japan) by comparing two different vintages of population projections. The study constructed a dynamic computable general equilibrium (CGE) model and applied the most up-to-date dataset of population prospects, GTAP 10, and the labor force participation rate. By comparing UN2010 and UN2019 projections, the study examined the impact of demographic changes on CO2 emission profiles of the three East Asian countries. The simulation result showed that GDP, which represents economic activity along with the population, is the direct channel of CO2 emission projections. Moreover, the scenario analysis suggested the population factor as one of the main drivers of the CO2 emission projection and a clear positive relationship between GDP and CO2 emissions, though CO2 emissions are generally inelastic in response to a GDP decrease in the three East Asian countries. The finding indirectly implies that not only the size of the population but also demographic composition should be considered to project CO2 emissions, as the labor participation rate is an important factor to determine the production function.</t>
  </si>
  <si>
    <t>https://doi.org/10.3390/su13020677</t>
  </si>
  <si>
    <t>Land-use and climate changes have impacts on hydrological processes for river basin. In this study, a multi-scenario ensemble streamflow forecast (MESF) method is developed for analyzing the streamflow variation under considering climate and land-use changes, through incorporating CA-Markov model, global climate model (GCM) and Soil and Water Assessment Tool (SWAT) model within a general framework. The advantages of MESF are as follows: (i) it can simultaneously assess the impacts of land-use and climate changes on streamflow; (ii) it can obtain the possible trend and the range of future streamflows through ensemble forecast under multiple scenarios; (iii) based on analysis of streamflow processes under extreme scenarios, it can examine the effects of key factors on streamflow. The MESF method is applied to the upper reaches of the Amu Darya River Basin in Central Asia. Totally 72 scenarios, under different land-use patterns, GCMs and Representative Concentration Pathways (RCPs), are analyzed. Ensemble forecast results reveal that (i) during 2021–2050, the average annual precipitation and the average annual temperature would both increase, but the mean annual streamflow would decrease; (ii) compared to the impact of land-use change, climate change has more obvious effects on the streamflow (with contribution of 78.8%–98.7%); (iii) among all factors of land-use change, glacier melting triggered by climate warming is the most prominent factor; (iv) the peak flow in one year would have a tendency to shift from summer to spring due to the rising temperature and the speeding up snow melt.</t>
  </si>
  <si>
    <t>https://doi.org/10.1016/j.jhydrol.2021.126276</t>
  </si>
  <si>
    <t>Analyzes the effects of climate change and land use change to streamflow rates of a river basin. The article also looks at the impact of precipitation. Freshwater ecosystem, land use and water supply/demand? Or just freshwater ecosystems?</t>
  </si>
  <si>
    <t>Ambitious climate change mitigation scenarios require large-scale deployment of bioenergy and solar photovoltaics. Utilizing recently abandoned cropland for renewable energy production is a promising option for energy supply while reducing competition for land and food security. However, the magnitude of abandoned cropland and its potential for renewable energy production is still unclear. Here, we mapped recently abandoned croplands at a global level and assessed the site-specific primary energy potentials for bioenergy and solar photovoltaics considering local climatic conditions, energy yields, and socio-economic feasibility constraints to identify optimal land use for renewable energy production. Of the 83 Mha of the identified abandoned cropland between 1992 and 2015, 68% of the area presented higher development potentials for the establishment of solar photovoltaic compared to dedicated bioenergy crops. In total, 125 EJ/year of primary energy can be produced with this optimal land management, of which 114 EJ/year is from solar photovoltaic and 11 EJ/year is from bioenergy. This figure corresponds to 33–50% of the projected median renewable energy demand in 2050 across the 1.5 °C stabilization scenarios. Mapping the suitability of renewable energy sources across different local, environmental, and socio-economic constraints will help identify the best implementation options for future energy systems transformation.</t>
  </si>
  <si>
    <t>https://doi.org/10.1016/j.renene.2020.11.159</t>
  </si>
  <si>
    <t>The article talks about "all SSPs", but only mentions SSP1, 2, 4 and 5. Should only they be coded for? I have not tagged SSP3. It also only speaks of RCP 4.5 and 8.5, but mentions SSP1-1.9 and SSP5-1.9. I have not tagged these, because I am not sure if I should. They are only mentioned in passing in the conclusion, which is a bit confusing.</t>
  </si>
  <si>
    <t>The deployment of solar photovoltaic (PV) technology has consistently outpaced expectations over the past decade. However, long-term prospects for PV remain deeply uncertain, as recent global scenarios span two orders of magnitude in installed PV capacity by 2050. Here we systematically compile an ensemble of 1,550 scenarios from peer-reviewed and influential grey literature, including IPCC and non-IPCC scenarios, and apply a statistical learning framework to link scenario characteristics with foreseen PV outcomes. We show that a large portion of the uncertainty in the global scenarios is associated with general features such as the type of organization, energy model and policy assumptions, without referring to specific techno-economic assumptions. IPCC scenarios consistently project lower PV adoption pathways and higher capital costs than non-IPCC scenarios. We thus recommend increasing the diversity of models and scenario methods included in IPCC assessments to represent the multiple perspectives present in the PV scenario literature.</t>
  </si>
  <si>
    <t>https://doi.org/10.1038/s41558-021-00998-8</t>
  </si>
  <si>
    <t>The article comiles scenarios related to photovoltaics to examines its uncertain future and to give some suggestions on developing scenarios better. SSPs are one type of scenario looked at, but they only specify which SSPs they speak of in the supplementary material. I have tagged those. In the supplementary material SSP-Base is mentioned, which seems like RCP8.5, but I have not tagged it because it is not clear.</t>
  </si>
  <si>
    <t>This paper introduces the experimental designs and outputs of the Diagnostic, Evaluation and Characterization of Klima (DECK), historical, Scenario Model Intercomparison Project (MIP), and Paleoclimate MIP (PMIP) experiments from the Nanjing University of Information Science and Technology Earth System Model version 3 (NESM3). Results show that NESM3 reasonably simulates the modern climate and the major internal modes of climate variability. In the Scenario MIP experiment, changes in the projected surface air temperature (SAT) show robust “Northern Hemisphere (NH) warmer than Southern Hemisphere (SH)” and “land warmer than ocean” patterns, as well as an El Niño-like warming over the tropical Pacific. Changes in the projected precipitation exhibit “NH wetter than SH” and “eastern hemisphere gets wetter and western hemisphere gets drier” patterns over the tropics. These precipitation patterns are driven by circulation changes owing to the inhomogeneous warming patterns. Two PMIP experiments show enlarged seasonal cycles of SAT and precipitation over the NH due to the seasonal redistribution of solar radiation. Changes in the climatological mean SAT, precipitation, and ENSO amplitudes are consistent with the results from PMIP4 models. The NESM3 outputs are available on the Earth System Grid Federation nodes for data users.</t>
  </si>
  <si>
    <t>https://doi.org/10.1007/s00376-020-0173-9</t>
  </si>
  <si>
    <t>The sixth phase of the Coupled Model Intercomparison Project (CMIP6) is the latest modeling effort for general circulation models to simulate and project various aspects of climate change. Many of the general circulation models (GCMs) participating in CMIP6 provide archived output that can be used to calculate effective climate sensitivity (ECS) and forecast future temperature change based on emissions scenarios from several Shared Socioeconomic Pathways (SSPs). Here we use our multiple linear regression energy balance model, the Empirical Model of Global Climate (EM-GC), to simulate and project changes in global mean surface temperature (GMST), calculate ECS, and compare to results from the CMIP6 multi-model ensemble. An important aspect of our study is a comprehensive analysis of uncertainties due to radiative forcing of climate from tropospheric aerosols (AER RF) in the EM-GC framework. We quantify the attributable anthropogenic warming rate (AAWR) from the climate record using the EM-GC and use AAWR as a metric to determine how well CMIP6 GCMs replicate human-driven global warming over the last 40 years. The CMIP6 multi-model ensemble indicates a median value of AAWR over 1975–2014 of 0.221 ∘C per decade (range of 0.151 to 0.299 ∘C per decade; all ranges given here are for 5th and 95th confidence intervals), which is notably faster warming than our median estimate for AAWR of 0.157 ∘C per decade (range of 0.120 to 0.195 ∘C per decade) inferred from the analysis of the Hadley Centre Climatic Research Unit version 5 data record for GMST. Estimates of ECS found using the EM-GC assuming that climate feedback does not vary over time (best estimate 2.33 ∘C; range of 1.40 to 3.57 ∘C) are generally consistent with the range of ECS of 1.5 to 4.5 ∘C given by the IPCC's Fifth Assessment Report. The CMIP6 multi-model ensemble exhibits considerably larger values of ECS (median 3.74 ∘C; range of 2.19 to 5.65 ∘C). Our best estimate of ECS increases to 3.08 ∘C (range of 2.23 to 5.53 ∘C) if we allow climate feedback to vary over time. The dominant factor in the uncertainty for our empirical determinations of AAWR and ECS is imprecise knowledge of AER RF for the contemporary atmosphere, though the uncertainty due to time-dependent climate feedback is also important for estimates of ECS. We calculate the likelihood of achieving the Paris Agreement target (1.5 ∘C) and upper limit (2.0 ∘C) of global warming relative to pre-industrial for seven of the SSPs using both the EM-GC and the CMIP6 multi-model ensemble. In our model framework, SSP1-2.6 has a 53 % probability of limiting warming at or below the Paris target by the end of the century, and SSP4-3.4 has a 64 % probability of achieving the Paris upper limit. These estimates are based on the assumptions that climate feedback has been and will remain constant over time since the prior temperature record can be fit so well assuming constant climate feedback. In addition, we quantify the sensitivity of future warming to the curbing of the current rapid growth of atmospheric methane and show that major near-term limits on the future growth of methane are especially important for achievement of the 1.5 ∘C goal of future warming. We also quantify warming scenarios assuming climate feedback will rise over time, a feature common among many CMIP6 GCMs; under this assumption, it becomes more difficult to achieve any specific warming target. Finally, we assess warming projections in terms of future anthropogenic emissions of atmospheric carbon. In our model framework, humans can emit only another 150±79 Gt C after 2019 to have a 66 % likelihood of limiting warming to 1.5 ∘C and another 400±104 Gt C to have the same probability of limiting warming to 2.0 ∘C. Given the estimated emission of 11.7 Gt C per year for 2019 due to combustion of fossil fuels and deforestation, our EM-GC simulations suggest that the 1.5 ∘C warming target of the Paris Agreement will not be achieved unless carbon and methane emissions are severely curtailed in the next 10 years.</t>
  </si>
  <si>
    <t>https://doi.org/10.5194/esd-12-545-2021</t>
  </si>
  <si>
    <t>The energy demand is significantly affected by climate change and economic factors, and the distribution of the demand among different regions in China is unequal because of the large regional differences in climate and economic development. Moreover, demand changes will directly affect the energy sector as the supply side amplifies the economic impact through the industrial linkages among regions and sectors. Therefore, we developed an integrated assessment model combining an energy demand-driven model (EDD) and adaptive multiregional input-output model (AMRIO). The assumptions were used in the model based on China's future climate, economy and energy development. In addition, we evaluated the century-scale energy demand change and its possible economic impact in 5 future scenarios (SSPx-y of CMIP6). The results show that the following: (i) The energy demand in China will continue to increase by approximately 1.89–1.94 times by 2100, resulting in a negative economic impact on GDP ranging from 8.19% to 12.05%. (ii) The energy sector will cumulatively benefit by 26% because of the increase in demand; however, other sectors will suffer negative economic ripple impacts due to the imbalance of supply and demand, especially manufacturing (719%) and agriculture (577%). The results provide quantitative information for policymakers to fully consider the positive and negative impacts of future energy change when making climate mitigation strategies.</t>
  </si>
  <si>
    <t>https://doi.org/10.1016/j.jclepro.2021.127576</t>
  </si>
  <si>
    <t>Recent climate extremes have broken long-standing records by large margins. Such extremes unprecedented in the observational period often have substantial impacts due to a tendency to adapt to the highest intensities, and no higher, experienced during a lifetime. Here, we show models project not only more intense extremes but also events that break previous records by much larger margins. These record-shattering extremes, nearly impossible in the absence of warming, are likely to occur in the coming decades. We demonstrate that their probability of occurrence depends on warming rate, rather than global warming level, and is thus pathway-dependent. In high-emission scenarios, week-long heat extremes that break records by three or more standard deviations are two to seven times more probable in 2021–2050 and three to 21 times more probable in 2051–2080, compared to the last three decades. In 2051–2080, such events are estimated to occur about every 6–37 years somewhere in the northern midlatitudes.</t>
  </si>
  <si>
    <t>https://doi.org/10.1038/s41558-021-01092-9</t>
  </si>
  <si>
    <t>The intensification of heat stress in a changing climate poses great threats to both human health and labor productivity. It is of great practical importance to assess the impacts of climate-induced heat stress on labor productivity and to develop effective adaptation strategies. In this paper, an integrated optimization-based productivity restoration modeling framework is proposed for the first time to develop the optimal policies for adaptation to climate change. To address underlying uncertainties associated with climate and labor management systems, we take into account ensemble projections from five global climate models (GCMs) under two Representative Concentration Pathways (RCP2.6 and RCP8.5) and inexact system costs. The system costs, including direct and indirect costs such as management costs, energy costs, and labor costs, are presented as interval numbers due to inherent uncertainty caused by population growth, technology development, and other social-economic factors. Uncertain information can be effectively communicated into the optimization processes in this study to generate optimal and reliable decision alternatives. We find that the increased Wet-Bulb Globe Temperature (WBGT) will lead to a large reduction in labor capacities over China except for the Tibetan Plateau under both RCPs by the end of the 21st century. The less developed regions tend to achieve the minimum system cost by having labor productivity recovered through working overtime due to the relatively low cost of overtime. This could result in more heat-related work injuries in the less developed regions. Since the less developed regions are not heat-prone areas in China, the changing climate would be a more dangerous threat and cause more damages to these regions where the residents are less acclimatized to heat stress. Moreover, we obtain a range of minimum system costs from 1.86 to 8.97 billion dollars under RCP2.6 and from 9.42 to 32.31 billion dollars under RCP8.5 (about 0.2% of China's GDP in 2019, 0.01% of China's GDP projected in 2100 under a sustainable socio-economic development scenario) for the restoration of labor productivity in a warming climate. We argue that urgent actions are needed to mitigate global warming impacts on labor productivity.</t>
  </si>
  <si>
    <t>https://doi.org/10.1016/j.jclepro.2021.129083</t>
  </si>
  <si>
    <t>This paper examines the effects of climate change on labour productivity. I have tagged this as human health due to lack of a better category. Possibly key economic sector? I have tagged the study type as both Impact and adaptation, since it also suggests possible adaptation strategies. This could, however, also fit under Policy, but I'm not too confident about that. Only RCP2.6 and 8.5 are used as scenarios. SSP1 is mentioned in the discussion part in reference to projected GDP. They still refer to using Shared Socioeconomic Pathways, so I assume they have used all.</t>
  </si>
  <si>
    <t>Japan’s mid-century strategy to reduce greenhouse gas (GHG) emissions by 80% by 2050 requires rapid energy system changes, which may lead to stranded assets in fossil fuel-related infrastructure. Existing studies have shown that massive stranding of assets in the energy supply side is possible; few studies have involved economy-wide stranded asset analysis. In this study, we estimated stranded investments in both the energy supply and demand sectors in Japan in the context of near-term goals for 2030 and the mid-century strategy. To this end, multiple emission scenarios for Japan were assessed based on various emission reduction targets for 2030 and 2050. The results show that stranded investments in the energy supply sectors occur mainly in coal power plants without carbon capture and storage (CCS), especially in scenarios without enhanced near-term mitigation targets. Increases of stranded investment in demand sectors were observed primarily under stringent mitigation scenarios, which exceed the 80% reduction target. In particular, investment for oil and gas heating systems in the buildings sector may be stranded at levels up to $20 billion US between 2021 and 2050. We further simulated a scenario incorporating a subsidy for devices that do not use fossil fuels as a sector-specific policy; this reduced the amount of stranded investment in the buildings sector. We confirmed the benefit of enhancing near-term mitigation targets to avoid generating stranded investments. These findings support the importance of inclusive energy and climate policy design involving not only pricing of carbon emissions but also complementary cross-sector economy-wide policies.</t>
  </si>
  <si>
    <t>https://doi.org/10.1007/s11625-020-00862-2</t>
  </si>
  <si>
    <t>Investigates the effects of stranded investment for energy supply/demand and what it means for mitigation. In the end it also gives some suggestions to inform policy making. I have tagged the study type as both mitigation and policy because of this.</t>
  </si>
  <si>
    <t>Governance measures such as restrictions on groundwater pumping and adjustments to sectoral water pricing have been suggested as response strategies to curtail recent increases in groundwater pumping and enhance sustainable water use. However, little is known about the impacts of such sustainability strategies. We investigate the implications of such measures, with the United States (U.S.) as an example. Using the Global Change Analysis Model (GCAM) with state-level details in the U.S., we find that the combination of these two governance measures can drastically alter agricultural production in the U.S. The Southwest stands to lose upwards of 25% of their total agricultural production, much of which is compensated for by production increases in river basins on the east coast of the U.S. The implementation of future sustainable water governance measures will require additional investments that allow farmers to maximize production while minimizing water withdrawals to avoid potentially detrimental revenue losses.</t>
  </si>
  <si>
    <t>https://doi.org/10.1038/s41598-021-96243-5</t>
  </si>
  <si>
    <t>Future changes in drought events are critical for risk assessment and associated policymaking. In this study, the future changes in meteorological droughts in Henan Province, China are explored. Random forests downscaling model is first constructed based on ERA5 reanalysis data and meteorological observations. The model is validated using evaluation indices such as R2 and RMSE, and is shown to be able to capture the relationship between large-scale predictors and monthly precipitation. The validated random forests downscaling model is driven by multiple global climate models (GCMs) from the Phase 6 of the Coupled Model Intercomparison Project (CMIP6) under three emission scenarios for projecting three future drought characteristics (duration, frequency, and intensity). Results show that drought frequency decreases in most areas of Henan while drought duration and intensity increase in various degrees. Some differences are also observed among different emission scenarios, especially under SSP2–4.5, where the magnitudes of changes in drought duration and intensity are lower relative to other scenarios. The decrease in drought frequency in most areas is found to be caused by increases in monthly mean precipitation in this study. Changes in drought duration and intensity are related to a combination of increases in precipitation mean and variability.</t>
  </si>
  <si>
    <t>https://doi.org/10.1016/j.jconhyd.2021.103887</t>
  </si>
  <si>
    <t>Fossil fuel and aerosol emissions have played important roles on climate over the Indian subcontinent over the last century. As the world transitions toward decarbonization in the next few decades, emissions pathways could have major impacts on India's climate and people. Pathways for future emissions are highly uncertain, particularly at present as countries recover from COVID-19. This paper explores a multimodel ensemble of Earth system models leveraging potential global emissions pathways following COVID-19 and the consequences for India's summertime (June–July–August–September) climate in the near- and long-term. We investigate specifically scenarios which envisage a fossil-based recovery, a strong renewable-based recovery and a moderate scenario in between the two. We find that near-term climate changes are dominated by natural climate variability, and thus likely independent of the emissions pathway. By 2050, pathway-induced spatial patterns in the seasonally-aggregated precipitation become clearer with a slight drying in the fossil-based scenario and wetting in the strong renewable scenario. Additionally, extreme temperature and precipitation events in India are expected to increase in magnitude and frequency regardless of the emissions scenario, though the spatial patterns of these changes as well as the extent of the change are pathway dependent. This study provides an important discussion on the impacts of emissions recover pathways following COVID-19 on India, a nation which is likely to be particularly susceptible to climate change over the coming decades.</t>
  </si>
  <si>
    <t>https://doi.org/10.1088/1748-9326/ac2f1b</t>
  </si>
  <si>
    <t>Wildfire events have recently shown a rapid increase in frequency and scale due to the warmer present-day climate; however, their potential effects on the cryosphere are difficult to assess. Catastrophic wildfires in Australia during 2019–2020 emitted large amounts of light-absorbing particles (LAPs) to the atmosphere. Satellite observations indicate that these LAPs caused unprecedented snow-darkening of glaciers in New Zealand through long-range transport and deposition, with their effects lasting for up to three months in January–March 2020, influencing &gt;90% of total glacier/snow and leading to a mean broadband snow-reflectance reduction of 0.08 ± 0.03. This snow darkening accelerated snowmelt by ~0.41 ± 0.2 cm day–1 during the southern summer, equivalent to that caused by a ~1.8°C increase in air temperature. This indicates the significant impact of the 2019–2020 Australian wildfires on the hydrologic cycle in New Zealand, exceeding that of the local climate warming of ~1.5°C since the preindustrial period. Wildfire-induced snow darkening is not limited to New Zealand. Future projections of wildfire incidence indicate widespread effects of snow darkening on the global cryosphere.</t>
  </si>
  <si>
    <t>https://doi.org/10.1016/j.fmre.2021.04.001</t>
  </si>
  <si>
    <t>Wildfires, tagged under climate modeling?</t>
  </si>
  <si>
    <t>Plants primarily conduct photosynthesis in the daytime, offering an opportunity to increase photosynthesis and carbon sink by providing light at night. We used a fully coupled Earth system model to quantify the carbon sequestration and climate effects of a novel carbon removal proposal: lighting up tropical forests at night via lamp networks above the forest canopy. Simulation results show that additional light increased the tropical forest carbon sink by 10.4 ± 0.05 Pg of carbon per year during a 16-year lighting experiment, resulting in a decrease in atmospheric CO2 and suppression of global warming. In addition, local temperature and precipitation increased. The energy requirement for capturing 1 t of carbon is lower than that of direct air carbon capture. When the lighting experiment was terminated, tropical forests started to release carbon slowly. This study suggests that lighting up tropical forests at night could be an emergency solution to climate change, and carbon removal actions focused on enhancing ecosystem productivity by altering environmental factors in the short term could induce post-action CO2 outgassing.</t>
  </si>
  <si>
    <t>https://doi.org/10.5194/esd-13-219-2022</t>
  </si>
  <si>
    <t>No specific geographical are is mentioned in the study apart from tropical forests in general.</t>
  </si>
  <si>
    <t>Climate change projects an increase in extreme weather events in the coming decades, which could significantly affect Brazil's water and energy security. Thus, this study sought to analyze possible impacts of climate change on the projections of naturalized streamflows and Affluent Natural Energy (ANE) for the Brazilian hydropower sector utilizing five models of the Coupled Model Intercomparison Projects version 6 (CMIP6), based on SSP-4.5 and SSP-8.5 scenarios for the 21st century. Naturalized streamflows for the 24 stations representing the National Interconnected System (NIS) were estimated through the concentrated hydrological model SMAP (Soil Moisture Accounting Procedure), while the streamflows for the other stations that comprise the NIS were obtained by linear regression. The streamflows, as well as the productivity of the reservoirs, were used to calculate the ANE. The results showed that most of the models project possible reductions in annual naturalized streamflows and ANE for the three periods analyzed and for the North, Northeast, and Southeast/Midwest sectors of Brazil. Meanwhile, the Northern and Southern sectors, for the period 2080–2099, most of the models indicated an increase of annual, precipitation, naturalized streamflows and ANE.</t>
  </si>
  <si>
    <t>https://doi.org/10.2166/wcc.2021.352</t>
  </si>
  <si>
    <t>Soil salinization has become one of the major environmental and socioeconomic issues globally and this is expected to be exacerbated further with projected climatic change. Determining how climate change influences the dynamics of naturally-occurring soil salinization has scarcely been addressed due to highly complex processes influencing salinization. This paper sets out to address this long-standing challenge by developing data-driven models capable of predicting primary (naturally-occurring) soil salinity and its variations in the world’s drylands up to the year 2100 under changing climate. Analysis of the future predictions made here identifies the dryland areas of South America, southern and western Australia, Mexico, southwest United States, and South Africa as the salinization hotspots. Conversely, we project a decrease in the soil salinity of the drylands in the northwest United States, the Horn of Africa, Eastern Europe, Turkmenistan, and west Kazakhstan in response to climate change over the same period.</t>
  </si>
  <si>
    <t>https://doi.org/10.1038/s41467-021-26907-3</t>
  </si>
  <si>
    <t xml:space="preserve">Examines the effects of climate change on soil salinization. </t>
  </si>
  <si>
    <t>This paper presents the results from a national scenario modelling study for Fiji with broader relevance for other countries seeking to achieve the SDGs. We develop and simulate a business-as-usual and six alternative future scenarios using the integrated (iSDG-Fiji) system dynamics model and evaluate their performance on the SDGs in 2030 and global planetary boundaries (PBs) and the ‘safe and just space’ (SJS) framework in 2050. Modest investment over the coming decade through a ‘sustainability transition’ scenario accelerates SDG progress from 40% to 70% by 2030 but fails to meet all SJS thresholds. Greatly scaling up investment and ambition through an SDG transformation scenario highlights possibilities for Fiji to accelerate progress to 83% by 2030 while improving SJS performance. The scale of investment is highly ambitious and could not be delivered without scaled-up international support, but despite this investment progress still falls short. The analysis highlights where key trade-offs remain as well as options to address these, however closing the gap to 100% achievement will prove very challenging. The approach and findings are relevant to other countries with similar characteristics to increase the understanding of the transformations needed to achieve the SDGs within PBs in different country contexts.</t>
  </si>
  <si>
    <t>https://doi.org/10.1017/sus.2021.13</t>
  </si>
  <si>
    <t>The Indian Ocean Dipole (IOD) is one of the major climate modes in the tropical Indian Ocean (TIO), influencing the surrounding climate and society. Under anthropogenic warming, the IOD is modulated by the changes in the ocean–atmosphere coupling in the TIO. This study focuses on the IOD seasonal phase locking, which means that the IOD usually peaks in boreal autumn. Based on high-emission scenario future projections, we found that the IOD phase locking changes substantially under anthropogenic warming. The early onset positive IOD that peaks in boreal summer occurs more frequently in the future climate. Our further investigation reveals that this robust change in IOD phase locking is related to the mean state responses to global warming. The shallower thermocline in the eastern equatorial IO is more suitable for IOD developing, helping IOD strengthen in boreal summer. When the basin-wide IOD pattern has fully developed, by contrast, the weakened atmospheric feedback is not conducive to maintaining zonal sea surface temperature gradient, leading to IOD weakened in boreal autumn. Therefore, the IOD peaks earlier under global warming. The change in IOD phase locking shows a potential impact on the surrounding climate, such as Indian summer monsoon variability.</t>
  </si>
  <si>
    <t>https://doi.org/10.1007/s00382-021-05834-5</t>
  </si>
  <si>
    <t>International climate policy debate has been struggling to define an agreeable principle for just distribution of the burdens of reducing greenhouse gases. By the integrated assessment modeling, we investigate climate change mitigation pathways compatible with the Paris Agreement goals under different carbon budget allocation principles, namely, cost-effectiveness, equality, and grandfathering for 11 world regions. The results indicate that regional carbon quotas remain similar under equality and grandfathering principles, except for regions with a high population projection, i.e., Sub-Saharan Africa and South Asia, or regions with a high level of current emissions, such as North America. Irrespective of the burden-sharing principles, most world regions must reach carbon neutrality before 2070 to meet the 2 °C climate targets. Moreover, carbon emissions reduced by carbon capture and storage applications are found to peak around 2050. In general, the share of fossil fuels in primary energy is larger under the larger carbon quota, which will also increase carbon capture and storage applications in fossil fuels. The average global investment needs for mitigating climate change are the lowest under the cost-effectiveness principle, and the marginal abatement cost is the same for all regions. For each region, as the carbon quota decreases the marginal abatement cost increases, while the energy investment changes independently from the carbon quota. These insights can inform global climate change negotiations and help policymakers formulate timelines for carbon neutrality, energy transition, and technology deployment and investment portfolios.</t>
  </si>
  <si>
    <t>https://doi.org/10.1016/j.energy.2021.121024</t>
  </si>
  <si>
    <t>This study assessed the performances of 13 global climate models (GCMs) of the CMIP6 in replicating precipitation and maximum and minimum temperatures over Nigeria during 1984–2014 period in order to identify the best GCMs for multi-model ensemble aggregation for climate projection. The study uses the monthly full reanalysis precipitation product version 6 of the Global Precipitation Climatology Centre and the maximum and minimum temperature CRU version TS v. 3.23 products of the Climatic Research Unit as reference data. The study applied five statistical indices, namely, normalized root mean square error, percentage of bias, Nash–Sutcliffe efficiency, coefficient of determination, and volumetric efficiency. Compromise programming (CP) was then used in the aggregation of the scores of the different GCMs for the variables. Spatial assessment, probability distribution function, Taylor diagram, and mean monthly assessments were used in confirming the findings from the CP. The study revealed that CP was able to uniformly evaluate the GCMs even though there were some contradictory results in the statistical indicators. Spatial assessment of the GCMs in relation to the observed showed the highest ranked GCMs by the CP were able to better reproduce the observed properties. The least ranking GCMs were observed to have both spatially overestimated or underestimated precipitation and temperature over the study area. In combination with the other measures, the GCMs were ranked using the final scores from the CP. IPSL-CM6A-LR, NESM3, CMCC-CM2-SR5, and ACCESS-ESM1-5 were the highest ranking GCMs for precipitation. For maximum temperature, INM.CM4-8, BCC-CSM2-MR, MRI-ESM2-0, and ACCESS-ESM1-5 ranked the highest, while AWI-CM-1–1-MR, IPSL-CM6A-LR, INM.CM5-0, and CanESM5 ranked the highest for minimum temperature.</t>
  </si>
  <si>
    <t>https://doi.org/10.1007/s00704-021-03746-2</t>
  </si>
  <si>
    <t>Assesses the performance of 13 global climate models of the CIMP6. Focus on temperatures and precipitation over Nigeria. Tagged for both climate modeling and water supply/demand. No study type tagged. I am unsure whether SSPs are used at all in this study. The SSP-RCP combination are mentioned in explaining the CMIP6, but they don't seem to be involved in the models being assessed. The article says that "The GCMs were chosen based on the availability of at least one SSP for the future period...", but what that means for coding is unclear. I have not tagged the SSPs nor RCPs as the models assessed don't seem to be using them, or at least it is not clear. The article also deals with a historical time period, so I have not tagged a time horizon, but "2030s or sooner" could technically be tagged.</t>
  </si>
  <si>
    <t>The European Union's Green Deal proposal and Farm to Fork strategy call for both demand and supply measures to reduce emissions from the food system. While research clearly illustrates the importance of dietary transitions, impacts of potential supply-side measures are not well understood in relation to competitiveness concerns and leakage effects. This study assesses trade and GHG emission impacts of two supply-side mitigation strategies (intensification vs. extensification) in the EU, UK and Switzerland (EU + 2), against a 2050 baseline featuring healthy/sustainable diets adopted by European consumers. To capture potential leakage effects arising from changing external trade flows, the two supply-side strategies are assessed against three trade policy regimes (i.e. status quo, regional trade liberalization with and without border carbon adjustment), resulting in six scenarios formulated with detailed inputs from the EUCalc model and other literature and simulated with a purported-designed CGE model. Results show that intensification, while improving the EU + 2's external trade balance, does not reduce emissions in the EU + 2, compared to the baseline. In contrast, extensification leads to a substantial emission abatement that augments reductions from the assumed dietary transition in the baseline, resulting in a combined 31% agricultural emission reduction in EU + 2 during 2014–2050. However, this is at the expense of reduced net agrifood exports by US$25 billion compared to the baseline and significant carbon leakage at a rate of 48% (i.e. nearly half of agricultural emission reduction in the EU + 2 'leaked' to elsewhere). Furthermore, implementing the EU + 2's prospective regional trade agreements results in increased territorial emissions. Although a border carbon adjustment by the EU + 2 can improve its trade balance and partially shift mitigation burdens to other countries, the associated reductions in global emissions (and carbon leakage) would be marginal. Finally, different trade and emission effects are identified between the crop and livestock sectors, pointing to the desirability of a mixed agriculture system with intensified livestock sector and extensified crop agriculture in the EU + 2 that balances emission reduction goals and competitiveness concerns.</t>
  </si>
  <si>
    <t>https://doi.org/10.1088/1748-9326/ac39bd</t>
  </si>
  <si>
    <t>Examines the impact of mitigation policies on agricultural emissions in the EU + 2.</t>
  </si>
  <si>
    <t>This study investigates the response of the Great Plains low-level jet (GPLLJ) to global warming based on ensemble projections of the Coupled Model Intercomparison Project Phase 5 and 6. We show that the GPLLJ will intensify and extend northward in spring and autumn but change marginally in summer. This is governed by seasonally dependent pattern changes in the North Atlantic subtropical high (NASH), that are further linked to the poleward shift of the North America westerly jet (NAWJ). In spring and autumn, a substantial poleward NAWJ shift drives anomalous surface high poleward of the NASH and enhances the southerly GPLLJ to its west over the Central US. Among models, the NASH expansion and GPLLJ enhancement are correlated with the poleward NAWJ shift. In summer, the poleward NAWJ shift is weak and acts more northward. The NASH changes manifest a westward extension, which only affects the southerlies over the Gulf of Mexico.</t>
  </si>
  <si>
    <t>https://doi.org/10.1029/2020GL090356</t>
  </si>
  <si>
    <t>Cunninghamia lanceolata (Lamb.) Hook. (Chinese fir) is one of the main timber species in Southern China, which has a wide planting range that accounts for 25% of the overall afforested area. Moreover, it plays a critical role in soil and water conservation; however, its suitability is subject to climate change. For this study, the appropriate distribution area of C. lanceolata was analyzed using the MaxEnt model based on CMIP6 data, spanning 2041–2060. The results revealed that (1) the minimum temperature of the coldest month (bio6), and the mean diurnal range (bio2) were the most important environmental variables that affected the distribution of C. lanceolata; (2) the currently suitable areas of C. lanceolata were primarily distributed along the southern coastal areas of China, of which 55% were moderately so, while only 18% were highly suitable; (3) the projected suitable area of C. lanceolata would likely expand based on the BCC-CSM2-MR, CanESM5, and MRI-ESM2-0 under different SSPs spanning 2041–2060. The increased area estimated for the future ranged from 0.18 to 0.29 million km2, where the total suitable area of C. lanceolata attained a maximum value of 2.50 million km2 under the SSP3-7.0 scenario, with a lowest value of 2.39 million km2 under the SSP5-8.5 scenario; (4) in combination with land use and farmland protection policies of China, it is estimated that more than 60% of suitable land area could be utilized for C. lanceolata planting from 2041–2060 under different SSP scenarios. Although climate change is having an increasing influence on species distribution, the deleterious impacts of anthropogenic activities cannot be ignored. In the future, further attention should be paid to the investigation of species distribution under the combined impacts of climate change and human activities.</t>
  </si>
  <si>
    <t>https://doi.org/10.3390/f12060752</t>
  </si>
  <si>
    <t>The multi-model ensemble approach is generally considered as the best way to explore the advantage and to avoid the weakness of each individual model, and ultimately to achieve the best climate projection. But the design of an optimal strategy and its practical implementation still constitutes a challenge. Here we use the random forest (RF) algorithm (from the category of machine learning) to explore the information offered by the multi-model ensemble simulations within the Coupled Model Intercomparison Project Phase 6. Our objective is to achieve a more reliable climate projection (mean climate and extremes) over China. RF is furthermore compared to two other ensemble-processing strategies of different nature, one is the basic arithmetic mean (AM), and another is the linear regression across the ensemble members. Our results indicate that RF effectively enhances the capability in capturing spatial climate characteristics. Regions with complex topography, such as the Tibetan Plateau and its periphery, show the most significant improvements. RF projects less future warming but enhanced wet conditions across China. It also produces larger spatial variability and more small-scale features. The most obvious increase of precipitation is in the northern part and the periphery of the Tibetan Plateau. The projected changes in RF for strong precipitation are almost twice higher than in AM, while in the northwestern area, weaker increases of precipitation are projected by RF, which indicates larger spatial inhomogeneity of its projection.</t>
  </si>
  <si>
    <t>https://doi.org/10.1088/1748-9326/ac1d0c</t>
  </si>
  <si>
    <t>Examines the use of machine learning to optimize climate projections. No study type fits.</t>
  </si>
  <si>
    <t>European Union’s vulnerability to climate change stretches far beyond its borders because many of its economic sectors, such as meat and dairy, use raw materials sourced from far afield. Cross-border climate vulnerability is a relatively new subject in scientific literature, while of high societal and economic relevance. We quantify these climate vulnerabilities with a focus on drought risk and assessed them for 2030, 2050, 2085 and for RCP 2.6 and 6.0 climate scenarios. Here we find that more than 44% of the EU agricultural imports will become highly vulnerable to drought in future because of climate change. The drought severity in production locations of the agricultural imports in 2050 will increase by 35% compared to current levels of drought severity. This is particularly valid for imports that originate from Brazil, Indonesia, Vietnam, Thailand, India and Turkey. At the same time, imports from Russia, Nigeria, Peru, Ecuador, Uganda and Kenya will be less vulnerable in future. We also report that the climate vulnerabilities of meat and dairy, chocolate (cocoa), coffee, palm oil-based food and cosmetic sectors mainly lie outside the EU borders rather than inside.</t>
  </si>
  <si>
    <t>https://doi.org/10.1038/s41467-021-23584-0</t>
  </si>
  <si>
    <t>The article is about cross border vulnerabilities of drought on the EU. While it examines the effects of drought on Europe, they look at drought in other places of the world from where the EU gets important agricultural products. Should the geographical area be tagged as "Europe", as that is the focus of the impacts, or "global" since the article does not just look at drought in Europe? For now I have only tagged Europe.</t>
  </si>
  <si>
    <t>The characteristics of near-surface wind speed (NWS) are important to the study of dust storms, evapotranspiration, heavy rainfall, air pollution, and wind energy development. This study evaluated the performance of 30 models of the Coupled Model Intercomparison Project Phase 6 (CMIP6) through comparison with observational NWS data acquired in China during a historical period (1975–2014), and projected future changes in NWS under three scenarios (SSP1-2.6, SSP2-4.5, and SSP5-8.5) based on an optimal multi-model ensemble. Results showed that most models reproduced the spatial pattern of NWS for all seasons and the annual mean, although the models generally overestimated NWS magnitude. All models tended to underestimate the trends of decline of NWS for all seasons and the annual mean. On the basis of a comprehensive ranking index, the KIOST-ESM, CNRM-ESM2-1, HadGEM3-GC31-LL, CMCC-CM2-SR5, and KACE-1-0-G models were ranked as the five best-performing models. In the projections of future change, nationally averaged NWS for all months was weaker than in the historical period, and the trends decreased markedly under all the different scenarios except the winter time series under SSP2-4.5. Additionally, the projected NWS over most regions of China weakened in both the early period (2021–2060) and the later period (2061–2100).</t>
  </si>
  <si>
    <t>https://doi.org/10.3390/atmos12081062</t>
  </si>
  <si>
    <t>The global practice of Cost-Benefit Analysis (CBA), to analyse the welfare impacts of public investments, has undergone profound changes in recent years. The reforms in general practice have primarily been driven by the discussions of the implications of climate change and environmental degradation. Central to the discussion has been the social discount rate, used to value future costs and benefits in the present, and also the dual discount rates for "environmental goods", as goods that are of no, or of risky substitution. Official rates, in many nations, are calculated using the "Ramsey" formula. The literature has explored the relevant factors in this formula, but with less attention paid to the selection of the rate of future growth in consumption, or to the setting of dual discount rates in national practice guidance. Through considering the case of Ireland, this study demonstrates that the selection of growth rates in consumption, in the context of future uncertainty, requires the use of plausible scenarios, rather than historical trends or forecasts. By employing economic scenarios, alongside established values for the other factors, the main discount rate for Ireland is calculated in a range of 1.7 to 2.8 per cent. Seperately, a dual discount rate, for capital that cannot be replaced, is estimated at ≤1.3 per cent. The main discount rate is validated by comparison against discount rates found in the literature, applied in other comparable nations, and by the rate estimated from the real yield on government bonds. All four independent lines of evidence support the range estimated. This demonstrates that the Irish government's estimated discount rate, of 4.0 per cent, is not credible, and needs reduction, alongside introduction of dual discounting.</t>
  </si>
  <si>
    <t>https://doi.org/10.3934/GF.2021010</t>
  </si>
  <si>
    <t>The impacts of climate change on the future European wind resource were investigated according to two of the latest future climate scenarios of CMIP6. Towards the end of the current century SSP2-4.5 projects that some small localized areas can experience an increase in the future wind energy resource (around 15–30 % in eastern Ukraine and Turkey). However, all other European areas will experience a significant decrease (5–15 %), particularly towards the end of the current century in the British Isles, Poland, western Ukraine and northern Norway (10–20 %). For the same time period, SSP5-8.5 projects a decrease in future wind energy resource in practically all of Europe (10–20 %), particularly at northern Norway, Poland and western Ukraine (25–30 %). There is significant uncertainty in changes in the wind resource inter- and intra-annual variability, although SSP2-4.5 projects an increase of the latter over Iberia and eastern Ukraine.
These results reveal that CMIP6 future wind resource projections for Europe show relevant differences when compared to CMIP5. Unlike CMIP5, CMIP6 does not project an increase in wind resource for Northern Europe, showing a strong decline for practically all of Europe by the end of the century (SSP5-8.5). CMIP6 projects a strong increase in wind resource in future summer in some areas of southern Europe, whereas CMIP5 projected the opposite (decrease in southern Europe during summer). Unlike CMIP5, in CMIP6 stronger radiative forcing scenarios not only enhance the differences when compared to milder scenarios, but also change the spatial patterns of changes in the wind resource.</t>
  </si>
  <si>
    <t>https://doi.org/10.1016/j.rser.2021.111594</t>
  </si>
  <si>
    <t>Quantifying the changes and propagation of drought is of great importance for regional eco-environmental safety and water-related disaster management under global warming. In this study, phase 6 of the Coupled Model Intercomparison Project was employed to examine future meteorological (Standardized Precipitation Index, SPI, and Standardized Precipitation–Evapotranspiration Index, SPEI), hydrological (Standardized Runoff Index, SRI), and agricultural (Standardized Soil moisture Index, SSI) drought under two warming scenarios (SSP2-4.5 and SSP5-8.5). The results show that, across the globe, different types of drought events generally exhibit a larger spatial extent, longer duration, and greater severity from 1901 to 2100, with SPEI drought experiencing the greatest increases. Although SRI and SSI drought are expected to be more intensifying than SPI drought, the models show higher consistency in projections of SPI changes. Regions with robust drying trends include the southwestern United States, Amazon Basin, Mediterranean, southern Africa, southern Asia, and Australia. It is also found that meteorological drought shows a higher correlation with hydrological drought than with agricultural drought, especially in warm and humid regions. Additionally, the maximum correlation between meteorological and hydrological drought tends to be achieved at a short time scale. These findings have important implications for drought monitoring and policy interventions for water resource management under a changing climate.</t>
  </si>
  <si>
    <t>https://doi.org/10.1016/j.aosl.2021.100143</t>
  </si>
  <si>
    <t>Most socioeconomic pathways compatible with the aims of the Paris Agreement include large changes to land use and land cover. The associated vegetation changes can interact with the atmosphere and climate through numerous mechanisms. One of these is emissions of biogenic volatile organic compounds (BVOCs), which may lead to the formation of secondary organic aerosols (SOAs) and atmospheric chemistry changes. Here, we use a modeling framework to explore potential future global and regional changes in SOA and tropospheric ozone following idealized, large-scale vegetation perturbations, and their resulting radiative forcing (RF). Guided by projections in low-warming scenarios, we modify crop and forest cover, separately, and in concurrence with changes in anthropogenic emissions and CO2 level. We estimate that increasing global forest cover by 30% gives a 37% higher global SOA burden, with a resulting forcing of −0.13 W m−2. The effect on tropospheric ozone is relatively small. Large SOA burden changes of up to 48% are simulated for South America and Sub-Saharan Africa. Conversely, increasing crop cover at the expense of tropical forest, yields similar changes but of opposite sign. The magnitude of these changes is strongly affected by the concurrent evolution of anthropogenic emissions. Our land cover perturbations are representative of energy crop expansion and afforestation, two key mitigation measures in 1.5 °C compatible scenarios. Our results hence indicate that depending on the role of these two in the underlying mitigation strategies, scenarios with similar long-term global temperature levels could lead to opposite effects on SOA. Combined with the complexity of factors that control SOA, this highlights the importance of including BVOC effects in further studies and assessments of climate and air quality mitigation involving the land surface.</t>
  </si>
  <si>
    <t>https://doi.org/10.1088/1748-9326/ac269a</t>
  </si>
  <si>
    <t>Biodiversity across the Neotropics is a result of selective forces along a myriad of ecosystems. The Brazilian Atlantic Forest biome embodies 321 mammal species; only a small parcel of the species is considered piscivore. The Atlantic Forest biota is threatened by multiple factors, from habitat loss to climate changes. We aimed to understand the current distribution of the six extant piscivore mammals and the distribution of this trophic guild, predicting their distribution under climate change across the Atlantic Forest and identifying areas for the trophic guild conservation prioritizations. We used data on species occurrence based on the GBIF database and literature, and climatic data from WorldClim. We perform Species Distribution Modelling (SDM) to derive the piscivores distribution and the presence of this trophic guild. Our results reveal that piscivores distribution is already restricted in the present (average 8.84%), even the presence of this trophic guild (6.42%). Trophic guild distribution in the short-term under climate change may represent less than 6.5% across the Atlantic Forest, will be contracting by −30.0%. We conclude that combinations of factors inductors of biodiversity loss will be empowered by climate changes, leading to more restricted species distribution. SDM is fundamental to understand the species distribution to prioritize conservation efforts from local to pan-continental scales, being paramount to slow down the consequences of climate change.</t>
  </si>
  <si>
    <t>https://doi.org/10.1016/j.ecoinf.2021.101357</t>
  </si>
  <si>
    <t>CMIP5 models have been shown to exhibit rapid cooling events in their projections of the North Atlantic subpolar gyre. Here, we analyze the CMIP6 archive, searching for such rapid cooling events in the new generation of models. Four models out of 35 exhibit such instabilities. The climatic impacts of these events are large on decadal timescales, with a substantial effect on surface temperature over Europe, precipitation pattern in the tropics—most notably the Sahel and Amazon regions—and a possible impact on the mean atmospheric circulation. The mechanisms leading to these events are related to the collapse of deep convection in the subpolar gyre, modifying profoundly the oceanic circulation. Analysis of stratification in the subpolar gyre as compared with observations highlights that the biases of the models explain relatively well the spread in their projections of surface temperature trends: models showing the smallest stratification biases over the recent period also show the weakest warming trends. The models exhibiting abrupt cooling rank among the 11 best models for this stratification indicator, leading to a risk of encountering an abrupt cooling event of up to 36.4%, slightly lower than the 45.5% estimated in CMIP5 models.</t>
  </si>
  <si>
    <t>https://doi.org/10.1111/nyas.14659</t>
  </si>
  <si>
    <t>Analyses the CMIP6 database to evaluate if new climate models continue to manifest the risk of an abrupt collapse of AMOC. Does not fit the study types. The article says that they used all available SSP scenarios. This seems to mean SSP1, 2, and 5 together with the RCPs in the ScenarioMIP, but that's hardly "all" I think. I have only tagged those though. North Atlantic ocean is the region, but how to tag that?</t>
  </si>
  <si>
    <t>In this study, we examine sequential landfalling tropical cyclones (TCs) along U.S. East and Gulf Coasts. We find that Florida and Louisiana are most prone to sequential landfall risk. The minimal time between sequential landfalling TC has decreased for most regions since 1979, although the trend is not statistically significant given limited data. A climate projection indicates a significant increase in sequential landfalls over the 21st century under the SSP5 8.5 scenario, with the chance of a location experiencing a less-than-10-day break between two TC impacts being doubled for most regions. The increases in sequential landfalls in the historical period and projected future climate are both related to increased landfall frequency, even though the storm season has been slightly expanding and may continue to expand. This study highlights a new type of TC hazard resulting from the temporal compounding of landfalls and urges the improvement of coastal resilience.</t>
  </si>
  <si>
    <t>https://doi.org/10.1029/2021GL094826</t>
  </si>
  <si>
    <t>The projections of mean temperature, precipitation (P), and potential evapotranspiration (PET) reflect the probabilities of long-term changes of hydrologic processes and induced extreme events. In this paper, we investigated the future changes in some pivotal climatic variables (mean temperature, precipitation, and potential evapotranspiration) under 1.5 °C, 2.0 °C, and 3.0 °C specific warming levels (SWLs) across the Indus River Basin of South Asia. The seven global climate models output under seven different emission scenarios (SSP1–1.9, SSP1–2.6, SSP2–4.5, SSP3–7.0, SSP4–3.4, SSP4–6.0, and SSP5–8.5) from the latest Sixth phase of Coupled Model Intercomparison Project (CMIP6) are used for this purpose. The Penman-Monteith approach is applied to estimate PET, and the water balance equation is for reflecting water surplus/deficit. Results indicate that except for precipitation, the greater increases in temperature and PET are inclined to happen with continued global warming. The highest increase in temperature is accounted for 14.6% (2.4 °C), and the enhanced PET is estimated at 5.2% higher than the reference period (1995–2014) under 3.0 °C SWL. While the precipitation is projected to increase by the highest 4.8% for 2.0 °C warming level. The differences in regional climate for an additional 0.5 °C (2.0–1.5 °C) and 1.0 °C (3.0–2.0 °C) of warming, the temperature is projected to increase by 0.4 °C and 0.9 °C in the entire IRB respectively. The highest increase in mean temperature (5.1%) and PET (2.4%) in the IRB are predicted to intensify for an additional 1.0 °C than that of 0.5 °C of warming, but precipitation is intended to decrease by 0.4%. Spatially, the increase in temperature, precipitation, and PET are dominated towards high elevation in the upper basin (north) under all the SWLs. The increased variability in climatological parameters across IRB depicts an evident occurrence of both wet events (upper basin) as well as dry events (lower basin) with the increase in global average temperature rise. However, these findings provide an insightful basis for water resource management as well as initiating mitigation and adaptation measures in the IRB related to water surplus (floods) and water deficit (droughts).</t>
  </si>
  <si>
    <t>https://doi.org/10.1016/j.scitotenv.2021.147867</t>
  </si>
  <si>
    <t xml:space="preserve">Examines future changes in climate variable related to temperature, precipitation and potential evapotranspiration. </t>
  </si>
  <si>
    <t>Governments and fiscal stability authorities have an interest in the sovereign-debt implications of climate change being transparent. To this end, we look at the exposure of EU sovereigns to climate risks, study international best practices, and describe the transmission channels from climate change to public finance. We argue for the adoption of an architecture of narrative climate scenarios, to guide national policymaking, so that European Union institutions and national fiscal authorities can mainstream climate risk analysis in public finance. Narrative Scenarios can be generated using integrated assessment models. As an illustration, we apply two prominent models to generate rough bounds on the extent of the risk for Italian debt from climate change. This raises issues about the models used. Coordination by EU institutions to develop regional scenarios will ensure acceptability, raise ambitions in dealing with climate risks and encourage the fiscal authorities to think of solutions. A network for climate-proofing public finance will bring together EU and member-state institutions, and we recommend budgeting for climate expenditures and contingent liabilities, and using risk-sharing instruments, with disclosure of the risks to public finance from climate change.</t>
  </si>
  <si>
    <t>https://dx.doi.org/10.2139/ssrn.3891078</t>
  </si>
  <si>
    <t>Examines the impacts of climate change on sovereign debt in the EU.</t>
  </si>
  <si>
    <t>Achieving climate neutrality in the European Union (EU) by 2050 will require substantial efforts across all economic sectors, including agriculture. At the same time, an ambitious unilateral EU agricultural mitigation policy is likely to have adverse effects on the sector and may have limited efficiency at global scale due to emission leakage to non-EU regions. To analyse the competitiveness of the EU's agricultural sector and potential non-CO2 emission leakage conditional on mitigation efforts outside the EU, we apply three economic agricultural sector models. We find that an ambitious unilateral EU mitigation policy in line with efforts needed to achieve the 1.5 °C target globally strongly affects EU ruminant production and trade balance. However, since EU farmers rank among the most greenhouse gas efficient producers worldwide, if the rest of the world were to start pursuing agricultural mitigation efforts too, economic impacts of an ambitious domestic mitigation policy get buffered and EU livestock producers could even start to benefit from a globally coordinated mitigation policy.</t>
  </si>
  <si>
    <t>https://doi.org/10.1088/1748-9326/ac2967</t>
  </si>
  <si>
    <t>Multiple 50-member ensemble simulations with the Community Earth System Model version 2 are performed to estimate the coupled climate responses to the 2019–2020 Australian wildfires and COVID-19 pandemic policies. The climate response to the pandemic is found to be weak generally, with global-mean net top-of-atmosphere radiative anomalies of +0.23 ± 0.14 W m−2 driving a gradual global warming of 0.05 ± 0.04 K by the end of 2022. While regional anomalies are detectable in aerosol burdens and clear-sky radiation, few significant anomalies exist in other fields due to internal variability. In contrast, the simulated response to Australian wildfires is a strong and rapid cooling, peaking globally at −0.95 ± 0.15 W m−2 in late 2019 with a global cooling of 0.06 ± 0.04 K by mid-2020. Transport of fire aerosols throughout the Southern Hemisphere increases albedo and drives a strong interhemispheric radiative contrast, with simulated responses that are consistent generally with those to a Southern Hemisphere volcanic eruption.</t>
  </si>
  <si>
    <t>https://doi.org/10.1029/2021GL093841</t>
  </si>
  <si>
    <t>Estimating future sea level rise (SLR) and sea surface temperature (SST) is essential to implement mitigation and adaptation options within a sustainable development framework. This study estimates regional SLR and SST changes around the Korean peninsula. Two Shared Socioeconomic Pathways (SSP1-2.6 and SSP5-8.5) scenarios and nine Coupled Model Intercomparison Project Phase 6 (CMIP6) model simulations are used to estimate the changes in SLR and SST. At the end of the 21st century, global SLR is expected to be 0.28 m (0.17–0.38 m) and 0.65 m (0.52–0.78 m) for SSP 1–2.6 and SSP5-8.5, respectively. Regional change around the Korean peninsula (0.25 m (0.15–0.35 m; SSP1-2.6) and 0.63 m (0.50–0.76 m; SSP5-8.5)) is similar with global SLR. The discrepancy between global and regional changes is distinct in SST warming rather than SLR. For SSP5-8.5, SST around the Korean peninsula projects is to rise from 0.49 °C to 0.59 °C per decade, which is larger than the global SST trend (0.39 °C per decade). Considering this, the difference of regional SST change is related to the local ocean current change, such as the Kuroshio Current. Additionally, ocean thermal expansion and glacier melting are major contributors to SLR, and the contribution rates of glacier melting increase in higher emission scenarios.</t>
  </si>
  <si>
    <t>https://doi.org/10.3390/atmos12010090</t>
  </si>
  <si>
    <t>Sealevel rise and surface temperature tagged under Climate modeling and Oceans? Based on CMIP6.</t>
  </si>
  <si>
    <t>Forest biotic populations and communities are undergoing irreversible changes due to climatic perturbations, and these effects may be exacerbated by insect pests. In the southeastern United States (U.S.), Dendroctonus frontalis is one of the most important forest pests that can cause substantial tree mortality over large geographic areas. As life-history of D. frontalis is dependent on environmental conditions, our objective was to determine the effects of climatic variables on the species occurrence of D. frontalis and their main predator, Thanasimus dubius. U.S. Department of Agriculture - Forest Service beetle trapping data (proxy for true abundance) for 2014–2018 were assessed with nine climatic variables including: (1) average monthly minimum, maximum, and mean temperatures; (2) mean winter temperature; (3) minimum, maximum and mean annual temperature; and (4) cumulative winter and annual precipitation. Variable selection was performed using least absolute selection and shrinkage operator (LASSO), and selected variables were fit to varying coefficient generalized additive models (GAMs). Minimum temperatures for February and March and maximum temperatures for January and prior year August were found to have a significant effect on D. frontalis numbers, and model accuracy was ~89%. Beetle suitability was assessed for 1981–2100 under three different shared socioeconomic pathways (SSP). The model indicated that the suitability of D. frontalis has increased from 1981 to 2019 in certain regions of Alabama, Mississippi, and Georgia, while Arkansas, Kentucky, Louisiana, North Carolina, Tennessee, East Texas, and Virginia had low suitability. Future projections indicated comparable D. frontalis numbers to current numbers under the lowest SSP of 2.1 °C by year 2100, but D. frontalis may decrease under higher warming projections. The same climatic predictors influenced T. dubius, except average September maximum temperature replaced August maximum temperatures in the model. Understanding how these abiotic factors influence forest pest populations may better guide prevention and management practices aimed at identifying high risk areas and reducing pest outbreaks.</t>
  </si>
  <si>
    <t>https://doi.org/10.1016/j.foreco.2020.118770</t>
  </si>
  <si>
    <t>Ozone is expected to fully recover from the CFC-era by the end of the 21st century. Furthermore, because of the anthropogenic climate change, cooler stratosphere accelerates the ozone production and is projected to lead to a super recovery. We investigate the ozone distribution over the 21st century with four different future scenarios using simulations of the Whole Atmosphere Community Climate Model (WACCM). At the end of the 21st century, higher polar ozone levels than pre CFC-era are obtained in scenarios that have highest atmospheric radiative forcing. This is true in the Arctic stratosphere and the Antarctic lower stratosphere. The Antarctic upper stratosphere forms an exception, where different scenarios have similar level of ozone during winter. This results from excess nitrogen oxides (NOx) descending from above in stronger future scenarios. NOx is formed by energetic electron precipitation (EEP) in the thermosphere and the upper mesosphere, and descends faster through the mesosphere in stronger scenarios. This indicates that the EEP indirect effect will be important factor for the future Antarctic ozone evolution, and is potentially able to prevent the super recovery in the upper stratosphere.</t>
  </si>
  <si>
    <t>https://doi.org/10.5194/acp-2021-149</t>
  </si>
  <si>
    <t>This paper is about the ozone layer. What should this be tagged under? For now it is under "climate modeling", since it seems to fit the description in the Methods file on drive. The article talks about radiative forcings, but does not mention RCPs so none have been tagged.</t>
  </si>
  <si>
    <t>The COVID-19 (coronavirus disease 2019) pandemic has resulted in a marked slowdown in greenhouse gas and aerosol emissions. Although the resulting emission reductions will continue to evolve, this will presumably be temporary. Here, we provide estimates of the potential effect of such short-term emission reductions on global and regional temperature and precipitation by analyzing the response of an Earth System Model to a range of idealized near-term emission pathways not considered in available model intercomparison projects. These estimates reveal the modest impact that temporary emission reductions associated with the COVID-19 pandemic will have on global and regional climate. Our simulations suggest that the impact of carbon dioxide and aerosol emission reductions is actually a temporary enhancement in warming rate. However, our results demonstrate that even large emission reductions applied for a short duration have only a small and likely undetectable impact.</t>
  </si>
  <si>
    <t>https://doi.org/10.1126/sciadv.abf7133</t>
  </si>
  <si>
    <t>Anthropogenic activities have been increasingly strengthening the meridional temperature gradient in the upper atmosphere, which has a profound impact on the wind shear and turbulence in mid-latitudes. Here we examined the trends of the wintertime jet stream and clear-air turbulence at 250 hPa over the Eurasian. The zonal wind speed showed a significantly increasing trend in the region between 40°N and 60°N where the meridional temperature gradient between the equator and the pole were increasing sharply in the past 4 decades (1980–2019). In addition, there existed a clear trend toward stronger vertical shear at 250 hPa in the latitudinal zone between 30°N and 40°N where the zonal wind increased, while a declining trend was shown to the south of 30°N, according to three different reanalysis datasets, including ERA5, JRA55, and NCAR/NCEP, which may be related to the poleward shift of the subtropical jet stream. The turbulence, closely related to the occurrence of vertical wind shear, was found to become stronger in the latitudinal zone between 30°N and 40°N consequently. The projections based on Phase 6 of Coupled Model Intercomparison Project models show that the zonal wind speed in the mid-latitudes will increase significantly for the period 2015–2100, especially between the latitudinal zone between 40°N and 60°N, and the corresponding vertical wind shear in this area tend to dramatically increase. The findings not only help us better understanding of turbulence occurrence in the past 40 years, but also have profound implications for the projection of turbulence occurrence under global warming over mid-latitude regions of North Hemisphere.</t>
  </si>
  <si>
    <t>https://doi.org/10.1029/2020EA001556</t>
  </si>
  <si>
    <t>Though highly motivated to slow the climate crisis, governments may struggle to impose costly polices on entrenched interest groups, resulting in a greater need for negative emissions. Here, we model wartime-like crash deployment of direct air capture (DAC) as a policy response to the climate crisis, calculating funding, net CO2 removal, and climate impacts. An emergency DAC program, with investment of 1.2–1.9% of global GDP annually, removes 2.2–2.3 GtCO2 yr–1 in 2050, 13–20 GtCO2 yr–1 in 2075, and 570–840 GtCO2 cumulatively over 2025–2100. Compared to a future in which policy efforts to control emissions follow current trends (SSP2-4.5), DAC substantially hastens the onset of net-zero CO2 emissions (to 2085–2095) and peak warming (to 2090–2095); yet warming still reaches 2.4–2.5 °C in 2100. Such massive CO2 removals hinge on near-term investment to boost the future capacity for upscaling. DAC is most cost-effective when using electricity sources already available today: hydropower and natural gas with renewables; fully renewable systems are more expensive because their low load factors do not allow efficient amortization of capital-intensive DAC plants.</t>
  </si>
  <si>
    <t>https://doi.org/10.1038/s41467-020-20437-0</t>
  </si>
  <si>
    <t>Quantitative simulation of precipitation in current climate has been an ongoing challenge for global climate models. Despite serious biases in correctly simulating probabilities of extreme rainfall events, model simulations under global warming scenarios are routinely used to provide estimates of future changes in these probabilities. To minimize the impact of model biases, past literature tends to evaluate fractional (instead of absolute) changes in probabilities of precipitation extremes under the assumption that fractional changes would be more reliable. However, formal tests for the validity of this assumption have been lacking. Here we evaluate two measures that address properties important to the correct simulation of future fractional probability changes of precipitation extremes, and that can be assessed with current climate data. The first measure tests climate model performance in simulating the characteristic shape of the probability of occurrence of daily precipitation extremes and the second measure tests whether the key parameter governing the scaling of this shape is well reproduced across regions and seasons in current climate. Contrary to concerns regarding the reliability of global models for extreme precipitation assessment, our results show most models lying within the current range of observational uncertainty in these measures. Thus, most models in the Coupled Model Intercomparison Project Phase 6 ensemble pass two key tests in current climate that support the usefulness of fractional measures to evaluate future changes in the probability of precipitation extremes.</t>
  </si>
  <si>
    <t>https://doi.org/10.1088/1748-9326/abd351</t>
  </si>
  <si>
    <t>Assesses models that seek to project extreme precipitation events. No study type applicable.</t>
  </si>
  <si>
    <t>Long-term emissions scenarios have served as the primary basis for assessing future climate change and response strategies. Therefore, it is important to regularly reassess the relevance of emissions scenarios in light of changing global circumstances and compare them with long-term developments to determine if they are still plausible, considering the newest insights. Four scenario series, SA90, IS92, SRES, and RCP/SSP, were central in the scenario-based literature informing the five Assessment Reports of the Intergovernmental Panel on Climate Change (IPCC) and the sixth assessment cycle. Here we analyze the historical trends of carbon dioxide (CO2) emissions from fossil fuel combustion and industry and emissions drivers between 1960 and 2017. We then compare the emission scenario series with historical trends for the period 1990–2017/2018. The results show that historical trends are quite consistent with medium scenarios in each series. As a result, they can be regarded as valid inputs for past and future analyses of climate change and impacts. Global CO2 emissions 1960–2018 (and 1990–2018) comprised six (and three) overall subperiods of emissions growth significantly higher and lower than average. Historically, CO2 emissions (in absolute numbers and growth rate) are tightly coupled with primary energy and indirectly with GDP. Global emissions generally followed a medium-high pathway, captured by “middle-of-the-road” scenario narratives in the earlier series, and by combinations of “global-sustainability” and “middle-of-the-road” narratives in the most recent series (SRES and SSP-baselines). Historical non-OECD trends were best captured by “rapid-growth” and “regional-competition” scenarios, while OECD trends were close to regional-sustainability and global-sustainability scenarios. Areas where the emissions scenarios captured the historical trends less well, are renewable and nuclear primary energy supply. The fact that the actual historical development is consistent with rapid-growth narratives in the non-OECD regions might have important implications for future greenhouse gas emissions and associated climatic change.</t>
  </si>
  <si>
    <t>https://doi.org/10.1016/j.gloenvcha.2020.102199</t>
  </si>
  <si>
    <t>Assesses emissions scenarios through a look at historical global emissions. No study type fits. It seems like this article uses SSP-RCP, but what RCPs are used is never specified. Do they use all or just some? All for all SSPs? They also mention SSP baseline (SSP-BL) many times without specifying whether that means a specific SSP-RCP combination.</t>
  </si>
  <si>
    <t>Precipitation simulation and projection in global climate models (GCMs) play an important role in regional water resource management. Since multiple climate simulations from CMIP6 are already available, we evaluated the precipitation performance over the Yangtze River basin (YRB) from 18 models against observations during 1961–2014, before using the relevant simulations for scientific investigation and policy making. Our results suggest that CMIP6 models generally capture the increasing pattern of precipitation from the source region to the lower reaches of the YRB. However, most models overestimate precipitation (wet bias), by about 28.6% for multi-model ensemble mean (MEM). Spatially, the most significant wet bias could reach 70.1% in the source region. Seasonally, the wet bias is more pronounced in the cold season (56.2% in winter and 45.1% in spring). For precipitation change during 1961–2014, most models reproduce the observed increasing trend in the most northwest YRB, but they display large spatial discrepancies in the other regions. In CMIP6 projections (2015–2099), the precipitation over the YRB keep a consistently increasing trend under both scenarios SSP1-2.6 (14.76 mm/10a) and SSP5-8.5 (22.47 mm/10a). From near term (2015–2060) to long term (2061–2099), this wetting trend slows down under SSP1-2.6, but it accelerates under SSP5-8.5.</t>
  </si>
  <si>
    <t>https://doi.org/10.1016/j.atmosres.2020.105406</t>
  </si>
  <si>
    <t>Near-term climate forcers (NTCFs), including aerosols and chemically reactive gases such as tropospheric ozone and methane, offer a potential way to mitigate climate change and improve air quality—so called 'win-win' mitigation policies. Prior studies support improved air quality under NTCF mitigation, but with conflicting climate impacts that range from a significant reduction in the rate of global warming to only a modest impact. Here, we use state-of-the-art chemistry-climate model simulations conducted as part of the Aerosol and Chemistry Model Intercomparison Project (AerChemMIP) to quantify the 21st-century impact of NTCF reductions, using a realistic future emission scenario with a consistent air quality policy. Non-methane NTCF (NMNTCF; aerosols and ozone precursors) mitigation improves air quality, but leads to significant increases in global mean precipitation of 1.3% by mid-century and 1.4% by end-of-the-century, and corresponding surface warming of 0.23 and 0.21 K. NTCF (all-NTCF; including methane) mitigation further improves air quality, with larger reductions of up to 45% for ozone pollution, while offsetting half of the wetting by mid-century (0.7% increase) and all the wetting by end-of-the-century (non-significant 0.1% increase) and leading to surface cooling of −0.15 K by mid-century and −0.50 K by end-of-the-century. This suggests that methane mitigation offsets warming induced from reductions in NMNTCFs, while also leading to net improvements in air quality.</t>
  </si>
  <si>
    <t>https://doi.org/10.1088/1748-9326/abe06b</t>
  </si>
  <si>
    <t>The impact of aerosols on climate change mitigation. What category does this fall under? I think climate modeling is the closest one.</t>
  </si>
  <si>
    <t>This study evaluates the ability of 19 models of CMIP phase 6 (CMIP6) to simulate Paraguay’s climate features. Historical multi-member simulations of single models and their multi-model ensembles are bias-corrected and evaluated with statistical metrics. Future projections of precipitation and temperature are generated with the ensembles for three integrated scenarios of socio-economic development and greenhouse gas emissions (SSP1–2.6, SSP2–4.5, and SSP5–8.5).
The 19 models simulate well the observed mean temperature. The bias-corrected multi-model ensemble reaches the highest skill scores and accurately reproduces the mean spatial field and annual cycle. The bias-corrected multi-model ensemble of precipitation represents the annual cycle weakly, missing the sharp onset and decay of the South American Monsoon. Some individual models and the multi-model ensemble correctly reproduce the west-east gradient, although they underestimate its pronounced spatial variability.
Ensembles of future simulations project that by 2100, the annual mean temperature will increase for the three scenarios. On average, the increases are almost 1.7 °C in the sustainable development and low emissions scenario (SSP1–2.6), 3 °C in the middle-of-the-road development and medium emissions scenario (SSP2–4.5), and 5.5 °C in the fossil-fueled development and high emissions scenario (SSP5–8.5). Models project a slight decrease in annual precipitation towards the northwest (less than 50 mm) and an increase towards the southeast (more than 200 mm). Paraguay’s humid eastern part is projected to have a small growth in temperature and an increase in precipitation. In contrast, the western arid Chaco region would experience a substantial increase in temperature, while rainfall would slightly decrease.</t>
  </si>
  <si>
    <t>https://doi.org/10.1007/s10584-021-03012-4</t>
  </si>
  <si>
    <t>Another evaluation of CMIP6 models that doesn't fall under any study type.</t>
  </si>
  <si>
    <t>Over the past century, the decline in biodiversity due to climate change and habitat loss has become unprecedentedly serious. Multiple drivers, including climate change, land-use/cover change, and qualitative change in habitat need to be considered in an integrated approach, which has rarely been taken, to create an effective conservation strategy. The purpose of this study is to quantitatively evaluate and map the combined impacts of those multiple drivers on biodiversity in the Republic of Korea (ROK). To this end, biodiversity persistence (BP) was simulated by employing generalized dissimilarity modeling with estimates of habitat conditions. Habitat Condition Index was newly developed based on national survey datasets to represent the changes in habitat quality according to the land cover changes and forest management, especially after the ROK's National Reforestation Programme. The changes in habitat conditions were simulated for a period ranging from the 1960s to the 2010s; additionally, future (2050s) spatial scenarios were constructed. By focusing on the changes in forest habitat quality along with climate and land use, this study quantitatively and spatially analyzed the changes in BP over time and presented the effects of reforestation and forest management. The results revealed that continuous forest management had a positive impact on BP by offsetting the negative effects of past urbanization. Improvements in forest habitat quality also can effectively reduce the negative impacts of climate change. This quantitative analysis of successful forest restoration in Korea proved that economic development and urbanization could be in parallel with biodiversity enhancement. Nevertheless, current forest management practices were found to be insufficient in fully offsetting the decline in future BP caused by climate change. This indicates that there is a need for additional measures along with mitigation of climate change to maintain the current biodiversity level.</t>
  </si>
  <si>
    <t>https://doi.org/10.1016/j.jenvman.2021.112400</t>
  </si>
  <si>
    <t>As Arctic sea ice declines in response to climate change, a shift from thick multiyear ice to a thinner ice cover is occurring. With this transition, ice thicknesses approach a threshold below which ice no longer insulates the atmosphere from oceanic surface fluxes. While this is well known, there are no estimates of the magnitude of this threshold, nor of the proportion of sea ice area that is below this threshold as ice thins. We determine this threshold by simulating the atmospheric response to varying thicknesses, ranging from 0.0 to 2.0 m and determine that threshold to be 0.40–0.50 m. The resulting “effective” ice area is 4–14% lower than reported total ice area, as 0.39–0.97 × 106 km2 of the total ice area falls below the threshold throughout the twentieth century, including during notable ice minima. The atmosphere above large non-insulating ice-covered regions is susceptible to more than 2 °C of warming despite ice presence. Observed mean Arctic Ocean ice thickness is projected to fall below this threshold as early as the mid-2020s. Studies on ocean–atmosphere interactions in relation to sea ice area should focus on this insulating sea ice area, where ice is at least 0.40–0.50 m thick, and treat ice regions below 0.40–0.50 m thickness with caution.</t>
  </si>
  <si>
    <t>https://doi.org/10.1007/s00382-021-05655-6</t>
  </si>
  <si>
    <t>This paper deals with arctic sea ice thickness. I have tagged it under Ocean and coastal ecosystems, but not sure if it goes there. It could also be tagged Climate modeling, as it examines the effects of the climate on arctic sea ice thickness.</t>
  </si>
  <si>
    <t>The power sector needs to ensure a rapid transition towards a low-carbon energy system to avoid the dangerous consequences of greenhouse gas emissions. Storage technologies are a promising option to provide the power system with the flexibility required when intermittent renewables are present in the electricity generation mix. This paper focuses on the role of electricity storage in energy systems with high shares of renewable sources. The study encompasses a model comparison approach where four models (GENeSYS-MOD, MUSE, NATEM, and urbs−MX) are used to analyse the storage uptake in North America. The analysis addresses the conditions affecting storage uptake in each country and its dependence on resource availability, technology costs, and public policies. Results show that storage may promote emissions reduction at lower costs when renewable mandates are in place whereas in presence of carbon taxes, renewables may compete with other low-carbon options. The study also highlights the main modelling approach shortcomings in the modelling of electricity storage in integrated assessment models.</t>
  </si>
  <si>
    <t>https://doi.org/10.1016/j.enpol.2021.112159</t>
  </si>
  <si>
    <t>This study encompasses a model comparison approach for energy storage. Does not fit under study types.</t>
  </si>
  <si>
    <t>Scenarios may be qualitative or quantitative, the latter of which can be developed using energy systems models. This study explores how different energy systems models and scenarios explicitly represent and assess potential disruptions and discontinuities. The focus is on futures studies and forward-looking scenario and modelling exercises. We apply definitions of ‘emergent’ (uncoordinated) and ‘purposive’ (coordinated) disruption to a systematic review on how energy systems models and scenarios have been used to capture disruption and discontinuity. We first conducted a review of reviews of energy models and scenarios to provide an overview of their common classifications. Additional searches then sought studies which use different types of models and scenarios to explore disruption and discontinuity. We analyse a subset of 30 of these modelling or scenario studies in which authors self-identify and represent disruption or discontinuity, finding that the most frequently used methods were qualitative, exploratory foresight scenarios or agent-based models. We conclude that policy makers could prepare more effectively for social, economic and political disruption by integrating multidisciplinary insights from social and political sciences, engineering and economics through a broader range of methods: exploratory, foresight scenarios, simulation and agent-based models and repurposed energy systems optimisation models.</t>
  </si>
  <si>
    <t>https://doi.org/10.1016/j.enpol.2020.111984</t>
  </si>
  <si>
    <t>Examines how different energy systems models represent and assess potential disruptions and discontinuities. Does not fit study type. The article talks about SSPs as they are part of IAMs which is one of the models examined in the study. I have tagged all of them as they mention five of them. RCPs are only mentioned once in connection to SSPs, but it isn't specified further. Only 8.5 is mentioned to be used in one model. I have not tagged them. Should they be?</t>
  </si>
  <si>
    <t>The development of electric vehicles can help reduce the use of fossil fuels and further mitigate greenhouse gas (GHG) emissions. A comprehensive method is proposed for estimating the GHG mitigation potential of passenger battery electric vehicles (PBEVs) continentally and globally, considering the electricity consumption, energy transition, and other main influencing factors. The future energy transition is considered to change the electricity generation structures, improve the share of clean power, and further increase the GHG mitigation potential of electric vehicles based on a life-cycle analysis. An uncertainty analysis is performed to investigate the main influencing factors, such as energy intensity, battery size, autonomous vehicles, charging infrastructure, carpooling and ridesharing, and the development of other competitive vehicles on the electricity consumption and mitigation potential. Results show that the global stock of PBEVs will reach 1.2 × 108 and 1.0 × 109 vehicles in 2030 and 2050, respectively, and the global electricity consumption will be 250–480 TWh in 2030 and 1140–2840 TWh in 2050, equivalent of saving 3.4–6.5 × 108 barrel of gasoline in 2030 and 1.6–3.9 × 109 barrel of gasoline in 2050. The calculated global GHG mitigation potentials of PBEVs are 40–215 Mt CO2e and 340–1380 Mt CO2e in 2030 and 2050, respectively, which will accelerate the decarbonization transition in the transport sector and help achieve the global temperature control goals in the Paris Agreement and sustainable development goals.</t>
  </si>
  <si>
    <t>https://doi.org/10.1016/j.jclepro.2020.125137</t>
  </si>
  <si>
    <t>Examines the GHG emission mitigation potential of electric vehicles. I have tagged both negative emissions and energy.</t>
  </si>
  <si>
    <t>This paper examines the impact of structural change in China, in particular a reduction in the savings rate, an increase in the share of skilled workers, and an increase in productivity in technologically advanced manufacturing sectors targeted by Made in China 2025. Baseline projections until 2040 are generated with the WTO Global Trade Model, a dynamic computable general equilibrium model. With the modelled structural changes, the Chinese economy is projected to reorient its focus increasingly onto the domestic economy, raising the share of private household and government consumption in GDP, turning China's trade surplus into a trade deficit, reducing China's share in global exports, raising the share of services in both production and exports, shifting the destination markets of Chinese exports from developed to developing countries, and changing its pattern of comparative advantage away from sectors like light and heavy manufacturing to electronic and machinery equipment. The large bilateral trade surplus vis-a-vis the United States is projected to fall to almost zero.</t>
  </si>
  <si>
    <t>https://doi.org/10.1016/j.chieco.2020.101573</t>
  </si>
  <si>
    <t>American Geophysical Union</t>
  </si>
  <si>
    <t>In this paper we assessed the representation of Arctic sea surface salinity (SSS) and liquid freshwater content (FWC) in the historical simulation of 31 CMIP6 models with comparison to 39 CMIP5 models, and investigated the projected changes in Arctic liquid FWC and freshwater budget in two scenarios (SSP245 and SSP585) of the CMIP6 models. While CMIP6 multi-model mean (MMM) shows an amelioration in representing Arctic SSS compared to CMIP5, no significant reduction is found in the overestimation of FWC and overall model spreads of future changes of Arctic freshwater budget. CMIP6 MMM projects a SSS decrease in most parts of the Arctic Ocean, a slight SSS increase in the Eurasian Basin, and the strongest increase in FWC along the periphery of the Arctic Basin. In the historical simulation, the MMM river runoff, net precipitation, Bering Strait and Barents Sea Opening freshwater transports are 93&amp;plusmn;34 mSv, 58&amp;plusmn;109 mSv, 80&amp;plusmn;32 mSv, and -20&amp;plusmn;17 mSv, respectively. In the last decade of the 21&amp;lt;sup&amp;gt;st&amp;lt;/sup&amp;gt; century, these budget terms will increase to 138&amp;plusmn;47 mSv, 123&amp;plusmn;93 mSv, 83&amp;plusmn;35 mSv, and 33&amp;plusmn;47 mSv in the SSP585 scenario. Sea ice meltwater flux will decrease to about zero in the mid-21&amp;lt;sup&amp;gt;st&amp;lt;/sup&amp;gt; century in both SSP245 and SSP585. Freshwater exports through Fram and Davis straits will be higher in the future, and the Fram Strait export will remain larger. The Arctic Ocean is projected to hold a total of 160,300&amp;plusmn;62,330 km&amp;lt;sup&amp;gt;3&amp;lt;/sup&amp;gt; freshwater in the SSP585 scenario by 2100, about 60% more than its historical climatology.</t>
  </si>
  <si>
    <t>https://doi.org/10.1002/essoar.10505861.1</t>
  </si>
  <si>
    <t xml:space="preserve">Assesses the representation of Arctic sea water salinity and liquid fresh water content in historical CMIP6 compared to CMIP5 models. </t>
  </si>
  <si>
    <t>Limited water availability, population growth, and climate change have resulted in freshwater crises in many countries. Jordan’s situation is emblematic, compounded by conflict-induced population shocks. Integrating knowledge across hydrology, climatology, agriculture, political science, geography, and economics, we present the Jordan Water Model, a nationwide coupled human–natural-engineered systems model that is used to evaluate Jordan’s freshwater security under climate and socioeconomic changes. The complex systems model simulates the trajectory of Jordan’s water system, representing dynamic interactions between a hierarchy of actors and the natural and engineered water environment. A multiagent modeling approach enables the quantification of impacts at the level of thousands of representative agents across sectors, allowing for the evaluation of both systemwide and distributional outcomes translated into a suite of water-security metrics (vulnerability, equity, shortage duration, and economic well-being). Model results indicate severe, potentially destabilizing, declines in freshwater security. Per capita water availability decreases by approximately 50% by the end of the century. Without intervening measures, &gt;90% of the low-income household population experiences critical insecurity by the end of the century, receiving &lt;40 L per capita per day. Widening disparity in freshwater use, lengthening shortage durations, and declining economic welfare are prevalent across narratives. To gain a foothold on its freshwater future, Jordan must enact a sweeping portfolio of ambitious interventions that include large-scale desalinization and comprehensive water sector reform, with model results revealing exponential improvements in water security through the coordination of supply- and demand-side measures.</t>
  </si>
  <si>
    <t>https://doi.org/10.1073/pnas.2020431118</t>
  </si>
  <si>
    <t>This article models trajectories of Jordan's water systems and security. Also suggests policies to secure freshwater availability in the future. Fits under both impact study and policy paper, but is the policy part important enough to tag it?</t>
  </si>
  <si>
    <t>This paper claims to use SSP2-3.5 as one scenario, but there is no tag for RCP3.5. Could this be a typo? It's consistent so I doubt it. I have tagged it under SSP2-other.</t>
  </si>
  <si>
    <t>Tortoises and freshwater turtles are among the most threatened taxa of vertebrates in the world due to consumption, urban development, agriculture, and land and water pollution. About 50% of the currently recognised chelonian species are considered threatened with extinction according to the IUCN Red List. Asia is an epicentre for the turtle and tortoise extinction crisis, containing the highest diversity of threatened species. In this study, we used species distribution models (SDMs) to assess the effectiveness of existing protected areas across Southeast and South Asia for the conservation of three large critically endangered freshwater turtles (Batagur borneoensis, B. affinis, and Pelochelys cantorii). We derived the models based on selected bioclimatic variables at the sites of known species records. Our SDMs showed that Indonesia is of particular importance in prioritising conservation for these three species, containing the largest areas of suitable habitat within protected areas. However, when considering water surface coverage, Thailand has the highest proportion of suitable areas under protection. Our results suggest that the present cover of protected network reserves seems inadequate in terms of size and should be expanded to sustain populations of the three target species. Therefore, we identified priority areas and reserves critical for further field surveys to guide the potential discovery of novel populations. To investigate the effect of climate change, we also projected potential distributions onto ensembles of four IPCC story lines. As a result, we found larger extralimital areas of suitable environment for all three species, particularly northwards and inland. However, high degrees of uncertainty in climate conditions indicate few reserves may provide long term protection. Lastly, we review the threats and propose recommendations for conservation of these poorly known freshwater turtles.</t>
  </si>
  <si>
    <t>https://doi.org/10.21425/F5FBG50928</t>
  </si>
  <si>
    <t>There are few examples in the existing literature that address the quantitative linkages between food waste, food security, and environmental sustainability, at global scale. Here we develop a new panel database on household food waste at the national level based on the Energy Balance equation, including adjustments for changes in body weight over time. We use this to characterize the non-linear relationship between per capita income and the share of food availability wasted. By incorporating this relationship into a global partial equilibrium model of the agricultural sector (SIMPLE), we develop future trajectories of household food waste. We find that the emerging economies, particularly China and South Asia, are likely to play a key role in determining global food waste at mid-century. We also present several counterfactual scenarios that shed light on the implications for environmental and food security of limiting future growth in food waste. We find that the global impacts of these alternative pathways are greatly enhanced in the context of a more open international trade regime.</t>
  </si>
  <si>
    <t>https://doi.org/10.1016/j.foodpol.2020.101874</t>
  </si>
  <si>
    <t>This article examines food waste. Does not fit study types. Also a bit unclear under which application this fits. I have tagged it Other.</t>
  </si>
  <si>
    <t>Future changes in the position of the intertropical convergence zone (ITCZ; a narrow band of heavy precipitation in the tropics) with climate change could affect the livelihood and food security of billions of people. Although models predict a future narrowing of the ITCZ, uncertainties remain large regarding its future position, with most past work focusing on zonal-mean shifts. Here we use projections from 27 state-of-the-art climate models and document a robust zonally varying ITCZ response to the SSP3-7.0 scenario by 2100, with a northward shift over eastern Africa and the Indian Ocean and a southward shift in the eastern Pacific and Atlantic oceans. The zonally varying response is consistent with changes in the divergent atmospheric energy transport and sector-mean shifts of the energy flux equator. Our analysis provides insight about mechanisms influencing the future position of the tropical rain belt and may allow for more-robust projections of climate change impacts.</t>
  </si>
  <si>
    <t>https://doi.org/10.1038/s41558-020-00963-x</t>
  </si>
  <si>
    <t>Future extreme climate events will become more intense and frequent with global warming, which is a great threat to wheat productivity in the North China Plain (NCP). Projecting future changes in extreme climate events is an important prerequisite for exploring crop adaptation measures to climate variation. In this study, we calculated 11 extreme climate indices at different wheat growth stages that are sensitive to wheat yield across NCP. The future climate projections were sourced from thirteen Global Climate Models (GCMs) from the Coupled Model Inter-comparison Project phase 6 (CMIP6) under two emission scenarios of future societal development pathway (SSP) 245 and SSP585. Daily climate data of thirteen GCMs were generated by using a statistically downscaled method. Two multi-model ensemble methods, that is, arithmetic mean and independence weighted mean (IWM), were used to assess the performance of thirteen GCMs in reproducing historical changes of extreme climate indices. The IWM ensemble results could better reproduce historical changes of extreme climate indices than multi-model arithmetic mean and any individual GCM. We found that the frequency and intensity of heat extremes were projected to increase over the 21st century for both scenarios, but those of cold extremes will decrease. Heat stress intensity (HSI) increases around 1.0°C for SSP245 scenario and 1.6°C for SSP585 scenario by the end of the 21st century. There was no significant change in extreme precipitation indices across the NCP, but the changes of extreme precipitation had strong spatial heterogeneity. Overall, wheat production in the NCP might have a higher frequency of exposure to extreme climate, especially under heat stress. Therefore, adopting effective adaptation measures to mitigate heat stress for wheat is the first priority in the NCP.</t>
  </si>
  <si>
    <t>https://doi.org/10.1002/joc.6674</t>
  </si>
  <si>
    <t>Our carbon-intensive economy has led to an average temperature rise of 1 °C since pre-industrial times. As a consequence, the world has seen increasing droughts, significant shrinking of the polar ice caps, and steady sea-level rise. To stall these issues’ worsening further, we must limit global warming to 1.5 °C. In addition to the economy’s decarbonization, this endeavour requires the use of negative-emissions technologies (NETs) that remove the main greenhouse gas, carbon dioxide, from the atmosphere. While techno-economic feasibility alone has driven the definition of negative-emissions solutions, NETs’ diverse, far-reaching implications demand a more holistic assessment. Here, we present a comprehensive framework, integrating NETs’ critical performance aspects of feasibility, effectiveness, and side impacts, to define the optimal technology mix within realistic outlooks. The resulting technology portfolios provide a useful new benchmark to compare carbon avoidance and removal measures and deliberately choose the best path to solve the climate emergency.</t>
  </si>
  <si>
    <t>https://doi.org/10.1016/j.gloenvcha.2021.102238</t>
  </si>
  <si>
    <t>Actinidia arguta (Siebold and Zucc.) Planch.ex Miq, called “hardy kiwifruit”, “baby kiwi” or “kiwi berry”, has a unique taste, is rich in nutrients and has high economic value and broad market prospects. Active research on the potential geographic distribution of A. arguta in China aims to provide a reference basis for its resource investigation, conservation, development and utilization and introduction of cultivation. In this study, the Maxent model was used to combine climatic factors, soil factors and geographical factors (elevation, slope and aspect) to predict the current and future (2041–2060 and 2081–2100) potential distribution of A. arguta and to analyze the impact of climate change on it. The results showed that the suitable distribution range of A. arguta in China was 23–43 N and 100–125 E, with a total area of about 3.4451 × 106 km2. The highly suitable area of A. arguta was mainly concentrated in the middle and low mountain areas of the south of Shaanxi, the east of Sichuan, the middle and west of Guizhou and the west of Yunnan, presenting a circular distribution. The Jackknife test was used to calculate the main environmental factors affecting the distribution of A. arguta. The first four main factors were annual mean temperature (bio_1), precipitation of the warmest quarter (bio_18), elevation (ELE) and mean temperature of the warmest quarter (bio_10), which provided a contribution up to 81.7%. Under the scenarios of three representative concentrations (SSP1_2.6, SSP2_4.5 and SSP5_8.5) in the future, the area of low and moderate suitable habitat decreased, while the area of highly suitable habitat increased. The migration direction of the centroid in the highly suitable habitat moved to the southwest in the future scenario period.</t>
  </si>
  <si>
    <t>https://doi.org/10.3390/su13063526</t>
  </si>
  <si>
    <t>Wildfires influence terrestrial carbon cycling and represent a safety risk, and yet a process-based understanding of their frequency and spatial distributions remains elusive. We combine satellite-based observations with an enhanced dynamic global vegetation model to make regionally resolved global assessments of burned area (BA) responses to changing climate, derived from 34 Earth system models and human demographics for 1860–2100. Limited by climate and socioeconomics, recent BA has decreased, especially in central South America and mesic African savannas. However, future simulations predict increasing BA due to changing climate, rapid population density growth, and urbanization. BA increases are especially notable at high latitudes, due to accelerated warming, and over the tropics and subtropics, due to drying and human ignitions. Conversely, rapid urbanization also limits BA via enhanced fire suppression in the immediate vicinity of settlements, offsetting the potential for dramatic future increases, depending on warming extent. Our analysis provides further insight into regional and global BA trends, highlighting the importance of including human demographic change in models for wildfire under changing climate.</t>
  </si>
  <si>
    <t>https://doi.org/10.1016/j.oneear.2021.03.002</t>
  </si>
  <si>
    <t>This article is about wildfires, assessing changes in burned area due to climate change. I have tagged it under Terrestrial ecosystems.</t>
  </si>
  <si>
    <t>Bioenergy is a key option in climate change mitigation scenarios. Growing perennial grasses on recently abandoned cropland is a near-term strategy for gradual bioenergy deployment with reduced risks for food security and the environment. However, the extent of global abandoned cropland, bioenergy potentials and management requirements are unclear. Here we integrate satellite-derived land cover maps with a yield model to investigate the land–energy–water nexus of global bioenergy potentials. We identified 83 million hectares of abandoned cropland between 1992 and 2015, corresponding to 5% of today’s cropland area. Bioenergy potentials are 6–39 exajoules per year (11–68% of today’s bioenergy demand), depending on multiple local and management factors. About 20 exajoules per year can be achieved by increasing today’s global cropland area and water use by 3% and 8%, respectively, and without production inside biodiversity hotspots or irrigation in water-scarce areas. The consideration of context-specific practices and multiple environmental dimensions can mitigate trade-offs of bioenergy deployment.</t>
  </si>
  <si>
    <t>https://doi.org/10.1038/s41893-020-00680-5</t>
  </si>
  <si>
    <t>I am unsure whether RCP4.5 and 8.5 are used fro all SSPs or not. RCP8.5 is not mentioned in connection to SSPs at all, but RCP4.5 is combined with all SSPs. It seems that RCP8.5 is used independently</t>
  </si>
  <si>
    <t>Deals with the arctic, but due to a lack of a really suitable tag, I have not tagged any geography.</t>
  </si>
  <si>
    <t>The Coupled Model Intercomparison Project Phase 6 (CMIP6) provides more scenarios and reliable climate change results for improving the accuracy of future hydrological parameter change analysis. This study uses five CMIP6 global climate models (GCMs) to drive the variable infiltration capacity (VIC) model, and then simulates the hydrological response of the upper and middle Huaihe River Basin (UMHRB) under future shared socioeconomic pathway scenarios (SSPs). The results show that the five-GCM ensemble improves the simulation accuracy compared to a single model. The climate over the UMHRB likely becomes warmer. The general trend of future precipitation is projected to increase, and the increased rates are higher in spring and winter than in summer and autumn. Changes in annual evapotranspiration are basically consistent with precipitation, but seasonal evapotranspiration shows different changes (0–18%). The average annual runoff will increase in a wavelike manner, and the change patterns of runoff follow that of seasonal precipitation. Changes in soil moisture are not obvious, and the annual soil moisture increases slightly. In the intrayear process, soil moisture decreases slightly in autumn. The research results will enhance a more realistic understanding of the future hydrological response of the UMHRB and assist decision-makers in developing watershed flood risk-management measures and water and soil conservation plans.</t>
  </si>
  <si>
    <t>https://doi.org/10.3390/w13081053</t>
  </si>
  <si>
    <t>This study develops a synergistic optimization framework for planning inter-regional water resources management system under shared socioeconomic pathways; this framework integrates multi-level and robust flexible programs. The upper-level model determines minimum social loss induced by water exploitation, the middle-level one focuses exclusively on pollutant emissions, and the lower-level one aims to achieve maximum economic benefits. An improved multi-level interactive algorithm is proposed to balance the satisfaction degree of constraints and goals to achieve optimal. The effectiveness of the developed multi-level model is illustrated through a real-world case in Wuhan City Circle. Results indicate that the overall water resources performance in Wuhan City Circle is satisfactory, especially in Xianning and Huanggang, whereas some water footprint deficits exist in Wuhan, Xiaogan, and Tianmen. Climate scenarios have a remarkable effect on social loss but only slightly affect water supply strategies, pollutant emissions, and economic benefits. A high satisfactory degree results in a low risk of insufficient water supply and excessive pollutant emissions. Thus, satisfactory degree can be used as an evaluation indicator for identifying the amount of credible and reliable risk on final decisions. The findings of this study can enable stakeholders to grasp the inherent conflicts and trade-offs between environmental and economic interests.</t>
  </si>
  <si>
    <t>https://doi.org/10.1007/s11269-020-02727-w</t>
  </si>
  <si>
    <t>Develops a synergistic optimization framework for planning inter-regional water resources management system under shared socioeconomic pathways. No study type applicable. No time horizon found.</t>
  </si>
  <si>
    <t>Climate change and urbanization are converging to challenge the flood control in the Pearl River Delta (PRD) due to their adverse impacts on precipitation extremes and the urban areas environment. Previous studies have investigated temporal changes in flood risk with various single factor, few have considered the joint effects of climate change, urbanization and socio-economic development. Here, based on the representative concentration pathway (RCP) scenarios, we conducted a comprehensive assessment of future (2030–2050) flood risk over the PRD combined with a thorough investigation of climate change, urbanization and socio-economic development. Precipitation extremes were projected using the regional climate model RegCM4.6, and urbanization growth was projected based on the CA-Markov model. The economic and population development was estimated by the shared socio-economic pathways (SSPs). Flood risk mapping with different RCPs-urbanization-SSPs scenarios was developed for the PRD based on the set pair analyze theory. The results show that climate change and urbanization are expected to exacerbate flood risk in most parts of the PRD during the next few decades, concurrently with more intense extreme precipitation events. The high flood risk areas are projected mainly in the urban regions with unfavorable terrain and dense population. The highest flood risk areas are expected to increase by 8.72% and 19.80% under RCP4.5 and RCP8.5 scenarios, respectively. Reducing greenhouse gas emissions may effectively mitigate the flood risk over the PRD. This study highlight the links between flood risk and changing environment, suggesting that flood risk management and preventative actions should be included in regional adaptation strategies.</t>
  </si>
  <si>
    <t>https://doi.org/10.1016/j.scitotenv.2020.143144</t>
  </si>
  <si>
    <t>How to share responsibility for greenhouse gas emissions between consumers and producers is a highly sensitive question in international climate policy negotiations. Traditional ‘Production-Based Accounting’ (PBA), which assigns responisibility to the region where emissions are released, has frequently been challenged by ‘Consumption-Based Accounting’ (CBA) schemes that suggest that greenhouse gas emissions generated to produce traded goods and services should be attributed to their final consumers. PBA and CBA both lack a sound foundation in economic theory as they do not consider the economic benefits accruing to producers or consumers if carbon emissions do not carry a price that reflects their social costs. We build on well-established economic theory to derive how to share responsibility for trade-related emissions between producers and consumers and apply this novel approach for the most prominent bilateral trade relationships using multi-regional input–output data. We propose an ‘Economic Benefit Shared Responsibility’ (EBSR) scheme, in which China is attributed significantly higher responsibility for emissions than in CBA, while lower emissions and responsibility are attributed to both the US and the EU.</t>
  </si>
  <si>
    <t>https://doi.org/10.1016/j.gloenvcha.2020.102207</t>
  </si>
  <si>
    <t>Examines how to share responsibility for trade related emissions based on economic benefits.  I have tagged under emissions, since it is related to that, but it could possibly be tagged under economics too, however, it does not really fit the description, so I have not done so.</t>
  </si>
  <si>
    <t>How species can adapt to abrupt environmental changes, particularly in the absence of standing genetic variation, is poorly understood and a pressing question in the face of ongoing climate change. Here we leverage publicly available multi-omic and bio-climatic data for more than 1000 wild Arabidopsis thaliana accessions to determine the rate of transposable element (TE) mobilization and its potential to create adaptive variation in natural settings. We demonstrate that TE insertions arise at almost the same rate as base substitutions. Mobilization activity of individual TE families varies greatly between accessions, in association with genetic and environmental factors as well as through complex gene-environment interactions. Although the distribution of TE insertions across the genome is ultimately shaped by purifying selection, reflecting their typically strong deleterious effects when located near or within genes, numerous recent TE-containing alleles show signatures of positive selection. Moreover, high rates of transposition appear positively selected at the edge of the species’ ecological niche. Based on these findings, we predict through mathematical modeling higher transposition activity in Mediterranean regions within the next decades in response to global warming, which in turn should accelerate the creation of large-effect alleles. Our study reveals that TE mobilization is a major generator of genetic variation in A. thaliana that is finely modulated by genetic and environmental factors. These findings and modeling indicate that TEs may be essential genomic players in the demise or rescue of native populations in times of climate crises.</t>
  </si>
  <si>
    <t>https://doi.org/10.1186/s13059-021-02348-5</t>
  </si>
  <si>
    <t>This article examines genetic change of a species adapting to climate change. I have tagged under Terrestrial ecosystems as I believe it falls under " changes within forests, animal and insect populations, or plant growth outside of agriculture"</t>
  </si>
  <si>
    <t>Good knowledge of future wind energy resources is crucial for sitting and planning studies of wind farms. The simulation results from the Coupled Model Intercomparison Project Phase 6 (CMIP6) and a proposed new downscaling method based on the bidirectional gated recurrent unit (BiGRU) are both used in this paper to study future offshore wind energy resources in China. The proposed new downscaling method is validated and compared to two traditional methods. It is found that the spatial patterns of downscaled wind speed are highly consistent with the reference data, and biases are significantly reduced by the new method, especially in coastal and shallow water areas. Using the new method, we downscale the CMIP6 future projected simulation results and generate a new dataset of offshore wind speeds in China for the period of 2021–2100 with a resolution of 0.25°. Multi-model ensemble (MME) results project small decreases in the offshore wind speed and wind power density over the East China Sea and increases in those parameters over the South China Sea, for the middle and end of the 21st Century (2041–2060 and 2081–2100) under two representative scenarios (SSP2-4.5 and SSP5-8.5).</t>
  </si>
  <si>
    <t>https://doi.org/10.1016/j.energy.2020.119321</t>
  </si>
  <si>
    <t>Precipitation events cause disruption around the world and will be altered by climate change. However, different climate modeling approaches can result in different future precipitation projections. The corresponding “method uncertainty” is rarely explicitly calculated in climate impact studies and major reports but can substantially change estimated precipitation changes. A comparison across five commonly used modeling activities shows that, for changes in mean precipitation, less than half of the regions analyzed had significant changes between the present climate and 1.5°C global warming for the majority of modeling activities. This increases to just over half of the regions for changes between present climate and 2°C global warming. There is much higher confidence in changes in maximum 1-day precipitation than in mean precipitation, indicating the robust influence of thermodynamics in the climate change effect on extremes. We also find that none of the modeling activities captures the full range of estimates from the other methods in all regions. Our results serve as an uncertainty map to help interpret which regions require a multimethod approach. Our analysis highlights the risk of overreliance on any single modeling activity and the need for confidence statements in major synthesis reports to reflect this method uncertainty. Considering multiple sources of climate projections should reduce the risks of policymakers being unprepared for impacts of warmer climates relative to using single-method projections to make decisions.</t>
  </si>
  <si>
    <t>https://doi.org/10.1175/JCLI-D-20-0289.1</t>
  </si>
  <si>
    <t>Analyses and compares how climate models project precipitation and the importance of model uncertainty.</t>
  </si>
  <si>
    <t>Among European countries, The Netherlands is boosting the transformation to a circular economy creating and deploying circular business models across different sectors, including the home appliances sector. Although in recent years shared access-based business models have attracted the attention of the scientific community from a sustainability perspective, a very different family of circular business models are in fact being deployed in other markets and have not yet been studied from a sustainability perspective. These circular business models are product lease and pay-per-use, which are now offered by more than ten companies in the Dutch market. However, whether these business models represent environmental and material benefits is still in question. In this article, we apply a dynamic life cycle assessment modelling framework to study the material use and climate change impact implications of the long-term and potentially large-scale adoption of these two circular business models in the Dutch market of washing machines towards 2050, considering the energy transition of three regions: The Dutch, European, and global regions. Of nine scenarios modelled, the large scale and quick adoption of product leasing will represent the largest material use benefits, followed by the pay-per-wash model, both comparable to the material benefits obtained by other well studied shared-access business models. In climate change impact mitigation, the benefits of the circular business models are dwarfed by the benefits of a decarbonized electricity. Yet, with a successful energy transition, we could expect a re-prioritization of the life cycle of energy intensive appliances regarding climate change impacts in the future, from the use phase to the use and production phase, equally.</t>
  </si>
  <si>
    <t>https://doi.org/10.1016/j.spc.2021.01.011</t>
  </si>
  <si>
    <t>This paper examines circular business models for washing machines in the Netherlands. Applies a life cycle assessment modeling framework to study material use and climate change impact. Difficult to code for application. Possibly Key economic sectors? Does not fit economics at least under my understanding of the tag.</t>
  </si>
  <si>
    <t>A portion of human-caused carbon dioxide emissions will stay in the atmosphere for hundreds of years, raising temperatures and sea levels globally. Most nations' emissions-reduction policies and actions do not seem to reflect this long-term threat, as collectively they point toward widespread permanent inundation of many developed areas. Using state-of-the-art new global elevation and population data, we show here that, under high emissions scenarios leading to 4 ∘C warming and a median projected 8.9 m of global mean sea level rise within a roughly 200- to 2000-year envelope, at least 50 major cities, mostly in Asia, would need to defend against globally unprecedented levels of exposure, if feasible, or face partial to near-total extant area losses. Nationally, China, India, Indonesia, and Vietnam, global leaders in recent coal plant construction, have the largest contemporary populations occupying land below projected high tide lines, alongside Bangladesh. We employ this population-based metric as a rough index for the potential exposure of the largely immovable built environment embodying cultures and economies as they exist today. Based on median sea level projections, at least one large nation on every continent but Australia and Antarctica would face exceptionally high exposure: land home to at least one-tenth and up to two-thirds of current population falling below tideline. Many small island nations are threatened with near-total loss. The high tide line could encroach above land occupied by as much as 15% of the current global population (about one billion people). By contrast, meeting the most ambitious goals of the Paris Climate Agreement will likely reduce exposure by roughly half and may avoid globally unprecedented defense requirements for any coastal megacity exceeding a contemporary population of 10 million.</t>
  </si>
  <si>
    <t>https://doi.org/10.1088/1748-9326/ac2e6b</t>
  </si>
  <si>
    <t>Deals with the threat of sea level rise for many cities across the world. Could be tagged under water hazards and Cities and settlement.</t>
  </si>
  <si>
    <t>The future habitat and productivity of industrial forest plantations (IFPs) are facing large uncertainties due to global warming. As an important IFP species, Populus deltoides is widely used for afforestation worldwide, serving as a key model species to assess the impact of climate change on potentially suitable area and productivity. Here we first compiled a global productivity dataset of P. deltoides, and then utilized ecological niche models to explore its potential habitat suitability with relations to both soil and climate variables, and for the first time, related it to potential productivity of this species at the global scale. The predicted habitat suitability showed a significant positive relationship with productivity (p &lt; 0.05). We also observed critical abiotic factors, namely the annual mean temperature, mean temperature of the coldest quarter, and the topsoil gravel content, which regulate habitat suitability and stand productivity of P. deltoides. When combining with the two selected climate change scenarios (SSP126 and SSP585), we further projected a potential loss of 2.54–3.32% in the global total productivity of P. deltoides from year 2041 to 2080. In addition to the global-scale predictions, our results also recommend some adaptive management plans: for those areas with projected increase in productivity, enhanced afforestation is recommended, while for those areas with projected decline in productivity, some positive management measures like enhanced irrigation frequency or thinning are recommended. Collectively, this study presents a novel approach for predicting forest productivity of P. deltoides in the context of global change, while providing a scientific basis for adaptive management strategies of this species to mitigate the impact of climate change.</t>
  </si>
  <si>
    <t>https://doi.org/10.1016/j.foreco.2021.119474</t>
  </si>
  <si>
    <t>Study region
Lhasa River Basin (LRB) on the Tibetan Plateau, China.
Study focus
Tibetan Plateau has been undergoing climate warming in the past five decades. The hydrological processes in the LRB, a representative alpine headwater region basin on the Tibetan Plateau, are changing in response to climate warming. However, characteristics of groundwater recharge and discharge and response of the groundwater flow system to future climate change in this region remain unclear. This study constructed a three-dimensional numerical model to simulate the groundwater flow variations under different future climate change scenarios.
New hydrological insights for the region
Approximately 13.6 % (∼71.6 mm/yr) of annual precipitation recharges groundwater. Glacier meltwater recharge is 10 % of the total groundwater recharge across the entire LRB, and this proportion increases to 34.8 % in the Yangbajing subbasin. More than 80 % of the groundwater circulates within 0∼0.3 km below ground surface. The groundwater flow system is dominated by travel times between 10–100 years and flow path distances less than 10 km. The baseflow shows an increasing trend in response to future climate change, and the increasing trends range from 0.07 to 0.21 m3/s per year under different future climate change scenarios. The baseflow variation indicates that wet year will become wetter and dry year will become drier in the future.</t>
  </si>
  <si>
    <t>https://doi.org/10.1016/j.ejrh.2021.100871</t>
  </si>
  <si>
    <t>Mitigation pathways exploring end-of-century temperature targets often entail temperature overshoot. Little is known about the additional climate risks generated by overshooting temperature. Here we assessed the benefits of limiting overshoot. We computed the probabilistic impacts for different warming targets and overshoot levels on the basis of an ensemble of integrated assessment models. We explored both physical and macroeconomic impacts, including persistent and non-persistent climate impacts. We found that temperature overshooting affects the likelihood of many critical physical impacts, such as those associated with heat extremes. Limiting overshoot reduces risk in the right tail of the distribution, in particular for low-temperature targets where larger overshoots arise as a way to lower short-term mitigation costs. We also showed how, after mid-century, overshoot leads to both higher mitigation costs and economic losses from the additional impacts. The study highlights the need to include climate risk analysis in low-carbon pathways.</t>
  </si>
  <si>
    <t>https://doi.org/10.1038/s41558-021-01218-z</t>
  </si>
  <si>
    <t>We examine the effects of negative emission technologies availability on fossil fuel-based electricity generating assets under deep decarbonization trajectories. Our study focuses on potential premature retirements (stranding) and committed emissions of existing power plants globally and the effects of deploying direct air carbon capture and biomass-based carbon capture and sequestration technologies. We use the Global Change Analysis Model (GCAM), an integrated assessment model, to simulate the global supply of electricity under a climate mitigation scenario that limits global warming to 1.5–2°C temperature increase over the century. Our results show that the availability of direct air capture (DAC) technologies reduces the stranding of existing coal and gas based conventional power plants and delays any stranding further into the future. DAC deployment under the climate mitigation goal of limiting the end-of-century warming to 1.5–2°C would reduce the stranding of power generation from 250 to 350 GW peaking during 2035-2040 to 130-150 GW in years 2050-2060. With the availability of direct air capture and carbon storage technologies, the carbon budget to meet the climate goal of limiting end-of-century warming to 1.5–2°C would require abating 28–33% of 564 Gt CO2 -the total committed CO2 emissions from the existing power plants vs. a 46–57% reduction in the scenario without direct air capture and carbon storage technologies.</t>
  </si>
  <si>
    <t>https://doi.org/10.3389/fclim.2021.660787</t>
  </si>
  <si>
    <t>Ice-sheet simulations of Antarctica extending to the year 3000 are analysed to investigate the long-term impacts of 21st-century warming. Climate projections are used as forcing until 2100 and afterwards no climate trend is applied. Fourteen experiments are for the ‘unabated warming’ pathway, and three are for the ‘reduced emissions’ pathway. For the unabated warming path simulations, West Antarctica suffers a much more severe ice loss than East Antarctica. In these cases, the mass loss amounts to an ensemble average of ~3.5 m sea-level equivalent (SLE) by the year 3000 and ~5.3 m for the most sensitive experiment. Four phases of mass loss occur during the collapse of the West Antarctic ice sheet. For the reduced emissions pathway, the mean mass loss is ~0.24 m SLE. By demonstrating that the consequences of the 21st century unabated warming path forcing are large and long term, the results present a different perspective to ISMIP6 (Ice Sheet Model Intercomparison Project for CMIP6). Extended ABUMIP (Antarctic BUttressing Model Intercomparison Project) simulations, assuming sudden and sustained ice-shelf collapse, with and without bedrock rebound, corroborate a negative feedback for ice loss found in previous studies, where bedrock rebound acts to slow the rate of ice loss.</t>
  </si>
  <si>
    <t>https://doi.org/10.1017/jog.2021.124</t>
  </si>
  <si>
    <t xml:space="preserve">This deals with the antarctic ice sheet. What application can this fall under? Terrestrial ecosystems? Or Oceans coastal ecosystems? </t>
  </si>
  <si>
    <t>Highly unusual amounts of rainfall were seen in the 2020 summer in many parts of China, Japan, and South Korea. At the intercontinental scale, case studies have attributed this exceptional event to a displacement of the climatological western North Pacific subtropical anticyclone, potentially associated Indian Ocean sea surface temperature patterns and a mid-latitude wave train emanating from the North Atlantic. Using clusters of spatial patterns of sea level pressure, we show that an unprecedented 80% of the 2020 summer days in East Asia were dominated by clusters of surface pressure greater than normal over the South China Sea. By examining the rainfall and water vapor fluxes in other years when these clusters were also prevalent, we find that the frequency of these types of clusters was likely to have been largely responsible for the unusual rainfall of 2020. From two ensembles of future climate projections, we show that summers like 2020 in East Asia may become more frequent and considerably wetter in a warmer world with an enhanced moisture supply.</t>
  </si>
  <si>
    <t>https://doi.org/10.1007/s00376-021-1086-y</t>
  </si>
  <si>
    <t>The Southern Ocean plays an important role in the uptake of atmospheric CO2. In seasonally ice-covered regions, estimates of air-sea exchange remain uncertain in part because of a lack of observations outside the summer season. Here we present new estimates of air-sea CO2 flux in the West Antarctic Peninsula (WAP) from an autonomous mooring on the continental shelf. In summer, the WAP is a sink for atmospheric CO2 followed by a slow return to atmospheric equilibrium in autumn and winter. Outgassing is almost entirely suppressed by ice cover from June through October, resulting in a modest net annual CO2 sink. Model projections indicate sea ice formation will occur later in the season in the coming decades potentially weakening the net oceanic CO2 sink. Interannual variability in the WAP is significant, highlighting the importance of sustained observations of air-sea exchange in this rapidly changing region of the Southern Ocean.</t>
  </si>
  <si>
    <t>https://doi.org/10.1029/2020GL091835</t>
  </si>
  <si>
    <t>Global climatic change indicates that some climate systems have passed tipping points, e.g. the inner East Asia; however it's still uncertain when the tipping point of forest mortality could be triggered. Absent rings are early warnings of irreversible mortality. They widely exist in Northern Hemisphere forests, but they're locally rare and under-discussed in previous studies. We reported a tree ring network, including 17 collections among the extensive distribution of Pinus tabuliformis in North China. Locally absent rings (LAR) were counted and logistic models were built to determine biotic and abiotic driving forcings of LAR. Pinus tabuliformis suffered increasing LAR frequency in recent decades, and the highest LAR frequency occurred at the driest distributional margin. At the semi-arid region, LAR frequency increased along with increasing age, decreasing previous September moisture, and decreasing May moisture. LAR risk would gradually increase, and older trees would suffer quite high LAR risk in the future. We highlight the connection between frequent LAR and extreme droughts in semi-arid pine forests, and propose that LAR can be a proxy of the potential tipping points of forest systems.</t>
  </si>
  <si>
    <t>https://doi.org/10.1016/j.agrformet.2021.108601</t>
  </si>
  <si>
    <t>Primates might be particularly vulnerable to experiencing adverse effects from climate change, given their level of exposure, sensitivity to climatic conditions, and biological traits associated with extinction proneness (e.g., low dispersal ability). Therefore, a key question is whether primates will be able to adapt fast enough to keep up with future climate change. In this study, we used phylogenetic comparative methods to estimate rates of climatic niche evolution for 293 species of primates. We then compared these with projected rates of future climate change. We show that for temperature-related variables, future rates are in general &gt;2800 times faster than rates of niche evolution characteristic of their recent evolutionary past. For precipitation-related variables, the overall difference between rates is &gt;6700. If emissions continue unabated, differences between past and future rates can be at least 4800-fold for temperature-related variables and &gt;7900-fold for precipitation. Species occurring in Central South America, Central and Eastern Africa, Southeast Asia, and the Malay Archipelago are expected to experience the fastest rates of future climate change, relative to their past rates of climatic niche evolution. Our results suggest that primate adaptation to future climate change would require rates of niche evolution unparalleled in the recent history of the group. These findings reinforce the evidence that climate change is a major threat to primates worldwide.</t>
  </si>
  <si>
    <t>https://doi.org/10.1007/s10764-021-00253-z</t>
  </si>
  <si>
    <t>Climate policies will need to incentivize transformative societal changes if they are to achieve emission reductions consistent with 1.5°C temperature targets. To contribute to efforts for aligning climate policy with broader societal goals, specifically those related to sustainable development, we identify the effects of climate mitigation policy on aspects of socioeconomic development that are known determinants of conflict and evaluate the plausibility and importance of potential pathways to armed conflict and political violence. Conditional on preexisting societal tensions and socioeconomic vulnerabilities, we isolate effects on economic performance, income and livelihood, food and energy prices, and land tenure as most likely to increase conflict risks. Climate policy designs may be critical to moderate these risks as different designs can promote more favorable societal outcomes such as equity and inclusion. Coupling research with careful monitoring and evaluation of the intermediate societal effects at early stages of policy implementation will be a critical part of learning and moderating potential conflict risks. Importantly, better characterizing the future conflict risks under climate policy allows for a more comprehensive comparison to the conflict risk if mitigation is not implemented and graver climate damages are experienced.</t>
  </si>
  <si>
    <t>https://doi.org/10.1002/wcc.722</t>
  </si>
  <si>
    <t>I believe that this article talks of all SSPs and how mitigation is done in these and how that affects possible conflicts. Therefore I have tagged all, but they are not specified. No clear time horizon.</t>
  </si>
  <si>
    <t>Climate change leads to heat-related changes in labor productivity, which have additional economic impacts. Based on a framework that considers the impacts evolving from climate change to labor productivity to economic impact, we estimate the changes in labor productivity for indoor and outdoor activities and different work intensities at the grid level in China under a wide range of climatic and socioeconomic conditions and then evaluate the economic impacts in seven regions and eight sectors. The results show that (a) the negative impacts of labor productivity are concentrated in outdoor sectors, and the labor productivity of indoor sectors will decrease slightly or even increase due to high air-conditioning device penetration rates under relatively optimistic scenarios. (b) The national results show that total economic impacts increase by 0.28%–0.61% of the GDP for each 1°C rise in the temperature, and the total economic impacts of labor productivity reductions in the most pessimistic scenario reach 1.15%–2.67% of the GDP in 2100. (c) The regional results indicate that the regions with lower labor productivity impacts (Northwest and Northeast China) still suffer large economic impacts, highlighting the importance of economic impact assessments across the regions. (b) The sectors in the seven regions of China that are most sensitive to climate change are agriculture and construction. The economic impacts in the manufacturing and service sectors, which contribute 22%–35% and 11%–15% of regional GDP losses, respectively, cannot be ignored, and should receive more attention in climate mitigation policies.</t>
  </si>
  <si>
    <t>https://doi.org/10.1029/2021EF002028</t>
  </si>
  <si>
    <t>Southeastern South America (SESA; encompassing Paraguay, southern Brazil, Uruguay, and northern Argentina) experienced a 27% increase in austral summer precipitation from 1902 to 2019, one of the largest observed trends in seasonal precipitation globally. Previous research identifies Atlantic multidecadal variability and anthropogenic forcing from stratospheric ozone depletion and greenhouse gas emissions as key factors contributing to the positive precipitation trends in SESA. We analyze multimodel ensemble simulations from phases 5 and 6 of the Coupled Model Intercomparison Project (CMIP) and find that not only do Earth system models simulate positive SESA precipitation trends that are much weaker over the historical interval, but some models persistently simulate negative SESA precipitation trends under historical forcings. Similarly, 16-member ensembles from two atmospheric models forced with observed historical sea surface temperatures never simulate precipitation trends that even reach the lower bound of the observed trend’s range of uncertainty. Moreover, while future twenty-first-century projections from CMIP6 yield positive ensemble mean precipitation trends over SESA that grow with increasing greenhouse gas emissions, the mean forced response never exceeds the observed historical trend. Preindustrial control runs from CMIP6 indicate that some models do occasionally simulate centennial-scale trends in SESA that fall within the observational range, but most models do not. Results point to significant uncertainties in the attribution of anthropogenically forced influences on the observed increases in precipitation over SESA while also suggesting that internal decadal-to-centennial variability of unknown origin and not present in state-of-the-art models may have also played a large role in generating the twentieth-to-twenty-first-century SESA precipitation trend.</t>
  </si>
  <si>
    <t>https://doi.org/10.1175/JCLI-D-20-0746.1</t>
  </si>
  <si>
    <t>Investigates the discrepancies between observed and simulated precipitation.</t>
  </si>
  <si>
    <t>This paper presents three scenarios of urban growth, energy use and greenhouse gas (GHG) emissions in Dar es Salaam using narratives that are consistent with the Shared Socio-Economic Pathways (SSPs). We estimate residential energy demand and GHG emissions from 2015 to 2050 for household activities (including upstream electricity generation) and passenger (road) transport (Scopes 1 and 2). We project that by 2050, Dar es Salaam’s total residential emissions would increase from 1,400 ktCO2e (in 2015) up to 25,000–33,000 ktCO2e (SSP1); 11,000–19,000 ktCO2e (SSP2); and 5,700–11,000 ktCO2e (SSP3), with ranges corresponding to different assumptions about household size. This correlates with an increase in per capita emissions from 0.2 tCO2e in 2015 to 1.5–2 tCO2e (SSP1); 0.7–1.3 tCO2e (SSP2); and 0.5–0.9 tCO2e (SSP3). Higher emissions in SSP1 (the sustainability scenario) are driven by a higher urban population in 2050 and increased energy access and electricity consumption. Through aggressive GHG mitigation policies focused on decarbonization of the electricity sector and road transport, total emissions under SSP1 can be reduced by ∼66% in 2050. Study insights aim to inform policies that identify and capture synergies between low-GHG investments and broader socio-economic development goals in Sub-Saharan African cities.</t>
  </si>
  <si>
    <t>https://doi.org/10.1016/j.jclepro.2020.119998</t>
  </si>
  <si>
    <t>The selection of future climate change scenarios may have issues in representing the full spectrum of climate projections in glacierized mountain regions, where glaciers play an important role in hydrology. Thus, the effect of glacier storage change must be considered in the selection approaches. Here, a multi-perspective approach was proposed to select climate models from CMIP6 database, considering the full spectrum of future climate change and effects of glaciers on hydrology. This approach combines the envelope-based approach (EA), past performance approach (PPA), and additional criteria to incorporate water-energy balance and glacier storage change based on the Turc-Budyko theory. The approach physically diagnoses GCMs by investigating their effects on glacier storage change compared to reference climate and observed mass balance data. A step-wise shortlisting and selection of appropriate climate models for the Upper Indus Basin (UIB) was made under three Shared Socioeconomic Pathways (SSPs): SSP126, SSP245, and SSP585, based on (a) range of projected changes in mean values for four extreme future projections (cold-dry, cold-wet, warm-dry, and warm-wet), (b) range of projected changes in climatic extremes, (c) representation of water-energy balance and storage change, and (d) skill in representing historical climate. The future projections indicate temperature and precipitation increase by 1.7 ± 0.6 °C and 7 ± 5%, 3.3 ± 1.3 °C and 10 ± 6%, and 6.3 ± 2.6 °C and 22 ± 13% under SSP126, SSP245, and SSP585 in 2071–2100 compared to 1985–2014, respectively. The glacier area, volume, and length are projected to decrease by 22–33%, 51–63%, and 13–22% under ensembled scenarios of full spectrum at selected glaciers. The proposed multi-perspective approach is advantageous in shortlisting a limited number of climate models, representing the full range of possible future climatic conditions, to assess the full range of expected impacts of climate changes on indigenous glacio-hydrology. Such selection eventually reduces the glacio-hydrological simulation task.</t>
  </si>
  <si>
    <t>https://doi.org/10.1016/j.jhydrol.2021.126466</t>
  </si>
  <si>
    <t>This paper presents an analysis of observed and simulated historical snow cover extent and snow mass, along with future snow cover projections from models participating in the World Climate Research Programme Coupled Model Intercomparison Project Phase 6 (CMIP6). Where appropriate, the CMIP6 output is compared to CMIP5 results in order to assess progress (or absence thereof) between successive model generations. An ensemble of six observation-based products is used to produce a new time series of historical Northern Hemisphere snow extent anomalies and trends; a subset of four of these products is used for snow mass. Trends in snow extent over 1981–2018 are negative in all months and exceed −50×103 km2 yr−1 during November, December, March, and May. Snow mass trends are approximately −5 Gt yr−1 or more for all months from December to May. Overall, the CMIP6 multi-model ensemble better represents the snow extent climatology over the 1981–2014 period for all months, correcting a low bias in CMIP5. Simulated snow extent and snow mass trends over the 1981–2014 period are stronger in CMIP6 than in CMIP5, although large inter-model spread remains in the simulated trends for both variables. There is a single linear relationship between projected spring snow extent and global surface air temperature (GSAT) changes, which is valid across all CMIP6 Shared Socioeconomic Pathways. This finding suggests that Northern Hemisphere spring snow extent will decrease by about 8 % relative to the 1995–2014 level per degree Celsius of GSAT increase. The sensitivity of snow to temperature forcing largely explains the absence of any climate change pathway dependency, similar to other fast-response components of the cryosphere such as sea ice and near-surface permafrost extent.</t>
  </si>
  <si>
    <t>https://doi.org/10.5194/tc-14-2495-2020</t>
  </si>
  <si>
    <t>This article deals with snow cover and snow mass. Tag under water supply/demand as it could fall under precipitation. But could it also fit climate modeling? Northern hemisphere, so I have tagged North America, Europe and Asia.</t>
  </si>
  <si>
    <t>Quantifying the impact of climate change on evapotranspiration is necessary for devising accurate water and energy budgets in light of global warming. Nevertheless, in the Middle East and North Africa (MENA), little has been done to bridge this gap. This study, then, implements Penman and Budyko approaches to climatic data retrieved from the sixth phase of the Coupled Model Intercomparison Project (CMIP6) to assess evapotranspiration and water availability evolutions through the twenty-first century. Outcomes reveal that the MENA region is indeed vulnerable to a surge in temperature, which can increase evapotranspiration losses and decrease water availability. Under the shared socioeconomic pathway (SSP2-4.5), the potential evapotranspiration (PET) has been projected to increase throughout the MENA region by up to 0.37 mm per year during the middle of the twenty-first century (2021–2050) and by up to 0.51 mm per year during the end of the twenty-first century (2071–2100). Meanwhile, the actual evapotranspiration (AET) has been projected to increase by up to 0.3 (~0.2) mm per year before 2050 (2100). The trends in both projections (PET and AET) are exaggerated under SSP5-8.5. The analysis predicted a shortage of water availability (precipitation—AET), which is alarming for most MENA regions. Relative to the reference period (1981–2010), the decline in annual water availability would reach 26 (62) mm by 2100 under SSP2-4.5 (SSP5-8.5). The rise in temperatures appears to be the principal reason for MENA and water availability responses. This study’s outcomes can facilitate accurate and realistic predictions related to evapotranspiration and water availability, which are key elements in not only managing water resources but also in devising effective climate change mitigation and adaptation plans.</t>
  </si>
  <si>
    <t>https://doi.org/10.1007/s10584-021-03122-z</t>
  </si>
  <si>
    <t>The creation of long-term strategies for the development of regional agri-food systems faces the need to take into account climate dynamics and to adapt its actions according to these changes. There exist several ways of influencing the climatic factor: a direct impact on the socio-biosystem, causing adaptive reactions of agri-food systems, and indirect impact, which is performed through the external economic environment. The purpose of this study is to consider different scenarios for determining the impact of new climatic parameters on land use in the framework of the identified areas of global socio-economic development. Scenarios for the development of regional agri-food systems in the external environment are proposed. They can serve as the basis for the development of mathematical models for assessing adaptive responses to climate dynamics.</t>
  </si>
  <si>
    <t>https://doi.org/10.1007/978-3-030-73097-0_12</t>
  </si>
  <si>
    <t>This book chapter is a mess. Apparently RCP8.5 will lead to an average warming of 50 °C! RCP4.5 isn't any better, although it won't warm more than 30 °C. No time horizon to be tagged either since they only seem to look at two 5 year periods in the past.</t>
  </si>
  <si>
    <t>Houttuynia cordata Thunb is an important medicinal and edible plant widely distributed in East Asia. To understand the potential distribution characteristics of H. cordata and its response to future climatic change, the Maxent model is used to simulate potential distribution under current climatic condition, and predict changes in its distribution under three different future climate scenarios, and analyze the dominant factors affecting its distribution. The results showed that the suitable habitat area of H. cordata at present is 177.45 × 104 km2, among which the high suitable area is 26.66 × 104 km2, mainly distributed in Guizhou, eastern Sichuan, northwest Guangxi and Chongqing, west Hunan and southeast Hubei. The current distribution of H. cordata is mainly affected by the annual precipitation (bio12, 57.4% contribution rate), min. Temperature of coldest month (bio6, 26% contribution rate) and standard deviation of temperature seasonality (bio4, 6.1% contribution rate), and its total contribution rate is 89.5%. The suitable regional area of H. cordata showed an increasing trend under three climate change scenarios (SSP1-2.6, SSP2-4.5, SSP5-8.5) in both the 2050s and 2070s, and its suitable distribution area extended to the north as a whole. The simulation results are helpful to understand the geoecological characteristics of H. cordata, and provide a basis for the regional prediction of this species under current and future climate change scenarios in China.</t>
  </si>
  <si>
    <t>https://doi.org/10.1016/j.ecoinf.2021.101324</t>
  </si>
  <si>
    <t>The impacts of future climate changes on watershed hydrochemical processes were assessed based on the newest Shared Socioeconomic Pathways (SSP) scenarios in Coupled Model Intercomparison Project Phase 6 (CMIP6) in the Tianhe River in the middle area of China. The monthly spatial downscaled outputs of General Circulation Models (GCMs) were used, and a new Python procedure was developed to batch pick up site-scale climate change information. A combined modeling approach was proposed to estimate the responses of the streamflow and Total Dissolved Nitrogen (TDN) fluxes to four climate change scenarios during four future periods. The Long Ashton Research Station Weather Generator (LARS-WG) was used to generate synthetic daily weather series, which were further used in the Regional Nutrient Management (ReNuMa) model for scenario analyses of watershed hydrochemical process responses. The results showed that there would be 2–3% decreases in annual streamflow by the end of this century for most scenarios except SSP 1-26. More streamflow is expected in the summer months, responding to most climate change scenarios. The annual TDN fluxes would continue to increase in the future under the uncontrolled climate scenarios, with more non-point source contributions during the high-flow periods in the summer. The intensities of the TDN flux increasing under the emission-controlled climate scenarios would be relatively moderate, with a turning point around the 2070s, indicating that positive climate policies could be effective for mitigating the impacts of future climate changes on watershed hydrochemical processes.</t>
  </si>
  <si>
    <t>https://doi.org/10.3390/su131810102</t>
  </si>
  <si>
    <t>Droughts and floods are common in tropical regions, including Rwanda, and are likely to be aggravated by climate change. Consequently, assessing the effects of climate change on hydrological systems has become critical. The goal of this study is to analyze the impact of climate change on the water balance in the Nyabugogo catchment by downscaling 10 global climate models (GCMs) from CMIP6 using the inverse distance weighting (IDW) method. To apply climate change signals under the Shared Socioeconomic Pathways (SSPs) (low and high emission) scenarios, the Soil and Water Assessment Tool (SWAT) model was used. For the baseline scenario, the period 1950–2014 was employed, whereas the periods 2020–2050 and 2050–2100 were used for future scenario analysis. The streamflow was projected to decrease by 7.2 and 3.49% under SSP126 in the 2020–2050 and 2050–2100 periods, respectively; under SSP585, it showed a 3.26% increase in 2020–2050 and a 4.53% decrease in 2050–2100. The average annual surface runoff was projected to decrease by 11.66 (4.40)% under SSP126 in the 2020–2050 (2050–2100) period, while an increase of 3.25% in 2020–2050 and a decline of 5.42% in 2050–2100 were expected under SSP585. Climate change is expected to have an impact on the components of the hydrological cycle (such as streamflow and surface runoff). This situation may, therefore, lead to an increase in water stress, calling for the integrated management of available water resources in order to match the increasing water demand in the study area. This study’s findings could be useful for the establishment of adaptation plans to climate change, managing water resources, and water engineering.</t>
  </si>
  <si>
    <t>https://doi.org/10.3390/w13243636</t>
  </si>
  <si>
    <t>Quantified global scenarios and projections are used to assess long-term future global food security under a range of socio-economic and climate change scenarios. Here, we conducted a systematic literature review and meta-analysis to assess the range of future global food security projections to 2050. We reviewed 57 global food security projection and quantitative scenario studies that have been published in the past two decades and discussed the methods, underlying drivers, indicators and projections. Across five representative scenarios that span divergent but plausible socio-economic futures, the total global food demand is expected to increase by 35% to 56% between 2010 and 2050, while population at risk of hunger is expected to change by −91% to +8% over the same period. If climate change is taken into account, the ranges change slightly (+30% to +62% for total food demand and −91% to +30% for population at risk of hunger) but with no statistical differences overall. The results of our review can be used to benchmark new global food security projections and quantitative scenario studies and inform policy analysis and the public debate on the future of food.</t>
  </si>
  <si>
    <t>https://doi.org/10.1038/s43016-021-00322-9</t>
  </si>
  <si>
    <t>A literature review and meta-analysis to assess the range of future global food security projections. Can this be tagged as an impact study when the paper itself is a meta-analysis? I would say so.</t>
  </si>
  <si>
    <t>Fruit flies are a well-known invasive species, and climate-based risk modeling is used to inform risk analysis of these pests. However, such research tends to focus on already well-known invasive species. This paper illustrates that appropriate risk modeling can also provide valuable insights for flies which are not yet “on the radar.” Carpomya pardalina is a locally important cucurbit-infesting fruit fly of western and central Asia, but it may present a risk to other temperate countries where melons are grown. MaxEnt models were used to map the risk area for this species under historical and future climate conditions averaged from three global climate models under two shared socio-economic pathways in 2030 and 2070 from higher climate sensitivity models based on the upcoming 2021 IPCC sixth assessment report. The results showed that a total of 47.64% of the world’s land mass is climatically suitable for the fly; it could establish widely around the globe both under current and future climates with host availability. Our MaxEnt modeling highlights particularly that Western China, Russia, and other European countries should pay attention to this currently lesser-known melon fly and the melons exported from the present countries. The current and expanding melon trade could offer direct invasion pathways to those regions. While this study offers specific risk information on C. pardalina, it also illustrates the value of applying climate-based distribution modeling to species with limited geographic distributions.</t>
  </si>
  <si>
    <t>https://doi.org/10.3389/fevo.2021.724441</t>
  </si>
  <si>
    <t>The Yangtze River Economic Belt (YREB) is an important part of China’s “two screens and three belts” strategic ecological security barrier, and the urban agglomeration along the YREB is the core of its economic development. However, it has suffered the most from frequent and severe flood disasters that were affected by torrential rains, urbanization, and human activities, with climate change intensifying the potential occurrence of flood disasters in this area. Based on the CMIP6 climate data, this study constructed a flood risk assessment index system and assessed the temporal and spatial changes of the flood risk in the YREB during 2020–2050 under four shared socioeconomic pathways (SSP) scenarios, including SSP126, SSP245, SSP370, and SSP585. From the perspective of temporal change, the results showed that at the grid level, the area of middle-low risk (0.55 &lt; R ≤ 0.65) accounted for 60% of the total area of the YREB and area of high-risk (R &gt; 0.85) fluctuated first and then decreased under the four scenarios, with the area of high-risk being largest in the future under the SSP585 scenario. Specifically, at the city level, around half of the cities in the YREB had faced high flood risk and the risk showed an increasing trend during 2020–2050 under the SSP370 scenario. From the perspective of spatial change, the flood risk of the YREB presented a spatial pattern of low in the west and high in the east, with high risk mainly concentrated in the cities in the lower reaches of the YREB and also Chongqing and Sichuan. Compared with SSP126 and SSP245 scenarios, it showed that high-risk areas were larger under high emission scenarios SSP370 and SSP585, which were mostly concentrated in middle and lower reaches of the YREB and the cities of Chongqing and Chengdu during 2020–2050. Especially, flood risk showed an increasing trend in the middle and lower reaches of the YREB during 2020–2050, and the regions with high vulnerability would have greater socio-economic losses. The finding would provide scientific support for resilience improvement, risk reduction and management, and formulating policies to achieve green and sustainable development in the YREB.</t>
  </si>
  <si>
    <t>https://doi.org/10.3390/su132112097</t>
  </si>
  <si>
    <t>Climate change is expected to increase the frequency, intensity and spatial extent of extreme climate events, and thus is a key concern for food production. However, food insecurity is usually analysed under a mean climate change state. Here we combine crop modelling and climate scenarios to estimate the effects of extreme climate events on future food insecurity. Relative to median-level climate change, we find that an additional 20–36% and 11–33% population may face hunger by 2050 under a once-per-100-yr extreme climate event under high and low emission scenarios, respectively. In some affected regions, such as South Asia, the amount of food required to offset such an effect is triple the region’s current food reserves. Better-targeted food reserves and other adaptation measures could help fill the consumption gap in the face of extreme climate variability.</t>
  </si>
  <si>
    <t>https://doi.org/10.1038/s43016-021-00335-4</t>
  </si>
  <si>
    <t>Aim
Two of the most important forces affecting biodiversity are land use change (LUC) and global climate change (GCC). Previous studies have modelled their impacts on species separately, and together, but few have done so for multiple species with dispersal limitations incorporated into the models.
Location
Qinghai–Tibet plateau region.
Methods
We integrate species distribution models plus a dispersal model to predict LUC and GCC impacts on the ranges of five species of pikas in the Qinghai–Tibet plateau region of China. Pikas are sensitive to land use and climate change and have limited dispersal abilities.
Results
The predicted impacts of LUC and GCC on pikas vary between species as well as between LUC and GCC projections. Incorporation of dispersal limitations appreciably restricts the amount of colonized habitat. For all five species, the amount of habitat abandoned or colonized when LUC and GCC are modelled together is less than the sum of LUC and GCC modelled separately. Three of the five species experience a net increase in occupied habitat by 2080 relative to their current ranges under all modelled projections. However, relative to a “Dispersal Only” baseline scenario that assumes no environmental change but continued range expansion into suitable, unoccupied habitat, all five species suffer a net loss of occupied habitat by 2080 under some or all projections.
Main conclusions
Predictions of future distributions of species based solely on LUC or GCC, as well as predictions assuming additive impacts, can be misleading. Inclusion of dispersal limitations in models markedly alters predicted future distributions of species. The use of a “Dispersal Only” scenario provides a different and perhaps more accurate way to gauge net impacts to species. Future work should consider incorporating all these parameters to better predict the impacts of LUC and GCC on biodiversity.</t>
  </si>
  <si>
    <t>https://doi.org/10.1111/ddi.13408</t>
  </si>
  <si>
    <t>This study used a 30-year observed (1985–2014) precipitation, and the latest Coupled Model Intercomparison Phase 6 (CMIP6) Shared Socioeconomic Pathways (SSPs) based precipitation scenarios to assess the impact of precipitation extremes in near future (2020–2049) and far future (2070–2099) periods over India. For the assessment of precipitation extremes, standard extreme precipitation indices (EPIs) such as mean precipitation, cumulative wet days (CWD), cumulative dry days (CDD), number of rainy days (NR), precipitation events between 10 and 20 mm (P1020), precipitation events between 20 and 40 mm (P2040), precipitation events &gt; 40 mm (PG40), annual maximum 1-day precipitation (Rx1day), and annual maximum 5-day precipitation (Rx5day) have been utilized. The percentage of change (or magnitude of change) has been calculated between CMIP6 scenarios and observed precipitation for all EPIs in the near future (NF-2020-2049) and far future (FF-2070-2099) times. The CMIP6 global climate models (GCMs) contain a significant amount of uncertainty. Thus, the quantile mapping approach has been applied to correct the bias in CMIP6 scenarios with reference to observed precipitation. This study also compares the results of precipitation extremes obtained in this study with previously published CMIP5 GCMs based precipitation extreme scenarios. This study’s observations clarified that a significant seasonal diversity and individuality existed among all the selected CMIP6 GCMs based precipitation scenarios (2020–2099) across India. As per EPIs, such as CDD based plots showed an increase (25–75%) in CDD over significant portions of India, while CWD plots showed an increase of CWD over a few areas of northwest, central, and northeastern India regions. In the case of event-based indices, all four CMIP6 GCMs showed some distinctive behavior, but the overall extremely high precipitation events such as PG40 showed a significant increase (25–80%) in both NF and FF times across India, except for a few grids.</t>
  </si>
  <si>
    <t>https://doi.org/10.1016/j.jhydrol.2020.125422</t>
  </si>
  <si>
    <t>Warming amplification over the Arctic Pole (AP hereafter) and Third Pole (Tibetan Plateau, TP hereafter) can trigger a series of climate responses and have global consequences. Arctic amplification (AA) and Tibetan amplification (TA) are the most significant characteristics of climate change patterns over the two Poles. In this study, trends, mechanisms and consequences of both AA and TA are compared. Based on ERA5 reanalysis during 1979–2020, both AP and TP have undergone significant warming with an annual rate of 0.72 °C/decade and 0.34 °C/decade respectively, which exceeds the rates for the Northern Hemisphere (0.29 °C/decade) and the global means (0.19 °C/decade) over the same period. Based on 22 Coupled Model Intercomparison Project Phase 6 models, AA over the AP is warming at a rate almost four times than the global means and twice as fast over the TP. Although both AA and TA are projected to continue in the future, currently there is no consensus on the dominant mechanisms for AA or TA over the two Poles. Proposed mechanisms of AA can be divided into two types: local climate factors (sea ice-albedo feedback, Planck feedback, temperature gradient feedback, cloud feedback, and water vapor feedback); and poleward heat and moisture transport from lower latitudes (atmospheric circulation effect, ocean circulation effect, and modulation of Pacific and Atlantic SST). Consequences of AA include decline of sea ice cover, retreat of the Greenland ice sheet, permafrost degradation, accelerated disturbances in marine and terrestrial ecosystems, and influences on extreme climate events at lower latitudes. Anthropogenic greenhouse gas emission, snow/ice-albedo feedback, cloud-radiation interactions, water vapor and radiative flux feedbacks, local forcing and feedback processes, land use changes and reduction in total ozone, are generally considered to be the main mechanisms causing TA. TA has caused significant change within the atmosphere and cryosphere over the TP and its surroundings, such as changes in climate extremes, snow cover, the retreat of glaciers, and permafrost degradation. Similarities and differences of warming amplifications over the two Poles are proposed, and the relative contribution of each mechanism to the warming amplifications and how the specific consequences may compare over the two Poles remain unclear and under continuing investigation.</t>
  </si>
  <si>
    <t>https://doi.org/10.1016/j.earscirev.2021.103625</t>
  </si>
  <si>
    <t>Aim
Soil microbes are essential for maintenance of life-supporting ecosystem services, but projections of how these microbes will be affected by global change scenarios are lacking. Therefore, our aim was to provide projections of future soil microbial distribution using several scenarios of global change.
Location
Global.
Time period
1950–2090.
Major taxa studied
Bacteria and fungi.
Methods
We used a global database of soil microbial communities across six continents to estimate past and future trends of the soil microbiome. To do so, we used structural equation models to include the direct and indirect effects of changes in climate and land use in our predictions, using current climate (temperature and precipitation) and land-use projections between 1950 and 2090.
Results
Local bacterial richness will increase in all scenarios of change in climate and land use considered, although this increase will be followed by a generalized community homogenization process affecting &gt; 85% of terrestrial ecosystems. Changes in the relative abundance of functional genes associated with the increases in bacterial richness are also expected. Based on an ecological cluster analysis, our results suggest that phylotypes such as Geodermatophilus spp. (typical desert bacteria), Mycobacterium sp. (which are known to include important human pathogens), Streptomyces mirabilis (major producers of antibiotic resistance genes) or potential fungal soil-borne plant pathogens belonging to Ascomycota fungi (Venturia spp., Devriesia spp.) will become more abundant in their communities.
Main conclusions
Our results provide evidence that climate change has a stronger influence on soil microbial communities than change in land use (often including deforestation and agricultural expansion), although most of the effects of climate are indirect, through other environmental variables (e.g., changes in soil pH). The same was found for microbial functions such as the prevalence of phosphate transport genes. We provide reliable predictions about the changes in the global distribution of microbial communities, showing an increase in alpha diversity and a homogenization of soil microbial communities in the Anthropocene.</t>
  </si>
  <si>
    <t>https://doi.org/10.1111/geb.13273</t>
  </si>
  <si>
    <t>In recent years, serious drought-related disasters in China have received increased attention due to their significant impacts. Assessing drought variations was critical to ensure agricultural activity, social development, and human health. This study used the three-dimensional clustering method to investigate variations of drought events in historical (1971–2010) and future (SSP126 and SSP585, 2061-2100) periods in China based on observations and model simulations from Coupled Model Inter-comparison Project Phase 6 (CMIP6). The variations and risk analysis of drought characteristics were assessed by copula-based methods. Results indicated that precipitation was projected to increase by 12.0% and 19.5% for the SSP126 and SSP585 scenarios, respectively, with substantial increases in arid and semi-arid regions. The drought duration, severity, and affected area are shown to increase based on the CMIP6 projections compared with historical periods. We also assessed drought return periods of multiple drought characteristics for each scenario by using the copula-based joint distribution. Based on the joint analysis of duration, severity, and affected area for meteorological drought, both the “or” and “and” return periods in the future indicated increased risks. Under global warming, extreme drought events with long duration, high intensity, and extended affected area were shown to occur more frequently in the future, especially under the SSP585 scenario. These results can aid the understanding and characterization of drought events for drought risk management under global warming.</t>
  </si>
  <si>
    <t>https://doi.org/10.1016/j.agwat.2021.106849</t>
  </si>
  <si>
    <t>Harmonisation sets the ground to a solid inter-comparison of integrated assessment models. A clear and transparent harmonisation process promotes a consistent interpretation of the modelling outcomes divergences and, reducing the model variance, is instrumental to the use of integrated assessment models to support policy decision-making. Despite its crucial role for climate economic policies, the definition of a comprehensive harmonisation methodology for integrated assessment modelling remains an open challenge for the scientific community.
This paper proposes a framework for a harmonisation methodology with the definition of indispensable steps and recommendations to overcome stumbling blocks in order to reduce the variance of the outcomes which depends on controllable modelling assumptions. The harmonisation approach of the PARIS REINFORCE project is presented here to layout such a framework. A decomposition analysis of the harmonisation process is shown through 6 integrated assessment models (GCAM, ICES-XPS, MUSE, E3ME, GEMINI-E3, and TIAM). Results prove the potentials of the proposed framework to reduce the model variance and present a powerful diagnostic tool to feedback on the quality of the harmonisation itself.</t>
  </si>
  <si>
    <t>https://doi.org/10.1016/j.scitotenv.2021.146861</t>
  </si>
  <si>
    <t>Develops a methodology to harmonise IAMs. Difficult to code for application since it is not focused on one. Mostly they talk about socio-economics, techno-economics and policies. Since they speak of "financial aspects" I have tagged economics. The socio-economic aspects, however, does include population and other aspects and I am not sure whether to code for those too. The paper touches multiple applications in one way or another, for example, emissions, energy etc.</t>
  </si>
  <si>
    <t>Rising mean and extreme sea-levels and induced increased coastal flooding are expected to lead to massive coastal migration if coasts are not protected. Using a wide range of sea-level rise (SLR) scenarios, socioeconomic pathways and discount rate assumptions, 21st century coastal migration is assessed at global scale assuming local cost-benefit optimal protection decisions for about 12,000 coastal segments with homogeneous coastal and socioeconomic characteristics. Costs considered include investment and maintenance cost for protection, migration cost in the case of no protection, and expected annual damage to assets by extreme sea-level events that over-top existing protection. Robust decisions in favor of protection over all scenarios are found for about 3% of the global coastline, covering 78% of global coastal population and 92% of global coastal floodplain assets. For the remaining 97% of global coastline cumulative 21st century land loss ranges from 60,000 to 415,000 km2 and coastal migration ranges from 17 to 72 million people. Big countries with long uninhabited coastlines suffer the biggest land losses. In absolute terms big countries in South and South-east Asia account for the highest coastal migration, while in relative terms small island nations suffer most. Global cost of 21st century SLR can be lowered by factor two to four if local cost-benefit decisions also consider, next to protection, coastal migration as an adaptation option.</t>
  </si>
  <si>
    <t>https://doi.org/10.1029/2020EF001965</t>
  </si>
  <si>
    <t>This one is difficult to say whether they use SSP-RCP combinations or not. They say in figure 1 that "the bars show averages over all shared socioeconomic pathway (SSP) scenarios" per RCP used, but does that mean that all the SSPs should be considered to have been used in combination with the RCPs? Or does it just mean that they took the average population from the SSPs to show how many people would be affected by the sea level rise? I have not tagged the combinations.</t>
  </si>
  <si>
    <t>The evolution of tropospheric ozone from 1850 to 2100 has been studied using data from Phase 6 of the Coupled Model Intercomparison Project (CMIP6). We evaluate long-term changes using coupled atmosphere–ocean chemistry–climate models, focusing on the CMIP Historical and ScenarioMIP ssp370 experiments, for which detailed tropospheric-ozone diagnostics were archived. The model ensemble has been evaluated against a suite of surface, sonde and satellite observations of the past several decades and found to reproduce well the salient spatial, seasonal and decadal variability and trends. The multi-model mean tropospheric-ozone burden increases from 247 ± 36 Tg in 1850 to a mean value of 356 ± 31 Tg for the period 2005–2014, an increase of 44 %. Modelled present-day values agree well with previous determinations (ACCENT: 336 ± 27 Tg; Atmospheric Chemistry and Climate Model Intercomparison Project, ACCMIP: 337 ± 23 Tg; Tropospheric Ozone Assessment Report, TOAR: 340 ± 34 Tg). In the ssp370 experiments, the ozone burden increases to 416 ± 35 Tg by 2100. The ozone budget has been examined over the same period using lumped ozone production () and loss () diagnostics. Both ozone production and chemical loss terms increase steadily over the period 1850 to 2100, with net chemical production (-) reaching a maximum around the year 2000. The residual term, which contains contributions from stratosphere–troposphere transport reaches a minimum around the same time before recovering in the 21st century, while dry deposition increases steadily over the period 1850–2100. Differences between the model residual terms are explained in terms of variation in tropopause height and stratospheric ozone burden.</t>
  </si>
  <si>
    <t>https://doi.org/10.5194/acp-21-4187-2021</t>
  </si>
  <si>
    <t>Most studies that examine -neutral, or near -neutral, power systems by using energy system models investigate Europe or the United States, while similar studies for other regions are rare. In this paper, we focus on the Middle East and North Africa (MENA), where weather conditions, especially for solar, differ substantially from those in Europe. We use a green-field linear capacity expansion model with over-night investment to assess the effect on the system cost of (i) limiting/expanding the amount of land available for wind and solar farms, (ii) allowing for nuclear power and (iii) disallowing for international transmission. The assessment is done under three different cost regimes for solar PV and battery storage.
First, we find that the amount of available land for wind and solar farms can have a significant impact on the system cost, with a cost increase of 0–50% as a result of reduced available land. In MENA, the impact on system cost from land availability is contingent on the PV and battery cost regime, while in Europe it is not. Second, allowing for nuclear power has a minor effect in MENA, while it may decrease the system cost in Europe by up to 20%. In Europe, the effect on system cost from allowing for nuclear power is highly dependent on the PV and battery cost regime. Third, disallowing for international transmission increases the system cost by up to 25% in both Europe and MENA, and the cost increase depends on the cost regime for PV and batteries.
The impacts on system cost from these three controversial and policy-relevant factors in a decarbonized power system thus play out differently, depending on (i) the region and (ii) uncertain future investment costs for solar PV and storage. We conclude that a renewable power system in MENA is likely to be less costly than one in Europe, irrespective of future uncertainties regarding investment cost for PV and batteries, and policies surrounding nuclear power, transmission, and land available for wind- and solar farms. In MENA, the system cost varies between 42 and 96 $/MWh. In Europe, the system cost varies between 51 and 102 $/MWh.</t>
  </si>
  <si>
    <t>https://doi.org/10.1016/j.esr.2020.100590</t>
  </si>
  <si>
    <t>Cannot identify time horizon.</t>
  </si>
  <si>
    <t>Addressing climate mitigation while meeting global electrification goals will require major transitions from fossil-fuel dependence to large-scale renewable energy deployment. However, renewables require significant land assets per unit energy and could come at high cost to ecosystems, creating potential conflicts between global climate mitigation and biodiversity conservation. Here, we explore the potential biodiversity implications of alternative future global electrification pathways as depicted under the Shared Socioeconomic Scenarios (SSPs), i.e., alternative trends in societal development. We examined the intersection of high-resolution estimates of global energy densities for ten renewable and conventional technologies with global richness data to estimate technology-specific biodiversity footprints (species per GWh), whereas a Cumulative Biodiversity Impact (CBI) score was used to assess land and biodiversity outcomes of alternative scenarios. Downscaled electricity generation scenarios (2020−2100) were also constrained by alternative land conservation and energy development policies. Unexpectedly, variation among SSPs did not exhibit a clear tradeoff between global climate mitigation and CBI. Rather, CBIs were an outcome of total infrastructure development to meet electricity demand (from population growth and GDP) and the total magnitude of renewable energy development and storage technologies. Renewables assembled along a spectrum from land sharing to sparing. At the land sharing end, biomass-powered electricity from dedicated crops contributed the most to biodiversity impacts due to low energy density, whereas land-sparing technologies (solar) caused more-intense land degradation, but in smaller areas. Our results suggest that local land conservation practices and strategies promoting energy diversification could have greater implications for future biodiversity conflicts than global socioeconomic drivers.</t>
  </si>
  <si>
    <t>https://doi.org/10.1016/j.biocon.2021.109234</t>
  </si>
  <si>
    <t>The impact of renewable energy on land use and biodiversity.</t>
  </si>
  <si>
    <t>Scenario-based land use/land cover change (LUCC) simulation can explore different possibilities in the future for decision-making on city development. However, the current LUCC research in urban-rural areas still lacks support for local climate change research due to unmatched scenario settings and simplified land coverage classification. We thus adopt the local climate zone (LCZ) scheme, which includes more detailed 18 land types, to explore future LUCC in the Guangdong-Hong Kong-Macao Greater Bay Area (GBA) under the latest Intergovernmental Panel on Climate Change (IPCC) scenario, the shared socioeconomic pathways (SSPs), with different policy constraints. First, we produce a 100-m spatial resolution LCZ map of the GBA in 2020, which achieves an accuracy with Kappa = 0.876. Then, we carry out an LCZ simulation by adopting the Global Change Analysis Model (GCAM) and Future Land Use Simulation Model (FLUS) from 2020 to 2100 under the SSPs. The results show that LCZ projections appropriately reflect different land responses under different SPPs and the contrastive LCZ spatial changes among different cities even under the same scenario. Ecological protection is a crucial goal in the development plan of the Chinese government. Thus, we add the ecological control lines to protect ecological land under SSPs. This protection is pronouncedly reflected in ecological land within built-up areas in central cities and ecological land around urban areas in fringe cities. This study is the first test of LCZ projection under SSPs. The study findings could serve as an application potential for urban planning, urban climate and mega-city studies globally.</t>
  </si>
  <si>
    <t>https://doi.org/10.1016/j.buildenv.2021.108077</t>
  </si>
  <si>
    <t>There is rising global interest in growing more trees in order to meet growing population, climate change, and wood energy needs. Using recently published data on planted forests by country, we estimated relationships between per capita income and planted forest area that are useful for understanding prospective planted forest area futures through 2100 under various United Nations Intergovernmental Panel on Climate Change-inspired Shared Socio-economic Pathways (SSPs). Under all SSPs, projections indicate increasing global planted forest area trends for the next three to four decades and declining trends thereafter, commensurate with the quadratic functions employed. Our projections indicate somewhat less total future planted forest area than prior linear forecasts. Compared to 293 million ha (Mha) of planted forests globally in 2015, SSP5 (a vision of a wealthier world) projects the largest increase (to 334 Mha, a 14% gain) by 2055, followed by SSP2 (a continuation of historical socio-economic trends, to 327 Mha, or an 11% gain), and SSP3 (a vision of a poorer world, to 319 Mha, a 9% gain). The projected trends for major world regions differ from global trends, consistent with differing socio-economic development trajectories in those regions. Our projections based on empirical FAO data for the past 25 years, as well as those by other researchers, suggest that achieving the much more ambitious global planted forest targets proposed recently will require exceptional forest land and investment supply shifts.</t>
  </si>
  <si>
    <t>https://doi.org/10.1007/s11056-020-09789-z</t>
  </si>
  <si>
    <t>We present the compatible CO2 emissions from fossil fuel (FF) burning and industry, calculated from the historical and Shared Socioeconomic Pathway (SSP) experiments of nine Earth system models (ESMs) participating in phase 6 of the Coupled Model Intercomparison Project (CMIP6). The multimodel mean FF emissions match the historical record well and are close to the data-based estimate of cumulative emissions (394 ± 59 GtC vs 400 ± 20 GtC, respectively). Only two models fall inside the observed uncertainty range; while two exceed the upper bound, five fall slightly below the lower bound, due primarily to the plateau in CO2 concentration in the 1940s. The ESMs’ diagnosed FF emission rates are consistent with those generated by the integrated assessment models (IAMs) from which the SSPs’ CO2 concentration pathways were constructed; the simpler IAMs’ emissions lie within the ESMs’ spread for seven of the eight SSP experiments, the other being only marginally lower, providing confidence in the relationship between the IAMs’ FF emission rates and concentration pathways. The ESMs require fossil fuel emissions to reduce to zero and subsequently become negative in SSP1-1.9, SSP1-2.6, SSP4-3.4, and SSP5-3.4over. We also present the ocean and land carbon cycle responses of the ESMs in the historical and SSP scenarios. The models’ ocean carbon cycle responses are in close agreement, but there is considerable spread in their land carbon cycle responses. Land-use and land-cover change emissions have a strong influence over the magnitude of diagnosed fossil fuel emissions, with the suggestion of an inverse relationship between the two.</t>
  </si>
  <si>
    <t>It is tier 2 scenario, so SSP5 and other.</t>
  </si>
  <si>
    <t>Significant effort has gone into identifying and assessing climate change impacts, often within tightly defined sectoral contexts or within specific administrative boundaries, for example in national adaptation plans. Interest is now growing among policy makers and researchers to better understand the transmission of climate impacts from one location to another. While impacts, adaptation and vulnerability research traditionally failed to take such climate impacts into account, a number of recent national-level scoping studies have recognized the potential significance of cross-border climate impacts. However, these studies have lacked an explicit futures perspective, and implicitly assumed static conditions under which cross-border climate impact is assessed.
This paper addresses this research gap by developing a scenario-based framework for the study of future cross-border climate impacts using the global Shared Socioeconomic Pathways (SSPs). We apply this framework to assess future cross-border climate impacts in Kenya. We develop ‘extended SSPs’ in a combined top-down and bottom-up approach implemented through a co-production process together with local stakeholders. The bottom-up element of our approach consists of local drivers for understanding Kenya’s vulnerability to future cross-border climate impacts, and the top-down element consists of the global SSPs as common boundary conditions. Finally, the extended SSPs combined with identified future cross-border climate impacts are used to stimulate a participatory co-production process to explore and evaluate different sets of adaptation options and activities. These future-oriented adaptation actions have the potential to improve Kenyan adaptation planning to mitigate and adapt to future climate impacts generated from global flows.</t>
  </si>
  <si>
    <t>https://doi.org/10.1016/j.crm.2021.100311</t>
  </si>
  <si>
    <t>Examines cross-border impacts of climate change and creates extentions to existing SSPs.</t>
  </si>
  <si>
    <t>The Shared Socioeconomic Pathways (SSPs) represent five narratives of future development used for climate change research. They include quantified projections of socioeconomic variables such as population, income levels, inequalities, and emissions over the twenty-first century. The SSP’s population projections embody explicit, pathway-specific international migration assumptions, which are only implicit in the projections of other variables. In this contribution, we explicitly quantify the effects of international migration on income levels and income inequality across and within countries by comparing the original SSP projections to scenarios of zero migration. Income projections without migration are obtained by removing two effects of migration on income dynamics: changes in population size and remittances sent to origin countries. We base our remittance estimates on migrant stocks derived from bilateral migration flow estimates obtained from a gravity model. We find that, on average, migration tends to make the world richer in all SSP narratives. The nature of migration and remittance corridors is shaped by the specific scenario of future development considered. Depending on the particular SSP narrative and world region considered, the effects of migration on income can be substantial, ranging from −5 to +21% at the continental level. We show that migration tends to decrease income inequality across countries and within country in most destination countries but does not affect within-country inequality in origin countries. This new set of projections is consistent with the interdisciplinary framework of the SSPs, which makes it particularly useful for assessing global climate and sustainable development policy options.</t>
  </si>
  <si>
    <t>https://doi.org/10.1007/s10584-021-03133-w</t>
  </si>
  <si>
    <t>This study presents an analysis of the changes in extreme temperatures over major river basins in China under different shared socioeconomic pathway (SSP) scenarios based on a set of dynamical downscaling over CORDEX East Asia, performed with the regional climate model RegCM4 at a resolution of 25 km, driven by the global climate model FGOALS-g3. The results indicated that the dynamical downscaling tended to reduce the warm (cold) biases of the present-day daily maximum (TXx) and minimum temperatures (TNn) simulated by FGOALS-g3. Under the SSP scenarios, substantial increases in TXx and TNn and the number of warm days and warm nights throughout China were projected by both models. The average increase in TXx in most of the river basins ranged from 1 to 2°C under the SSP1-2.6 scenario, from 2 to 3°C under the SSP2-4.5 scenario, and from 3 to 5°C under the SSP5-8.5 scenario. Reductions in the number of cold days and cold nights were projected across China, but these reductions were smaller than the increases in the number of warm days and warm nights. The interregional variability in the increases in TXx and TNn was more pronounced in the SSP5-8.5 scenario and the RegCM4 model than in the other SSP scenarios and the FGOALS-g3 model, respectively. Larger percentages of the land area and population of China would be affected by greater increases in extreme high temperatures and TNn. Under the SSP2-4.5 (SSP1-2.6) scenario, 20–65% (50–95%) of the impacts of extreme temperatures under the SSP5-8.5 scenario could be avoided across most regions in China. The avoided impacts of warm days and warm nights were greater than those of the other extreme temperature indices. More of the impacts of extreme temperatures could be avoided in the Huai River basin, Yellow River basin, Hai River basin, and Northwest Interior River basin than in the other river basins in China.</t>
  </si>
  <si>
    <t>https://doi.org/10.1002/joc.7383</t>
  </si>
  <si>
    <t>I had the wrong paper… fixed</t>
  </si>
  <si>
    <t>Tropospheric ozone is important to future air quality and climate. We investigate ozone changes and ozone sensitivity to changing emissions in the context of climate change from the present day (2004–2014) to the future (2045–2055) under a range of shared socio-economic pathways (SSPs). We apply the United Kingdom Earth System Model, UKESM1, with an extended chemistry scheme including more reactive volatile organic compounds (VOCs) to quantify ozone burdens as well as ozone sensitivities globally and regionally based on nitrogen oxide (NOx ) and VOC mixing ratios. We show that the tropospheric ozone burden increases by 4 % under a development pathway with higher NOx and VOC emissions (SSP3-7.0) but decreases by 7 % under the same pathway if NOx and VOC emissions are reduced (SSP3-7.0-lowNTCF) and by 5 % if atmospheric methane (CH4) mixing ratios are reduced (SSP3-7.0-lowCH4). Global mean surface ozone mixing ratios are reduced by 3–5 ppb under SSP3-7.0-lowNTCF and by 2–3 ppb under SSP3-7.0-lowCH4. However, surface ozone changes vary substantially by season in high-emission regions under future pathways, with decreased ozone mixing ratios in summer and increased ozone mixing ratios in winter when NOx emissions are reduced. VOC-limited areas are more extensive in winter (7 %) than in summer (3 %) across the globe. North America, Europe, and East Asia are the dominant VOC-limited regions in the present day, but North America and Europe become more NOx -limited in the future mainly due to reductions in NOx emissions. The impacts of VOC emissions on ozone sensitivity are limited in North America and Europe because reduced anthropogenic VOC emissions are partly offset by higher biogenic VOC emissions. Ozone sensitivity is not greatly influenced by changing CH4 mixing ratios. South Asia becomes the dominant VOC-limited region under future pathways. We highlight that reductions in NOx emissions are required to transform ozone production from VOC to NOx limitation, but that these lead to increased ozone mixing ratios in high-emission regions, and hence emission controls on VOC and CH4 are also necessary.</t>
  </si>
  <si>
    <t>https://doi.org/10.5194/acp-22-1209-2022</t>
  </si>
  <si>
    <t>Future emissions scenarios have served as a primary basis for assessing climate change and formulating climate policies. To explore the impact of uncertainty in future emissions scenarios on major outcomes related to climate change, this study examines the marginal abatement cost (MAC) of carbon emissions under the latest Shared Socioeconomic Pathways (SSPs) subject to the economic optimum and the 1.5 °C temperature increase constraint using the Epstein-Zin (EZ) climate model. Taking the “Regional Rivalry” (SSP3) scenario narrative under the economic optimum as a representative case, the expected MACs per ton CO2 equivalent (CO2e) emissions in the years 2015, 2030, 2060, 2100, and 2200 are: $102.08, $84.42, $61.19, $10.71, and $0.12, respectively. In parallel, the associated expected average mitigation rates (AMRs) are 0%, 63%, 66%, 81%, and 96%, respectively. In summary, in a world developing towards regional rivalry (SSP3) or fossil-fueled development (SSP5) with high mitigation pressure, the MAC values have approximately doubled, compared with the sustainability (SSP1) and inequality (SSP4) storylines with low mitigation pressure levels. The SSP2 (Middle of the Road) shows a moderate MAC decreasing trend with moderate mitigation pressure. The results provide a carbon price benchmark for policy makers with different attitudes towards the unknown future and can be used to formulate carbon mitigation strategy to respond to specific climate goals.</t>
  </si>
  <si>
    <t>https://doi.org/10.3390/su132413693</t>
  </si>
  <si>
    <t>Frontiers Media SA</t>
  </si>
  <si>
    <t>Historical and future spatially explicit population and gross domestic product (GDP) data are essential for the analysis of future climate risks. Unlike population projections that are generally available, GDP projections—particularly for scenarios compatible with shared socioeconomic pathways (SSPs)—are limited. Our objective is to perform a high-resolution and long-term GDP estimation under SSPs utilizing a wide variety of geographic auxiliary information. We estimated the GDP in a 1/12-degree grid scale. The estimation is done through downscaling of historical GDP data for 1850–2010 and SSP future scenario data for 2010–2100. In the downscaling, we first modeled the spatial and economic interactions among cities and projected different future urban growth patterns according to the SSPs. Subsequently, the projected patterns and other auxiliary geographic data were used to estimate the gridded GDP distributions. Finally, the GDP projections were visualized via three-dimensional mapping to enhance the clarity for multiple stakeholders. Our results suggest that the spatial pattern of urban and peri-urban GDP depends considerably on the SSPs; the GDP of the existing major cities grew rapidly under SSP1, moderately grew under SSP 2 and SSP4, slowly grew under SSP3, and dispersed growth under SSP5.</t>
  </si>
  <si>
    <t>https://doi.org/10.3389/fbuil.2021.760306</t>
  </si>
  <si>
    <t>The development of the shared socioeconomic pathways (SSPs) and associated integrated assessment modeling exercises did not include direct air capture with carbon storage (DACCS) in their scenarios. Recent progress in DACCS commercialization suggests it could be a viable means of removing CO2 from the atmosphere with far lower land intensity than bioenergy with carbon capture or afforestation but with higher energy demands. Several forms of DACCS are in development, with different costs and energy inputs, as well as potential for future cost and performance improvements. Here, we use the Global Change Analysis Model to understand the role of DACCS across all 5 SSPs for the below 2 °C and below 1.5 °C end-of-century warming goals. We assess DACCS deployment relative to other carbon capture methods, and its side effects for global energy, water, land systems. We find that DACCS could play up to a tens of GtCO2 yr−1 role in many of these scenarios, particularly those with delayed climate policy and/or higher challenges to emissions mitigation. Our 'sustainable development' scenarios, consistent with SSP1, have smaller deployments of DACCS and other negative emissions owing to immediate climate policy onset, greater ease of emissions abatement, and tighter constraints on future negative emissions.</t>
  </si>
  <si>
    <t>https://doi.org/10.1088/1748-9326/ac2db0</t>
  </si>
  <si>
    <t>This article uses SSPx-RCP1.9&amp;2.6-DACC. Should these be tagged under their respective RCPs or SSP-Other-ID?</t>
  </si>
  <si>
    <t>Global warming could change building ventilation by altering window opening behavior, which may threaten public health as the average occupant spends over 80% of their time indoors. Here, by considering outdoor temperature as the main driving force and integrating the impact of operating air-conditioner, we constructed the climate-zone-specific relationships between outdoor temperature, window opening behavior, and air-conditioner operating behavior using Bayesian linear regression for China residence. Based on the relationships, we quantified the change in window opening duration in scenarios SSP126 and SSP585 in 2050 compared to 2015 across mainland China. Our projections indicate that warming would reduce annual window opening for 40% of the population. The variation in window opening duration by season shows the different spatial distribution, which is expected to decrease for almost all populations in summer. Our results provide a basis for understanding human adaption to climate warming with attention to the risks caused by changed ventilation and the associated issues such as energy consumption.</t>
  </si>
  <si>
    <t>https://doi.org/10.1016/j.buildenv.2021.108672</t>
  </si>
  <si>
    <t>This article is about how keeping open windows will change due to climate change. Tag as Human health, as it is related to that?</t>
  </si>
  <si>
    <t>In recent decades there has been a sustained and substantial shift in human diets across the globe towards including more livestock-derived foods. Continuing debates scrutinize how these dietary shifts affect human health, the natural environment, and livelihoods. However, amidst these debates there remain unanswered questions about how demand for livestock-derived foods may evolve over the upcoming decades for a range of scenarios for key drivers of change including human population, income, and consumer preferences. Future trends in human population and income in our scenarios were sourced from three of the shared socioeconomic pathways. We used scenario-based modeling to show that average protein demand for red meat (beef, sheep, goats, and pork), poultry, dairy milk, and eggs across the globe would increase by 14% per person and 38% in total between the year 2020 and the year 2050 if trends in income and population continue along a mid-range trajectory. The fastest per person rates of increase were 49% in South Asia and 55% in sub-Saharan Africa. We show that per person demand for red meat in high-income countries would decline by 2.8% if income elasticities of demand (a partial proxy for consumer preferences, based on the responsiveness of demand to income changes) in high-income countries decline by 100% by 2050 under a mid-range trajectory for per person income growth, compared to their current trajectory. Prices are an important driver of demand, and our results demonstrate that the result of a decline in red meat demand in high-income countries is strongly related to rising red meat prices, as projected by our scenario-based modeling. If the decline in the income elasticity of demand occurred in all countries rather than only in high-income countries, then per person red meat demand in high-income countries would actually increase in 2050 by 8.9% because the income elasticity-driven decline in global demand reduces prices, and the effect of lower prices outweighs the effect of a decline in the income elasticity of demand. Our results demonstrate the importance of interactions between income, prices, and the income elasticity of demand in projecting future demand for livestock-derived foods. We complement the existing literature on food systems and global change by providing quantitative evidence about the possible space for the future demand of livestock-derived foods, which has important implications for human health and the natural environment.</t>
  </si>
  <si>
    <t>https://doi.org/10.1016/j.gloenvcha.2021.102343</t>
  </si>
  <si>
    <t>Compound climate extremes, such as events with concurrent temperature and precipitation extremes, have significant impacts on the health of humans and ecosystems. This paper aims to analyze temporal and spatial characteristics of compound extremes of monthly temperature and precipitation, evaluate the performance of the sixth phase of the Coupled Model Intercomparison Project (CMIP6) models in simulating compound extremes, and investigate their future changes under Shared Socioeconomic Pathways (SSPs). The results show a significant increase in the frequency of compound warm extremes (warm/dry and warm/wet) but a decrease in compound cold extremes (cold/dry and cold/wet) during 1985–2014 relative to 1955–1984. The observed upward trends of compound warm extremes over China are much higher than those worldwide during the period of interest. A multi-model ensemble (MME) of CMIP6 models performs well in simulating temporal changes of warm/wet extremes, and temporal correlation coefficients between MME and observations are above 0.86. Under future scenarios, CMIP6 simulations show substantial rises in compound warm extremes and declines in compound cold extremes. Globally, the average frequency of warm/wet extremes over a 30-yr period is projected to increase for 2070–2099 relative to 1985–2014 by 18.53, 34.15, 48.79, and 59.60 under SSP1-2.6, SSP2-4.5, SSP3-7.0, and SSP5-8.5, respectively. Inter-model uncertainties for the frequencies of compound warm extremes are considerably higher than those of compound cold extremes. The projected uncertainties in the global occurrences of warm/wet extremes are 3.82 times those of warm/dry extremes during 2070–2099 and especially high for the Amazon and the Tibetan Plateau.</t>
  </si>
  <si>
    <t>https://doi.org/10.1029/2021GH000390</t>
  </si>
  <si>
    <t>Glossina morsitans is a vector for Human African Trypanosomiasis (HAT), which is mainly distributed in sub-Saharan Africa at present. Our objective was to project the historical and future potentially suitable areas globally and explore the influence of climatic factors. The maximum entropy model (MaxEnt) was utilized to evaluate the contribution rates of bio-climatic factors and to project suitable habitats for G. morsitans. We found that Isothermality and Precipitation of Wettest Quarter contributed most to the distribution of G. morsitans. The predicted potentially suitable areas for G. morsitans under historical climate conditions would be 14.5 million km2, including a large area of Africa which is near and below the equator, small equatorial regions of southern Asia, America, and Oceania. Under future climate conditions, the potentially suitable areas are expected to decline by about −5.38 ± 1.00% overall, under all shared socioeconomic pathways, compared with 1970–2000. The potentially suitable habitats of G. morsitans may not be limited to Africa. Necessary surveillance and preventive measures should be taken in high-risk regions.</t>
  </si>
  <si>
    <t>https://doi.org/10.3390/biology10111150</t>
  </si>
  <si>
    <t>Globalization is accompanied by increasing current account imbalances. They can undermine the positive impacts of increasing international cooperation and trade on economic growth and income convergence. At the same time, climate change challenges the global community and requests for co-operative action. Regional energy transformation due to climate policies and the resulting regional mitigation costs are key variables of climate economic analysis. This study is the first that include current account imbalances and imperfect capital markets to investigate potential market feedback mechanisms between climate policies, energy sector transformation and capital markets. Furthermore, it answers the question whether the capital-intensive transformation towards zero-carbon economies increases the policy cost of mitigation under the condition of imperfect capital markets. First results demonstrate a dominant baseline effect of capital market imperfections on macroeconomic variables, and moderate effects on mitigation costs in global climate policy scenarios. For some regions (e.g. Middle East) estimates of relatively high mitigation costs are revised downwards, if imperfect capital markets are considered.</t>
  </si>
  <si>
    <t>https://doi.org/10.1007/s10018-021-00327-5</t>
  </si>
  <si>
    <t>Energy, water, and agricultural resources across the globe are highly interconnected. This interconnectivity poses science challenges, such as understanding and modeling interconnections, as well as practical challenges, such as efficiently managing interdependent resource systems. Using the US as an example, this study seeks to define and explore how interconnectivity evolves over space and time under a range of influences. Concepts from graph theory and input–output analysis are used to visualize and quantify key intersectoral linkages using two new indices: the 'Interconnectivity Magnitude Index' and the 'Interconnectivity Spread Index'. Using the Global Change Analysis Model (GCAM-USA), we explore the future evolution of these indices under four scenarios that explore a range of forces, including socioeconomic and technological change. Analysis is conducted at both national and state level spatial scales from 2015 to 2100. Results from a Reference scenario show that resource interconnectivity in the US is primarily driven by water use amongst different sectors, while changes in interconnectivity are driven by a decoupling of the water and electricity systems, as power plants become more water-efficient over time. High population and GDP growth results in relatively more decoupling of sectors, as a larger share of water and energy is used outside of interconnected sector feedback loops. Lower socioeconomic growth results in the opposite trend. Transitioning to a low-carbon economy increases interconnectivity because of the expansion of purpose-grown biomass, which strengthens the connections between water and energy. The results highlight that while some regions may experience similar sectoral stress projections, the composition of the intersectoral connectivity leading to that sectoral stress may call for distinctly different multi-sector co-management strategies. The methodology we introduce here can be applied in diverse geographical and sectoral contexts to enable better understanding of where, when, and how coupling or decoupling between sectors could evolve and be better managed.</t>
  </si>
  <si>
    <t>https://doi.org/10.1088/1748-9326/ac046c</t>
  </si>
  <si>
    <t>The earth observation data and CMIP6 models were used to predict plausible soil loss from the Ghaghara river basin. The decadal prediction of soil loss (28.64 ton/ha/year) was found high for SSP585 of CanESM5 during 2015–2025. However, the lower value was reported as 21.71 ton/ha/year for SSP245 of MRI-ESM2-0 during 2035–2045. The century level future rainfall erosivity factor was found lowest for SSP245, however highest for SSP585 of Access-ESM1-5, CanESM5, and IPSL-CM6A-LR. The SSP585 (Access-ESM1-5, CanESM5, and IPSL-CM6A-LR) have maximum soil erosion rate as 29.07, 28.03, and 28.0 ton/ha/year, respectively. For the SSP585, increments were observed as 35.93%, 31.04%, and 30%, respectively, compared to the baseline year (2014). Whereas, lowest was reported as 21.7 and 24.9 ton/ha/year and consequently the low increment as 1.31% and 16.55% for both scenarios of MRI-ESM2-0 compared to baseline. We observed that the soil erosion rate is aligned with the predicted rainfall erosivity factor.</t>
  </si>
  <si>
    <t>https://doi.org/10.1080/10106049.2021.1973116</t>
  </si>
  <si>
    <t>Soil erosion at a river basin. I have tagged this as freshwater ecosystem.</t>
  </si>
  <si>
    <t>The latest climate models realistically simulate the present-day climate Indo-Pacific Warm Pool (IPWP) area, but there is considerable inter-model spread in future projections. Here we show a strong negative relationship between the present-day of IPWP area and its future change. When using this “emergent relationship” to constrain future IPWP area change, inter-model spread of future projections is reduced by more than half compared to raw projections. This emergent constraint is found to be due to the negatively skewed distribution of sea surface temperature (SST) over the Indo-Pacific Ocean as well as a negative SST-shortwave radiation feedback in the western Pacific, which leads to a large IPWP expansion in climate models having a small IPWP area in the present-day climate. This result indicates that a more accurate simulation of the IPWP area in the present-day climate is crucial to reliable future projections of the tropical climate.</t>
  </si>
  <si>
    <t>https://doi.org/10.1029/2021GL097343</t>
  </si>
  <si>
    <t>A straightforward global layout of carbon capture, utilization and storage (CCUS) is imperative for limiting global warming well below 2 °C. Here, we propose a cost-effective strategy for matching carbon sources and sinks on a global scale. Results show 3,093 carbon clusters and 432 sinks in 85 countries and regions are selected to achieve 92 GtCO2 mitigation by CCUS, 64% of which will be sequestered into sedimentary basins for aquifer storage and 36% will be used for CO2-EOR (enhanced oil recovery). Of the identified source–sink matching, 80% are distributed within 300 km and are mainly located in China, the United States, the European Union, Russia and India. The total cost is ~0.12% of global cumulative gross domestic product. Of countries with CO2-EOR, 75% will turn into profitable at the oil price over US$100 per barrel. These findings indicate our proposed layout is economically feasible. However, its implementation requires global collaboration on financial and technological transfer.</t>
  </si>
  <si>
    <t>https://doi.org/10.1038/s41558-020-00960-0</t>
  </si>
  <si>
    <t>Mountain agroecosystems deliver essential ecosystem services to society but are prone to climate change as well as socio-economic pressures, making multi-functional land systems increasingly central to sustainable mountain land use policy. Agroforestry, the combination of woody vegetation with crops and/or livestock, is expected to simultaneously increase provisioning and regulating ecosystem services, but knowledge gaps concerning trade-offs exist especially in temperate industrialized and alpine regions. Here, we quantify the aboveground carbon (C) dynamics of a hypothetical agroforestry implementation in the Austrian long-term socio-ecological research region Eisenwurzen from 2020 to 2050. We develop three land use scenarios to differentiate conventional agriculture from an immediate and a gradual agroforestry implementation, integrate data from three distinct models (Yield-SAFE, SECLAND, MIAMI), and advance the socio-ecological indicator framework Human Appropriation of Net Primary Production (HANPP) to assess trade-offs between biomass provision and carbon sequestration. Results indicate that agroforestry strongly decreases HANPP because of a reduction in biomass harvest by up to − 47% and a simultaneous increase in actual net primary production by up to 31%, with a large amount of carbon sequestered in perennial biomass by up to 3.4 t C ha-1 yr-1. This shows that a hypothetical transition to agroforestry in the Eisenwurzen relieves the agroecosystem from human-induced pressure but results in significant trade-offs between biomass provision and carbon sequestration. We thus conclude that while harvest losses inhibit large-scale implementation in intensively used agricultural regions, agroforestry constitutes a valuable addition to sustainable land use policy, in particular when affecting extensive pastures and meadows in alpine landscapes.</t>
  </si>
  <si>
    <t>https://doi.org/10.1007/s10113-021-01794-y</t>
  </si>
  <si>
    <t>Freshwater is a scarce resource, and maintaining water quality is of great importance in dryland Australia. How water quality is affected by the dry climate and socio-economic influences in Australia remains widely unknown. Here, we find that agriculture activity dominates reactive nitrogen (Nr) emissions to water bodies. Such emissions not only contribute to deteriorating water quality in Southeastern Australia but also harm marine ecosystems, including the Great Barrier Reef, a World Natural Heritage site. A dry and warm climate reduces the share of Nr emitted directly to water bodies; however, it increases the Nr concentration in surface water due to reduced water volume, leading to a 3-fold higher water Nr concentration compared to major rivers globally, e.g., in the US or China. Business-as-usual socioeconomic development would increase the total Nr emitted to surface water by at least 43% by 2050, while effective mitigation measures could reduce N runoff by about 27%. Advanced agricultural management strategies should be considered to reduce future environmental pressures due to N runoff in Australia.</t>
  </si>
  <si>
    <t>https://doi.org/10.1021/acs.est.1c06242</t>
  </si>
  <si>
    <t>A heat danger day is defined as an extreme when the heat stress index (a combined temperature and humidity measure) exceeding 41 °C, warranting public heat alerts. This study assesses future heat risk (i.e. heat danger days times the population at risk) based on the latest Coupled Model Intercomparison Project phase 6 projections. In recent decades (1995–2014) China's urban agglomerations (Beijing-Tianjin-Hebei, Yangtze River Delta, Middle Yangtze River, Chongqing-Chengdu, and Pearl River Delta (PRD)) experienced no more than three heat danger days per year, but this number is projected to increase to 3–13 days during the population explosion period (2041–2060) under the high-emission shared socioeconomic pathways (SSP3-7.0 and SSP5-8.5). This increase will result in approximately 260 million people in these agglomerations facing more than three heat danger days annually, accounting for 19% of the total population of China, and will double the current level of overall heat risk. During the period 2081–2100, there will be 8–67 heat danger days per year, 60%–90% of the urban agglomerations will exceed the current baseline number, and nearly 310 million people (39% of the total China population) will be exposed to the danger, with the overall heat risk exceeding 18 times the present level. The greatest risk is projected in the PRD region with 67 heat danger days to occur annually under SSP5-8.5. With 65 million people (68% of the total population) experiencing increased heat danger days, the overall heat risk in the region will swell by a factor of 50. Conversely, under the low-emission pathways (SSP1-2.6 and SSP2-4.5), the annual heat danger days will remain similar to the present level or increase slightly. The result indicates the need to develop strategic plans to avoid the increased heat risk of urban agglomerations under high emission-population pathways.</t>
  </si>
  <si>
    <t>https://doi.org/10.1088/1748-9326/ac046e</t>
  </si>
  <si>
    <t>The concept of “solution spaces” is used to explore the potential future of forestry under climate change for different types of forestry management structures. We base the analysis in New Zealand, where forestry plays an increasingly critical role in the nation’s climate policy, but the concept could be applied to any region. Understanding solution spaces and the ways in which they can be influenced at different levels of ownership is a critical step towards effective climate change adaptation. Building on the base of existing climate projections, scenarios, and economic and social science literature, we form an assessment of the capacity of each forest owner typology to influence their solution spaces into the future. Different management structures have strengths in different areas – while industrial forest managers may be able to utilise emerging technologies better than their smaller scale counterparts for example, they may be less agile and flexible. The sector as a whole may benefit from working collectively to draw on the respective strengths of each typology. Critically, planning now to expand the space into the future will be essential.</t>
  </si>
  <si>
    <t>https://doi.org/10.1016/j.envsci.2021.09.010</t>
  </si>
  <si>
    <t>Not sure about the study type. Possibly adaptation, otherwise none. No time horizon.</t>
  </si>
  <si>
    <t>Due to the coronavirus disease 2019 (COVID-19) pandemic, human activities and industrial productions were strictly restricted during January–March 2020 in China. Despite the fact that anthropogenic aerosol emissions largely decreased, haze events still occurred. Characterization of aerosol transport pathways and attribution of aerosol sources from specific regions are beneficial to air quality and pandemic control strategies. This study establishes source– receptor relationships in various regions covering all of China during the COVID-19 outbreak based on the Community Atmosphere Model version 5 with Explicit Aerosol Source Tagging (CAM5-EAST). Our analysis shows that PM2.5 burden over the North China Plain between 30 January and 19 February is mostly contributed by local emissions (40 %–66 %). For other regions in China, PM2.5 burden is largely contributed from nonlocal sources. During the most polluted days of the COVID-19 outbreak, local emissions within the North China Plain and eastern China contributed 66 % and 87 % to the increase in surface PM2.5 concentrations, respectively. This is associated with the anomalous mid-tropospheric high pressure at the location of the climatological East Asia trough and the consequently weakened winds in the lower troposphere, leading to the local aerosol accumulation. The emissions outside China, especially those from South Asia and Southeast Asia, contribute over 50 % to the increase in PM2.5 concentration in southwestern China through transboundary transport during the most polluted day. As the reduction in emissions in the near future is desirable, aerosols from long-range transport and unfavorable meteorological conditions are increasingly important to regional air quality and need to be taken into account in cleanair plans.</t>
  </si>
  <si>
    <t>https://doi.org/10.5194/acp-21-15431-2021</t>
  </si>
  <si>
    <t>The representations of international trade and global market integration play central roles in long-term global agricultural economic modeling. However, the conventional use of the gravity models (i.e., the Armington approach) of trade may not adequately account for the dynamic process of market integration. In this paper, we generalize a logit-based Armington approach by permitting home preference bias erosion to account for a trend of global market integration. We build a simple agricultural economic equilibrium model and conduct hindcast experiments to examine the historical trend of market integration. The results show a significant integrating trend of the global agricultural market implied by converging Armington preference distributions (i.e., home bias erosion) in 1995–2015. We demonstrate important implications of allowing the dynamic trend of market integration implied by bias erosion on estimating trade elasticities. By testing the future market integration trend implied by historical home bias integration in the Global Change Analysis Model (GCAM), we show a high sensitivity of long-term agroeconomic projections to future trade and market integration scenarios.</t>
  </si>
  <si>
    <t>https://doi.org/10.1016/j.eap.2021.07.007</t>
  </si>
  <si>
    <t>This article examines the effects of global market integration on agricultural economic modeling. Does not really fit study types. Tag under key economic sectors or economics? The time horizon seems to be the recent past.</t>
  </si>
  <si>
    <t>Universal access to safe drinking water for all is a key target of the United Nations Sustainable Development Goal 6. However, how water accessibility improvement impacts domestic water demand and surface-water deficit (the quantity of water demand that exceeds surface-water availability) are poorly known due to uncertainty and variability in domestic water use intensities (WUIdom). Here, we developed a data-driven model to create global gridded maps of historical and future WUIdom, constrained by 1758 survey-based records spanning 220 administrative units. The results show that water accessibility improvement dominated the growth in WUIdom over the period 1990–2015, particularly in developing and least-developed economies. Achieving universal water accessibility by 2030 may lead to an additional growth in global mean WUIdom by 21.7 L capita−1 day−1. Additional 88.3 million people, from 14 developing countries and 9 least-developed countries, may move into domestic surface-water deficit. Another 16% of global irrigated areas would be at risk of irrigation surface-water deficit mainly in South Asia, Central Asia, and North Africa. These findings imply the need of spatially flexible set of actions to achieve global universal water accessibility by 2030 without worsening surface-water deficit.</t>
  </si>
  <si>
    <t>https://doi.org/10.1016/j.jclepro.2021.128829</t>
  </si>
  <si>
    <t>This article investigates the effects of climate-induced agricultural shocks on household welfare in Burkina Faso using a combination of the International Model for Policy Analysis of Agricultural Commodities and Trade (IMPACT), and the Global Trade Analysis Project (GTAP) standard model. The climate shocks such as temperature variation and precipitation are converted to agricultural shocks using the IMPACT model which is a partial equilibrium model. Later on, these climate-induced agricultural shocks are introduced into the (GTAP) standard model to evaluate households' welfare effects. The simulations show that climate-induced agricultural shocks (agriculture yield decrease and the cropland variation) will reduce households' global wellbeing in Burkina Faso. For instance, the results show that climate change will cause a minimum GDP loss estimated at 9.33% and a maximum loss estimated at 17.39% in Burkina Faso. Besides, simulations demonstrate that climate shocks will lead to an average household welfare loss estimated to 14% in Burkina Faso. These results are in line with theoretical intuition showing a deterioration in households' welfare.</t>
  </si>
  <si>
    <t>https://www.gtap.agecon.purdue.edu/resources/res_display.asp?RecordID=6217</t>
  </si>
  <si>
    <t>This study evaluates the historical climatology and future changes of the atmospheric water cycle for the Laurentian Great Lakes region using 15 models from phase 6 of the Coupled Model Intercomparison Project (CMIP6). While the models have unique seasonal characteristics in the historical (1981–2010) simulations, common patterns emerge in the midcentury SSP2–4.5 scenario (2041–70), including a prevalent shift in the precipitation seasonal cycle with summer drying and wetter winter and spring months, and a ubiquitous increase in the magnitudes of convective precipitation, evapotranspiration, and moisture inflow into the region. The seasonal cycle of moisture flux convergence is amplified (i.e., the magnitude of winter convergence and summer divergence increases), which is the primary driver of future total precipitation changes. The precipitation recycling ratio is also projected to decline in summer and increase in winter by midcentury, signifying a larger contribution of the regional moisture (via evapotranspiration) to total precipitation in the colder months. Most models (10/15) either do not represent the Great Lakes or have major inconsistencies in how the lakes are simulated both in terms of spatial representation and treatment of lake processes. In models with some lake presence, the contribution of lake grid cells to the regional evapotranspiration magnitude can be more than 50% in winter. In the future, winter months have a larger increase in evaporation over water surfaces than the surrounding land, which corroborates past findings of sensitivity of deep lakes to climate warming and highlights the importance of lake representation in these models for reliable regional hydroclimatic assessments.</t>
  </si>
  <si>
    <t>https://doi.org/10.1175/JCLI-D-20-0751.1</t>
  </si>
  <si>
    <t>Subduction in the Antarctic circumpolar region of the Southern Ocean (SO) results in the formation of Antarctic Intermediate Water (AAIW) and Subantarctic Mode Water (SAMW). Theoretical understanding predicts that subduction rates of these waters masses is driven by wind stress curl and buoyancy fluxes. The objective of this work is to evaluate the extent to which AAIW and SAMW variability are correlated to SO air-sea fluxes and how potential changes to those forcings would impact the future water mass export rates. We correlate the water mass volume transport at 30°S with Ekman pumping, freshwater and heat fluxes in the Coupled Model Intercomparison Project. The export of these water masses varies across models, with most overestimating the total transport. Correlation coefficients between the air-sea fluxes and exports are consistent with theoretical expectations. In the picontrol/historical scenarios, the highest correlations with AAIW export variability are heat flux, while Ekman pumping best explains SAMW. However, multivariate regressions show that both AAIW and SAMW export variability are better explained using the combination of all three fluxes. In future scenario simulations air-sea fluxes trend significantly in the catastrophic scenario (RCP8.5 and SSP8.5). Both AAIW and SAMW are still highly correlated to the fluxes, but with different correlation coefficients. The dominant forcing components even change from the present simulations to the future scenario runs. Thus, correlations between AAIW and SAMW transports and air-sea fluxes are not stationary in time, limiting the predictive skill of statistical models and highlighting the importance of using complex climate models.</t>
  </si>
  <si>
    <t>https://doi.org/10.1029/2021JC017173</t>
  </si>
  <si>
    <t>This article uses CMIP6, but they only mention SSP4.5 and SSP8.5. Despite them not mentioning which SSPs they use, I think it is safe to say that they use SSP2 and SSP5 based on the RCP values mentioned.</t>
  </si>
  <si>
    <t>The expectation of a seasonally ice-free Arctic by mid-century has sparked economic and geopolitical interest in potential Arctic opportunities and risks. But substantial sea ice variability across timescales suggests an uncertain future for forecasts of marine accessibility, especially over operational (&lt; 2 years) and infrastructural (&gt; 5 years) time spans that significantly influence decision-makers planning ship routing, emergency management, port investment, and more. Here, we use three marine accessibility schemes applied to CMIP6 scenarios to quantify Arctic shipping season variability and uncertainty across these decision-relevant timescales. We compare route projections across climate models and accessibility schemes to show that the choice of methodology significantly affects information important for decision-making. We find high variability and uncertainty in voyage time notably in the critical “shoulder” seasons on both timescales. This leads to increased risk over the next several decades, with high short-term uncertainty particularly at the end of the shipping season for the next 25 years. Navigation risk is expected to decline from 2045 onward. Knowledge that accounts for sea ice variability, simulation quality, and accessibility algorithm allows for better investment decisions and the minimization of unforeseen costs due to delayed and canceled voyages. Here we develop and demonstrate a framework for developing more timely and salient information to guide decisions on Arctic shipping relevant to both operational and infrastructural horizons as climate projections become spatially and physically better resolved.</t>
  </si>
  <si>
    <t>https://doi.org/10.1007/s10584-021-03172-3</t>
  </si>
  <si>
    <t>Examines arctic shipping and its viability due to climate change.</t>
  </si>
  <si>
    <t>Storylines of atmospheric circulation change, or physically self-consistent narratives of plausible future events, have recently been proposed as a non-probabilistic means to represent uncertainties in climate change projections. Here, we apply the storyline approach to 21st century projections of summer air stagnation over Europe and the United States. We use a Climate Model Intercomparison Project Phase 6 (CMIP6) ensemble to generate stagnation storylines based on the forced response of three remote drivers of the Northern Hemisphere mid-latitude atmospheric circulation: North Atlantic warming, North Pacific warming, and tropical versus Arctic warming. Under a high radiative forcing scenario (SSP5-8.5), models consistently project increases in stagnation over Europe and the U.S., but the magnitude and spatial distribution of changes vary substantially across CMIP6 ensemble members, suggesting that future projections are not well-constrained when using the ensemble mean alone. We find that the diversity of projected stagnation changes depends on the forced response of remote drivers in individual models. This is especially true in Europe, where differences of ∼2 summer stagnant days per degree of global warming are found amongst the different storyline combinations. For example, the greatest projected increase in stagnation for most European regions leads to the smallest increase in stagnation for southwestern Europe; i.e. limited North Atlantic warming combined with near-equitable tropical and Arctic warming. In the U.S., only the atmosphere over the northern Rocky Mountain states demonstrates comparable stagnation projection uncertainty, due to opposite influences of remote drivers on the meteorological conditions that lead to stagnation.</t>
  </si>
  <si>
    <t>https://doi.org/10.1088/1748-9326/ac4290</t>
  </si>
  <si>
    <t>John Wiley &amp; Sons Ltd</t>
  </si>
  <si>
    <t>Climate models exhibit a broad range in the simulated properties of the climate system. In the early historical period, the absolute global mean surface air temperature in Coupled Model Intercomparison Project, Phase 5 (CMIP5) models spans a range of ∼12°C – 15°C. Other climate variables may be linked to global mean temperature, and so accurate representation of the baseline climate state is crucial for meaningful future climate projections. In CMIP5 baseline climate states, statistically significant intermodel correlations between Southern Ocean surface temperature, outgoing shortwave radiation, cloudiness, the position of the mid-latitude eddy-driven jet, and Antarctic sea ice area are found. The baseline temperature relationships extend to projected future changes in the same set of variables, impacting on the projected global mean surface temperature change. Models with initially cooler Southern Ocean tend to exhibit more global warming, and vice versa for initially warmer models. These relationships arise due to a “capacity for change”. For example, cold-biased models tend to have more cloud cover, sea ice, and equatorward jet initially, and thus a greater capacity to lose cloud cover and sea ice, and for the jet to shift poleward under global warming. A first look at emerging data from CMIP6 reveals a shift of the relationship from the Southern Ocean towards the Antarctic region, possibly due to reductions in Southern Ocean biases, such as in westerly wind representation.</t>
  </si>
  <si>
    <t>https://doi.org/10.1029/2020EF001873</t>
  </si>
  <si>
    <t>Land-use/cover change is the major cause of terrestrial ecosystem degradation. However, its impacts will be exacerbated due to climate change and population growth, driving agricultural expansion because of higher demand of food and lower agricultural yields in some tropical areas. International strategies aimed to mitigate impacts of climate change and land use-cover change are challenging in developing regions. This study aims to evaluate alternatives to minimize the impacts of these threats under socioeconomic trajectories, in one of the biologically richest regions in Guatemala and Mexico. This study is located at the Usumacinta watershed, a transboundary region that shares a common history, with similar biophysical properties and economic constraints which have led to large land use/cover changes. To understand the impacts on deforestation and carbon emissions of different land-management practices, we developed three scenarios (1): business as usual (BAU), (2) a reducing emissions scenario aimed to reduce deforestation and degradation (REDD+), and (3) zero-deforestation from 2030 onwards based on the international commitments. Our results suggest that by 2050, natural land cover might reduce 22.3 and 12.2% of its extent under the BAU and REDD + scenarios, respectively in comparison with 2012. However, the zero-deforestation scenario shows that by 2050, it would be possible to avoid losing 22.4% of the forested watershed (1.7 million ha) and recover 5.9% (0.4 million hectares) of it. In terms of carbon sequestration, REDD + projects can reduce the carbon losses in natural vegetation, but a zero-deforestation policy can double the carbon sequestration produced by REDD + projects only. This study shows that to reduce the pressures on ecosystems, particularly in regions highly marginalized with significant migration, it is necessary to implement transboundary land-management policies that also integrate poverty alleviation strategies.</t>
  </si>
  <si>
    <t>https://doi.org/10.1016/j.jenvman.2021.113748</t>
  </si>
  <si>
    <t>We evaluate the performance of a large ensemble of Global Climate Models (GCMs) from the Coupled Model Intercomparison Project Phase 6 (CMIP6) over South America for a recent past reference period and examine their projections of twenty-first century precipitation and temperature changes. The future changes are computed for two time slices (2040–2059 and 2080–2099) relative to the reference period (1995–2014) under four Shared Socioeconomic Pathways (SSPs, SSP1–2.6, SSP2–4.5, SSP3–7.0 and SSP5–8.5). The CMIP6 GCMs successfully capture the main climate characteristics across South America. However, they exhibit varying skill in the spatiotemporal distribution of precipitation and temperature at the sub-regional scale, particularly over high latitudes and altitudes. Future precipitation exhibits a decrease over the east of the northern Andes in tropical South America and the southern Andes in Chile and Amazonia, and an increase over southeastern South America and the northern Andes—a result generally consistent with earlier CMIP (3 and 5) projections. However, most of these changes remain within the range of variability of the reference period. In contrast, temperature increases are robust in terms of magnitude even under the SSP1–2.6. Future changes mostly progress monotonically from the weakest to the strongest forcing scenario, and from the mid-century to late-century projection period. There is an increase in the seasonality of the intra-annual precipitation distribution, as the wetter part of the year contributes relatively more to the annual total. Furthermore, an increasingly heavy-tailed precipitation distribution and a rightward shifted temperature distribution provide strong indications of a more intense hydrological cycle as greenhouse gas emissions increase. The relative distance of an individual GCM from the ensemble mean does not substantially vary across different scenarios. We found no clear systematic linkage between model spread about the mean in the reference period and the magnitude of simulated sub-regional climate change in the future period. Overall, these results could be useful for regional climate change impact assessments across South America.</t>
  </si>
  <si>
    <t>https://doi.org/10.1007/s41748-021-00233-6</t>
  </si>
  <si>
    <t>Expanding and enhancing protected area networks (PAs) is at the forefront of efforts to conserve and restore global biodiversity but climate change and habitat loss can interact synergistically to undermine the potential benefits of PAs. Targeting conservation, adaptation and mitigation efforts requires understanding climate and land-use patterns within PAs, both currently and under future scenarios. Here, projecting rates of temporal and spatial displacement of climate and land-use revealed that more than one-quarter of the world’s PAs (~27%) are located in regions that will experience both high rates of climate change and land-use change by 2050. Substantial changes are expected to occur more often within PAs distributed across tropical moist and grassland biomes, which currently host diverse tetrapods and vascular plants, and fall into less-stringent management categories. Taken together, our findings can inform spatially adaptive natural resource management and actions to achieve sustainable development and biodiversity goals.</t>
  </si>
  <si>
    <t>https://doi.org/10.1038/s41558-021-01223-2</t>
  </si>
  <si>
    <t>Transboundary river basins are responsible for over half of the global river discharges and accommodate 40% of the global population. Ukraine is part of the four large transboundary rivers that flow through more than ten European countries and experience pollution problems because of human activities in up-and downstream areas. The Ukrainian government calls for actions to achieve Sustainable Development Goal 6 (SDG6) and integrate the European Union water legislation. This paper discusses five sustainable development perspectives for Ukraine to reduce pollution in transboundary rivers. These perspectives relate to (1) transitions from administrative river management (before 2017) to river basin management (after 2017) to enhance cooperation between countries, (2) interdisciplinary and (3) transdisciplinary research to better understand the causes and effects of river pollution and explore solutions, (4) innovation and modernization of water-related infrastructures and (5) the societal awareness. Future research could focus on the example of Ukraine and the adoption of these five perspectives to support the formulation of solutions to achieve SDG6 and support the sustainable basin management of transboundary rivers and the integration of European Union water legislation.</t>
  </si>
  <si>
    <t>https://doi.org/10.1080/1943815X.2021.1930058</t>
  </si>
  <si>
    <t>This paper discusses five sutainable development perspectives to achieve SDG6 by implementing EU water legislation in Ukraine. Mainly about transboundary river pollution. Does really fit Study type.</t>
  </si>
  <si>
    <t>A more holistic understanding of land use and land cover (LULC) will help minimise trade-offs and maximise synergies, and lead to improved future land use management strategies for the attainment of Sustainable Development Goals (SDGs). However, current assessments of future LULC changes rarely focus on the multiple demands for goods and services, which are related to the synergies and trade-offs between SDGs and their targets. In this study, the land system (combinations of land cover and land use intensity) evolution trajectories of the Luanhe River Basin (LRB), China, and major challenges that the LRB may face in 2030, were explored by applying the CLUMondo and InVEST models. The results indicate that the LRB is likely to experience agricultural intensification and urban growth under all four scenarios that were explored. The cropland intensity and the urban growth rate were much higher under the historical trend (Trend) scenario compared to those with more planning interventions (Expansion, Sustainability, and Conservation scenarios). Unless the forest area and biodiversity conservation targets are implemented (Conservation scenario), the forest areas are projected to decrease by 2030. The results indicate that water scarcity in the LRB is likely to increase under all scenarios, and the carbon storage will increase under the Conservation scenario but decrease under all other scenarios by 2030. Our methodological framework and findings can guide regional sustainable development in the LRB and other large river basins in China, and will be valuable for policy and planning purposes to the pursuance of SDGs at the sub-national scale.</t>
  </si>
  <si>
    <t>https://doi.org/10.1007/s11625-021-01004-y</t>
  </si>
  <si>
    <t>The FOrest Resource Outlook Model (FOROM) is a global recursive dynamic partial equilibrium model of the forest sector that recognizes Resources Planning Act (RPA) Assessment regions as separate producing, consuming, and trading market regions within a complete global market. FOROM is calibrated to a base year and projects future market variables of price, production, consumption, and trade of primary and secondary forest products across various socioeconomic developments. Further captured in the model are predicted changes in forest area and forest stocks (inventory volumes) by management category. The model also incorporates changes to forest inventory under specifications of productivity changes as driven by climate change and greenhouse gas accumulations.</t>
  </si>
  <si>
    <t>https://doi.org/10.2737/SRS-GTR-254</t>
  </si>
  <si>
    <t>This is a report on the Forest Resource Outlook Model. SSPs are part of the model, so tagged under Assessment?</t>
  </si>
  <si>
    <t>Policy, business, finance and civil society stakeholders are increasingly looking to compare future emissions pathways across both their associated physical climate risks stemming from increasing temperatures and their transition climate risks stemming from the shift to a low-carbon economy. Here, we present an integrated framework to explore near-term (to 2030) transition risks and longer-term (to 2050) physical risks, globally and in specific regions, for a range of plausible greenhouse gas emissions and associated temperature pathways, spanning 1.5–4 °C levels of long-term warming. By 2050, physical risks deriving from major heatwaves, agricultural drought, heat stress and crop duration reductions depend greatly on the temperature pathway. By 2030, transition risks most sensitive to temperature pathways stem from economy-wide mitigation costs, carbon price increases, fossil fuel demand reductions and coal plant capacity reductions. Considering several pathways with a 2 °C target demonstrates that transition risks also depend on technological, policy and socio-economic factors.</t>
  </si>
  <si>
    <t>https://doi.org/10.1038/s41558-021-01236-x</t>
  </si>
  <si>
    <t>This paper analyses physical and transition risks of different emissions pathways. Looks at different sectors, including energy systems, agricultural and land-based GHG emissions, and probabilistic global temperature changes. Also looks at risk for agriculture. Seems to be using only SSP1, 2 and 3. RCPs are not mentioned at all, but they use CMIP5 to model the climate. Should we assume that the low, moderate and high RCPs are used? Since the paper uses CMIP5, it's fair to assume that no SSP/RCP combination were used for climate modeling? They also say "Damage functions are constructed separately for five SSP socio-economic scenarios", but only ever mention SSP1, 2 and 3 in either the paper or the supplementary material. Tag only what thay mention?</t>
  </si>
  <si>
    <t>Climate variability and change constitute major challenges for Africa, especially West Africa (WA), where an important increase in extreme climate events has been noticed. Therefore, it appears essential to analyze characteristics and trends of some key climatological parameters. Thus, this study addressed spatiotemporal variabilities and trends in regard to temperature and precipitation extremes by using 21 models of the Coupled Model Intercomparison Project version 6 (CMIP6) and 24 extreme indices from the Expert Team on Climate Change Detection and Indices (ETCCDI). First, the CMIP6 variables were evaluated with observations (CHIRPS, CHIRTS, and CRU) of the period 1983–2014; then, the extreme indices from 1950 to 2014 were computed. The innovative trend analysis (ITA), Sen’s slope, and Mann–Kendall tests were utilized to track down trends in the computed extreme climate indices. Increasing trends were observed for the maxima of daily maximum temperature (TXX) and daily minimum temperature (TXN) as well as the maximum and minimum of the minimum temperature (TNX and TNN). This upward trend of daily maximum temperature (Tmax) and daily minimum temperature (Tmin) was enhanced with a significant increase in warm days/nights (TX90p/TN90p) and a significantly decreasing trend in cool days/nights (TX10p/TN10p). The precipitation was widely variable over WA, with more than 85% of the total annual water in the study domain collected during the monsoon period. An upward trend in consecutive dry days (CDD) and a downward trend in consecutive wet days (CWD) influenced the annual total precipitation on wet days (PRCPTOT). The results also depicted an upward trend in SDII and R30mm, which, additionally to the trends of CDD and CWD, could be responsible for localized flood-like situations along the coastal areas. The study identified the 1970s dryness as well as the slight recovery of the 1990s, which it indicated occurred in 1992 over West Africa.</t>
  </si>
  <si>
    <t>https://doi.org/10.3390/w13243506</t>
  </si>
  <si>
    <t>Future changes in the mean, maximum, and minimum surface temperature over Europe are investigated according to CMIP6 future climate projections. All the temperature variables are projected to increase across Europe particularly in northern and southernmost latitudes, where according to SSP5-8.5 the warming can reach 2–3 (5–6) °C at the middle (end) of the current century. The warming is particularly strong in Northern (Mediterranean) areas in winter (summer) seasons. The occurrence of hot days (mean temperature &gt; 30 °C) is projected to increase in all southern Europe by the end of the century (&gt; 40–60 days/year), particularly in the southern parts of the Iberian Peninsula and Turkey. Increases in the occurrence of very hot days (maximum temperature &gt; 40 °C) are projected in the central-southern areas of the Iberian Peninsula (30–40 days/year) and southern Turkey (&gt; 50 days/year) in the end of the century. Tropical nights are expected to increase throughout the century in all Europe (except the northernmost latitudes), particularly at southern Europe for the 2081–2100 period (50–80 nights/year). Frost days (minimum temperature &lt; 0 °C) are expected to occur less in all Europe towards the end of the century, with less than 50–70 days/year in central Europe and even less in Scandinavia and north-eastern Russia.</t>
  </si>
  <si>
    <t>https://doi.org/10.1007/s10584-021-03159-0</t>
  </si>
  <si>
    <t>A 22-member ensemble from CMIP6 is used to analyze the projected changes and seasonal behavior in surface air temperature over South America during the twenty-first century. In the future projections, CMIP6 models shown a high dependency to the socioeconomic pathway over each country of South America. The multimodel ensemble projects a continuous increase in the annual mean temperature over South America during the twenty-first century under the three future scenarios (SSP1-2.6, SSP2-4.5 and SSP5-8.5). Besides, it was possible to identify consistent positive trends across all the models, with values between 0.45 ± 0.05 and 2.05 ± 0.31 °C cy−1 under the historical experiment, however largest trends occurs for the projection periods (near, mid and far future), with values between − 0.87 ± 0.84 to 2.88 ± 0.60 °C cy−1 (SSP1-2.6), 1.41 ± 0.88 to 5.32 ± 0.81 °C cy−1 (SSP2-4.5) and 4.75 ± 0.58 to 8.76 ± 0.74 °C cy−1 (SSP5-8.5) with maximum values at Bolivia, Brasil, Paraguay and Venezuela whilst minimum values for Argentina and Uruguay, regardless of the SSP scenario used. From the seasonal behavior analysis was possible to identify maximum values between January and March whilst minimum between June and July, except in Brasil, Venezuela and Guyana–Surinam–French Guayana, with annual range decreasing as the latidude decreases. By the end of the twenty-first century the annual mean temperature over South america is projected to increase between 0.92–2.11 °C, 0.97–3.37 °C and 1.27–6.14 °C under SSP1-2.6, SSP2-4.5 and SSP5-8.5 projection scenarios respectively. This projected increase of temperature across the continent will produce negative repercussions in the social, economic and political spheres. The results obtained in this study provide insights about the CMIP6 performance over this region, which can be used to develop adaptation strategies and might be useful for the adaptation to the climate change.</t>
  </si>
  <si>
    <t>https://doi.org/10.1007/s10708-021-10531-1</t>
  </si>
  <si>
    <t>Technologies for carbon dioxide removal (CDR) from the atmosphere have been recognized as an important part of limiting warming to well below 2 °C called for in the Paris Agreement. However, many scenarios so far rely on bioenergy in combination with carbon capture and storage as the only CDR technology. Various other options have been proposed, but have scarcely been taken up in an integrated assessment of mitigation pathways. In this study we analyze a comprehensive portfolio of CDR options in terms of their regional and temporal deployment patterns in climate change mitigation pathways and the resulting challenges. We show that any CDR option with sufficient potential can reduce the economic costs of achieving the 1.5 °C target substantially without increasing the temperature overshoot. CDR helps to reduce net CO2 emissions faster and achieve carbon neutrality earlier. The regional distribution of CDR deployment in cost-effective mitigation pathways depends on which options are available. If only enhanced weathering of rocks on croplands or re- and afforestation are available, Latin America and Asia cover nearly all of global CDR deployment. Besides fairness and sustainability concerns, such a regional concentration would require large international transfers and thus strong international institutions. In our study, the full portfolio scenario is the most balanced from a regional perspective. This indicates that different CDR options should be developed such that all regions can contribute according to their regional potentials.</t>
  </si>
  <si>
    <t>https://doi.org/10.1088/1748-9326/ac0a11</t>
  </si>
  <si>
    <t>Chemical loss of Arctic ozone due to anthropogenic halogens is driven by temperature, with more loss occurring during cold winters favourable for formation of polar stratospheric clouds (PSCs). We show that a positive, statistically significant rise in the local maxima of PSC formation potential (PFPLM) for cold winters is apparent in meteorological data collected over the past half century. Output from numerous General Circulation Models (GCMs) also exhibits positive trends in PFPLM over 1950 to 2100, with highest values occurring at end of century, for simulations driven by a large rise in the radiative forcing of climate from greenhouse gases (GHGs). We combine projections of stratospheric halogen loading and humidity with GCM-based forecasts of temperature to suggest that conditions favourable for large, seasonal loss of Arctic column O3 could persist or even worsen until the end of this century, if future abundances of GHGs continue to steeply rise.</t>
  </si>
  <si>
    <t>https://doi.org/10.1038/s41467-021-24089-6</t>
  </si>
  <si>
    <t>Projections of future global mean surface warming for a given forcing scenario remain uncertain, largely due to uncertainty in the climate sensitivity. The ensemble of Earth system models from the Climate Model Intercomparison Project phase 6 (CMIP6) represents the dominant tools for projecting future global warming. However, the distribution of climate sensitivities within the CMIP6 ensemble is not representative of recent independent probabilistic estimates, and the ensemble contains significant variation in simulated historic surface warming outside agreement with observational datasets. Here, a Bayesian approach is used to infer joint probabilistic projections of future surface warming and climate sensitivity for shared socio-economic pathway (SSP) scenarios. The projections use an efficient climate model ensemble filtered and weighted to encapsulate observational uncertainty in historic warming and ocean heat content anomalies. The probabilistic projection of climate sensitivity produces a best estimate of 2.9°C, and 5th–95th percentile range of 1.5–4.6°C, in line with previous estimates using multiple lines of evidence. The joint projection of surface warming over the period 2030–40 has a 50% or greater probability of exceeding 1.5°C above preindustrial for all SSPs considered: 119, 126, 245, 370 and 585. Average warming by the period 2050–60 has a &gt;50% chance of exceeding 2°C for SSPs 245, 370 and 585. These results imply that global warming is no longer likely to remain under 1.5°C, even with drastic and immediate mitigation, and highlight the importance of urgent action to avoid exceeding 2°C warming.</t>
  </si>
  <si>
    <t>https://doi.org/10.1093/oxfclm/kgab007</t>
  </si>
  <si>
    <t>The Chinese government attaches great importance to climate change adaptation and has issued relevant strategies and policies. Overall, China’s action to adapt to climate change remains in its infancy, and relevant research needs to be further deepened. In this paper, we study the future adaptive countermeasures of Shenzhen city in the Pearl River Delta in terms of climate change, especially urban flood risk resilience. Based on the background investigation of urban flood risk in Shenzhen, this paper calculates the annual precipitation frequency of Shenzhen from 1953 to 2020, and uses the extreme precipitation index as a quantitative indicator to analyze the changes in historical precipitation and the impact of major flood disasters in Shenzhen city in previous decades. Based on the six kinds of model data of the scenario Model Inter-comparison Project (MIP) in the sixth phase of the Coupled Model Inter-comparison Project (CMIP6), uses the Taylor diagram and MR comprehensive evaluation method to evaluate the ability of different climate models to simulate extreme precipitation in Shenzhen, and the selected models are aggregated and averaged to predict the climate change trend of Shenzhen from 2020 to 2100. The prediction results show that Shenzhen will face more severe threats from rainstorms and floods in the future. Therefore, this paper proposes a resilience strategy for the city to cope with the threat of flood in the future, including constructing a smart water management system and promoting the development of a sponge city. Moreover, to a certain extent, it is necessary to realize risk transfer by promoting a flood insurance system.</t>
  </si>
  <si>
    <t>https://doi.org/10.3390/atmos12050537</t>
  </si>
  <si>
    <t>This paper looks at urban flood risk for Shenzhen city and proposes a resilience strategy. This could fit pretty well in the policy paper category.</t>
  </si>
  <si>
    <t>Coptis chinensis Franch. (Ranales: Ranunculaceae) is a perennial species with high medicinal value. Predicting the potentially geographical distribution patterns of C. chinensis against the background of climate change can facilitate its protection and sustainable utilization. This study employed the optimized maximum entropy model to predict the distribution patterns and changes in potentially suitable C. chinensis’ regions in China under multiple climate change scenarios (SSP1-2.6, SSP2-4.5, SSP3-7.0 and SSP5-8.5) across different time periods (1970–2000, 2050s, 2070s, and 2090s). The results revealed that the currently potentially suitable regions of C. chinensis span an area of 120.47 × 104 km2, which accounts for 12.54% of China’s territory. Among these areas, the low, moderate, and highly suitable regions are 80.10 × 104 km2, 37.16 × 104 km2, and 3.21 × 104 km2, respectively. The highly suitable regions are primarily distributed in Chongqing, Guizhou, Zhejiang, Hubei, and Hunan Provinces. Over time, the potentially suitable regions of C. chinensis are predicted to shrink. Furthermore, our study revealed that the relatively low impact areas of C. chinensis were mainly distributed in Yunnan, Guizhou, Hubei, Chongqing, and other Provinces. Centroid transfer analysis indicated that except for SSP1-2.6, the center of the potentially suitable region of C. chinensis showed a trend of gradual transfer to the northwest and high-altitude areas.</t>
  </si>
  <si>
    <t>https://doi.org/10.3390/f12111464</t>
  </si>
  <si>
    <t>Tropical cyclone (TC) impacts are expected to worsen under continued global warming and socio-economic development. Here we combine TC simulations with an impact model to quantify country-level population exposure to TC winds for different magnitudes of global mean surface temperature increase and future population distributions. We estimate an annual global TC exposure increase of 26% (33 million people) for a 1 °C increase in global mean surface temperature, assuming present-day population. The timing of warming matters when additionally accounting for population change, with global population projected to peak around mid-century and decline thereafter. A middle-of-the-road socio-economic scenario combined with 2 °C of warming around 2050 increases exposure by 41% (52 million). A stronger mitigation scenario reaching 2 °C around 2100 limits this increase to 20% (25 million). Rapid climate action therefore avoids interference with peak global population timing and limits climate-change-driven exposure. Cumulatively, over 1.8 billion people could be saved by 2100.</t>
  </si>
  <si>
    <t>https://doi.org/10.1038/s41558-021-01157-9</t>
  </si>
  <si>
    <t>Working Paper Series</t>
  </si>
  <si>
    <t>Projections of energy intensity are important for the assessment of future energy demand, future emission pathways, and the costs of climate policies. We estimate and simulate energy intensity based on a conditional convergence approach, and show how based on the results the long-run minimum of energy intensity attainable can be estimated. We consider education, urbanization, and institutional factors and ftnd them to positively impact energy intensity improvements. We link the estimated econometric models to an iterative projection model, resulting in a ftnite long-term lower limit of energy intensity of GDP to be around 0:35MJ/$ at the global level in most SSPs. Yet, by 2100, we estimated that energy intensity below one is hard to achieve based on historical patterns. By 2100, the projected energy intensities are in the range of 1MJ/$ at the global level. These results show that scenarios such as the ones used in the SR15 can be rationalized based on empirically founded projections, and that in particular the very low energy demand scenarios can be considered feasible on empirical grounds. The speed at which such ow values are achievable is however the big question and achieving them will require substantially going beyond historical technical change patterns.</t>
  </si>
  <si>
    <t>https://www.econstor.eu/handle/10419/235125</t>
  </si>
  <si>
    <t>https://doi.org/10.1016/j.scib.2021.07.027</t>
  </si>
  <si>
    <t>I believe they got data from all SSPs, but they mostly look at SSP1 &amp; 2. I have still tagged them all, but that might not be necessary. Based on the supplementary material it seems that they only looked at the SSP-RCP combination for SSP2-4.5.</t>
  </si>
  <si>
    <t>University of Washington</t>
  </si>
  <si>
    <t>It is predicted by both theory and models that high-altitude clouds will occur higher in the atmosphere as a result of climate warming. This produces a positive longwave feedback and has a substantial impact on the Earth's response to warming. This effect is well established by theory, but is poorly constrained by observations, and there is large spread in the feedback strength between climate models. We use the NASA Multi-angle Imaging SpectroRadiometer (MISR) to examine changes in Cloud-Top-Height (CTH). MISR uses a stereo-imaging technique to determine CTH. This approach is geometric in nature and insensitive to instrument calibration and therefore is well suited for trend analysis and studies of variability on long time scales. In this article we show that the current MISR record does have an increase in CTH for high-altitude cloud over Southern Hemisphere (SH) oceans but not over Tropical or the Northern Hemisphere (NH) oceans. We use climate model simulations to estimate when MISR might be expected to detect trends in CTH, that include the NH. The analysis suggests that according to the models used in this study MISR should detect changes over the SH ocean earlier than the NH, and if the model predictions are correct should be capable of detecting a trend over the Tropics and NH very soon (3–10 years). This result highlights the potential value of a follow-on mission to MISR, which no longer maintains a fixed equator crossing time and is unlikely to be making observations for another 10 years.</t>
  </si>
  <si>
    <t>https://doi.org/10.1029/2021JD035865</t>
  </si>
  <si>
    <t>NewClimate Institute</t>
  </si>
  <si>
    <t>https://newclimate.org/2021/10/07/ghg-mitigation-scenarios-for-major-emitting-countries-analysis-of-current-climate-policies-2021-update/</t>
  </si>
  <si>
    <t>A report on greenhouse gas mitigation scenarios for many countries based on current mitigation policies.</t>
  </si>
  <si>
    <t>Benefit-cost analyses of climate policies by integrated assessment models have generated conflicting assessments. Two critical issues affecting social welfare are regional heterogeneity and inequality. These have only partly been accounted for in existing frameworks. Here, we present a benefit-cost model with more than 50 regions, calibrated upon emissions and mitigation cost data from detailed-process IAMs, and featuring country-level economic damages. We compare countries’ self-interested and cooperative behaviour under a range of assumptions about socioeconomic development, climate impacts, and preferences over time and inequality. Results indicate that without international cooperation, global temperature rises, though less than in commonly-used reference scenarios. Cooperation stabilizes temperature within the Paris goals (1.80∘C [1.53∘C–2.31∘C] in 2100). Nevertheless, economic inequality persists: the ratio between top and bottom income deciles is 117% higher than without climate change impacts, even for economically optimal pathways.</t>
  </si>
  <si>
    <t>https://doi.org/10.1038/s41467-021-23613-y</t>
  </si>
  <si>
    <t>A future projection of four extreme precipitation indices over the Indochina Peninsula and South China (INCSC) region with reference to the period 1958–2014 is conducted through the application of a multimodel ensemble approach and a rank-based weighting method. The weight of each model from phase 6 of the Coupled Model Intercomparison Project (CMIP6) is calculated depending on its historical simulation skill. Then, the weighted and unweighted ensembles are used for future projections. The results show that all four extreme precipitation indices are expected to increase over the INCSC region, both in the middle (2041–60) and at the end (2081–2100) of the twenty-first century, under three Shared Socioeconomic Pathway (SSP) scenarios. The increases in total extreme precipitation (R95p), extreme precipitation days (R95d), and the fraction of total rainfall from events exceeding the extreme precipitation threshold (R95pT) in the Indochina Peninsula are more significant than those in South China. The occurrence of extreme rainfall events may become more frequent in the future over the INCSC region, since the probability that R95pT increases is larger than 0.7 in the whole INCSC region. A comparison between the weighted and unweighted ensemble means shows that the uncertainty over South China is almost always reduced after applying the weighted scheme to future probabilistic projection, while the reductions in uncertainty over the Indochina Peninsula may depend on SSPs. The more extreme precipitation over the INCSC region in the future may be related to the larger water vapor supply and the more unstable local atmospheric stratification.</t>
  </si>
  <si>
    <t>https://doi.org/10.1175/JCLI-D-20-0946.1</t>
  </si>
  <si>
    <t>Climate change influences species geographical distribution and diversity pattern. The Chinese fire-bellied newt (Cynops orientalis) is an endemic species distributed in East-central China, which has been classified as near-threatened species recently due to habitat destruction and degradation and illegal trade in the domestic and international pet markets. So far, little is known about the spatial distribution of the species. Based on bioclimatic data of the current and future climate projections, we modeled the change in suitable habitat for C. orientalis by ten algorithms, evaluated the importance of environmental factors in shaping their distribution, and identified distribution shifts under climate change scenarios. In this study, 46 records of C. orientalis from East China and 8 bioclimatic variables were used. Among the ten modeling algorithms, four (GAM, GBM, Maxent, and RF) were selected according to their predictive abilities. The current habitat suitability showed that C. orientalis had a relatively wide but fragmented distribution, and it encompassed 41,862 km2. The models suggested that precipitation of warmest quarter (bio18) and mean temperature of wettest quarter (bio6) had the highest contribution to the model. This study revealed that C. orientalis is sensitive to climate change, which will lead to a large range shift. The projected spatial and temporal pattern of range shifts for C. orientalis should provide a useful reference for implementing long-term conservation and management strategies for amphibians in East China.</t>
  </si>
  <si>
    <t>https://doi.org/10.1002/ece3.7822</t>
  </si>
  <si>
    <t>Hydrofluorocarbon emissions have increased rapidly and are managed by the Kigali Amendment to the Montreal Protocol. Yet the current ambition is not consistent with the 1.5 °C Paris Agreement goal. Here, we draw on the Montreal Protocol start-and-strengthen approach to show that accelerated phase-down under the Kigali Amendment could result in additional reductions of 72% in 2050, increasing chances of staying below 1.5 °C throughout this century.</t>
  </si>
  <si>
    <t>https://doi.org/10.1038/s41558-022-01310-y</t>
  </si>
  <si>
    <t>Only SSP1-1.9 seems to be used in the analysis, but the article mentions that the "demand for cooling services between 2040 adn 2100 … is consistent with the growth in population and macroeconomic indicators" in SSP3. Should SSP3 be tagged as part of the analysis? Is it actually used? There is no other mention of it in the paper or supplementary data. There is also no RCP connected to it like there is for SSP1.</t>
  </si>
  <si>
    <t>Climate change threatens to undermine efforts to eradicate extreme poverty. However, climate policies could impose a financial burden on the global poor through increased energy and food prices. Here, we project poverty rates until 2050 and assess how they are influenced by mitigation policies consistent with the 1.5 °C target. A continuation of historical trends will leave 350 million people globally in extreme poverty by 2030. Without progressive redistribution, climate policies would push an additional 50 million people into poverty. However, redistributing the national carbon pricing revenues domestically as an equal-per-capita climate dividend compensates this policy side effect, even leading to a small net reduction of the global poverty headcount (−6 million). An additional international climate finance scheme enables a substantial poverty reduction globally and also in Sub-Saharan Africa. Combining national redistribution with international climate finance thus provides an important entry point to climate policy in developing countries.</t>
  </si>
  <si>
    <t>https://doi.org/10.1038/s41467-021-22315-9</t>
  </si>
  <si>
    <t>The Royal Society</t>
  </si>
  <si>
    <t>Mitigating climate change requires a diverse portfolio of technologies and approaches, including negative emissions or removal of greenhouse gases. Previous literature focuses primarily on carbon dioxide removal, but methane removal may be an important complement to future efforts. Methane removal has at least two key benefits: reducing temperature more rapidly than carbon dioxide removal and improving air quality by reducing surface ozone concentration. While some removal technologies are being developed, modelling of their impacts is limited. Here, we conduct the first simulations using a methane emissions-driven Earth System Model to quantify the climate and air quality co-benefits of methane removal, including different rates and timings of removal. We define a novel metric, the effective cumulative removal, and use it to show that each effective petagram of methane removed causes a mean global surface temperature reduction of 0.21 ± 0.04°C and a mean global surface ozone reduction of 1.0 ± 0.2 parts per billion. Our results demonstrate the effectiveness of methane removal in delaying warming thresholds and reducing peak temperatures, and also allow for direct comparisons between the impacts of methane and carbon dioxide removal that could guide future research and climate policy.</t>
  </si>
  <si>
    <t>https://doi.org/10.1098/rsta.2021.0104</t>
  </si>
  <si>
    <t>Climate change impacts on the structure and function of ecosystems will worsen public health issues like allergic diseases. Birch trees (Betula spp.) are important sources of aeroallergens in Central and Northern Europe. Birches are vulnerable to climate change as these trees are sensitive to increased temperatures and summer droughts. This study aims to examine the effect of climate change on airborne birch pollen concentrations in Central Europe using Bavaria in Southern Germany as a case study. Pollen data from 28 monitoring stations in Bavaria were used in this study, with time series of up 30 years long. An integrative approach was used to model airborne birch pollen concentrations taking into account drivers influencing birch tree abundance and birch pollen production and projections made according to different climate change and socioeconomic scenarios. Birch tree abundance is projected to decrease in parts of Bavaria at different rates, depending on the climate scenario, particularly in current centres of the species distribution. Climate change is expected to result in initial increases in pollen load but, due to the reduction in birch trees, the amount of airborne birch pollen will decrease at lower altitudes. Conversely, higher altitude areas will experience expansions in birch tree distribution and subsequent increases in airborne birch pollen in the future. Even considering restrictions for migration rates, increases in pollen load are likely in Southwestern areas, where positive trends have already been detected during the last three decades. Integrating models for the distribution and abundance of pollen sources and the drivers that control birch pollen production allowed us to model airborne birch pollen concentrations in the future. The magnitude of changes depends on location and climate change scenario.</t>
  </si>
  <si>
    <t>https://doi.org/10.1111/gcb.15824</t>
  </si>
  <si>
    <t>Climate extremes pose severe threats to human health, economic stability and environmental sustainability, especially in densely populated areas. It is generally believed that global warming drives increase in frequency, intensity and duration of climate extremes, and socioeconomic exposure plays a dominant role in climate impacts. In order to promote climate risk governance at regional level, the historical and projected trends in the population exposure to climate extremes are quantified in eastern China using downscaled climate simulations and population growth scenarios. The frequency of temperature extremes (tx35days) is projected to more than double by 2050 in nearly half of prefecture-level cities in eastern China, leading to an 81.8% increment of total exposure under SSP2-4.5 scenario. The increasing trend is also detectable in the frequency of precipitation extremes (r20mm) in eastern China, and the exposure increment is projected to be 22.9% by 2050, with a near equivalent contributions of both climate change and population growth. Spatially, temperature exposure mainly grows in southern Hebei, western Shandong and inland Guangdong provinces, while precipitation exposure raises principally in southeast coastal areas of China. Based on the historical baseline and projected amplification of population exposure, we identify some hotspot cities such as Guangzhou, Shanghai, Dongguan and Hangzhou that response to climate change dramatically and confront greater potential risk of climate extremes in the coming future.</t>
  </si>
  <si>
    <t>https://doi.org/10.1016/j.accre.2021.09.014</t>
  </si>
  <si>
    <t>Predicting regional climate variability is a key goal of initialised decadal predictions and the North Atlantic has been a major focus due to its high level of predictability and potential impact on European climate. These predictions often focus on decadal variability in sea surface temperatures (SSTs) in the North Atlantic subpolar gyre (NA SPG). In order to understand the value of initialisation, and justify the high costs of such systems, predictions are routinely measured against technologically simpler benchmarks. Here, we present a new model-analogue benchmark that aims to leverage the latent information in uninitialised climate model simulations to make decadal predictions of NA SPG SSTs. This system searches through more than one hundred thousand simulated years in Coupled Model Intercomparison Project archives and yields skilful predictions in its target region comparable to initialised systems. Analysis of the underlying behaviour of the system suggests the origins of this skill are physically plausible. Such a system can provide a useful benchmark for initialised systems within the NA SPG and also suggests that the limits in initialised decadal prediction skill in this region have not yet been reached.</t>
  </si>
  <si>
    <t>https://doi.org/10.1088/1748-9326/ac06fb</t>
  </si>
  <si>
    <t>Tentative evidence suggests that the contraction of Arctic sea ice and the slowdown of the Atlantic meridional overturning circulation (AMOC) may have already started in the 1970 or 1980s, which raises the question of how changes in these two key climate components are connected across different timescales. Here, we investigate two-way interactions between Arctic sea ice and AMOC variations using a broad suite of models and climate simulations, including those from the CMIP5 and CMIP6 datasets. Our analysis of preindustrial simulations suggests that Arctic sea ice loss can drive an AMOC slowdown after a multi-decadal delay primarily through the downstream propagation of positive buoyancy (warm/low salinity) anomalies spreading from the Arctic to the subpolar North Atlantic and suppressing deep convection. The AMOC weakening on the other hand acts to expand Arctic sea ice cover within several years via a reduction in northward oceanic heat transport. Analyzing greenhouse-warming simulations, further we show that these interactions should operate under anthropogenic global warming, affecting future projections for Arctic sea ice and the AMOC.</t>
  </si>
  <si>
    <t>https://doi.org/10.1007/s00382-021-05993-5</t>
  </si>
  <si>
    <t>Global climate change and human activities are expected to have far-reaching implications for the associations between ecosystem services (ESs), especially in arid regions. Here, Central Asia (CA) was taken as a case study to describe the complex relationship among key ESs under the combined effects of future climate change and socioeconomic development. We propose a new framework that integrates the future land-use simulation (FLUS) model and integrated valuation of ESs and trade-offs (InVEST) model. A four-model ensemble mean from the Coupled Model Intercomparison Project 6 (CMIP6) was chosen to project future (2021–2100) variations in water yield (WY), soil conservation (SC), carbon storage (CS) and habitat quality (HQ). Spearman correlation was adopted to analyze the trade-offs and synergies between multiple ESs. Results showed that cropland degradation (−4.11% to −19.93%) and urban (+33.14% to +127.96%) and forestland (+5.31% to +25.52%) expansion will be the main forms of future land-use change in CA. Compared with the reference period (1995–2015), four ESs will exhibit different decreasing trends across CA under the three scenarios. We observed that the risk of soil erosion will increase in the mountainous areas of Kyrgyzstan and Tajikistan; cropland degradation and urban expansion would lead to a sharp reduction of CS and HQ in the Amu Darya Basin, Syr Darya Basin and southern Turkmenistan, especially in SSP245 scenario. We found that the weak pairwise correlations between HQ, SC and CS will be strengthened (R = 0.22–0.58; p &lt; 0.05) in Kyrgyzstan and Tajikistan, whereas the significant positive correlation (R = 0.47–0.60; p &lt; 0.01) between WY and SC will be weakened. An important information/recommendation provided by this study is that different management strategies should be designed in accordance with the major interactions among water, soil, carbon and biodiversity services.</t>
  </si>
  <si>
    <t>https://doi.org/10.1016/j.ecolind.2021.107936</t>
  </si>
  <si>
    <t>Sumatran orangutan (Pongo abelii) is one of the great apes that lives in Asia. The species' population suffered a significant reduction due to altered habitat and climate shifting; thus, this species is critically endangered (CR) based on The International Union for Conservation of Nature (IUCN) red list. Nowadays, the vast majority of the species only occur in the Leuser ecosystem (LE). The population estimation of Sumatran orangutan towards ground-truthing methods still became a challenge to carry out conservation planning; therefore, the ecological niche modeling (ENM) will be a gan excellent alternative to evaluate this species' population dynamics. Here we present the potential distribution changes of the Sumatran orangutan in the LE under mitigation and business as usual (BAU) scenarios of climate change. This study also conducted the effects of environmental constraint (i.e., deforestation and rivers) on the Sumatran orangutan's future dispersal in LE. We collected the Sumatran orangutan occurrences data from the Global Biodiversity Information Facility (GBIF) and literature reviews of orangutan inventory in the Leuser ecosystem. The ENM and dispersal constraints have been conducted using ENMTML and MigClim R package script-codes, respectively. This study provides novel information regarding future orangutan distribution.</t>
  </si>
  <si>
    <t>https://doi.org/10.1088/1755-1315/771/1/012006</t>
  </si>
  <si>
    <t>Parties to the 2015 Paris Agreement pledged to limit global warming to well below 2 °C and to pursue efforts to limit the temperature increase to 1.5 °C relative to pre-industrial times1. However, fossil fuels continue to dominate the global energy system and a sharp decline in their use must be realized to keep the temperature increase below 1.5 °C (refs. 2,3,4,5,6,7). Here we use a global energy systems model8 to assess the amount of fossil fuels that would need to be left in the ground, regionally and globally, to allow for a 50 per cent probability of limiting warming to 1.5 °C. By 2050, we find that nearly 60 per cent of oil and fossil methane gas, and 90 per cent of coal must remain unextracted to keep within a 1.5 °C carbon budget. This is a large increase in the unextractable estimates for a 2 °C carbon budget9, particularly for oil, for which an additional 25 per cent of reserves must remain unextracted. Furthermore, we estimate that oil and gas production must decline globally by 3 per cent each year until 2050. This implies that most regions must reach peak production now or during the next decade, rendering many operational and planned fossil fuel projects unviable. We probably present an underestimate of the production changes required, because a greater than 50 per cent probability of limiting warming to 1.5 °C requires more carbon to stay in the ground and because of uncertainties around the timely deployment of negative emission technologies at scale.</t>
  </si>
  <si>
    <t>https://doi.org/10.1038/s41586-021-03821-8</t>
  </si>
  <si>
    <t>Mitigation pathways by Integrated Assessment Models (IAMs) describe future emissions that keep global warming below specific temperature limits and are compared with countries’ collective greenhouse gas (GHG) emission reduction pledges. This is needed to assess mitigation progress and inform emission targets under the Paris Agreement. Currently, however, a mismatch of ~5.5 GtCO2 yr−1 exists between the global land-use fluxes estimated with IAMs and from countries’ GHG inventories. Here we present a ‘Rosetta stone’ adjustment to translate IAMs’ land-use mitigation pathways to estimates more comparable with GHG inventories. This does not change the original decarbonization pathways, but reallocates part of the land sink to be consistent with GHG inventories. Adjusted cumulative emissions over the period until net zero for 1.5 or 2 °C limits are reduced by 120–192 GtCO2 relative to the original IAM pathways. These differences should be taken into account to ensure an accurate assessment of progress towards the Paris Agreement.</t>
  </si>
  <si>
    <t>https://doi.org/10.1038/s41558-021-01033-6</t>
  </si>
  <si>
    <t>Net zero greenhouse gas targets have become a central element for climate action. However, most company and government pledges focus on the year that net zero is reached, with limited awareness of how critical the emissions pathway is in determining the climate outcome in both the near- and long-term. Here we show that different pathways of carbon dioxide and methane—the most prominent long-lived and short-lived greenhouse gases, respectively—can lead to nearly 0.4 °C of warming difference in midcentury and potential overshoot of the 2 °C target, even if they technically reach global net zero greenhouse gas emissions in 2050. While all paths achieve the Paris Agreement temperature goals in the long-term, there is still a 0.2 °C difference by end-of-century. We find that early action to reduce both emissions of carbon dioxide and methane simultaneously leads to the best climate outcomes over all timescales. We therefore recommend that companies and countries supplement net zero targets with a two-basket set of interim milestones to ensure that early action is taken for both carbon dioxide and methane. A one-basket approach, such as the standard format for Nationally Determined Contributions, is not sufficient because it can lead to a delay in methane mitigation.</t>
  </si>
  <si>
    <t>https://doi.org/10.1038/s41598-021-01639-y</t>
  </si>
  <si>
    <t>They use all SSPs and combine them with some RCPs, however, SSP3 for example is only used with "baseline" which is not specified. I think they might refer to the Scenarios-MIP with the baseline, but I am not certain. I base this on the fact that they specify using SSP-RCP combination in the CMIP6 and because SSP1 does not refer to "baseline" as SSP1-1.9 and 2.6 would already be the baseline. They also use RCP8.5 but don't seem to combine it with SSPs, at least according to the supplementary material.</t>
  </si>
  <si>
    <t>Aims
Rice is a staple food for many countries, being fundamental for a large part of the worlds’ population. In sub-Saharan Africa, its importance is currently high and is likely to become even more relevant, considering that the number of people and the per-capita consumption are both predicted to increase. The flea beetles belonging to the Chaetocnema pulla species group (pulla group), a harmful rice pest, are an important vector of the Rice Yellow Mottle Virus, a disease which leads even to 80–100% yield losses in rice production. We present a continental-scale study aiming at: (1) locating current and future suitable territories for both pulla group and rice; (2) identifying areas where rice cultivations may occur without suffering the presence of pulla group using an Ecological Niche Modelling (ENM) approach; (3) estimating current and future connectivity among pulla group populations and areas predicted to host rice cultivations, based on the most recent land-use estimates for future agricultural trends; (4) proposing a new connectivity index called “Pest Aggression Index” (PAI) to measure the agricultural susceptibility to the potential future invasions of pests and disease; (5) quantifying losses in terms of production when rice cultivations co‐occur with the pulla group and identifying the SSA countries which, in the future inferred scenarios, will potentially suffer the greatest losses.
Location
Sub-Saharan Africa.
Methods
Since the ongoing climate and land-use changes affect species’ distributions, we first assess the impact of these changes through a spatially-jackknifed Maxent-based Ecological Niche Modelling in GIS environment, for both the pulla group and rice, in two climatic/socioeconomic future scenarios (SSP_2.45 and 3.70). We then assess the connectivity potential of the pulla group populations towards rice cultivations, for both current and future predictions, through a circuit theory-based approach (Circuitscape implemented in Julia language). We finally measure the rice production and GPD loss per country through the spatial index named “Pest Aggression Index”, based on the inferred connectivity magnitude.
Results
The most considerable losses in rice production are observed for Liberia, Sierra Leone and Madagascar in all future scenarios (2030, 2050, 2070). The future economic cost, calculated as USD lost from rice losses/country’s GDP results are high for Central African Republic (−0.6% in SSP_2.45 and −3.0% in SSP_3.70) and Guinea–Bissau (−0.4% in SSP_2.45 and −0.68% in SSP_3.70), with relevant losses also obtained for other countries.
Main conclusions
Since our results are spatially explicit and focused on each country, we encourage careful land-use planning. Our findings could support best practices to avoid the future settlement of new cultivations in territories where rice would be attacked by pulla group and the virus, bringing economic and biodiversity losses.</t>
  </si>
  <si>
    <t>https://doi.org/10.7717/peerj.12387</t>
  </si>
  <si>
    <t>This study investigates what can be the response of East Asian summer rainfall (EASR) if global warming causes more extreme El Niño events in the future. Two multi-model ensembles are built based on CMIP6 models that project stronger El Niño-Southern Oscillation (ENSO) in the future and CMIP6 models that project no changes in ENSO, respectively. Since the ENSO impact in the EASR is influenced by the Pacific Decadal Oscillation (PDO) phase, the analysis separates extreme El Niño events occurring in different PDO phases. During the negative PDO phase, CMIP6 models that project stronger El Niño events also project enhanced EASR anomalies compared with models that project similar El Niño magnitudes to the present. However, during the positive PDO phase, the difference in the magnitude of the EASR changes between the two ensembles is negligible. To understand which components of the ENSO future changes are influencing the EASR changes, an atmospheric moisture budget decomposition is applied. The results indicate that future changes in ENSO-driven wind circulation anomalies are the major contributor to EASR changes.</t>
  </si>
  <si>
    <t>https://doi.org/10.1016/j.atmosres.2021.105983</t>
  </si>
  <si>
    <t>The foundations of modern society are based on metals, yet their production is currently placing considerable strain on the Earth’s carrying capacity. Here, we develop a century-long scenario for six major metals (iron, aluminum, copper, zinc, lead, and nickel) harmonized with climate goals, with the goal of establishing science-based targets. We show that for the metal sector to contribute proportionally to emission reductions targets of the industrial sector, global in-use metal stocks need to converge from the current level of around 4 t/capita to about 7 t/capita. This will require today’s high-income countries to contract their per capita stock from current levels of about 12 t/capita to make room for growth in countries that are presently classified as middle- and low-income countries. In such a contraction and convergence scenario, primary production of all six metals will peak by 2030, and secondary production will surpass primary production by at least 2050. Consequently, cumulative ore requirements over the 21st century will remain below currently identified resources, implying that natural ore extraction will be limited by emissions budgets before existing resources can be depleted. Importantly, realizing such system changes will require urgent and concerted international efforts involving all countries, but specific responsibilities will vary according to income level. Namely, wealthy countries will need to use existing metal stocks more intensively and for longer periods to reduce stock replacement demand, while poor countries will need to develop long-lasting and material-efficient infrastructure to curtail stock expansion demand in the first half of the 21st century.</t>
  </si>
  <si>
    <t>https://doi.org/10.1016/j.gloenvcha.2021.102284</t>
  </si>
  <si>
    <t xml:space="preserve">Uses SSP2 for population data and RCP2.6 to determine emissions budget for each metal sector. </t>
  </si>
  <si>
    <t>Building stock growth around the world drives extensive material consumption and environmental impacts. Future impacts will be dependent on the level and rate of socioeconomic development, along with material use and supply strategies. Here we evaluate material-related greenhouse gas (GHG) emissions for residential and commercial buildings along with their reduction potentials in 26 global regions by 2060. For a middle-of-the-road baseline scenario, building material-related emissions see an increase of 3.5 to 4.6 Gt CO2eq yr-1 between 2020–2060. Low- and lower-middle-income regions see rapid emission increase from 750 Mt (22% globally) in 2020 and 2.4 Gt (51%) in 2060, while higher-income regions shrink in both absolute and relative terms. Implementing several material efficiency strategies together in a High Efficiency (HE) scenario could almost half the baseline emissions. Yet, even in this scenario, the building material sector would require double its current proportional share of emissions to meet a 1.5 °C-compatible target.</t>
  </si>
  <si>
    <t>https://doi.org/10.1038/s41467-021-26212-z</t>
  </si>
  <si>
    <t>The assessment of future impacts of climate change is associated with a cascade of uncertainty linked to the modelling chain employed in assessing local-scale changes. Understanding and quantifying this cascade is essential for developing effective adaptation actions. We evaluate and quantify uncertainties in future flood quantiles associated with climate change for four catchments, incorporating within our modelling chain uncertainties associated with 12 global climate models contained in the Coupled Model Intercomparison Project Phase 6, five different bias correction approaches, hydrological model parameter uncertainty and the use of three different extreme value distributions for flood frequency analysis. Results indicate increased flood hazard in all catchments for different Shared Socioeconomic Pathways (SSPs), with changes in flooding consistent with changes in annual maximum precipitation. We use additive chains and analysis of variance (ANOVA) to quantify and decompose uncertainties and their interactions in estimating selected flood quantiles for each catchment. We find that not only do the contributions of different sources of uncertainty vary by catchment, but that the dominant sources of uncertainty can be very different on a catchment-by-catchment basis. While uncertainties in future projections are widely assumed to be dominated by the ensemble of climate models used, we find that in one of our catchments uncertainties associated with bias correction methods dominate, while in another the uncertainty associated with the use of different extreme value distributions outweighs the uncertainty associated with the ensemble of climate models. These findings highlight the inability to generalise a priori about the importance of different components of the cascade of uncertainty in future flood hazard at the catchment scale. Moreover, we find that the interaction of components of the modelling chain employed are substantial (&gt; 20 % of overall uncertainty in two catchments). While our sample is small, there is evidence that the dominant components of the cascade of uncertainty may be linked to catchment characteristics and rainfall–runoff processes. Future work that seeks to further explore the characteristics of the uncertainty cascade as they relate to catchment characteristics may provide insight into a priori identifying the key components of modelling chains to be targeted in climate change impact assessments.</t>
  </si>
  <si>
    <t>https://doi.org/10.5194/hess-25-5237-2021</t>
  </si>
  <si>
    <t>The environmental benefits of low-carbon technologies, such as photovoltaic modules, have been under debate because their large-scale deployment will require a drastic increase in metal production. This is of concern because higher metal demand may induce ore grade decline and can thereby further intensify the environmental footprint of metal supply. To account for this interlinkage known as the “energy-resource nexus”, energy and metal supply scenarios need to be assessed in conjunction. We investigate the trends of future impacts of metal supplies and low-carbon technologies, considering both metal and electricity supply scenarios. We develop metal supply scenarios for copper, nickel, zinc, and lead, extending previous work. Our scenarios consider developments such as ore grade decline, energy-efficiency improvements, and secondary production shares. We also include two future electricity supply scenarios from the IMAGE model using a recently published methodology. Both scenarios are incorporated into the background database of ecoinvent to realize an integrated modeling approach, that is, future metal supply chains make use of future electricity and vice versa. We find that impacts of the modeled metal supplies and low-carbon technologies may decrease in the future. Key drivers for impact reductions are the electricity transition and increasing secondary production shares. Considering both metal and electricity scenarios has proven valuable because they drive impact reductions in different categories, namely human toxicity (up to −43%) and climate change (up to −63%), respectively. Thus, compensating for lower ore grades and reducing impacts beyond climate change requires both greener electricity and also sustainable metal supply.</t>
  </si>
  <si>
    <t>https://doi.org/10.1111/jiec.13181</t>
  </si>
  <si>
    <t>This deals with energy and metal supply scenarios and how they interlink in the energy-resource nexus. Related to the increased need for metals for low-carbon technologies. I have tagged the application as Energy, but should the metal resources part go under another application too? Maybe Key economic sectors?</t>
  </si>
  <si>
    <t>Looks at the past, so no time horizon appliable.</t>
  </si>
  <si>
    <t>As the Arctic continues to warm faster than the rest of the planet, evidence mounts that the region is experiencing unprecedented environmental change. The hydrological cycle is projected to intensify throughout the twenty-first century, with increased evaporation from expanding open water areas and more precipitation. The latest projections from the sixth phase of the Coupled Model Intercomparison Project (CMIP6) point to more rapid Arctic warming and sea-ice loss by the year 2100 than in previous projections, and consequently, larger and faster changes in the hydrological cycle. Arctic precipitation (rainfall) increases more rapidly in CMIP6 than in CMIP5 due to greater global warming and poleward moisture transport, greater Arctic amplification and sea-ice loss and increased sensitivity of precipitation to Arctic warming. The transition from a snow- to rain-dominated Arctic in the summer and autumn is projected to occur decades earlier and at a lower level of global warming, potentially under 1.5 °C, with profound climatic, ecosystem and socio-economic impacts.</t>
  </si>
  <si>
    <t>https://doi.org/10.1038/s41467-021-27031-y</t>
  </si>
  <si>
    <t>Urban areas are experiencing strongly increasing hot temperature extremes. However, these urban heat events have seldom been the focus of traditional detection and attribution analysis designed for regional to global changes. Here we show that compound (day–night sustained) hot extremes are more dangerous than solely daytime or nighttime heat, especially to female and older urban residents. Urban compound hot extremes across eastern China have increased by 1.76 days per decade from 1961 to 2014 with fingerprints of urban expansion and anthropogenic emissions detected by a stepwise detection and attribution method. Their attributable fractions are estimated as 0.51 (urbanization), 1.63 (greenhouse gases) and −0.54 (other anthropogenic forcings) days per decade. Future emissions and urbanization would make these compound events two to five times more frequent (2090s versus 2010s), leading to a threefold-to-sixfold growth in urban population exposure. Our findings call for tailored adaptation planning against rapidly growing health threats from compound heat in cities.</t>
  </si>
  <si>
    <t>https://doi.org/10.1038/s41558-021-01196-2</t>
  </si>
  <si>
    <t>We evaluate total-column ozone trends using a piecewise linear regression approach and maximizing usage of five gridded total-column ozone data sets. The new approach yields more consistent estimates of observed ozone loss during 1979–2000, when halocarbon concentrations were increasing, and consequently, using CMIP6 simulations, an increased effective radiative forcing estimate of ozone-depleting substances with a substantially reduced uncertainty range versus an earlier evaluation. At more than 84% confidence, it is now larger than zero and compares more favorably with three previous evaluations. We furthermore find significant positive post-1997 global- and Southern-Hemisphere-mean trends, respectively, in these five data sets. For the extrapolar region (urn:x-wiley:00948276:media:grl63143:grl63143-math-0001S–urn:x-wiley:00948276:media:grl63143:grl63143-math-0002N) and for the Northern Hemisphere, the assessment whether there is a positive trend is inconclusive and depends on which observational data set is included in the calculation.</t>
  </si>
  <si>
    <t>https://doi.org/10.1029/2021GL095376</t>
  </si>
  <si>
    <t>Historical simulations so no time horizon applies.</t>
  </si>
  <si>
    <t>World Bank, Washington, DC</t>
  </si>
  <si>
    <t>Thousands of scenarios are used to provide updated estimates for the impacts of climate change on extreme poverty in 2030. The range of the number of people falling into poverty due to climate change is between 32 million and 132 million in most scenarios. These results are commensurate with available estimates for the global poverty increase due to COVID-19. Socioeconomic drivers play a major role: optimistic baseline scenarios (rapid and inclusive growth with universal access to basic services in 2030) halve poverty impacts compared with the pessimistic baselines. Health impacts (malaria, diarrhea, and stunting) and the effect of food prices are responsible for most of the impact. The effect of food prices is the most important factor in Sub-Saharan Africa, while health effects, natural disasters, and food prices are all important in South Asia. These results suggest that accelerated action to boost resilience is urgent, and the COVID-19 recovery packages offer opportunities to do so.</t>
  </si>
  <si>
    <t>https://documents1.worldbank.org/curated/en/706751601388457990/pdf/Revised-Estimates-of-the-Impact-of-Climate-Change-on-Extreme-Poverty-by-2030.pdf</t>
  </si>
  <si>
    <t>Artificial Neural Network (ANN) is employed to predict the long-term Caspian Sea level (CSL). 114-year observed CSL data (1900-2014) and the precipitation and temperature of historical and future scenarios of Coupled Model Intercomparison Phase 6 (CMIP6) are used to predict the future fluctuations of CSL (2015-2050). The values of the statistical indices in training, validating and testing periods (1900-2014) indicate the efficiency of the ANN in reconstruction of the CSL. Considering the outputs of different climate change projections (CMIP6) and excluding the human interventions, the study predicts the CSL fluctuation range of -28 m to -26m until 2050.</t>
  </si>
  <si>
    <t>https://doi.org/10.9753/icce.v36v.papers.5</t>
  </si>
  <si>
    <t>This study documents the projected changes in several components (precipitation, runoff, snow cover and depth, soil moisture) of the hydrological cycle in Central-Western Argentina (CWA) based on the simulations from the IPSL-CM6A-LR model for the warming levels proposed in the Paris Agreement. These warming levels represent the future increase in mean annual temperature of 1.5 and 2°C compared to pre-industrial conditions. A novel regional approach, that uses a set of low-emissions shared socioeconomic pathways (SSP) compatible with the Paris Agreement goals, has been applied here for the evaluation of the potential impacts of temperature increase in both the mountainous areas of the Andes and the lowlands on the eastern portion of CWA. Our results show that the timing of reaching the 1.5°C warming level would be between 2032 and 2036 in the CWA lowlands east of the Andes, while this warming level in the Andes mountains of CWA would be 10–15 years earlier as result of the stronger warming with elevation. The higher 2°C warming level would be reached before 2050 in the Andes mountains. Even using the more aggressive mitigation pathways available in the scientific literature (SSP1-1.9 and SSP1-2.6), the IPSL-CM6A-LR model ensemble shows a robust drying signal in the wintertime precipitation over the Andes mountains, which is a concerning result because it implies a reduction of the already scarce water resources draining to the adjacent semi-arid foothills. Our results also show that this drying should be linked to the poleward expansion of the Hadley Circulation. In the lowlands farther east from the Andes, the summertime monsoonal precipitation provides the water resources that are projected to increase under the selected emissions pathways. The expected changes in the analyzed components of the hydrological cycle would be strengthened under the 2°C warming level, particularly the decline of snow amount and surface runoff in the Andes. The results of this study provide insights into the expected impacts of the 1.5 and 2°C warming levels in the CWA regional water resources, which may set the stage for the new discussions of possible options to mitigate them at country and regional levels.</t>
  </si>
  <si>
    <t>https://doi.org/10.3389/fclim.2020.587126</t>
  </si>
  <si>
    <t>Lockdowns to avoid the spread of COVID-19 have created an unprecedented reduction in human emissions. While the country-level scale of emissions changes can be estimated in near real time, the more detailed, gridded emissions estimates that are required to run general circulation models (GCMs) of the climate will take longer to collect. In this paper we use recorded and projected country-and-sector activity levels to modify gridded predictions from the MESSAGE-GLOBIOM SSP2-4.5 scenario. We provide updated projections for concentrations of greenhouse gases, emissions fields for aerosols, and precursors and the ozone and optical properties that result from this. The code base to perform similar modifications to other scenarios is also provided.
We outline the means by which these results may be used in a model intercomparison project (CovidMIP) to investigate the impact of national lockdown measures on climate, including regional temperature, precipitation, and circulation changes. This includes three strands: an assessment of short-term effects (5-year period) and of longer-term effects (30 years) and an investigation into the separate effects of changes in emissions of greenhouse gases and aerosols. This last strand supports the possible attribution of observed changes in the climate system; hence these simulations will also form part of the Detection and Attribution Model Intercomparison Project (DAMIP).</t>
  </si>
  <si>
    <t>https://doi.org/10.5194/gmd-14-3683-2021</t>
  </si>
  <si>
    <t>Coastal flood hazard and exposure are expected to increase over the course of the 21st century, leading to increased coastal flood risk. In order to limit the increase in future risk, or even reduce coastal flood risk, adaptation is necessary. Here, we present a framework to evaluate the future benefits and costs of structural protection measures at the global scale, which accounts for the influence of different flood risk drivers (namely sea-level rise, subsidence, and socioeconomic change). Globally, we find that the estimated expected annual damage (EAD) increases by a factor of 150 between 2010 and 2080 if we assume that no adaptation takes place. We find that 15 countries account for approximately 90 % of this increase. We then explore four different adaptation objectives and find that they all show high potential in cost-effectively reducing (future) coastal flood risk at the global scale. Attributing the total costs for optimal protection standards, we find that sea-level rise contributes the most to the total costs of adaptation. However, the other drivers also play an important role. The results of this study can be used to highlight potential savings through adaptation at the global scale.</t>
  </si>
  <si>
    <t>https://doi.org/10.5194/nhess-20-1025-2020</t>
  </si>
  <si>
    <t>They say that they analysed two RCP values with all SSPs, but tey only present results RCP4.5-SSP2 and RCP8.5-SSP5. The other results they say, are in the supplementary material, but there is nothing of the sort unless I don't understand what's going on. I have not tagged the other combinations since I have seen no evidence of them.</t>
  </si>
  <si>
    <t>The energy–water–land nexus represents a critical leverage future policies must draw upon to reduce trade-offs between sustainable development objectives. Yet, existing long-term planning tools do not provide the scope or level of integration across the nexus to unravel important development constraints. Moreover, existing tools and data are not always made openly available or are implemented across disparate modeling platforms that can be difficult to link directly with modern scientific computing tools and databases. In this paper, we present the NExus Solutions Tool (NEST): a new open modeling platform that integrates multi-scale energy–water–land resource optimization with distributed hydrological modeling. The new approach provides insights into the vulnerability of water, energy and land resources to future socioeconomic and climatic change and how multi-sectoral policies, technological solutions and investments can improve the resilience and sustainability of transformation pathways while avoiding counterproductive interactions among sectors. NEST can be applied at different spatial and temporal resolutions, and is designed specifically to tap into the growing body of open-access geospatial data available through national inventories and the Earth system modeling community. A case study analysis of the Indus River basin in south Asia demonstrates the capability of the model to capture important interlinkages across system transformation pathways towards the United Nations' Sustainable Development Goals, including the intersections between local and regional transboundary policies and incremental investment costs from rapidly increasing regional consumption projected over the coming decades.</t>
  </si>
  <si>
    <t>https://doi.org/10.5194/gmd-13-1095-2020</t>
  </si>
  <si>
    <t>Presents a modeling tool through a case study of the Indus Valley.</t>
  </si>
  <si>
    <t>Most radiation schemes in weather and climate models use the “correlated k distribution” (CKD) method to treat gas absorption, which approximates a broadband spectral integration by N pseudo-monochromatic calculations. Larger N means more accuracy and a wider range of gas concentrations can be simulated but at greater computational cost. Unfortunately, the tools to perform this efficiency–accuracy trade-off (e.g. to generate separate CKD models for applications such as short-range weather forecasting to climate modelling) are unavailable to the vast majority of users of radiation schemes. This paper describes the experimental protocol for the Correlated K-Distribution Model Intercomparison Project (CKDMIP), whose purpose is to use benchmark line-by-line calculations: (1) to evaluate the accuracy of existing CKD models, (2) to explore how accuracy varies with N for CKD models submitted by CKDMIP participants, (3) to understand how different choices in the way that CKD models are generated affect their accuracy for the same N, and (4) to generate freely available datasets and software facilitating the development of new gas-optics tools. The datasets consist of the high-resolution longwave and shortwave absorption spectra of nine gases for a range of atmospheric conditions, realistic and idealized. Thirty-four concentration scenarios for the well-mixed greenhouse gases are proposed to test CKD models from palaeo- to future-climate conditions. We demonstrate the strengths of the protocol in this paper by using it to evaluate the widely used Rapid Radiative Transfer Model for General Circulation Models (RRTMG).</t>
  </si>
  <si>
    <t>https://doi.org/10.5194/gmd-13-6501-2020</t>
  </si>
  <si>
    <t>Carbon cycle feedbacks represent large uncertainties in climate change projections, and the response of soil carbon to climate change contributes the greatest uncertainty to this. Future changes in soil carbon depend on changes in litter and root inputs from plants and especially on reductions in the turnover time of soil carbon (τs) with warming. An approximation to the latter term for the top one metre of soil (ΔCs,τ) can be diagnosed from projections made with the CMIP6 and CMIP5 Earth System Models (ESMs), and is found to span a large range even at 2 °C of global warming (−196 ± 117 PgC). Here, we present a constraint on ΔCs,τ, which makes use of current heterotrophic respiration and the spatial variability of τs inferred from observations. This spatial emergent constraint allows us to halve the uncertainty in ΔCs,τ at 2 °C to −232 ± 52 PgC.</t>
  </si>
  <si>
    <t>https://doi.org/10.1038/s41467-020-19208-8</t>
  </si>
  <si>
    <t>Looks at soil carbon changes. What application does this fall under? Terrestrial ecosystems? Other?</t>
  </si>
  <si>
    <t>University of Hamburg</t>
  </si>
  <si>
    <t>https://ceresproject.eu/wp-content/uploads/2020/05/CERES-Synthesis-Report-18-05-2020_format.pdf</t>
  </si>
  <si>
    <t>This is a report on a research project.</t>
  </si>
  <si>
    <t>We present an interactive tool for selection and evaluation of global climate models. The tool is implemented as a web application using the ”Shiny” R-package and is available at https://gcmeval.met.no. Through this tool, climate models of the CMIP5 and CMIP6 ensembles can be ranked and compared based on their representation of the present climate, with user-determined weights indicating the importance of different regions, seasons, climate variables, and skill scores. The ranking can be used to eliminate the climate models with poorest representation of the present climate. As further guidance, the projected regional mean temperature and precipitation changes for all climate models are displayed in a scatterplot for a chosen season, emission scenario, and time horizon. Ranks and projected changes for a subset of climate models are compared to the whole ensemble. Subsets can be selected interactively and the tool provides on-the-fly visualizations. The combined information of the projected climate change and model ranking can be used as an aid to select subsets of climate models that adequately represent both the present day climate and the range of possible future outcomes. Allowing weighting of different metrics introduces a subjective element in the evaluation process and demonstrates how this can affect the ranking. The tool also illustrates how the range of projected future climate change is sensitive to the choice of models.</t>
  </si>
  <si>
    <t>https://doi.org/10.1016/j.cliser.2020.100167</t>
  </si>
  <si>
    <t>This paper also presents a tool. I have still coded what they use as a demonstration.</t>
  </si>
  <si>
    <t>Multi-hazard assessment is needed to understand compound risk. Yet, modelling of multiple climate hazards has been limitedly applied at the global scale to date. Here we provide a first comprehensive assessment of global population exposure to hydro-meteorological extremes—floods, drought and heatwaves—under different temperature increase targets. This study shows how limiting temperature increase to 1.5 and 2 °C, as for the goals of the Paris Agreement, could substantially decrease the share of global population exposed compared to a 3 °C scenario. In a 2 °C world, population exposure would drop by more than 50%, in Africa, Asia and the Americas, and by about 40% in Europe and Oceania. A 1.5 °C stabilization would further reduce exposure of about an additional 10% to 30% across the globe. As the Parties of the Paris Agreement are expected to communicate new or updated nationally determined contributions by 2020, our results powerfully indicate the benefits of ratcheting up both mitigation and adaptation ambition.</t>
  </si>
  <si>
    <t>https://doi.org/10.1088/1748-9326/aba869</t>
  </si>
  <si>
    <t>They say they get the population data "from compatible" SSPs, but they do not say which ones those are. I would assume SSP5 since they are using RCP8.5 for climate projections.</t>
  </si>
  <si>
    <t>Cropland greatly impacts food security, energy supply, biodiversity, biogeochemical cycling, and climate change. Accurately and systematically understanding the effects of agricultural activities requires cropland spatial information with high resolution and a long time span. In this study, the first 1 km resolution global cropland proportion dataset for 10 000 BCE–2100 CE was produced. With the cropland map initialized in 2010 CE, we first harmonized the cropland demands extracted from the History Database of the Global Environment 3.2 (HYDE 3.2) and the Land-Use Harmonization 2 (LUH2) datasets and then spatially allocated the demands based on the combination of cropland suitability, kernel density, and other constraints. According to our maps, cropland originated from several independent centers and gradually spread to other regions, influenced by some important historical events. The spatial patterns of future cropland change differ in various scenarios due to the different socioeconomic pathways and mitigation levels. The global cropland area generally shows an increasing trend over the past years, from 0 × 106 km2 in 10 000 BCE to 2.8 × 106 km2 in 1500 CE, 6.2 × 106 km2 in 1850 CE, and 16.4 × 106 km2 in 2010 CE. It then follows diverse trajectories under future scenarios, with the growth rate ranging from 16.4 % to 82.4 % between 2010 CE and 2100 CE. There are large area disparities among different geographical regions. The mapping result coincides well with widely used datasets at present in both distribution pattern and total amount. With improved spatial resolution, our maps can better capture the cropland distribution details and spatial heterogeneity. The spatiotemporally continuous and conceptually consistent global cropland dataset serves as a more comprehensive alternative for long-term earth system simulations and other precise analyses. The flexible and efficient harmonization and downscaling framework can be applied to specific regions or extended to other land use and cover types through the adjustable parameters and open model structure. The 1 km global cropland maps are available at https://doi.org/10.5281/zenodo.5105689 (Cao et al., 2021a).</t>
  </si>
  <si>
    <t>https://doi.org/10.5194/essd-13-5403-2021</t>
  </si>
  <si>
    <t>Despite the progress in sustainable development strategies, the role of the Amazon rainforest as a carbon sink faces increasing disturbances that may have a critical impact on global climate. Understanding the vulnerability of the Amazon rainforest to climate change is a major challenge, considering the complex interaction between human and natural systems. This paper aims, via an interdisciplinary approach, to assess the observed evolution and possible future of the Amazon rainforest, considering different global climate and socio-economic scenarios. By comparing historical with plausible future developments, we present key knowledge to inform mitigation and regional adaptation policy considerations. As an entry point, historical trends of annual mean temperature and precipitation were analysed. In a second step, the same assessment was made for the mean annual NDVI sum (a proxy of yearly plant productivity), representing vegetation strength. For these purposes, a 34-year period (1982–2015) was considered. Trends were analysed based on non-parametric Mann-Kendall and Sen's methods. With this representation of the past, the next step focused on future scenarios. The most plausible global emission pathways were evaluated via the comparison of ten assessments of the possible effects of the mitigation action plans of national governments, as stated in the National Determined Contributions (NDCs). Results indicate a strong consensus that if either current policies, unconditional or conditional NDCs are fulfilled, the limit of global warming by “well below 2 °C” will be exceeded. In this context, climate projections for the Amazon suggest, among other results, an increase in the range of 1.3 °C (lower limit under SSP1-2.6) to 6.5 °C (upper limit under SSP5-8.5). Unlike temperature, positive and negative anomalies are expected for precipitation depending on location. Despite the uncertainty regarding the projections, possible changes such as forest diebacks and savannization may take place, namely in southeastern Amazon, by the end of the century. Overall, this study highlights the importance of carefully considering the combination of different factors, such as deforestation, to guarantee rainforest resilience under climate-driven changes.</t>
  </si>
  <si>
    <t>https://doi.org/10.1016/j.gloplacha.2020.103328</t>
  </si>
  <si>
    <t>To track progress towards keeping global warming well below 2 ∘C or even 1.5 ∘C, as agreed in the Paris Agreement, comprehensive up-to-date and reliable information on anthropogenic emissions and removals of greenhouse gas (GHG) emissions is required. Here we compile a new synthetic dataset on anthropogenic GHG emissions for 1970–2018 with a fast-track extension to 2019. Our dataset is global in coverage and includes CO2 emissions, CH4 emissions, N2O emissions, as well as those from fluorinated gases (F-gases: HFCs, PFCs, SF6, NF3) and provides country and sector details. We build this dataset from the version 6 release of the Emissions Database for Global Atmospheric Research (EDGAR v6) and three bookkeeping models for CO2 emissions from land use, land-use change, and forestry (LULUCF). We assess the uncertainties of global greenhouse gases at the 90 % confidence interval (5th–95th percentile range) by combining statistical analysis and comparisons of global emissions inventories and top-down atmospheric measurements with an expert judgement informed by the relevant scientific literature. We identify important data gaps for F-gas emissions. The agreement between our bottom-up inventory estimates and top-down atmospheric-based emissions estimates is relatively close for some F-gas species (∼ 10 % or less), but estimates can differ by an order of magnitude or more for others. Our aggregated F-gas estimate is about 10 % lower than top-down estimates in recent years. However, emissions from excluded F-gas species such as chlorofluorocarbons (CFCs) or hydrochlorofluorocarbons (HCFCs) are cumulatively larger than the sum of the reported species. Using global warming potential values with a 100-year time horizon from the Sixth Assessment Report by the Intergovernmental Panel on Climate Change (IPCC), global GHG emissions in 2018 amounted to 58 ± 6.1 GtCO2 eq. consisting of CO2 from fossil fuel combustion and industry (FFI) 38 ± 3.0 GtCO2, CO2-LULUCF 5.7 ± 4.0 GtCO2, CH4 10 ± 3.1 GtCO2 eq., N2O 2.6 ± 1.6 GtCO2 eq., and F-gases 1.3 ± 0.40 GtCO2 eq. Initial estimates suggest further growth of 1.3 GtCO2 eq. in GHG emissions to reach 59 ± 6.6 GtCO2 eq. by 2019. Our analysis of global trends in anthropogenic GHG emissions over the past 5 decades (1970–2018) highlights a pattern of varied but sustained emissions growth. There is high confidence that global anthropogenic GHG emissions have increased every decade, and emissions growth has been persistent across the different (groups of) gases. There is also high confidence that global anthropogenic GHG emissions levels were higher in 2009–2018 than in any previous decade and that GHG emissions levels grew throughout the most recent decade. While the average annual GHG emissions growth rate slowed between 2009 and 2018 (1.2 % yr−1) compared to 2000–2009 (2.4 % yr−1), the absolute increase in average annual GHG emissions by decade was never larger than between 2000–2009 and 2009–2018. Our analysis further reveals that there are no global sectors that show sustained reductions in GHG emissions. There are a number of countries that have reduced GHG emissions over the past decade, but these reductions are comparatively modest and outgrown by much larger emissions growth in some developing countries such as China, India, and Indonesia. There is a need to further develop independent, robust, and timely emissions estimates across all gases. As such, tracking progress in climate policy requires substantial investments in independent GHG emissions accounting and monitoring as well as in national and international statistical infrastructures. The data associated with this article (Minx et al., 2021) can be found at https://doi.org/10.5281/zenodo.5566761.</t>
  </si>
  <si>
    <t>https://doi.org/10.5194/essd-13-5213-2021</t>
  </si>
  <si>
    <t>Nitrous oxide (N2O), like carbon dioxide, is a long-lived greenhouse gas that accumulates in the atmosphere. Over the past 150 years, increasing atmospheric N2O concentrations have contributed to stratospheric ozone depletion1 and climate change2, with the current rate of increase estimated at 2 per cent per decade. Existing national inventories do not provide a full picture of N2O emissions, owing to their omission of natural sources and limitations in methodology for attributing anthropogenic sources. Here we present a global N2O inventory that incorporates both natural and anthropogenic sources and accounts for the interaction between nitrogen additions and the biochemical processes that control N2O emissions. We use bottom-up (inventory, statistical extrapolation of flux measurements, process-based land and ocean modelling) and top-down (atmospheric inversion) approaches to provide a comprehensive quantification of global N2O sources and sinks resulting from 21 natural and human sectors between 1980 and 2016. Global N2O emissions were 17.0 (minimum–maximum estimates: 12.2–23.5) teragrams of nitrogen per year (bottom-up) and 16.9 (15.9–17.7) teragrams of nitrogen per year (top-down) between 2007 and 2016. Global human-induced emissions, which are dominated by nitrogen additions to croplands, increased by 30% over the past four decades to 7.3 (4.2–11.4) teragrams of nitrogen per year. This increase was mainly responsible for the growth in the atmospheric burden. Our findings point to growing N2O emissions in emerging economies—particularly Brazil, China and India. Analysis of process-based model estimates reveals an emerging N2O–climate feedback resulting from interactions between nitrogen additions and climate change. The recent growth in N2O emissions exceeds some of the highest projected emission scenarios3,4, underscoring the urgency to mitigate N2O emissions.</t>
  </si>
  <si>
    <t>https://doi.org/10.1038/s41586-020-2780-0</t>
  </si>
  <si>
    <t>A quantification of N2O emissions. No study type applies.</t>
  </si>
  <si>
    <t>Wiley Subscription Services, Inc</t>
  </si>
  <si>
    <t>Scenario-based assessments are a useful tool to explore unknown futures and inform decision makers and the public of the consequences of different courses of action. Scenario developments in industrial ecology have focused on disparate components of the socioeconomic metabolism and case studies, and few efforts of comprehensive and cumulative scenario formulation are documented. Many important, empirically derived relationships between material cycles, end-use services, and energy use are relevant to global scenario modeling efforts, for example, of integrated assessment models (IAMs), which do not routinely describe material cycles or the life-cycle impacts of various technology shifts. These inconsistent depictions of material cycles and their environmental impacts hinder the assessment of sustainable development strategies such as demand-side sufficiency, material efficiency, and energy efficiency. We developed three highly detailed scenarios covering 20 global regions to 2060 for the service provisioning of dwelling area and personal transport grounded in salient building and vehicle operation parameters. Our scenarios are based on, and interface with, the Low Energy Demand (LED) and Shared Socioeconomic Pathways (SSP1 and SSP2) narratives. The results comprise scenario-, region-, and period-specific narratives and corresponding parameter values, including per-capita floor space and vehicle stocks, building and vehicle archetype mixes, passenger-km, vehicle-km, vehicle occupancy rates, and implementation potentials of nine material efficiency strategies. The explicit storyline extension approach presented here is an alternative to the aggregate GDP-driven or historical trend extrapolations of service or energy demands. We describe the scenario formulation processes, resulting parameters, their applications, and offer an outlook for prospective sustainability models.</t>
  </si>
  <si>
    <t>https://doi.org/10.1111/jiec.13122</t>
  </si>
  <si>
    <t>Under what application does industrial ecology fall under? I tagged it under other for now. Global sectoral extensions.</t>
  </si>
  <si>
    <t>This study presents the results of the ERTDF S-12 project for searching an optimum reduction scenario of the short-lived climate pollutants (SLCPs) to simultaneously mitigate the global warming and environmental problems. The study utilized REAS emission inventory, Asia-Pacific Integrated Model-Enduse (AIM/Enduse), MIROC6 climate model, NICAM non-hydrostatic atmospheric model, and models for estimating environmental damages to health, agriculture, and flood risks. Results of various scenario search indicate that it is difficult to attain simultaneous reduction of global warming and environmental damages, unless a significant reduction of CO2 is combined with carefully designed SLCP reductions for CH4, SO2, black carbon (BC), NOx, CO, and VOCs. In this scenario design, it is important to take into account the impact of small BC reduction to the surface air temperature and complex atmospheric chemical interactions such as negative feedback between CH4 and NOx reduction. We identified two scenarios, i.e., B2a and B1c scenarios which combine the 2D-scenario with SLCP mitigation measures using End-of-Pipe (EoP) and new mitigation technologies, as promising to simultaneously mitigate the temperature rise by about 0.33 °C by 2050 and air pollution in most of the globe for reducing damages in health, agriculture, and flood risk. In Asia and other heavy air pollution areas, health-care measures have to be enhanced in order to suppress the mortality increase due to high temperature in hot spot areas caused by a significant cut of particulate matter. For this situation, the B1b scenario is better to reduce hot spot areas and high-temperature damage to the public health.</t>
  </si>
  <si>
    <t>https://doi.org/10.1186/s40645-020-00351-1</t>
  </si>
  <si>
    <t>Only uses SSP2 as a reference scenario.</t>
  </si>
  <si>
    <t>Beijing Normal University Press</t>
  </si>
  <si>
    <t>Urbanization can be a challenge and an opportunity for earthquake risk mitigation. However, little is known about the changes in exposure (for example, population and urban land) to earthquakes in the context of global urbanization, and their impacts on fatalities in earthquake-prone areas. We present a global analysis of the changes in population size and urban land area in earthquake-prone areas from 1990 to 2015, and their impacts on earthquake-related fatalities. We found that more than two thirds of population growth (or 70% of total population in 2015) and nearly three quarters of earthquake-related deaths (or 307,918 deaths) in global earthquake-prone areas occurred in developing countries with an urbanization ratio (percentage of urban population to total population) between 20 and 60%. Holding other factors constant, population size was significantly and positively associated with earthquake fatalities, while the area of urban land was negatively related. The results suggest that fatalities increase for areas where the urbanization ratio is low, but after a ratio between 40 and 50% occurs, earthquake fatalities decline. This finding suggests that the resistance of building and infrastructure is greater in countries with higher urbanization ratios and highlights the need for further investigation. Our quantitative analysis is extended into the future using Shared Socioeconomic Pathways to reveal that by 2050, more than 50% of the population increase in global earthquake-prone areas will take place in a few developing countries (Pakistan, India, Afghanistan, and Bangladesh) that are particularly vulnerable to earthquakes. To reduce earthquake-induced fatalities, enhanced resilience of buildings and urban infrastructure generally in these few countries should be a priority.</t>
  </si>
  <si>
    <t>https://doi.org/10.1007/s13753-021-00385-z</t>
  </si>
  <si>
    <t>Long-term mitigation scenarios developed by integrated assessment models underpin major aspects of recent IPCC reports and have been critical to identify the system transformations that are required to meet stringent climate goals. However, they have been criticized for proposing pathways that may prove challenging to implement in the real world and for failing to capture the social and institutional challenges of the transition. There is a growing interest to assess the feasibility of these scenarios, but past research has mostly focused on theoretical considerations. This paper proposes a novel and versatile multidimensional framework that allows evaluating and comparing decarbonization pathways by systematically quantifying feasibility concerns across geophysical, technological, economic, socio-cultural and institutional dimensions. This framework enables to assess the timing, disruptiveness and scale of feasibility concerns, and to identify trade-offs across different feasibility dimensions. As a first implementation of the proposed framework, we map the feasibility concerns of the IPCC 1.5 °C Special Report scenarios. We select 24 quantitative indicators and propose feasibility thresholds based on insights from an extensive analysis of the literature and empirical data. Our framework is, however, flexible and allows evaluations based on different thresholds or aggregation rules. Our analyses show that institutional constraints, which are often not accounted for in scenarios, are key drivers of feasibility concerns. Moreover, we identify a clear intertemporal trade-off, with early mitigation being more disruptive but preventing higher and persistent feasibility concerns produced by postponed mitigation action later in the century.</t>
  </si>
  <si>
    <t>https://doi.org/10.1088/1748-9326/abf0ce</t>
  </si>
  <si>
    <t>Proposes a framework to evaluate mitigation scenarios. Not sure if they use SSP/RCP combinations in the "scenario archetypes".</t>
  </si>
  <si>
    <t>The selection of global climate models (GCMs) is a major challenge for reliable projection of climate. A novel method is introduced in this study to select couple model intercomparison project phase 6 (CMIP6) GCMs. Climatology maps of GCM simulated precipitation, maximum temperature and minimum temperature data were rasterized to form 8-bit grey scale images, which were subsequently merged to form a colour image. The GCMs' climatology images were compared with the climatology image prepared using gridded climate data for their performance assessment. This allowed an unbiased comparison of GCMs according to their ability to reconstruct three major climate variables' climatology. The proposed method was employed for CMIP6 GCMs selections and projection of climate of Egypt for different shared socioeconomic pathway (SSP) scenarios. The study recognized four GCMs suitable for climate projections of Egypt, ACCESS-CM2, AWI-CM-1-1-MR, BCC-CSM2-MR and MRI-ESM2-0. The selected models' biases in simulating precipitation and temperature showed consistent results, underestimating the north and overestimating in the south for rainfall. However, the projections of different GCMs showed a considerable inconsistency. Overall, the results indicated a possible decrease in annual and winter precipitation in the range of 0 to −50% in the high rainfall regions in the north and a large increase in the low rainfall (~5 mm) region in the south. The low rainfall zone in the south showed a gradual expansion with the increase of SSPs and time. The maximum and minimum temperature showed a higher increase in the south, particularly southeast (&gt;6°C in the far future) and least in the northern coastal zone.</t>
  </si>
  <si>
    <t>https://doi.org/10.1002/joc.7461</t>
  </si>
  <si>
    <t>MDPI AG</t>
  </si>
  <si>
    <t>Measures to mitigate climate change are being considered all over the world. Reducing the use of air conditioners is one such measure. While it seems to be effective in mitigating climate change, it may also reduce individuals’ well-being and increase the risk of heatstroke. To compare the impact of reducing air conditioner use and the mortality risks, the indicator Loss of Happy Life Expectancy (LHpLE), which measures the reduction in the length of life that individuals can spend happily, was used. The reduction in well-being due to non-use of air conditioners was obtained by applying the propensity score matching method to the results of a questionnaire. We evaluated the impact of reducing air conditioner use in both the current and future situation in comparison to the mortality risk from flood and heatstroke, respectively. The increase in mortality risk due to flooding was estimated based on numerical simulation, and the increase in the risk of mortality due to heatstroke was estimated based on existing reports in Japan. Using these results, the magnitude of the impacts on LHpLE caused by the reduction in well-being due to the non-use of an air conditioner and the increase in the mortality risks were compared, both for the current situation and the future. The results show that LHpLE due to non-use of air conditioners was much greater than that due to the risk of mortality due to flood and heatstroke, and implied that reducing air conditioner use is not necessarily a good way as a mitigation measure. This result would be useful for creating and implementing measures to counter climate change and could also be applied in many other fields.</t>
  </si>
  <si>
    <t>https://doi.org/10.3390/su12208694</t>
  </si>
  <si>
    <t>American Geophysical Union (AGU)</t>
  </si>
  <si>
    <t>A model weighting scheme is important in multi-model climate ensembles for projecting future changes. The climate model output typically needs to be bias corrected before it can be used. When a bias-correction (BC) is applied, equal model weights are usually derived because some BC methods cause the observations and historical simulation to match perfectly. This equal weighting is sometimes criticized because it does not take into account the model performance. Unequal weights reflecting model performance may be obtained from raw data before BC is applied. However, we have observed that certain models produce excessively high weights, while the weights generated in all other models are extremely low. This phenomenon may be partly due to the fact that some models are more fit or calibrated to the observations for a given applications. To address these problems, we consider, in this study, a hybrid weighting scheme including both equal and unequal weights. The proposed approach applies an “imperfect” correction to the historical data in computing their weights, while it applies ordinary BC to the future data in computing the ensemble prediction. We employ a quantile mapping method for the BC and a Bayesian model averaging for performance-based weighting. Furthermore, techniques for selecting the optimal correction rate based on the chi-square test statistic and the continuous ranked probability score are examined. Comparisons with ordinary ensembles are provided using a perfect model test. The usefulness of the proposed method is illustrated using the annual maximum daily precipitation as observed in the Korean peninsula and simulated by 21 models from the Coupled Model Intercomparison Project Phase 6.</t>
  </si>
  <si>
    <t>https://doi.org/10.3390/atmos11080775</t>
  </si>
  <si>
    <t>The focus is on a weighting scheme, but they use an eample looking at precipitation in Korea as a demonstration. They do not mention SSP-RCP combinations, but considering that they use CMIP6, I think they probably use the Scenario-MIP combinations. Although not 100% sure.</t>
  </si>
  <si>
    <t>Gridded population projections constitute an essential input for climate change impacts, adaptation, and vulnerability (IAV) assessments as they allow for exploring how future changes in the spatial distribution of population drive climate change impacts. We develop such spatial population projections, using a gravity-based modeling approach that accounts for rural-urban and inland-coastal migration as well as for spatial development patterns (i.e. urban sprawl). We calibrate the model (called CONCLUDE) to the socioeconomically diverse Mediterranean region, additionally considering differences in socioeconomic development in two geographical regions: the northern Mediterranean and the southern and eastern Mediterranean. We produce high-resolution population projections (approximately 1 km) for 2020–2100 that are consistent with the Shared Socioeconomic Pathways (SSPs), both in terms of qualitative narrative assumptions as well as national-level projections. We find that future spatial population patterns differ considerably under all SSPs, with four to eight times higher urban population densities and three to 16 times higher coastal populations in southern and eastern Mediterranean countries compared to northern Mediterranean countries in 2100. In the South and East, the highest urban density (8000 people km−2) and coastal population (107 million) are projected under SSP3, while in the North, the highest urban density (1500 people km−2) is projected under SSP1 and the highest coastal population (15.2 million) under SSP5. As these projections account for internal migration processes and spatial development patterns, they can provide new insights in a wide range of IAV assessments. Furthermore, CONCLUDE can be extended to other continental or global scales due to its modest data requirements based on freely available global datasets.</t>
  </si>
  <si>
    <t>https://doi.org/10.1088/1748-9326/ac0b66</t>
  </si>
  <si>
    <t>Nature Portfolio</t>
  </si>
  <si>
    <t>Increasing temperatures will make space cooling a necessity for maintain comfort and protecting human health, and rising income levels will allow more people to purchase and run air conditioners. Here we show that, in Brazil, India, Indonesia, and Mexico income and humidity-adjusted temperature are common determinants for adopting air-conditioning, but their relative contribution varies in relation to household characteristics. Adoption rates are higher among households living in higher quality dwellings in urban areas, and among those with higher levels of education. Air-conditioning is unevenly distributed across income levels, making evident the existence of a disparity in access to cooling devices. Although the adoption of air-conditioning could increase between twofold and sixteen-fold by 2040, from 64 to 100 million families with access to electricity will not be able to adequately satisfy their demand for thermal comfort. The need to sustain electricity expenditure in response to higher temperatures can also create unequal opportunities to adapt.</t>
  </si>
  <si>
    <t>https://doi.org/10.1038/s41467-021-26592-2</t>
  </si>
  <si>
    <t>Evaluates how changes in climate and socioeconomic conditions impact air conditioning adoption and electricity.</t>
  </si>
  <si>
    <t>The large majority of climate change mitigation scenarios that hold warming below 2 °C show high deployment of carbon dioxide removal (CDR), resulting in a peak-and-decline behavior in global temperature. This is driven by the assumption of an exponentially increasing carbon price trajectory which is perceived to be economically optimal for meeting a carbon budget. However, this optimality relies on the assumption that a finite carbon budget associated with a temperature target is filled up steadily over time. The availability of net carbon removals invalidates this assumption and therefore a different carbon price trajectory should be chosen. We show how the optimal carbon price path for remaining well below 2 °C limits CDR demand and analyze requirements for constructing alternatives, which may be easier to implement in reality. We show that warming can be held at well below 2 °C at much lower long-term economic effort and lower CDR deployment and therefore lower risks if carbon prices are high enough in the beginning to ensure target compliance, but increase at a lower rate after carbon neutrality has been reached.</t>
  </si>
  <si>
    <t>https://doi.org/10.1038/s41467-021-22211-2</t>
  </si>
  <si>
    <t>The economic stress and damage from natural hazards are escalating at an alarming rate, calling for anticipatory risk management. Yet few studies have projected flood and drought risk, owing to large uncertainties, strong non-linearities, and complex spatial-temporal dynamics. Here, we develop an integrative global risk analysis framework encapsulating future changes in flood and drought hazards as well as associated exposure and vulnerability dimensions. Flood characteristics are quantified by fitting a generalized extreme value distribution (GEV) to the annual flow maxima time series, while drought properties are characterized by the standardized precipitation evapotranspiration index (SPEI) and the standardized precipitation index (SPI). The drivers of drought and flood risk changes at the global and regional scales are explored, and the wide cascade of uncertainties in the risk assessment is decomposed. We find a substantial increase in both flood and drought risk towards the end of the century over most of the globe, driven by compounding changes in exposure, vulnerability, and hazard. A shift from a fossil-fueled development to a sustainable one decreases the global area facing a risk doubling from 61% to 33% for flood and from 41% to 23% for drought. South America and Africa are identified as hotspot regions where a concomitant, large increase in both flood and drought risk are projected. The hazard quantification method is ubiquitously the dominant uncertainty source for drought risk changes, while the contribution of uncertainty sources for flood risk changes is highly variable in space.</t>
  </si>
  <si>
    <t>https://doi.org/10.1029/2021EF002295</t>
  </si>
  <si>
    <t>Extreme temperatures have warmed substantially over recent decades and are projected to continue warming in response to future climate change. Warming of extreme temperatures is amplified over land, with severe implications for human health, wildfire risk and food production. Using simulations from 18 climate models, I show that hot days over tropical land warm substantially more than the average day. For example, warming of the hottest 5% of land days is a factor of 1.21 ± 0.07 larger than the time-mean warming averaged across models. The climate change response of extreme temperatures over tropical land is interpreted using a theory based on atmospheric dynamics. According to the theory, warming is amplified for hot land days because those days are dry, which is termed the ‘drier get hotter’ mechanism. Changes in near-surface relative humidity further increase tropical land warming, with decreases in land relative humidity being particularly important. The theory advances physical understanding of the tropical climate and highlights land surface dryness as a key factor determining how extreme temperatures respond to climate change.</t>
  </si>
  <si>
    <t>https://doi.org/10.1038/s41561-021-00828-8</t>
  </si>
  <si>
    <t>The shift in consumer preferences for large-sized cars has increased the energy intensity (EI) of passenger cars, while growth in battery electric vehicle (BEV) sales has decreased EI in recent years in South Korea. In order to lower passenger cars’ EI, the South Korean government has implemented the Corporate Average Fuel Economy (CAFE) standards with a credit system, in which the sale of one energy-efficient car (for example, a BEV) can get multiple credits. This study analyzes CAFE standards in terms of both the EI improvement sensitivity scenarios and the degree of credits for BEVs and fuel cell electric vehicles (FCEVs) by using the Global Change Assessment Model (GCAM). In this study, passenger cars include small, medium, and large sedans, sport utility vehicles (SUVs) of internal combustion engine vehicles (ICEVs), BEVs, and FCEVs. The findings of this study are as follows: First, from the policy design perspective, a proper setting of the credit system for BEVs and FCEVs is a very important variable for automakers to achieve CAFE standards. Second, from the technology promotion perspective, active promotion of fuel efficiency improvements through CAFE standards are important since Better-EI and Best-EI scenarios are found to achieve CAFE standards even when a BEV or a FCEV receives a credit of one car sale in 2030.</t>
  </si>
  <si>
    <t>https://doi.org/10.3390/en13174533</t>
  </si>
  <si>
    <t>It is well established that Africa is particularly exposed to climate extremes including heat waves, droughts, and intense rainfall events. How exposed Africa is to the co-occurrence of these events is however virtually unknown. This study provides the first analysis of projected changes in the co-occurrence of five such compound climate extremes in Africa, under a low (RCP2.6) and high (RCP8.5) emissions scenario. These changes are combined with population projections for a low (SSP1) and high (SSP3) population growth scenario, in order to provide estimates of the number of people that may be exposed to such events at the end of the 21st century. We make use of an ensemble of regional climate projections from the Coordinated Output for Regional Evaluations (CORE) project embedded in the Coordinated Regional Climate Downscaling Experiment (CORDEX) framework. This ensemble comprises five different Earth System Model/Regional Climate Model (ESM/RCM) combinations with three different ESMs and two RCMs. We show that all five compound climate extremes will increase in frequency, with changes being greater under RCP8.5 than RCP2.6. Moreover, populations exposed to these changes are greater under RCP8.5/SSP3, than RCP2.6/SSP1, increasing by 47- and 12-fold, respectively, compared to the present-day. Regions of Africa that are particularly exposed are West Africa, Central-East Africa, and Northeast and Southeast Africa. Increased exposure is mainly driven by the interaction between climate and population growth, and the effect of population alone. This has important policy implications in relation to climate mitigation and adaptation.</t>
  </si>
  <si>
    <t>https://doi.org/10.1029/2019EF001473</t>
  </si>
  <si>
    <t>Springer Vienna</t>
  </si>
  <si>
    <t>It is very important to study the role of global warming on the variability of summer characteristics in arid and semi-arid climates such as Iran, because of its impact on natural and social systems. The aim of this study is to detect interannual variability in the onset, end, and duration of the summer season in Iran. To achieve this goal, three indices are defined: physical (PI), dynamic (DI), and synoptic (SI). Daily data of the Earth’s surface temperature (°C), tropopause level pressure (hPa), and geopotential height at 1000 hectopascals (m) are the basis of physical, dynamic, and synoptic indices, respectively. Data were extracted from the reanalysis databases for 1948 to 2016 in different domains. A three-variable dataset using regional mean values allowed researchers to determine the start date (onset) of the summer based on the following thresholds: Temperatures above 25 °C and duration of 10 days (physical index), tropopause level pressure less than 120 hPa and duration of 10 days (dynamic index), geopotential height at 1000 hPa less than 50 m and duration of 10 days (synoptic index). The opposite situation indicates the end of summer. The results showed that the start and end of summer based on physical, dynamic, and synoptic indices are May 11 and September 21, June 4 and October 1, and May 20 and September 15, respectively. The average length of summer is 134, 120, and 119 days, respectively. Statistically significant long-term trends have been observed for the start and end dates of the summer season. Seasonal variability has accelerated significantly since the late twentieth century. In short, the summer season in Iran tends to start early and end late. As a result, summer lengths are longer in 80% of the years after 1981 compared with less than 50% from 1948 to 1981.The multimodel ensemble from CMIP6 models projects an explicit and continuous increase in the duration of the summer season over Iran during the twenty-first century under three future scenarios, particularly based on PI.</t>
  </si>
  <si>
    <t>https://doi.org/10.1007/s00704-021-03852-1</t>
  </si>
  <si>
    <t>Organic aerosol (OA) has been considered as one of the most important uncertainties in climate modeling due to the complexity in presenting its chemical production and depletion mechanisms. To better understand the capability of climate models and probe into the associated uncertainties in simulating OA, we evaluate the Community Earth System Model version 2.1 (CESM2.1) configured with the Community Atmosphere Model version 6 (CAM6) with comprehensive tropospheric and stratospheric chemistry representation (CAM6-Chem) through a long-term simulation (1988–2019) with observations collected from multiple datasets in the United States. We find that CESM generally reproduces the interannual variation and seasonal cycle of OA mass concentration at surface layer with a correlation of 0.40 compared to ground observations and systematically overestimates (69 %) in summer and underestimates (−19 %) in winter. Through a series of sensitivity simulations, we reveal that modeling bias is primarily related to the dominant fraction of monoterpene-formed secondary organic aerosol (SOA), and a strong positive correlation of 0.67 is found between monoterpene emission and modeling bias in the eastern US during summer. In terms of vertical profile, the model prominently underestimates OA and monoterpene concentrations by 37 %–99 % and 82 %–99 %, respectively, in the upper air (&gt; 500 m) as validated against aircraft observations. Our study suggests that the current volatility basis set (VBS) scheme applied in CESM might be parameterized with monoterpene SOA yields that are too high, which subsequently results in strong SOA production near the emission source area. We also find that the model has difficulty in reproducing the decreasing trend of surface OA in the southeastern US probably because of employing pure gas VBS to represent isoprene SOA which is in reality mainly formed through multiphase chemistry; thus, the influence of aerosol acidity and sulfate particle change on isoprene SOA formation has not been fully considered in the model. This study reveals the urgent need to improve the SOA modeling in climate models.</t>
  </si>
  <si>
    <t>https://doi.org/10.5194/acp-21-8003-2021</t>
  </si>
  <si>
    <t>Fully coupled climate models have long shown a wide range of Antarctic sea ice states and evolution over the satellite era. Here, we present a high-level evaluation of Antarctic sea ice in 40 models from the most recent phase of the Coupled Model Intercomparison Project (CMIP6). Many models capture key characteristics of the mean seasonal cycle of sea ice area (SIA), but some simulate implausible historical mean states compared to satellite observations, leading to large intermodel spread. Summer SIA is consistently biased low across the ensemble. Compared to the previous model generation (CMIP5), the intermodel spread in winter and summer SIA has reduced, and the regional distribution of sea ice concentration has improved. Over 1979–2018, many models simulate strong negative trends in SIA concurrently with stronger-than-observed trends in global mean surface temperature (GMST). By the end of the 21st century, models project clear differences in sea ice between forcing scenarios.</t>
  </si>
  <si>
    <t>https://doi.org/10.1029/2019GL086729</t>
  </si>
  <si>
    <t>Eastern China experienced excessive Meiyu rainfall in the summer of 2020, with a long rainy season and frequent extreme rainfall events. Extreme rainfall occurred on daily to monthly time scales. In particular, persistent heavy rainfall events occurred; e.g., the maximum accumulated rainfall over four consecutive weeks (Rx28day) in the lower reaches of the Yangtze River was 94% greater than climatology, breaking the observational record since 1961. With ongoing anthropogenic climate change, it is vital to understand the anthropogenic influence on this extreme rainfall event and its driving mechanisms. In this study, based on multi-model simulations under different external forcings that participate in the Detection and Attribution Model Intercomparison Project (DAMIP) in the Coupled Model Intercomparison Project-phase 6 (CMIP6), we show that anthropogenic forcing has reduced the probability of the Rx28day extreme rainfall as that in observations in the lower reaches of the Yangtze River in 2020, by 46% (22–62%). Specifically, greenhouse gas (GHG) emissions have increased the probability by 44% as a result of atmospheric warming and moistening. However, this effect was offset by anthropogenic aerosols, which reduced the probability by 73% by reducing atmospheric moisture and weakening the East Asian summer monsoon circulation. With the continuous emissions of GHGs and reductions in aerosols in the future, similar persistent heavy rainfall events are projected to occur more frequently. A higher occurrence probability is expected under higher emission scenarios, which is estimated to be 4.6, 13.6 and 27.7 times that in the present day under the SSP1-2.6, SSP2-4.5, and SSP5-8.5 emission scenarios, respectively, by the end of the 21st century. Thus, efficient mitigation measures will help to reduce the impacts related to extreme rainfall.</t>
  </si>
  <si>
    <t>https://doi.org/10.1007/s11430-020-9771-8</t>
  </si>
  <si>
    <t>This study evaluates the future climate fluctuations in Iran's eight major climate regions (G1-G8). Synoptic data for the period 1995-2014 was used as the reference for downscaling and estimation of possible alternation of precipitation, maximum and minimum temperature in three future periods, near future (2020-2040), middle future (2040-2060), and far future (2060-2080) for two shared socioeconomic pathways (SSP) scenarios, SSP119 and SSP245. The Gradient Boosting Regression Tree (GBRT) ensemble algorithm has been utilized to implement the downscaling model. Pearson's correlation coefficient (CC) was used to assess the ability of CMIP6 global climate models (GCMs) in replicating observed precipitation and temperature in different climate zones for the based period (1995-2014) to select the most suitable GCM for Iran. The suitability of 21 meteorological variables was evaluated to select the best combination of inputs to develop the GBRT downscaling model. The results revealed GFDL-ESM4 as the most suitable GCM for replicating the synoptic climate of Iran for the base period. Two variables, namely sea surface temperature (ts) and air temperature (tas), are the most suitable variable for developing a downscaling model for precipitation, while ts, tas, and geopotential height (zg) for maximum temperature, and tas, zg, and sea level pressure (psl) for minimum temperature. The GBRT showed significant improvement in downscaling GCM simulation compared to support vector regression, previously found as most suitable for the downscaling climate in Iran. The projected precipitation revealed the highest increase in arid and semi-arid regions (G1) by an average of 144%, while a declination in the margins of the Caspian Sea (G8) by -74%. The projected maximum temperature showed an increase up to +8°C in highland climate regions. The minimum temperature revealed an increase up to +4°C in the Zagros mountains and decreased by -4°C in different climate zones. The results indicate the potential of the GBRT ensemble machine learning model for reliable downscaling of CMIP6 GCMs for better projections of climate.</t>
  </si>
  <si>
    <t>https://doi.org/10.1007/s11356-021-16964-y</t>
  </si>
  <si>
    <t>We examine CMIP6 simulations of Arctic sea-ice area and volume. We find that CMIP6 models produce a wide spread of mean Arctic sea-ice area, capturing the observational estimate within the multimodel ensemble spread. The CMIP6 multimodel ensemble mean provides a more realistic estimate of the sensitivity of September Arctic sea-ice area to a given amount of anthropogenic CO2 emissions and to a given amount of global warming, compared with earlier CMIP experiments. Still, most CMIP6 models fail to simulate at the same time a plausible evolution of sea-ice area and of global mean surface temperature. In the vast majority of the available CMIP6 simulations, the Arctic Ocean becomes practically sea-ice free (sea-ice area &lt;1 × 106 km2) in September for the first time before the Year 2050 in each of the four emission scenarios SSP1-1.9, SSP1-2.6, SSP2-4.5, and SSP5-8.5 examined here.</t>
  </si>
  <si>
    <t>https://doi.org/10.1029/2019GL086749</t>
  </si>
  <si>
    <t>Simulations of Institute of Numerical Mathematics (INM) coupled climate model 5th version for the period from 2015 to 2100 under moderate (SSP2-4.5) and severe (SSP5-8.5) scenarios of greenhouse gases growth are analyzed to investigate changes of Arctic polar stratospheric vortex, planetary wave propagation, Sudden Stratospheric Warming frequency, Final Warming dates, and meridional circulation. Strengthening of wave activity propagation and a stationary planetary wave number 1 in the middle and upper stratosphere, acceleration of meridional circulation, an increase of winter mean polar stratospheric volume (Vpsc) and strengthening of Arctic stratosphere interannual variability after the middle of 21st century, especially under a severe scenario, were revealed. March monthly values of Vpsc in some winters could be about two times more than observed ones in the Arctic stratosphere in the spring of 2011 and 2020, which in turn could lead to large ozone layer destruction. Composite analysis shows that “warm” winters with the least winter mean Vpsc values are characterized by strengthening of wave activity propagation from the troposphere into the stratosphere in December but weaker propagation in January–February in comparison with winters having the largest Vpsc values.</t>
  </si>
  <si>
    <t>https://doi.org/10.3390/atmos13010025</t>
  </si>
  <si>
    <t>Invasions of exotic forest insects and pathogens can devastate evolutionarily naïve habitats and could cause irreversible changes to urban and natural ecosystems. Given the ever-increasing volume of trade in wood and plant stock worldwide, establishment of non-native pests under climate change is one of the most important forest health concerns currently. The European spruce bark beetle, Ips typographus, is a damaging, phloem-feeding insect of Norway spruce, Picea abies, in Eurasia. Endoconidiophora polonica is the most virulent ophiostomatoid fungal associate of I. typographus. Spruce species native to North America are susceptible to this insect-pathogen complex. We studied the suitability of ‘current’ (1970–2000) and future climates (2021–2100) in Canada and the United States for these two species via ensemble species distribution models. We also determined overlapping regions favorable to both I. typographus and E. polonica. Our results indicate that, currently, climate is particularly suitable for I. typographus and E. polonica in western Canada and throughout the United States. Northward shifts in climatic suitability are projected to occur in Canada for both species under climate change. By the end of the 21st century, a coast-to-coast corridor of climatic suitability for I. typographus and E. polonica will occur in Canada under high-temperature regimes.</t>
  </si>
  <si>
    <t>https://doi.org/10.3390/f12121725</t>
  </si>
  <si>
    <t>The exposure of populations to sea-level rise (SLR) is a leading indicator assessing the impact of future climate change on coastal regions. SLR exposes coastal populations to a spectrum of impacts with broad spatial and temporal heterogeneity, but exposure assessments often narrowly define the spatial zone of flooding. Here we show how choice of zone results in differential exposure estimates across space and time. Further, we apply a spatio-temporal flood-modeling approach that integrates across these spatial zones to assess the annual probability of population exposure. We apply our model to the coastal United States to demonstrate a more robust assessment of population exposure to flooding from SLR in any given year. Our results suggest that more explicit decisions regarding spatial zone (and associated temporal implication) will improve adaptation planning and policies by indicating the relative chance and magnitude of coastal populations to be affected by future SLR.</t>
  </si>
  <si>
    <t>https://doi.org/10.1038/s41467-021-27260-1</t>
  </si>
  <si>
    <t>Elsevier Ltd</t>
  </si>
  <si>
    <t>Ecosystem services (ESs) link natural and social processes and play an important role in sustaining ecological security, human well-being, and sustainable development. However, uncertainties in future socioeconomic land use drivers may result in very different land use dynamics and consequences for land-based ESs. In this study, land use transitions in the Yangtze River Economic Belt (YREB) were simulated in the short term (2018–2030), medium term (2030–2040), and long term (2040–2050) using the future land use simulation (FLUS) model based on the local shared socioeconomic pathways (SSPs). According to the projected land use types, six ESs were quantified and assessed regarding how they would evolve under particular land use changes. The results of land use simulations showed that the main features were urban sprawl and a decrease in cropland. In particular, intensive urban sprawl occurred around existing urban areas, and a large amount of cultivated land was converted into urban land. In the YREB, urban land will increase from 88,441 km2 in 2018 to 156,173–192,900 km2 in 2050, while the cropland area will decrease from 607,131 km2 in 2018 to 500,183–596,313 km2 in 2050. As a consequence of urban expansion, all ESs exhibited decreasing trends, except for several services under SSP1. Food production (FP), carbon storage (CS), water conservation (WC), soil retention (SR), air purification (AP), and habitat quality (HQ) will decline by 8.98–21.4%, 1.95–6.781%, 2.97–6.5%, 0.9–1.7%, 1.20–5.15%, and 6.11–12.86%, respectively. The ES integrative assessment indicated distinct provincial differences. Developed eastern provinces have higher populations and urbanization; however, these traits result in greater ES losses. We suggest that future land management should control the blind expansion of urban land and enhance the protection of cropland and natural habitats to reduce ES losses.</t>
  </si>
  <si>
    <t>https://doi.org/10.1016/j.jenvman.2021.112734</t>
  </si>
  <si>
    <t>The reintroduction of a species that is extinct in the wild demands caution because reintroduction locations may be associated with threats, such as hunting, poor-quality habitat, and climate change. This is the case for Cyanopsitta spixii (Spix's Macaw), which has been extinct in the wild since 2000. The few living individuals were created in captivity and will be used in a reintroduction project within the species’ original distribution area, the Caatinga domain (Brazil). Because the occurrence records for this bird are old and inaccurate, we investigated the current and future environmental suitability of the 14 plant species used by C. spixii as resource. These plants are key elements for the long-term reestablishment of the species in the wild, so the use of models helps in the assessment of the effects of climate change on the availability of these resources for the species and informs selection of the best places for reintroduction. We based our models of environmental suitability on 19 bioclimatic variables and nine physical soil and topography variables. Climate projections were created for the present and for the year 2070 with an optimistic (SSP2-4.5) and a pessimistic (SSP5-8.5) climate scenario. Both future climate scenarios lead to a reduction in area of environmental suitability that overlapped for all the plant species: 33% reduction for SSP2-4.5 and 63% reduction for SSP5-8.5. If our projections materialize, climate change could thus affect the distribution of key resources, and the maintenance of C. spixii would depend on restoration of degraded areas, especially riparian forests, and the preservation of already existing natural areas. The Caatinga domain is very threatened by habitat loss and, for the success of this reintroduction project, the parties involved must act to protect the species and the resources it uses.</t>
  </si>
  <si>
    <t>https://doi.org/10.1111/cobi.13796</t>
  </si>
  <si>
    <t>Wiley</t>
  </si>
  <si>
    <t>Aim
Angolan Miombo woodlands, rich in timber species of the Leguminosae family, go through one of the highest rates of deforestation in sub-Saharan Africa. This study presents, on the basis of updated information of the distribution of Leguminosae timber species native to Angola, an integrated index framing the main threats for trees, which aims to support new conservation measures.
Location
Sub-Saharan Africa, Republic of Angola.
Methods
The current distribution areas of six Leguminosae timber species (i.e., Afzelia quanzensis, Brachystegia spiciformis, Guibourtia coleosperma, Isoberlinia angolensis, Julbernardia paniculata, and Pterocarpus angolensis) were predicted through ensemble modeling techniques. The level of threat to each species was analyzed, comparing the species potential distribution with a threat index map and with the protected areas. The threat index of anthropogenic and climatic factors encompasses the effects of population density, agriculture, proximity to roads, loss of tree cover, overexploitation, trends in wildfires, and predicted changes in temperature and precipitation.
Results
Our results revealed that about 0.5% of Angola's area is classified as of “Very high” threat, 23.9% as “High” threat, and 66.5% as “Moderate” threat. Three of the studied species require special conservation efforts, namely B. spiciformis and I. angolensis, which have a large fraction of predicted distribution in areas of high threat, and G. coleosperma since it has a restricted distribution area and is one of the most valuable species in international markets. The priority areas for the conservation of Leguminosae timber species were found in Benguela and Huíla.
Main conclusions
This study provides updated data that should be applied to inform policymakers, contributing to national conservation planning and protection of native flora in Angola. Moreover, it presents a methodological approach for the predictions of species distribution and for the creation of a threat index map that can be applied in other poorly surveyed tropical regions.</t>
  </si>
  <si>
    <t>https://doi.org/10.1002/ece3.7717</t>
  </si>
  <si>
    <t>In this study we simulated the watershed response according to future climate and land use change scenarios through a hydrological model and predicting future hydroclimate changes by applying the Budyko framework. Future climate change scenarios were derived from the UK Earth system model (UKESM1), and future land use changes were predicted using the future land use simulation (FLUS) model. To understand the overall trend of hydroclimatic conditions, the movements in Budyko space were represented as wind rose plots. Moreover, the impacts of climate and land use changes were separated, and the watersheds’ hydroclimatic conditions were classified into five groups. In future scenarios, both increase and decrease of aridity index were observed depending on the watershed, and land use change generally led to a decrease in the evaporation index. The results indicate that as hydroclimatic movement groups are more diversely distributed by region in future periods, regional adaptation strategies could be required to reduce hydroclimatic changes in each region. The results derived from this study can be used as basic data to establish an appropriate water resource management plan and the governments’ land use plan. As an extension of this study, we can consider more diverse land use characteristics and other global climate model (GCMs) in future papers.</t>
  </si>
  <si>
    <t>https://doi.org/10.3390/w13081120</t>
  </si>
  <si>
    <t>From the perspective of nutritional security, we investigated the influence of climate change on potato production in Bangladesh using a supply and demand model by considering the potato as an important non-cereal food crop. To provide an outlook on the variation in potato supplies and market prices under changing climatic factors (temperature, rainfall, and solar-radiation), the yield, area, import, and demand functions were assessed using district-level time-series data of Bangladesh (1988–2013), disaggregated into seven climatic zones. Results suggest that temperatures above or below the optimal range (18–22 °C) lowered yields. Little rainfall and low solar radiation hinder potato cultivation areas during the potato maturity stage. During the simulated period, the annual production was projected to rise from 88 to 111 million metric tons (MT), with an equilibrium farm price of 155 to 215 US dollars MT−1. Between 2014 and 2030, the nation’s per-capita potato intake is expected to increase from 49 to 55 kg year−1 because of changing dietary patterns. According to the estimated equilibrator, scenario simulations that incorporated various dimensions of Intergovernmental Panel on Climate Change (IPCC) scenarios indicate that potato production and consumption can increase in the future.</t>
  </si>
  <si>
    <t>https://doi.org/10.3390/su13095011</t>
  </si>
  <si>
    <t>John Wiley and Sons Inc</t>
  </si>
  <si>
    <t>The Coronavirus Disease 2019 (COVID-19) pandemic led to a widespread reduction in aerosol emissions. Using satellite observations and climate model simulations, we study the underlying mechanisms of the large decreases in solar clear-sky reflection (3.8 W m−2 or 7%) and aerosol optical depth (0.16 W m−2 or 32%) observed over the East Asian Marginal Seas in March 2020. By separating the impacts from meteorology and emissions in the model simulations, we find that about one-third of the clear-sky anomalies can be attributed to pandemic-related emission reductions, and the rest to weather variability and long-term emission trends. The model is skillful at reproducing the observed interannual variations in solar all-sky reflection, but no COVID-19 signal is discerned. The current observational and modeling capabilities will be critical for monitoring, understanding, and predicting the radiative forcing and climate impacts of the ongoing crisis.</t>
  </si>
  <si>
    <t>https://doi.org/10.1029/2020GL091699</t>
  </si>
  <si>
    <t>The capability of 36 models participating in phase 6 of the Coupled Model Intercomparison Project (CMIP6) and their 24 CMIP5 counterparts in simulating the mean state and variability of Arctic sea ice cover for the period 1979–2014 is evaluated. In addition, a sea ice cover performance score for each CMIP5 and CMIP6 model is provided that can be used to reduce the spread in sea ice projections through applying weighted averages based on the ability of models to reproduce the historical sea ice state. Results show that the seasonal cycle of the Arctic sea ice extent (SIE) in the multimodel ensemble (MME) mean of the CMIP6 simulations agrees well with observations, with a MME mean error of less than 15% in any given month relative to the observations. CMIP6 has a smaller intermodel spread in climatological SIE values during summer months than its CMIP5 counterpart. In terms of the monthly SIE trends, the CMIP6 MME mean shows a substantial reduction in the positive bias relative to the observations compared with that of CMIP5. The spread of September SIE trends is very large, not only across different models but also across different ensemble members of the same model, indicating a strong influence of internal variability on SIE evolution. Based on the assumptions that the simulations of CMIP6 models are from the same distribution and that models have no bias in response to external forcing, we can infer that internal variability contributes to approximately 22% ± 5% of the September SIE trend over the period 1979–2014.</t>
  </si>
  <si>
    <t>https://doi.org/10.1175/JCLI-D-20-0294.1</t>
  </si>
  <si>
    <t>The assessment of the impacts of climate change on hydrology is important for better water resources management. However, few studies have been conducted in semi-arid Africa, even less in Madagascar. Here we report, climate-induced future hydrological prediction in Mangoky river, Madagascar using an artificial neural network (ANN) and the soil and water assessment tool (SWAT). The current study downscaled two global climate models on the mid-term, noted the 2040s (2041–2050) and long-term, noted 2090s (2091–2099) under two shared socioeconomic pathways (SSP) scenarios, SSP 3–7.0 and SSP 5–8.5. Statistical indices of both ANN and SWAT showed good performance (R2 &gt; 0.65) of the models. Our results revealed a rise in maximum temperature (4.26–4.69 °C) and minimum temperature (2.74–3.01 °C) in the 2040s and 2090s. Under SSP 3–7.0 and SSP 5–8.5, a decline in the annual precipitation is projected in the 2040s and increased the 2090s. This study found that future precipitation and temperature could significantly decrease annual runoff by 60.59% and 73.77% in the 2040s; and 25.18% and 23.45% in the 2090s under SSP 3–7.0 and SSP 5–8.5, respectively. Our findings could be useful for the adaptation to climate change, managing water resources, and water engineering.</t>
  </si>
  <si>
    <t>https://doi.org/10.3390/w13091239</t>
  </si>
  <si>
    <t>Negative CO2 emissions are a key mitigation measure in emission scenarios consistent with temperature limits adopted by the Paris Agreement. It is commonly assumed that the climate–carbon cycle response to a negative CO2 emission is equal in magnitude and opposite in sign to the response to an equivalent positive CO2 emission. Here we test the hypothesis that this response is symmetric by forcing an Earth system model with positive and negative CO2 emission pulses of varying magnitude and applied from different climate states. Results indicate that a CO2 emission into the atmosphere is more effective at raising atmospheric CO2 than an equivalent CO2 removal is at lowering it, with the asymmetry increasing with the magnitude of the emission/removal. The findings of this study imply that offsetting positive CO2 emissions with negative emissions of the same magnitude could result in a different climate outcome than avoiding the CO2 emissions.</t>
  </si>
  <si>
    <t>https://doi.org/10.1038/s41558-021-01061-2</t>
  </si>
  <si>
    <t>Time horizon is beyond 2100.</t>
  </si>
  <si>
    <t>Winter precipitation (snowpack) in the European Alps provides a critical source of freshwater to major river basins such as the Danube, Rhine, and Po. Previous research identified Atlantic Ocean variability and hydrologic responses in the European Alps. The research presented here evaluates Atlantic Sea Surface Temperatures (SSTs) and European Alps winter precipitation variability using Singular Value Decomposition. Regions in the north and mid-Atlantic from the SSTs were identified as being tele-connected with winter precipitation in the European Alps. Indices were generated for these Atlantic SST regions to use in prediction of precipitation. Regression and non-parametric models were developed using the indices as predictors and winter precipitation as the predictand for twenty-one alpine precipitation stations in Austria, Germany, and Italy. The proposed framework identified three regions in the European Alps in which model skill ranged from excellent (West Region–Po River Basin), to good (East Region) to poor (Central Region). A novel approach for forecasting future winter precipitation utilizing future projections of Atlantic SSTs predicts increased winter precipitation until ~2040, followed by decreased winter precipitation until ~2070, and then followed by increasing winter precipitation until ~2100.</t>
  </si>
  <si>
    <t>https://doi.org/10.3390/w13233377</t>
  </si>
  <si>
    <t>A substantial part of Arctic climate predictability at interannual timescales stems from the knowledge of the initial sea ice conditions. Among all sea ice properties, its volume, which is a product of sea ice concentration (SIC) and thickness (SIT), is the most responsive parameter to climate change. However, the majority of climate prediction systems are only assimilating the observed SIC due to lack of long-term reliable global observation of SIT. In this study, the EC-Earth3 Climate Prediction System with anomaly initialization to ocean, SIC and SIT states is developed. In order to evaluate the regional benefits of specific initialized variables, three sets of retrospective ensemble prediction experiments are performed with different initialization strategies: ocean only; ocean plus SIC; and ocean plus SIC and SIT initialization. In the Atlantic Arctic, the Greenland–Iceland–Norway (GIN) and Barents seas are the two most skilful regions in SIC prediction for up to 5–6 lead years with ocean initialization; there are re-emerging skills for SIC in the Barents and Kara seas in lead years 7–9 coinciding with improved skills of sea surface temperature (SST), reflecting the impact of SIC initialization on ocean–atmosphere interactions for interannual-to-decadal timescales. For the year 2–9 average, the region with significant skill for SIT is confined to the central Arctic Ocean, covered by multi-year sea ice (CAO-MYI). Winter preconditioning with SIT initialization increases the skill for September SIC in the eastern Arctic (e.g. Kara, Laptev and East Siberian seas) and in turn improve the skill of air surface temperature locally and further expanded over land. SIT initialization outperforms the other initialization methods in improving SIT prediction in the Pacific Arctic (e.g. East Siberian and Beaufort seas) in the first few lead years. Our results suggest that as the climate warming continues and the central Arctic Ocean might become seasonal ice free in the future, the controlling mechanism for decadal predictability may thus shift from sea ice volume to ocean-driven processes.</t>
  </si>
  <si>
    <t>https://doi.org/10.5194/gmd-14-4283-2021</t>
  </si>
  <si>
    <t>Growing domestic and international ethanol demand is expected to result in increased sugarcane cultivation in Brazil. Sugarcane expansion currently results in land-use changes mainly in the Cerrado and Atlantic Forest biomes, two severely threatened biodiversity hotspots. This study quantifies potential biodiversity impacts of increased ethanol demand in Brazil in a spatially explicit manner. We project changes in potential total, threatened, endemic, and range-restricted mammals’ species richness up to 2030. Decreased potential species richness due to increased ethanol demand in 2030 was projected for about 19,000 km2 in the Cerrado, 17,000 km2 in the Atlantic Forest, and 7000 km2 in the Pantanal. In the Cerrado and Atlantic Forest, the biodiversity impacts of sugarcane expansion were mainly due to direct land-use change; in the Pantanal, they were largely due to indirect land-use change. The biodiversity impact of increased ethanol demand was projected to be smaller than the impact of other drivers of land-use change. This study provides a first indication of biodiversity impacts related to increased ethanol production in Brazil, which is useful for policy makers and ethanol producers aiming to mitigate impacts. Future research should assess the impact of potential mitigation options, such as nature protection, agroforestry, or agricultural intensification.</t>
  </si>
  <si>
    <t>https://doi.org/10.3390/land9010012</t>
  </si>
  <si>
    <t>Increasing evidence—synthesized in this paper—shows that economic growth contributes to biodiversity loss via greater resource consumption and higher emissions. Nonetheless, a review of international biodiversity and sustainability policies shows that the majority advocate economic growth. Since improvements in resource use efficiency have so far not allowed for absolute global reductions in resource use and pollution, we question the support for economic growth in these policies, where inadequate attention is paid to the question of how growth can be decoupled from biodiversity loss. Drawing on the literature about alternatives to economic growth, we explore this contradiction and suggest ways forward to halt global biodiversity decline. These include policy proposals to move beyond the growth paradigm while enhancing overall prosperity, which can be implemented by combining top-down and bottom-up governance across scales. Finally, we call the attention of researchers and policy makers to two immediate steps: acknowledge the conflict between economic growth and biodiversity conservation in future policies; and explore socioeconomic trajectories beyond economic growth in the next generation of biodiversity scenarios.</t>
  </si>
  <si>
    <t>https://doi.org/10.1111/conl.12713</t>
  </si>
  <si>
    <t>Suggests an addition to the SSP narrative pathways, SSP0, as a pathway that considers no economic growth in favour of conserving biodiversity. How should this be coded?</t>
  </si>
  <si>
    <t>Daigneault, Adam; Favero, Alice;</t>
  </si>
  <si>
    <t>Global forest management, carbon sequestration and bioenergy supply under alternative shared socioeconomic pathways</t>
  </si>
  <si>
    <t>Land Use Policy</t>
  </si>
  <si>
    <t>Jamal, Zakia A; Abou-Shaara, Hossam F; Qamer, Samina; Alotaibi, Mashael Alhumaidi; Khan, Khalid Ali; Khan, Muhammad Fiaz; Bashir, Muhammad Amjad; Hannan, Abdul; AL-Kahtani, Saad N; Taha, El-Kazafy A;</t>
  </si>
  <si>
    <t>Future expansion of small hive beetles, Aethina tumida, towards North Africa and South Europe based on temperature factors using maximum entropy algorithm</t>
  </si>
  <si>
    <t>Journal of King Saud University-Science</t>
  </si>
  <si>
    <t>Chemura, Abel; Mudereri, Bester Tawona; Yalew, Amsalu Woldie; Gornott, Christoph;</t>
  </si>
  <si>
    <t>Climate change and specialty coffee potential in Ethiopia</t>
  </si>
  <si>
    <t>Scientific Reports</t>
  </si>
  <si>
    <t>Abou-Shaara, Hossam; Alashaal, Sara A; Hosni, Eslam M; Nasser, Mohamed G; Ansari, Mohammad J; Alharbi, Sulaiman Ali;</t>
  </si>
  <si>
    <t>Modeling the Invasion of the Large Hive Beetle, Oplostomusfuligineus, into North Africa and South Europe under a Changing Climate</t>
  </si>
  <si>
    <t>Visioni, Daniele; MacMartin, Douglas G; Kravitz, Ben; Boucher, Olivier; Jones, Andy; Lurton, Thibaut; Martine, Michou; Mills, Michael J; Nabat, Pierre; Niemeier, Ulrike;</t>
  </si>
  <si>
    <t>Identifying the sources of uncertainty in climate model simulations of solar radiation modification with the G6sulfur and G6solar Geoengineering Model Intercomparison Project (GeoMIP) simulations</t>
  </si>
  <si>
    <t>Atmospheric Chemistry and Physics Discussions</t>
  </si>
  <si>
    <t>Markandya, Anil; Galinato, Suzette Pedroso;</t>
  </si>
  <si>
    <t>Yu, Yan; Dunne, John P; Shevliakova, Elena; Ginoux, Paul; Malyshev, Sergey; John, Jasmin G; Krasting, John P;</t>
  </si>
  <si>
    <t>Increased Risk of the 2019 Alaskan July Fires due to Anthropogenic Activity</t>
  </si>
  <si>
    <t>Goyal, Rishav; Sen Gupta, Alex; Jucker, Martin; England, Matthew H;</t>
  </si>
  <si>
    <t>Historical and projected changes in the Southern Hemisphere surface westerlies</t>
  </si>
  <si>
    <t>Huang, Wan-Ru; Chang, Ya-Hui; Deng, Liping; Liu, Pin-Yi;</t>
  </si>
  <si>
    <t>Simulation and Projection of Summer Convective Afternoon Rainfall Activities over Southeast Asia in CMIP6 Models</t>
  </si>
  <si>
    <t>da Silva, Marx Vinicius Maciel; Silveira, Cleiton da Silva; Costa, José Micael Ferreira da; Martins, Eduardo Sávio Passos Rodrigues; Vasconcelos Júnior, Francisco das Chagas;</t>
  </si>
  <si>
    <t>Projection of Climate Change and Consumptive Demands Projections Impacts on Hydropower Generation in the São Francisco River Basin, Brazil</t>
  </si>
  <si>
    <t>Bergero, Candelaria; Binsted, Matthew; Chao, Chia-Wei; Chou, Kuei-Tien; Wu, Cheng-Cheng; Wei, Yang; Yarlagadda, Brinda; McJeon, Haewon C;</t>
  </si>
  <si>
    <t>An integrated assessment of a low coal low nuclear future energy system for Taiwan</t>
  </si>
  <si>
    <t>Chatting, Mark; Hamza, Shafeeq; Al-Khayat, Jassim; Smyth, David; Husrevoglu, Sinan; Marshall, Christopher D;</t>
  </si>
  <si>
    <t>Feminization of hawksbill turtle hatchlings in the twenty-first century at an important regional nesting aggregation</t>
  </si>
  <si>
    <t>Endangered Species Research</t>
  </si>
  <si>
    <t>Gettelman, Andrew; Chen, Chieh-Chieh; Bardeen, Charles G;</t>
  </si>
  <si>
    <t>The Climate Impact of COVID19 Induced Contrail Changes</t>
  </si>
  <si>
    <t>Park, Jun-Young; Schloesser, Fabian; Timmermann, Axel; Choudhury, Dipayan; Lee, June-Yi; Babu Nellikkattil, Arjun; Pollard, David;</t>
  </si>
  <si>
    <t>Material flows and GHG emissions from housing stock evolution in US counties, 2020–60</t>
  </si>
  <si>
    <t>Reiss, Mona; Krause, Andy; Rammig, Anja;</t>
  </si>
  <si>
    <t>A regional assessment of land-based carbon mitigation options: Bioenergy, reforestation, forest management</t>
  </si>
  <si>
    <t>Pihlainen, Sampo; Zandersen, Marianne; Hyytiäinen, Kari; Andersen, Hans Estrup; Bartosova, Alena; Gustafsson, Bo; Jabloun, Mohamed; McCrackin, Michelle; Meier, HE Markus; Olesen, Jørgen E;</t>
  </si>
  <si>
    <t>Impacts of changing society and climate on nutrient loading to the Baltic Sea</t>
  </si>
  <si>
    <t>Pu, Ye; Liu, Hongbo; Yan, Ruojing; Yang, Hao; Xia, Kun; Li, Yiyuan; Dong, Li; Li, Lijuan; Wang, He; Nie, Yan;</t>
  </si>
  <si>
    <t>CAS FGOALS-g3 Model Datasets for the CMIP6 Scenario Model Intercomparison Project (ScenarioMIP)</t>
  </si>
  <si>
    <t>Procyk, Roman; Lovejoy, Shaun; Hébert, Raphael;</t>
  </si>
  <si>
    <t>The fractional energy balance equation for climate projections through 2100</t>
  </si>
  <si>
    <t>Earth System Dynamics Discussions</t>
  </si>
  <si>
    <t>Seland, Øyvind; Bentsen, Mats; Seland Graff, Lise; Olivié, Dirk; Toniazzo, Thomas; Gjermundsen, Ada; Debernard, Jens Boldingh; Gupta, Alok Kumar; He, Yanchun; Kirkevåg, Alf;</t>
  </si>
  <si>
    <t>The Norwegian Earth System Model, NorESM2–Evaluation of theCMIP6 DECK and historical simulations</t>
  </si>
  <si>
    <t>Moyer, Jonathan D; Hedden, Steve;</t>
  </si>
  <si>
    <t>Are we on the right path to achieve the sustainable development goals?</t>
  </si>
  <si>
    <t>Arctic Ocean acidification over the 21 st century co-driven by anthropogenic carbon increases and freshening in the CMIP6 model ensemble</t>
  </si>
  <si>
    <t>Biogeosciences Discussions</t>
  </si>
  <si>
    <t>Drugé, Thomas; Nabat, Pierre; Mallet, Marc; Somot, Samuel;</t>
  </si>
  <si>
    <t>Future evolution of aerosols and implications for climate change in the Euro-Mediterranean region</t>
  </si>
  <si>
    <t>Forouli, Aikaterini; Nikas, Alexandros; Van de Ven, Dirk-Jan; Sampedro, Jon; Doukas, Haris;</t>
  </si>
  <si>
    <t>A multiple-uncertainty analysis framework for integrated assessment modelling of several sustainable development goals</t>
  </si>
  <si>
    <t>Chen, Ziming; Zhou, Tianjun; Zhang, Lixia; Chen, Xiaolong; Zhang, Wenxia; Jiang, Jie;</t>
  </si>
  <si>
    <t>Global land monsoon precipitation changes in CMIP6 projections</t>
  </si>
  <si>
    <t>Li, Su-Yuan; Miao, Li-Juan; Jiang, Zhi-Hong; Wang, Guo-Jie; Gnyawali, Kaushal Raj; Zhang, Jing; Zhang, Hui; Fang, Ke; He, Yu; Li, Chun;</t>
  </si>
  <si>
    <t>Projected drought conditions in Northwest China with CMIP6 models under combined SSPs and RCPs for 2015–2099</t>
  </si>
  <si>
    <t>Keilman, Nico;</t>
  </si>
  <si>
    <t>Modelling education and climate change</t>
  </si>
  <si>
    <t>Edelenbosch, Oreane Y; Van Vuuren, DP; Blok, K; Calvin, K; Fujimori, Shinichiro;</t>
  </si>
  <si>
    <t>Mitigating energy demand sector emissions: The integrated modelling perspective</t>
  </si>
  <si>
    <t>Chae, Yeora; Choi, Seo Hyung; Kim, Yong Jee;</t>
  </si>
  <si>
    <t>Climate change policy implications of sustainable development pathways in Korea at sub-national scale</t>
  </si>
  <si>
    <t>Park, Chang-Eui; Jeong, Sujong; Harrington, Luke J; Lee, Myong-In; Zheng, Chunmiao;</t>
  </si>
  <si>
    <t>Population ageing determines changes in heat vulnerability to future warming</t>
  </si>
  <si>
    <t>Baisero, Daniele; Visconti, Piero; Pacifici, Michela; Cimatti, Marta; Rondinini, Carlo;</t>
  </si>
  <si>
    <t>Projected Global Loss of Mammal Habitat Due to Land-Use and Climate Change</t>
  </si>
  <si>
    <t>Peace, AH; Carslaw, KS; Lee, LA; Regayre, LA; Booth, BBB; Johnson, JS; Bernie, D;</t>
  </si>
  <si>
    <t>Effect of aerosol radiative forcing uncertainty on projected exceedance year of a 1.5° C global temperature rise</t>
  </si>
  <si>
    <t>Yang, Zhenshan; Yang, Hang; Wang, Hong;</t>
  </si>
  <si>
    <t>Evaluating urban sustainability under different development pathways: A case study of the Beijing-Tianjin-Hebei region</t>
  </si>
  <si>
    <t>Fernando, Gayashika L; Liyanage, Migara H;</t>
  </si>
  <si>
    <t>The Potential Role of Carbon Tax in Achieving the Paris Agreement Targets for a Developing Country: A Case Study of Sri Lanka</t>
  </si>
  <si>
    <t>2020 International Conference and Utility Exhibition on Energy, Environment and Climate Change (ICUE)</t>
  </si>
  <si>
    <t>Jiang, Jie; Zhou, Tianjun; Chen, Xiaolong; Zhang, Lixia;</t>
  </si>
  <si>
    <t>Future changes in precipitation over Central Asia based on CMIP6 projections</t>
  </si>
  <si>
    <t>Kanaya, Yugo; Yamaji, Kazuyo; Miyakawa, Takuma; Taketani, Fumikazu; Zhu, Chunmao; Choi, Yongjoo; Komazaki, Yuichi; Ikeda, Kohei; Kondo, Yutaka; Klimont, Zbigniew;</t>
  </si>
  <si>
    <t>Rapid reduction in black carbon emissions from China: evidence from 2009-2020 observations on Fukue Island, Japan</t>
  </si>
  <si>
    <t>Wang, Xiaoxi; Dietrich, Jan P; Lotze-Campen, Hermann; Biewald, Anne; Stevanović, Miodrag; Bodirsky, Benjamin L; Brümmer, Bernhard; Popp, Alexander;</t>
  </si>
  <si>
    <t>Beyond land-use intensity: Assessing future global crop productivity growth under different socioeconomic pathways</t>
  </si>
  <si>
    <t>Technological Forecasting and Social Change</t>
  </si>
  <si>
    <t>Pascale, Salvatore; Kapnick, Sarah B; Delworth, Thomas L; Cooke, William F;</t>
  </si>
  <si>
    <t>Increasing risk of another Cape Town “Day Zero” drought in the 21st century</t>
  </si>
  <si>
    <t>Proceedings of the National Academy of Sciences</t>
  </si>
  <si>
    <t>IPCC baseline scenarios have over-projected CO2 emissions and economic growth</t>
  </si>
  <si>
    <t>Yang, Yanmin; Nan, Ying; Liu, Zhifeng; Zhang, Da; Sun, Yaohang;</t>
  </si>
  <si>
    <t>Direct and indirect losses of natural habitat caused by future urban expansion in the transnational area of Changbai Mountain</t>
  </si>
  <si>
    <t>Pedde, Simona; Hölscher, Katharina; Frantzeskaki, Niki; Kok, Kasper;</t>
  </si>
  <si>
    <t>Capacities in High-End Scenarios in Europe: An Agency Perspective</t>
  </si>
  <si>
    <t>Transformative Climate Governance</t>
  </si>
  <si>
    <t>Butchart, Neal; Anstey, James A; Kawatani, Yoshio; Osprey, Scott M; Richter, Jadwiga H; Wu, Tongwen;</t>
  </si>
  <si>
    <t>QBO changes in CMIP6 climate projections</t>
  </si>
  <si>
    <t>Aadhar, Saran; Mishra, Vimal;</t>
  </si>
  <si>
    <t>On the projected decline in droughts over South Asia in CMIP6 multimodel ensemble</t>
  </si>
  <si>
    <t>Korovin, Vladimir; Zernov, Alexey; Boysen-Urban, Kirsten; Brockmeier, Martina; Boysen, Ole;</t>
  </si>
  <si>
    <t>The Impact of Global Development Pathways on Food Security and Diet Quality: Results of a Global Economic Model</t>
  </si>
  <si>
    <t>Hidden Hunger and the Transformation of Food Systems</t>
  </si>
  <si>
    <t>Liu, Yujie; Chen, Jie; Pan, Tao; Liu, Yanhua; Zhang, Yuhu; Ge, Quansheng; Ciais, Philippe; Penuelas, Josep;</t>
  </si>
  <si>
    <t>Global socioeconomic risk of precipitation extremes under climate change</t>
  </si>
  <si>
    <t>Earth's future</t>
  </si>
  <si>
    <t>Dahlke, Flemming T; Wohlrab, Sylke; Butzin, Martin; Pörtner, Hans-Otto;</t>
  </si>
  <si>
    <t>Thermal bottlenecks in the life cycle define climate vulnerability of fish</t>
  </si>
  <si>
    <t>Science</t>
  </si>
  <si>
    <t>DeRepentigny, Patricia; Jahn, Alexandra; Holland, Marika; Smith, Abigail;</t>
  </si>
  <si>
    <t>Arctic Sea Ice in Two Configurations of the CESM2 During the 20th and 21st Centuries</t>
  </si>
  <si>
    <t>Childs, Samuel J; Schumacher, Russ S; Strader, Stephen M;</t>
  </si>
  <si>
    <t>Projecting end-of-century human exposure from tornadoes and severe hailstorms in eastern Colorado: meteorological and population perspectives</t>
  </si>
  <si>
    <t>Nyairo, Risper; Machimura, Takashi;</t>
  </si>
  <si>
    <t>Potential effects of climate and human influence changes on range and diversity of nine fabaceae species and implications for nature’s contribution to people in kenya</t>
  </si>
  <si>
    <t>Asada, Raphael; Krisztin, Tamás; di Fulvio, Fulvio; Kraxner, Florian; Stern, Tobias;</t>
  </si>
  <si>
    <t>Bioeconomic transition?: Projecting consumption‐based biomass and fossil material flows to 2050</t>
  </si>
  <si>
    <t>Fan, Xuewei; Duan, Qingyun; Shen, Chenwei; Wu, Yi; Xing, Chang;</t>
  </si>
  <si>
    <t>Global surface air temperatures in CMIP6: historical performance and future changes</t>
  </si>
  <si>
    <t>Chen, Huopo; Sun, Jianqi; Lin, Wenqing; Xu, Huiwen;</t>
  </si>
  <si>
    <t>Comparison of CMIP6 and CMIP5 models in simulating climate extremes</t>
  </si>
  <si>
    <t>Borrelli, Pasquale; Robinson, David A; Panagos, Panos; Lugato, Emanuele; Yang, Jae E; Alewell, Christine; Wuepper, David; Montanarella, Luca; Ballabio, Cristiano;</t>
  </si>
  <si>
    <t>Land use and climate change impacts on global soil erosion by water (2015-2070)</t>
  </si>
  <si>
    <t>Roson, Roberto;</t>
  </si>
  <si>
    <t>Modeling Trade and Income Distribution in Six Developing Countries</t>
  </si>
  <si>
    <t>Ma, Chuan; Strokal, Maryna; Kroeze, Carolien; Wang, Mengru; Li, Xiaolin; Hofstra, Nynke; Ma, Lin;</t>
  </si>
  <si>
    <t>Reducing river export of nutrients and eutrophication in Lake Dianchi in the future</t>
  </si>
  <si>
    <t>Blue-Green Systems</t>
  </si>
  <si>
    <t>Hayashi, Michiya; Shiogama, Hideo; Emori, Seita; Ogura, Tomoo; Hirota, Nagio;</t>
  </si>
  <si>
    <t>The Northwestern Pacific Warming Record in August 2020 Occurred under Anthropogenic Forcing</t>
  </si>
  <si>
    <t>Shamal, Marathe; Sanjay, J;</t>
  </si>
  <si>
    <t>An observational equatorial Atlantic Ocean constraint on Indian monsoon precipitation projections</t>
  </si>
  <si>
    <t>Ruheili, Amna M Al; Boluwade, Alaba; Subhi, Ali M Al;</t>
  </si>
  <si>
    <t>Assessing the Impact of Climate Change on the Distribution of Lime (16srii-B) and Alfalfa (16srii-D) Phytoplasma Disease Using MaxEnt</t>
  </si>
  <si>
    <t>Plants</t>
  </si>
  <si>
    <t>Yang, Jinhu; Zhang, Qiang; Lu, Guoyang; Liu, Xiaoyun; Wang, Youheng; Wang, Dawei; Liu, Weiping; Yue, Ping; Zhu, Biao;</t>
  </si>
  <si>
    <t>Climate Transition From Warm-dry to Warm-wet in Eastern Northwest China</t>
  </si>
  <si>
    <t>Balachandran, Arun; James, KS; van Wissen, Leo; Samir, KC; Janssen, Fanny;</t>
  </si>
  <si>
    <t>Can changes in education alter future population ageing in Asia and Europe?</t>
  </si>
  <si>
    <t>Journal of Biosocial Science</t>
  </si>
  <si>
    <t>Wang, Jiamin; Guan, Yuping; Wu, Lixin; Guan, Xiaodan; Cai, Wenju; Huang, Jianping; Dong, Wenjie; Zhang, Banglin;</t>
  </si>
  <si>
    <t>Changing Lengths of the Four Seasons by Global Warming</t>
  </si>
  <si>
    <t>Wang, Guojian; Cai, Wenju; Santoso, Agus;</t>
  </si>
  <si>
    <t>Simulated thermocline tilt over the tropical Indian Ocean and its influence on future sea surface temperature variability</t>
  </si>
  <si>
    <t>Jung, TY; Kim, YG; Moon, J;</t>
  </si>
  <si>
    <t>The Impact of Demographic Changes on CO2 Emission Profiles: Cases of East Asian Countries. Sustainability 2021, 13, 677</t>
  </si>
  <si>
    <t>Xu, ZP; Li, YP; Huang, GH; Wang, SG; Liu, YR;</t>
  </si>
  <si>
    <t>A multi-scenario ensemble streamflow forecast method for Amu Darya River Basin under considering climate and land-use changes</t>
  </si>
  <si>
    <t>Leirpoll, Malene Eldegard; Næss, Jan Sandstad; Cavalett, Otavio; Dorber, Martin; Hu, Xiangping; Cherubini, Francesco;</t>
  </si>
  <si>
    <t>Optimal combination of bioenergy and solar photovoltaic for renewable energy production on abandoned cropland</t>
  </si>
  <si>
    <t>Renewable Energy</t>
  </si>
  <si>
    <t>Jaxa-Rozen, Marc; Trutnevyte, Evelina;</t>
  </si>
  <si>
    <t>Sources of uncertainty in long-term global scenarios of solar photovoltaic technology</t>
  </si>
  <si>
    <t>Cao, Jian; Ma, Libin; Liu, Fei; Chai, Jing; Zhao, Haikun; He, Qiong; Wang, Bo; Bao, Yan; Li, Juan; Yang, Young-min;</t>
  </si>
  <si>
    <t>NUIST ESM v3 Data Submission to CMIP6</t>
  </si>
  <si>
    <t>McBride, Laura A; Hope, Austin P; Canty, Timothy P; Bennett, Brian F; Tribett, Walter R; Salawitch, Ross J;</t>
  </si>
  <si>
    <t>Comparison of CMIP6 historical climate simulations and future projected warming to an empirical model of global climate</t>
  </si>
  <si>
    <t>Huang, Chengfang; Zhang, Zhengtao; Li, Ning; Liu, Yuan; Chen, Xi; Liu, Fenggui;</t>
  </si>
  <si>
    <t>Estimating economic impacts from future energy demand changes due to climate change and economic development in China</t>
  </si>
  <si>
    <t>Fischer, EM; Sippel, Sebastian; Knutti, Reto;</t>
  </si>
  <si>
    <t>Increasing probability of record-shattering climate extremes</t>
  </si>
  <si>
    <t>Zhu, Jinxin; Wang, Shuo; Wang, Dagang; Zeng, Xueting; Cai, Yanpeng; Zhang, Boen;</t>
  </si>
  <si>
    <t>Upholding labor productivity with intensified heat stress: Robust planning for adaptation to climate change under uncertainty</t>
  </si>
  <si>
    <t>Oshiro, Ken; Fujimori, Shinichiro;</t>
  </si>
  <si>
    <t>Stranded investment associated with rapid energy system changes under the mid-century strategy in Japan</t>
  </si>
  <si>
    <t>Graham, Neal T; Iyer, Gokul; Hejazi, Mohamad I; Kim, Son H; Patel, Pralit; Binsted, Matthew;</t>
  </si>
  <si>
    <t>Agricultural impacts of sustainable water use in the United States</t>
  </si>
  <si>
    <t>Zhao, Xiaohu; Huang, Guohe; Li, Yongping; Lin, Qianguo; Jin, Junliang; Lu, Chen; Guo, Junhong;</t>
  </si>
  <si>
    <t>Projections of meteorological drought based on CMIP6 multi-model ensemble: A case study of Henan Province, China</t>
  </si>
  <si>
    <t>Journal of Contaminant Hydrology</t>
  </si>
  <si>
    <t>D’Souza, Jonathan; Prasanna, Felix; Valayannopoulos-Akrivou, Luna-Nefeli; Sherman, Peter; Penn, Elise; Song, Shaojie; Archibald, Alexander T; McElroy, Michael B;</t>
  </si>
  <si>
    <t>Projected changes in seasonal and extreme summertime temperature and precipitation in India in response to COVID-19 recovery emissions scenarios</t>
  </si>
  <si>
    <t>Pu, Wei; Cui, Jiecan; Wu, Dongyou; Shi, Tenglong; Chen, Yang; Xing, Yuxuan; Zhou, Yue; Wang, Xin;</t>
  </si>
  <si>
    <t>Unprecedented snow darkening and melting in New Zealand due to 2019–2020 Australian wildfires</t>
  </si>
  <si>
    <t>Fundamental Research</t>
  </si>
  <si>
    <t>Gao, Xueyuan; Liang, Shunlin; Wang, Dongdong; Li, Yan; He, Bin; Jia, Aolin;</t>
  </si>
  <si>
    <t>Exploration of a novel geoengineering solution: lighting up tropical forests at night</t>
  </si>
  <si>
    <t>Silva, Marx Vinicius Maciel da; Silveira, Cleiton da Silva; Cabral, Samuellson Lopes; Marcos Júnior, Antônio Duarte; Silva, Greicy Kelly da; Sousa, Carlos Eduardo Lima de;</t>
  </si>
  <si>
    <t>Naturalized streamflows and Affluent Natural Energy projections for the Brazilian hydropower sector for the SSP2-4.5 and SSP5-8.5 scenarios of the CMIP6</t>
  </si>
  <si>
    <t>Hassani, Amirhossein; Azapagic, Adisa; Shokri, Nima;</t>
  </si>
  <si>
    <t>Global predictions of primary soil salinization under changing climate in the 21st century</t>
  </si>
  <si>
    <t>Allen, Cameron; Metternicht, Graciela; Wiedmann, Thomas; Pedercini, Matteo;</t>
  </si>
  <si>
    <t>Modelling national transformations to achieve the SDGs within planetary boundaries in small island developing States</t>
  </si>
  <si>
    <t>Global Sustainability</t>
  </si>
  <si>
    <t>Zheng, Xiao-Tong; Lu, Jinbi; Hui, Chang;</t>
  </si>
  <si>
    <t>Response of seasonal phase locking of Indian Ocean Dipole to global warming</t>
  </si>
  <si>
    <t>Chen, Xiaotong; Yang, Fang; Zhang, Shining; Zakeri, Behnam; Chen, Xing; Liu, Changyi; Hou, Fangxin;</t>
  </si>
  <si>
    <t>Regional emission pathways, energy transition paths and cost analysis under various effort-sharing approaches for meeting Paris Agreement goals</t>
  </si>
  <si>
    <t>Shiru, Mohammed Sanusi; Chung, Eun-Sung;</t>
  </si>
  <si>
    <t>Performance evaluation of CMIP6 global climate models for selecting models for climate projection over Nigeria</t>
  </si>
  <si>
    <t>Clora, Francesco; Yu, Wusheng; Baudry, Gino; Costa, Luís;</t>
  </si>
  <si>
    <t>Impacts of supply-side climate change mitigation practices and trade policy regimes under dietary transition: the case of European agriculture</t>
  </si>
  <si>
    <t>Zhou, Wenyu; Leung, L Ruby; Song, Fengfei; Lu, Jian;</t>
  </si>
  <si>
    <t>Future Changes in the Great Plains Low‐Level Jet Governed by Seasonally Dependent Pattern Changes in the North Atlantic Subtropical High</t>
  </si>
  <si>
    <t>Zhou, Yichen; Zhang, Zengxin; Zhu, Bin; Cheng, Xuefei; Yang, Liu; Gao, Mingkun; Kong, Rui;</t>
  </si>
  <si>
    <t>MaxEnt Modeling Based on CMIP6 Models to Project Potential Suitable Zones for Cunninghamia lanceolata in China</t>
  </si>
  <si>
    <t>Li, Tong; Jiang, Zhihong; Le Treut, Hervé; Li, Laurent; Zhao, Lilong; Ge, Lingling;</t>
  </si>
  <si>
    <t>Machine learning to optimize climate projection over China with multi-model ensemble simulations</t>
  </si>
  <si>
    <t>Ercin, Ertug; Veldkamp, Ted IE; Hunink, Johannes;</t>
  </si>
  <si>
    <t>Cross-border climate vulnerabilities of the European Union to drought</t>
  </si>
  <si>
    <t>Deng, Hao; Hua, Wei; Fan, Guangzhou;</t>
  </si>
  <si>
    <t>Evaluation and Projection of Near-Surface Wind Speed over China Based on CMIP6 Models</t>
  </si>
  <si>
    <t>O'Mahony, Tadhg;</t>
  </si>
  <si>
    <t>Cost-benefit analysis in a climate of change: setting social discount rates in the case of Ireland</t>
  </si>
  <si>
    <t>Green Finance</t>
  </si>
  <si>
    <t>Carvalho, D; Rocha, A; Costoya, X; DeCastro, M; Gómez-Gesteira, M;</t>
  </si>
  <si>
    <t>Wind energy resource over Europe under CMIP6 future climate projections: What changes from CMIP5 to CMIP6</t>
  </si>
  <si>
    <t>Zeng, Jianxin; Li, Jiaxian; Lu, Xingjie; Wei, Zhongwang; Shangguan, Wei; Zhang, Shupeng; Dai, Yongjiu; Zhang, Shulei;</t>
  </si>
  <si>
    <t>Assessment of global meteorological, hydrological and agricultural drought under future warming based on CMIP6</t>
  </si>
  <si>
    <t>Atmospheric and Oceanic Science Letters</t>
  </si>
  <si>
    <t>Lund, Marianne T; Rap, Alexandru; Myhre, Gunnar; Haslerud, Amund S; Samset, Bjørn H;</t>
  </si>
  <si>
    <t>Land cover change in low-warming scenarios may enhance the climate role of secondary organic aerosols</t>
  </si>
  <si>
    <t>Bogoni, Juliano A; Tagliari, Mario Muniz;</t>
  </si>
  <si>
    <t>Potential distribution of piscivores across the Atlantic Forest: From bats and marsupials to large-bodied mammals under a trophic-guild viewpoint</t>
  </si>
  <si>
    <t>Ecological Informatics</t>
  </si>
  <si>
    <t>Swingedouw, Didier; Bily, Adrien; Esquerdo, Claire; Borchert, Leonard F; Sgubin, Giovanni; Mignot, Juliette; Menary, Matthew;</t>
  </si>
  <si>
    <t>On the risk of abrupt changes in the North Atlantic subpolar gyre in CMIP6 models</t>
  </si>
  <si>
    <t>Annals of the New York Academy of Sciences</t>
  </si>
  <si>
    <t>Xi, Dazhi; Lin, Ning;</t>
  </si>
  <si>
    <t>Sequential landfall of tropical cyclones in the United States: From historical records to climate projections</t>
  </si>
  <si>
    <t>Mondal, Sanjit Kumar; Tao, Hui; Huang, Jinlong; Wang, Yanjun; Su, Buda; Zhai, Jianqing; Jing, Cheng; Wen, Shanshan; Jiang, Shan; Chen, Ziyan;</t>
  </si>
  <si>
    <t>Projected changes in temperature, precipitation and potential evapotranspiration across Indus River Basin at 1.5–3.0° C warming levels using CMIP6-GCMs</t>
  </si>
  <si>
    <t>Zenios, Stavros A;</t>
  </si>
  <si>
    <t>The risks from climate change to sovereign debt in Europe</t>
  </si>
  <si>
    <t>Available at SSRN 3891078</t>
  </si>
  <si>
    <t>Frank, Stefan; Havlík, Petr; Tabeau, Andrzej; Witzke, Peter; Boere, Esther; Bogonos, Mariia; Deppermann, Andre; van Dijk, Michiel; Höglund-Isaksson, Lena; Janssens, Charlotte;</t>
  </si>
  <si>
    <t>How much multilateralism do we need? Effectiveness of unilateral agricultural mitigation efforts in the global context</t>
  </si>
  <si>
    <t>Fasullo, John T; Rosenbloom, N; Buchholz, Rebecca R; Danabasoglu, Gokhan; Lawrence, David M; Lamarque, J‐F;</t>
  </si>
  <si>
    <t>Coupled Climate Responses to Recent Australian Wildfire and COVID‐19 Emissions Anomalies Estimated in CESM2</t>
  </si>
  <si>
    <t>Sung, Hyun Min; Kim, Jisun; Lee, Jae-Hee; Shim, Sungbo; Boo, Kyung-On; Ha, Jong-Chul; Kim, Yeon-Hee;</t>
  </si>
  <si>
    <t>Future Changes in the Global and Regional Sea Level Rise and Sea Surface Temperature Based on CMIP6 Models</t>
  </si>
  <si>
    <t>Munro, Holly L; Montes, Cristian R; Kinane, Stephen M; Gandhi, Kamal JK;</t>
  </si>
  <si>
    <t>Through space and time: Predicting numbers of an eruptive pine tree pest and its predator under changing climate conditions</t>
  </si>
  <si>
    <t>Maliniemi, Ville; Nesse Tyssøy, Hilde; Smith-Johnsen, Christine; Arsenovic, Pavle; Marsh, Daniel R;</t>
  </si>
  <si>
    <t>Ozone super recovery cancelled in the Antarctic upper stratosphere</t>
  </si>
  <si>
    <t>Fyfe, JC; Kharin, VV; Swart, N; Flato, GM; Sigmond, M; Gillett, NP;</t>
  </si>
  <si>
    <t>Quantifying the influence of short-term emission reductions on climate</t>
  </si>
  <si>
    <t>Lv, Yanmin; Guo, Jianping; Li, Jian; Han, Yi; Xu, Hui; Guo, Xiaoran; Cao, Lijuan; Gao, Wenhua;</t>
  </si>
  <si>
    <t>Increased turbulence in the Eurasian upper‐level jet stream in winter: past and future</t>
  </si>
  <si>
    <t>Earth and Space Science</t>
  </si>
  <si>
    <t>Hanna, Ryan; Abdulla, Ahmed; Xu, Yangyang; Victor, David G;</t>
  </si>
  <si>
    <t>Emergency deployment of direct air capture as a response to the climate crisis</t>
  </si>
  <si>
    <t>Martinez-Villalobos, Cristian; Neelin, J David;</t>
  </si>
  <si>
    <t>Climate models capture key features of extreme precipitation probabilities across regions</t>
  </si>
  <si>
    <t>Pedersen, Jiesper Strandsbjerg Tristan; Santos, Filipe Duarte; van Vuuren, Detlef; Gupta, Joyeeta; Coelho, Ricardo Encarnação; Aparício, Bruno A; Swart, Rob;</t>
  </si>
  <si>
    <t>An assessment of the performance of scenarios against historical global emissions for IPCC reports</t>
  </si>
  <si>
    <t>Global Environmental Change</t>
  </si>
  <si>
    <t>Li, Ying; Yan, Denghua; Peng, Hui; Xiao, Shangbin;</t>
  </si>
  <si>
    <t>Evaluation of precipitation in CMIP6 over the Yangtze River Basin</t>
  </si>
  <si>
    <t>Allen, Robert J; Horowitz, Larry W; Naik, Vaishali; Oshima, Naga; O’Connor, Fiona M; Turnock, Steven; Shim, Sungbo; Le Sager, Philippe; Van Noije, Twan; Tsigaridis, Kostas;</t>
  </si>
  <si>
    <t>Significant climate benefits from near-term climate forcer mitigation in spite of aerosol reductions</t>
  </si>
  <si>
    <t>Lovino, Miguel A; Pierrestegui, María Josefina; Müller, Omar V; Berbery, Ernesto Hugo; Müller, Gabriela V; Pasten, Max;</t>
  </si>
  <si>
    <t>Evaluation of historical CMIP6 model simulations and future projections of temperature and precipitation in Paraguay</t>
  </si>
  <si>
    <t>Choi, Yuyoung; Lim, Chul-Hee; Chung, Hye In; Kim, Yoonji; Cho, Hyo Jin; Hwang, Jinhoo; Kraxner, Florian; Biging, Gregory S; Lee, Woo-Kyun; Chon, Jinhyung;</t>
  </si>
  <si>
    <t>Forest management can mitigate negative impacts of climate and land-use change on plant biodiversity: Insights from the Republic of Korea</t>
  </si>
  <si>
    <t>Ford, Victoria L; Frauenfeld, Oliver W; Nowotarski, Christopher J; Bombardi, Rodrigo J;</t>
  </si>
  <si>
    <t>Effective sea ice area based on a thickness threshold</t>
  </si>
  <si>
    <t>Giarola, Sara; Molar-Cruz, Anahi; Vaillancourt, Kathleen; Bahn, Olivier; Sarmiento, Luis; Hawkes, Adam; Brown, Maxwell;</t>
  </si>
  <si>
    <t>The role of energy storage in the uptake of renewable energy: A model comparison approach</t>
  </si>
  <si>
    <t>Hanna, Richard; Gross, Robert;</t>
  </si>
  <si>
    <t>How do energy systems model and scenario studies explicitly represent socio-economic, political and technological disruption and discontinuity? Implications for policy and practitioners</t>
  </si>
  <si>
    <t>Hou, Fangxin; Chen, Xiaotong; Chen, Xing; Yang, Fang; Ma, Zhiyuan; Zhang, Shining; Liu, Changyi; Zhao, Yang; Guo, Fei;</t>
  </si>
  <si>
    <t>Comprehensive analysis method of determining global long-term GHG mitigation potential of passenger battery electric vehicles</t>
  </si>
  <si>
    <t>Bekkers, Eddy; Koopman, Robert B; Rêgo, Carolina Lemos;</t>
  </si>
  <si>
    <t>Structural change in the Chinese economy and changing trade relations with the world</t>
  </si>
  <si>
    <t>China Economic Review</t>
  </si>
  <si>
    <t>Wang, Shizhu; Wang, Qiang; Wang, Muyin; Lohmann, Gerrit; Qiao, Fangli;</t>
  </si>
  <si>
    <t>Arctic Ocean liquid freshwater in CMIP6 coupled models</t>
  </si>
  <si>
    <t>Earth and Space Science Open Archive ESSOAr</t>
  </si>
  <si>
    <t>Yoon, Jim; Klassert, Christian; Selby, Philip; Lachaut, Thibaut; Knox, Stephen; Avisse, Nicolas; Harou, Julien; Tilmant, Amaury; Klauer, Bernd; Mustafa, Daanish;</t>
  </si>
  <si>
    <t>A coupled human–natural system analysis of freshwater security under climate and population change</t>
  </si>
  <si>
    <t>Zhang, Hua; Song, Jinyue; Zhao, Haoxiang; Li, Ming; Han, Wuhong;</t>
  </si>
  <si>
    <t>Predicting the Distribution of the Invasive Species Leptocybe invasa: Combining MaxEnt and Geodetector Models</t>
  </si>
  <si>
    <t>Tan, Wei C; Ginal, Philipp; Rhodin, Anders GJ; Iverson, John B; Rödder, Dennis;</t>
  </si>
  <si>
    <t>A present and future assessment of the effectiveness of existing reserves in preserving three critically endangered freshwater turtles in Southeast Asia and South Asia</t>
  </si>
  <si>
    <t>Barrera, Emiliano Lopez; Hertel, Thomas;</t>
  </si>
  <si>
    <t>Global food waste across the income spectrum: Implications for food prices, production and resource use</t>
  </si>
  <si>
    <t>Food Policy</t>
  </si>
  <si>
    <t>Mamalakis, Antonios; Randerson, James T; Yu, Jin-Yi; Pritchard, Michael S; Magnusdottir, Gudrun; Smyth, Padhraic; Levine, Paul A; Yu, Sungduk; Foufoula-Georgiou, Efi;</t>
  </si>
  <si>
    <t>Zonally contrasting shifts of the tropical rain belt in response to climate change</t>
  </si>
  <si>
    <t>Bai, Huizi; Xiao, Dengpan; Wang, Bin; Liu, De Li; Feng, Puyu; Tang, Jianzhao;</t>
  </si>
  <si>
    <t>Multi‐model ensemble of CMIP6 projections for future extreme climate stress on wheat in the North China plain</t>
  </si>
  <si>
    <t>Rueda, O; Mogollón, JM; Tukker, A; Scherer, L;</t>
  </si>
  <si>
    <t>Negative-emissions technology portfolios to meet the 1.5° C target</t>
  </si>
  <si>
    <t>Ma, Yining; Lu, Xiaoling; Li, Kaiwei; Wang, Chunyi; Guna, Ari; Zhang, Jiquan;</t>
  </si>
  <si>
    <t>Prediction of Potential Geographical Distribution Patterns of Actinidia arguta under Different Climate Scenarios</t>
  </si>
  <si>
    <t>Wu, Chao; Venevsky, Sergey; Sitch, Stephen; Mercado, Lina M; Huntingford, Chris; Staver, A Carla;</t>
  </si>
  <si>
    <t>Historical and future global burned area with changing climate and human demography</t>
  </si>
  <si>
    <t>Næss, Jan Sandstad; Cavalett, Otavio; Cherubini, Francesco;</t>
  </si>
  <si>
    <t>The land–energy–water nexus of global bioenergy potentials from abandoned cropland</t>
  </si>
  <si>
    <t>Yao, Yuan; Qu, Wei; Lu, Jingxuan; Cheng, Hui; Pang, Zhiguo; Lei, Tianjie; Tan, Yanan;</t>
  </si>
  <si>
    <t>Responses of Hydrological Processes under Different Shared Socioeconomic Pathway Scenarios in the Huaihe River Basin, China</t>
  </si>
  <si>
    <t>Chen, Yizhong; Lu, Hongwei; Li, Jing; Yan, Pengdong; Peng, He;</t>
  </si>
  <si>
    <t>Multi-Level Decision-Making for Inter-Regional Water Resources Management with Water Footprint Analysis and Shared Socioeconomic Pathways</t>
  </si>
  <si>
    <t>Water Resources Management</t>
  </si>
  <si>
    <t>Chen, Xiaoli; Zhang, Han; Chen, Wenjie; Huang, Guoru;</t>
  </si>
  <si>
    <t>Urbanization and climate change impacts on future flood risk in the Pearl River Delta under shared socioeconomic pathways</t>
  </si>
  <si>
    <t>Jakob, Michael; Ward, Hauke; Steckel, Jan Christoph;</t>
  </si>
  <si>
    <t>Sharing responsibility for trade-related emissions based on economic benefits</t>
  </si>
  <si>
    <t>Baduel, Pierre; Leduque, Basile; Gil, José; Loudet, Olivier; Vincent, Colot; Quadrana, Leandro;</t>
  </si>
  <si>
    <t>Genetic and environmental modulation of natural transposition enhances the adaptive potential of Arabidopsis thaliana</t>
  </si>
  <si>
    <t>Zhang, Shuangyi; Li, Xichen;</t>
  </si>
  <si>
    <t>Future projections of offshore wind energy resources in China using CMIP6 simulations and a deep learning-based downscaling method</t>
  </si>
  <si>
    <t>Uhe, Peter; Mitchell, Dann; Bates, Paul D; Allen, Myles R; Betts, Richard A; Huntingford, Chris; King, Andrew D; Sanderson, Benjamin M; Shiogama, Hideo;</t>
  </si>
  <si>
    <t>Method Uncertainty Is Essential for Reliable Confidence Statements of Precipitation Projections</t>
  </si>
  <si>
    <t>Sigüenza, CP; Cucurachi, S; Tukker, A;</t>
  </si>
  <si>
    <t>Circular business models of washing machines in the Netherlands: material and climate change implications toward 2050</t>
  </si>
  <si>
    <t>Sustainable Production and Consumption</t>
  </si>
  <si>
    <t>Strauss, Benjamin H; Kulp, Scott A; Rasmussen, DJ; Levermann, Anders;</t>
  </si>
  <si>
    <t>Unprecedented threats to cities from multi-century sea level rise</t>
  </si>
  <si>
    <t>Sun, Jiejie; Jiao, Wenxing; Wang, Qian; Wang, Tongli; Yang, Hongqiang; Jin, Jiaxin; Feng, Huili; Guo, Jiahuan; Feng, Lei; Xu, Xia;</t>
  </si>
  <si>
    <t>Potential habitat and productivity loss of Populus deltoides industrial forest plantations due to global warming</t>
  </si>
  <si>
    <t>Chen, Jiachang; Kuang, Xingxing; Lancia, Michele; Yao, Yingying; Zheng, Chunmiao;</t>
  </si>
  <si>
    <t>Analysis of the groundwater flow system in a high-altitude headwater region under rapid climate warming: Lhasa river basin, Tibetan plateau</t>
  </si>
  <si>
    <t>Drouet, Laurent; Bosetti, Valentina; Padoan, Simone A; Aleluia Reis, Lara; Bertram, Christoph; Dalla Longa, Francesco; Després, Jacques; Emmerling, Johannes; Fosse, Florian; Fragkiadakis, Kostas;</t>
  </si>
  <si>
    <t>Net zero-emission pathways reduce the physical and economic risks of climate change</t>
  </si>
  <si>
    <t>Pradhan, Shreekar; Shobe, William M; Fuhrman, Jay; McJeon, Haewon; Binsted, Matthew; Doney, Scott C; Clarens, Andres F;</t>
  </si>
  <si>
    <t>Effects of Direct Air Capture Technology Availability on Stranded Assets and Committed Emissions in the Power Sector</t>
  </si>
  <si>
    <t>Frontiers in Climate</t>
  </si>
  <si>
    <t>Greve, Ralf; Chambers, Christopher Robert Scott;</t>
  </si>
  <si>
    <t>Mass loss of the Greenland ice sheet until the year 3000 under a sustained late-21st-century climate</t>
  </si>
  <si>
    <t>Clark, Robin T; Wu, Peili; Zhang, Lixia; Li, Chaofan;</t>
  </si>
  <si>
    <t>The anomalous mei-yu rainfall of summer 2020 from a circulation clustering perspective: Current and possible future prevalence</t>
  </si>
  <si>
    <t>Advances in atmospheric sciences</t>
  </si>
  <si>
    <t>Shadwick, EH; De Meo, OA; Schroeter, S; Arroyo, MC; Martinson, DG; Ducklow, H;</t>
  </si>
  <si>
    <t>Sea ice suppression of CO2 outgassing in the West Antarctic Peninsula: Implications for the evolving Southern Ocean Carbon Sink</t>
  </si>
  <si>
    <t>Zhao, Shoudong; Jiang, Yuan; Wen, Yan; Jiao, Liang; Li, Wenqing; Xu, Hui; Ding, Minghu;</t>
  </si>
  <si>
    <t>Frequent locally absent rings indicate increased threats of extreme droughts to semi-arid Pinus tabuliformis forests in North China</t>
  </si>
  <si>
    <t>Meyer, Andreas LS; Pie, Marcio R;</t>
  </si>
  <si>
    <t>Climate Change Estimates Surpass Rates of Climatic Niche Evolution in Primates</t>
  </si>
  <si>
    <t>International Journal of Primatology</t>
  </si>
  <si>
    <t>Gilmore, Elisabeth A; Buhaug, Halvard;</t>
  </si>
  <si>
    <t>Climate mitigation policies and the potential pathways to conflict: Outlining a research agenda</t>
  </si>
  <si>
    <t>Wiley Interdisciplinary Reviews: Climate Change</t>
  </si>
  <si>
    <t>Liu, Yuan; Zhang, Zhengtao; Chen, Xi; Huang, Chengfang; Han, Feng; Li, Ning;</t>
  </si>
  <si>
    <t>Assessment of the Regional and Sectoral Economic Impacts of Heat‐Related Changes in Labor Productivity Under Climate Change in China</t>
  </si>
  <si>
    <t>Varuolo-Clarke, Arianna M; Smerdon, Jason E; Williams, A Park; Seager, Richard;</t>
  </si>
  <si>
    <t>Gross Discrepancies between Observed and Simulated Twentieth-to-Twenty-First-Century Precipitation Trends in Southeastern South America</t>
  </si>
  <si>
    <t>Luo, Chibulu; Posen, I Daniel; Hoornweg, Daniel; MacLean, Heather L;</t>
  </si>
  <si>
    <t>Modelling future patterns of urbanization, residential energy use and greenhouse gas emissions in Dar es Salaam with the Shared Socio-Economic Pathways</t>
  </si>
  <si>
    <t>Shafeeque, Muhammad; Luo, Yi;</t>
  </si>
  <si>
    <t>A multi-perspective approach for selecting CMIP6 scenarios to project climate change impacts on glacio-hydrology with a case study in Upper Indus river basin</t>
  </si>
  <si>
    <t>Dong, Wenjie;</t>
  </si>
  <si>
    <t>Historical evolution and future trend of Northern Hemisphere snow cover in CMIP5 and CMIP6 models</t>
  </si>
  <si>
    <t>Ajjur, Salah Basem; Al-Ghamdi, Sami G;</t>
  </si>
  <si>
    <t>Evapotranspiration and water availability response to climate change in the Middle East and North Africa</t>
  </si>
  <si>
    <t>Siptits, Stanislav O; Romanenko, Irina A; Evdokimova, Natalia E;</t>
  </si>
  <si>
    <t>Russian Regional Agri-Food Systems Facing Global Climate Challenges: Scenarios for Future Development</t>
  </si>
  <si>
    <t>The Challenge of Sustainability in Agricultural Systems</t>
  </si>
  <si>
    <t>Liu, Lei; Guan, Lingliang; Zhao, Haoxiang; Huang, Yi; Mou, Qiuyu; Liu, Ke; Chen, Tingting; Wang, Xuying; Zhang, Ying; Wei, Bo;</t>
  </si>
  <si>
    <t>Modeling habitat suitability of Houttuynia cordata Thunb (Ceercao) using MaxEnt under climate change in China</t>
  </si>
  <si>
    <t>Sha, Jian; Li, Xue; Yang, Jingjing;</t>
  </si>
  <si>
    <t>Estimation of Watershed Hydrochemical Responses to Future Climate Changes Based on CMIP6 Scenarios in the Tianhe River (China)</t>
  </si>
  <si>
    <t>Umugwaneza, Adeline; Chen, Xi; Liu, Tie; Li, Zhengyang; Uwamahoro, Solange; Mind’je, Richard; Dufatanye Umwali, Edovia; Ingabire, Romaine; Uwineza, Aline;</t>
  </si>
  <si>
    <t>Future Climate Change Impact on the Nyabugogo Catchment Water Balance in Rwanda</t>
  </si>
  <si>
    <t>van Dijk, Michiel; Morley, Tom; Rau, Marie Luise; Saghai, Yashar;</t>
  </si>
  <si>
    <t>A meta-analysis of projected global food demand and population at risk of hunger for the period 2010–2050</t>
  </si>
  <si>
    <t>Qin, Yujia; Zhang, Yuan; Clarke, Anthony R; Hua, Zihua; Li, Zhihong;</t>
  </si>
  <si>
    <t>Including Host Availability and Climate Change Impacts on the Global Risk Area of Carpomya pardalina (Diptera: Tephritidae)</t>
  </si>
  <si>
    <t>Frontiers in Ecology and Evolution</t>
  </si>
  <si>
    <t>Peng, Lu; Li, Zhihui;</t>
  </si>
  <si>
    <t>Ensemble Flood Risk Assessment in the Yangtze River Economic Belt under CMIP6 SSP-RCP Scenarios</t>
  </si>
  <si>
    <t>Hasegawa, Tomoko; Sakurai, Gen; Fujimori, Shinichiro; Takahashi, Kiyoshi; Hijioka, Yasuaki; Masui, Toshihiko;</t>
  </si>
  <si>
    <t>Extreme climate events increase risk of global food insecurity and adaptation needs</t>
  </si>
  <si>
    <t>Ma, Liang; Mi, Chun‐rong; Qu, Jia‐peng; Ge, De‐yan; Yang, Qi‐sen; Wilcove, David S;</t>
  </si>
  <si>
    <t>Predicting range shifts of pikas (Mammalia, Ochotonidae) in China under scenarios incorporating land use change, climate change and dispersal limitations</t>
  </si>
  <si>
    <t>Diversity and Distributions</t>
  </si>
  <si>
    <t>Gupta, Vivek; Singh, Vishal; Jain, Manoj Kumar;</t>
  </si>
  <si>
    <t>Assessment of precipitation extremes in India during the 21st century under SSP1-1.9 mitigation scenarios of CMIP6 GCMs</t>
  </si>
  <si>
    <t>You, Qinglong; Cai, Ziyi; Pepin, Nick; Chen, Deliang; Ahrens, Bodo; Jiang, Zhihong; Wu, Fangying; Kang, Shichang; Zhang, Ruonan; Wu, Tonghua;</t>
  </si>
  <si>
    <t>Warming amplification over the Arctic Pole and Third Pole: Trends, mechanisms and consequences</t>
  </si>
  <si>
    <t>Earth-Science Reviews</t>
  </si>
  <si>
    <t>Guerra, Carlos A; Delgado‐Baquerizo, Manuel; Duarte, Eliana; Marigliano, Orlando; Görgen, Christiane; Maestre, Fernando T; Eisenhauer, Nico;</t>
  </si>
  <si>
    <t>Global projections of the soil microbiome in the Anthropocene</t>
  </si>
  <si>
    <t>Xu, Yang; Zhang, Xuan; Hao, Zengchao; Hao, Fanghua; Li, Chong;</t>
  </si>
  <si>
    <t>Projections of future meteorological droughts in China under CMIP6 from a three‐dimensional perspective</t>
  </si>
  <si>
    <t>Agricultural Water Management</t>
  </si>
  <si>
    <t>Giarola, Sara; Mittal, Shivika; Vielle, Marc; Perdana, Sigit; Campagnolo, Lorenza; Delpiazzo, Elisa; Bui, Ha; Kraavi, Annela Anger; Kolpakov, Andrey; Sognnaes, Ida;</t>
  </si>
  <si>
    <t>Challenges in the harmonisation of global integrated assessment models: A comprehensive methodology to reduce model response heterogeneity</t>
  </si>
  <si>
    <t>Lincke, Daniel; Hinkel, Jochen;</t>
  </si>
  <si>
    <t>Coastal migration due to 21 st century sea‐level rise</t>
  </si>
  <si>
    <t>Griffiths, Paul T; Murray, Lee T; Zeng, Guang; Shin, Youngsub M; Abraham, N Luke; Archibald, Alexander T; Deushi, Makoto; Emmons, Louisa K; Galbally, Ian E; Hassler, Birgit;</t>
  </si>
  <si>
    <t>Tropospheric ozone in CMIP6 simulations</t>
  </si>
  <si>
    <t>Atmospheric Chemistry and Physics (ACP)</t>
  </si>
  <si>
    <t>Fälth, H Ek; Atsmon, Dan; Reichenberg, Lina; Verendel, Villhelm;</t>
  </si>
  <si>
    <t>MENA compared to Europe: The influence of land use, nuclear power, and transmission expansion on renewable electricity system costs</t>
  </si>
  <si>
    <t>McManamay, Ryan A; Vernon, Chris R; Jager, Henriette I;</t>
  </si>
  <si>
    <t>Global biodiversity implications of alternative electrification strategies under the shared socioeconomic pathways</t>
  </si>
  <si>
    <t>Biological Conservation</t>
  </si>
  <si>
    <t>Chen, Guangzhao; Xie, Jing; Li, Wenhao; Li, Xinwei; Chung, Lamuel Chi Hay; Ren, Chao; Liu, Xiaoping;</t>
  </si>
  <si>
    <t>Future “local climate zone” spatial change simulation in Greater Bay Area under the shared socioeconomic pathways and ecological control line</t>
  </si>
  <si>
    <t>Building and Environment</t>
  </si>
  <si>
    <t>Korhonen, Jaana; Nepal, Prakash; Prestemon, Jeffrey P; Cubbage, Frederick W;</t>
  </si>
  <si>
    <t>Projecting global and regional outlooks for planted forests under the shared socio-economic pathways</t>
  </si>
  <si>
    <t>New Forests</t>
  </si>
  <si>
    <t>Compatible Fossil Fuel CO 2 Emissions in the CMIP6 Earth System Models’ Historical and Shared Socioeconomic Pathway Experiments of the Twenty-First Century</t>
  </si>
  <si>
    <t>Talebian, Sara; Carlsen, Henrik; Johnson, Oliver; Volkholz, Jan; Kwamboka, Elvine;</t>
  </si>
  <si>
    <t>Assessing future cross-border climate impacts using shared socioeconomic pathways</t>
  </si>
  <si>
    <t>Climate Risk Management</t>
  </si>
  <si>
    <t>Benveniste, Hélène; Cuaresma, Jesús Crespo; Gidden, Matthew; Muttarak, Raya;</t>
  </si>
  <si>
    <t>Tracing international migration in projections of income and inequality across the Shared Socioeconomic Pathways</t>
  </si>
  <si>
    <t>Zou, Liwei;</t>
  </si>
  <si>
    <t>Dynamical downscaling projections of extreme temperature for the major river basins in China under shared socioeconomic pathway scenarios</t>
  </si>
  <si>
    <t>Liu, Zhenze; Doherty, Ruth M; Wild, Oliver; O’Connor, Fiona M; Turnock, Steven T;</t>
  </si>
  <si>
    <t>Tropospheric ozone changes and ozone sensitivity from present-day to future under shared socio-economic pathways</t>
  </si>
  <si>
    <t>Liu, Na; Song, Fu-tie;</t>
  </si>
  <si>
    <t>Marginal Abatement Cost of Carbon Emissions under Different Shared Socioeconomic Pathways</t>
  </si>
  <si>
    <t>Murakami, Daisuke; Yoshida, Takahiro; Yamagata, Yoshiki;</t>
  </si>
  <si>
    <t>Gridded GDP Projections Compatible With the Five SSPs (Shared Socioeconomic Pathways)</t>
  </si>
  <si>
    <t>Frontiers in Built Environment</t>
  </si>
  <si>
    <t>Fuhrman, Jay; Clarens, Andres; Calvin, Katherine; Doney, Scott C; Edmonds, James A; O'Rourke, Patrick; Patel, Pralit; Pradhan, Shreekar; Shobe, William; McJeon, Haewon;</t>
  </si>
  <si>
    <t>The role of direct air capture and negative emissions technologies in the shared socioeconomic pathways towards+ 1.5 degrees C and+ 2 degrees C futures</t>
  </si>
  <si>
    <t>Liu, Yumeng; Liu, Shuchang; Wang, Shuxiao; Zhao, Bin;</t>
  </si>
  <si>
    <t>How will window opening change under global warming: A study for China residence</t>
  </si>
  <si>
    <t>Komarek, Adam M; Dunston, Shahnila; Enahoro, Dolapo; Godfray, H Charles J; Herrero, Mario; Mason-D'Croz, Daniel; Rich, Karl M; Scarborough, Peter; Springmann, Marco; Sulser, Timothy B;</t>
  </si>
  <si>
    <t>Income, consumer preferences, and the future of livestock-derived food demand</t>
  </si>
  <si>
    <t>Wu, Yi; Miao, Chiyuan; Sun, Ying; AghaKouchak, Amir; Shen, Chenwei; Fan, Xuewei;</t>
  </si>
  <si>
    <t>Global observations and CMIP6 simulations of compound extremes of monthly temperature and precipitation</t>
  </si>
  <si>
    <t>GeoHealth</t>
  </si>
  <si>
    <t>Zhou, Ruobing; Gao, Yuan; Chang, Nan; Gao, Tai; Ma, Delong; Li, Chao; Liu, Qiyong;</t>
  </si>
  <si>
    <t>Projecting the Potential Distribution of Glossina morsitans (Diptera: Glossinidae) under Climate Change Using the MaxEnt Model</t>
  </si>
  <si>
    <t>Biology</t>
  </si>
  <si>
    <t>Leimbach, Marian; Bauer, Nico;</t>
  </si>
  <si>
    <t>Capital markets and the costs of climate policies</t>
  </si>
  <si>
    <t>Environmental Economics and Policy Studies</t>
  </si>
  <si>
    <t>Khan, Zarrar; Wild, Thomas Bernard; Iyer, Gokul C; Hejazi, Mohamad; Vernon, Chris R;</t>
  </si>
  <si>
    <t>The future evolution of energy-water-agriculture interconnectivity across the US</t>
  </si>
  <si>
    <t>Kumar, Nirmal; Singh, Sudhir Kumar; Dubey, Amit Kumar; Ray, Ram L; Mustak, Sk; Rawat, Kishan Singh;</t>
  </si>
  <si>
    <t>Prediction of soil erosion risk using earth observation data under recent emission scenarios of CMIP6</t>
  </si>
  <si>
    <t>Park, In‐Hong; Yeh, Sang‐Wook; Min, Seung‐Ki; Son, Seok‐Woo;</t>
  </si>
  <si>
    <t>Emergent constraints on future expansion of the Indo‐Pacific warm pool</t>
  </si>
  <si>
    <t>Wei, Yi-Ming; Kang, Jia-Ning; Liu, Lan-Cui; Li, Qi; Wang, Peng-Tao; Hou, Juan-Juan; Liang, Qiao-Mei; Liao, Hua; Huang, Shi-Feng; Yu, Biying;</t>
  </si>
  <si>
    <t>A proposed global layout of carbon capture and storage in line with a 2 C climate target</t>
  </si>
  <si>
    <t>Bertsch-Hoermann, Bastian; Egger, Claudine; Gaube, Veronika; Gingrich, Simone;</t>
  </si>
  <si>
    <t>Agroforestry trade-offs between biomass provision and aboveground carbon sequestration in the alpine Eisenwurzen region, Austria</t>
  </si>
  <si>
    <t>Sun, Yi; Zhang, Xiuming; Reis, Stefan; Chen, Deli; Xu, Jianming; Gu, Baojing;</t>
  </si>
  <si>
    <t>Dry climate aggravates riverine nitrogen pollution in Australia by water volume reduction</t>
  </si>
  <si>
    <t>Zhang, Guwei; Zeng, Gang; Liang, Xin-Zhong; Huang, Cunrui;</t>
  </si>
  <si>
    <t>Increasing heat risk in China’s urban agglomerations</t>
  </si>
  <si>
    <t>Wreford, Anita; Dunningham, Andrew; Jones, Alan; de Oca Munguia, Oscar Montes; Villamor, Grace B; Monge, Juan J;</t>
  </si>
  <si>
    <t>Exploring the solution space for different forestry management structures in New Zealand under climate change</t>
  </si>
  <si>
    <t>Environmental Science &amp; Policy</t>
  </si>
  <si>
    <t>Ren, Lili; Yang, Yang; Wang, Hailong; Wang, Pinya; Chen, Lei; Zhu, Jia; Liao, Hong;</t>
  </si>
  <si>
    <t>Aerosol transport pathways and source attribution in China during the COVID-19 outbreak</t>
  </si>
  <si>
    <t>Zhao, Xin; Calvin, Katherine V; Wise, Marshall A; Iyer, Gokul;</t>
  </si>
  <si>
    <t>The role of global agricultural market integration in multiregional economic modeling: Using hindcast experiments to validate an Armington model</t>
  </si>
  <si>
    <t>Economic Analysis and Policy</t>
  </si>
  <si>
    <t>Bo, Yan; Zhou, Feng; Zhao, Jianshi; Liu, Junguo; Liu, Jiahong; Ciais, Philippe; Chang, Jinfeng; Chen, Lei;</t>
  </si>
  <si>
    <t>Additional surface-water deficit to meet global universal water accessibility by 2030</t>
  </si>
  <si>
    <t>ZANHOUO, D ABDOUL KARIM; ACMA, Pr Dr Bulent;</t>
  </si>
  <si>
    <t>Impact of climate change on households' welfare in Burkina Faso. Welfare decomposition analysis</t>
  </si>
  <si>
    <t>Minallah, Samar; Steiner, Allison L;</t>
  </si>
  <si>
    <t>Analysis of the Atmospheric Water Cycle for the Laurentian Great Lakes Region Using CMIP6 Models</t>
  </si>
  <si>
    <t>Almeida, Lucas; Mazloff, Matthew R; Mata, Mauricio M;</t>
  </si>
  <si>
    <t>The Impact of Southern Ocean Ekman Pumping, Heat and Freshwater flux Variability on Intermediate and Mode Water Export in CMIP models: Present and Future Scenarios</t>
  </si>
  <si>
    <t>Li, Xueke; Stephenson, Scott R; Lynch, Amanda H; Goldstein, Michael A; Bailey, David A; Veland, Siri;</t>
  </si>
  <si>
    <t>Arctic shipping guidance from the CMIP6 ensemble on operational and infrastructural timescales</t>
  </si>
  <si>
    <t>Garrido-Perez, JM; Ordóñez, Carlos; Barriopedro, David; Garcia-Herrera, Ricardo; Schnell, Jordan L; Horton, Daniel Ethan;</t>
  </si>
  <si>
    <t>A storyline view of the projected role of remote drivers on summer air stagnation in Europe and the United States</t>
  </si>
  <si>
    <t>Kajtar, Jules B; Santoso, Agus; Collins, Matthew; Taschetto, Andréa S; England, Matthew H; Frankcombe, Leela M;</t>
  </si>
  <si>
    <t>CMIP5 intermodel relationships in the baseline Southern Ocean climate system and with future projections</t>
  </si>
  <si>
    <t>Mendoza-Ponce, Alma; Corona-Núñez, Rogelio O; Nava, Luzma Fabiola; Estrada, Francisco; Calderón-Bustamante, Oscar; Martínez-Meyer, Enrique; Carabias, Julia; Larralde-Corona, Adriana H; Barrios, Mercedes; Pardo-Villegas, Pedro D;</t>
  </si>
  <si>
    <t>Impacts of land management and climate change in a developing and socioenvironmental challenging transboundary region</t>
  </si>
  <si>
    <t>Almazroui, Mansour; Ashfaq, Moetasim; Islam, M Nazrul; Rashid, Irfan Ur; Kamil, Shahzad; Abid, Muhammad Adnan; O’Brien, Enda; Ismail, Muhammad; Reboita, Michelle Simões; Sörensson, Anna A;</t>
  </si>
  <si>
    <t>Assessment of CMIP6 Performance and Projected Temperature and Precipitation Changes Over South America</t>
  </si>
  <si>
    <t>Asamoah, Ernest F; Beaumont, Linda J; Maina, Joseph M;</t>
  </si>
  <si>
    <t>Climate and land-use changes reduce the benefits of terrestrial protected areas</t>
  </si>
  <si>
    <t>Strokal, Vita;</t>
  </si>
  <si>
    <t>Transboundary rivers of Ukraine: perspectives for sustainable development and clean water</t>
  </si>
  <si>
    <t>Journal of Integrative Environmental Sciences</t>
  </si>
  <si>
    <t>Xu, Jiren; Renaud, Fabrice G; Barrett, Brian;</t>
  </si>
  <si>
    <t>Modelling land system evolution and dynamics of terrestrial carbon stocks in the Luanhe River Basin, China: a scenario analysis of trade-offs and synergies between sustainable development goals</t>
  </si>
  <si>
    <t>Sustainability science</t>
  </si>
  <si>
    <t>Johnston, Craig MT; Guo, Jinggang; Prestemon, Jeffrey P;</t>
  </si>
  <si>
    <t>The Forest Resource Outlook Model (FOROM): A Technical Document Supporting the Forest Service 2020 RPA Assessment</t>
  </si>
  <si>
    <t>Gen. Tech. Rep. SRS-254</t>
  </si>
  <si>
    <t>Gambhir, Ajay; George, Mel; McJeon, Haewon; Arnell, Nigel W; Bernie, Daniel; Mittal, Shivika; Köberle, Alexandre C; Lowe, Jason; Rogelj, Joeri; Monteith, Seth;</t>
  </si>
  <si>
    <t>Near-term transition and longer-term physical climate risks of greenhouse gas emissions pathways</t>
  </si>
  <si>
    <t>Quenum, Gandomè Mayeul Leger Davy; Nkrumah, Francis; Klutse, Nana Ama Browne; Sylla, Mouhamadou Bamba;</t>
  </si>
  <si>
    <t>Spatiotemporal Changes in Temperature and Precipitation in West Africa. Part I: Analysis with the CMIP6 Historical Dataset</t>
  </si>
  <si>
    <t>Carvalho, D; Cardoso Pereira, S; Rocha, A;</t>
  </si>
  <si>
    <t>Future surface temperatures over Europe according to CMIP6 climate projections: an analysis with original and bias-corrected data</t>
  </si>
  <si>
    <t>Bustos Usta, David Francisco; Teymouri, Maryam; Chatterjee, Uday;</t>
  </si>
  <si>
    <t>Projections of temperature changes over South America during the twenty-first century using CMIP6 models</t>
  </si>
  <si>
    <t>GeoJournal</t>
  </si>
  <si>
    <t>Strefler, Jessica; Bauer, Nico; Humpenöder, Florian; Klein, David; Popp, Alexander; Kriegler, Elmar;</t>
  </si>
  <si>
    <t>Carbon dioxide removal technologies are not born equal</t>
  </si>
  <si>
    <t>von der Gathen, Peter; Kivi, Rigel; Wohltmann, Ingo; Salawitch, Ross J; Rex, Markus;</t>
  </si>
  <si>
    <t>Climate change favours large seasonal loss of Arctic ozone</t>
  </si>
  <si>
    <t>Goodwin, Philip;</t>
  </si>
  <si>
    <t>Probabilistic projections of future warming and climate sensitivity trajectories</t>
  </si>
  <si>
    <t>Oxford Open Climate Change</t>
  </si>
  <si>
    <t>Shao, Weiwei; Su, Xin; Lu, Jie; Liu, Jiahong; Yang, Zhiyong; Mei, Chao; Liu, Chuang; Lu, Jiahui;</t>
  </si>
  <si>
    <t>Urban Resilience of Shenzhen City under Climate Change</t>
  </si>
  <si>
    <t>Zhao, Qian; Zhang, Yuan; Li, Wen-Na; Hu, Bang-Wen; Zou, Jia-Bin; Wang, Shi-Qiang; Niu, Jun-Feng; Wang, Zhe-Zhi;</t>
  </si>
  <si>
    <t>Predicting the Potential Distribution of Perennial Plant Coptis chinensis Franch. in China under Multiple Climate Change Scenarios</t>
  </si>
  <si>
    <t>Geiger, Tobias; Gütschow, Johannes; Bresch, David N; Emanuel, Kerry; Frieler, Katja;</t>
  </si>
  <si>
    <t>Double benefit of limiting global warming for tropical cyclone exposure</t>
  </si>
  <si>
    <t>De Cian, Enrica; Emmerling, Johannes; Malpede, Maurizio;</t>
  </si>
  <si>
    <t>Energy intensity convergence and its long-run minimum</t>
  </si>
  <si>
    <t>Chen, Deliang; Ying, Xue; Huang, Yi; Guo, Rong; Zhao, Hongyu; Che, Yanjun;</t>
  </si>
  <si>
    <t>Mismatch between the population and meltwater changes creates opportunities and risks for global glacier-fed basins</t>
  </si>
  <si>
    <t>Aerenson, Travis;</t>
  </si>
  <si>
    <t>When Will MISR Detect Rising High Clouds?</t>
  </si>
  <si>
    <t>Nascimento, L; Kuramochi, T; Moisio, M; Hans, F; de Vivero, G; Gonzales-Zuñiga, S; Smit, S; Lui, S; Schiefer, T; Mooldijk, S;</t>
  </si>
  <si>
    <t>Greenhouse gas mitigation scenarios for major emitting countries–Analysis of current climate policies and mitigation commitments: 2021 Update</t>
  </si>
  <si>
    <t>Gazzotti, Paolo; Emmerling, Johannes; Marangoni, Giacomo; Castelletti, Andrea; van der Wijst, Kaj-Ivar; Hof, Andries; Tavoni, Massimo;</t>
  </si>
  <si>
    <t>Persistent inequality in economically optimal climate policies</t>
  </si>
  <si>
    <t>Tang, Bin; Hu, Wenting; Duan, Anmin;</t>
  </si>
  <si>
    <t>Future Projection of Extreme Precipitation Indices over the Indochina Peninsula and South China in CMIP6 Models</t>
  </si>
  <si>
    <t>Guo, Kun; Yuan, Sijia; Wang, Hao; Zhong, Jun; Wu, Yanqing; Chen, Wan; Hu, Chaochao; Chang, Qing;</t>
  </si>
  <si>
    <t>Species distribution models for predicting the habitat suitability of Chinese fire‐bellied newt Cynops orientalis under climate change</t>
  </si>
  <si>
    <t>Ecology and evolution</t>
  </si>
  <si>
    <t>Purohit, Pallav; Borgford-Parnell, Nathan; Klimont, Zbigniew; Höglund-Isaksson, Lena;</t>
  </si>
  <si>
    <t>Achieving Paris climate goals calls for increasing ambition of the Kigali Amendment</t>
  </si>
  <si>
    <t>Soergel, Bjoern; Kriegler, Elmar; Bodirsky, Benjamin Leon; Bauer, Nico; Leimbach, Marian; Popp, Alexander;</t>
  </si>
  <si>
    <t>Combining ambitious climate policies with efforts to eradicate poverty</t>
  </si>
  <si>
    <t>Abernethy, S; O'Connor, FM; Jones, CD; Jackson, RB;</t>
  </si>
  <si>
    <t>Methane removal and the proportional reductions in surface temperature and ozone</t>
  </si>
  <si>
    <t>Philosophical Transactions of the Royal Society A</t>
  </si>
  <si>
    <t>Rojo, Jesús; Oteros, Jose; Picornell, Antonio; Maya‐Manzano, José M; Damialis, Athanasios; Zink, Katrin; Werchan, Matthias; Werchan, Barbora; Smith, Matt; Menzel, Annette;</t>
  </si>
  <si>
    <t>Effects of future climate change on birch abundance and their pollen load</t>
  </si>
  <si>
    <t>Global Change Biology</t>
  </si>
  <si>
    <t>Dai, T;</t>
  </si>
  <si>
    <t>Projected increases in population exposure of daily climate extremes in eastern China</t>
  </si>
  <si>
    <t>Menary, Matthew B; Mignot, Juliette; Robson, Jon;</t>
  </si>
  <si>
    <t>Skilful decadal predictions of subpolar North Atlantic SSTs using CMIP model-analogues</t>
  </si>
  <si>
    <t>Liu, Wei; Fedorov, Alexey;</t>
  </si>
  <si>
    <t>Interaction between Arctic sea ice and the Atlantic meridional overturning circulation in a warming climate</t>
  </si>
  <si>
    <t>Li, Jiangyue; Chen, Xi; Kurban, Alishir; Van de Voorde, Tim; De Maeyer, Philippe; Zhang, Chi;</t>
  </si>
  <si>
    <t>Coupled SSPs-RCPs scenarios to project the future dynamic variations of water-soil-carbon-biodiversity services in Central Asia</t>
  </si>
  <si>
    <t>Condro, AA; Prasetyo, LB; Rushayati, SB; Santikayasa, IP; Iskandar, E;</t>
  </si>
  <si>
    <t>Redistribution of Sumatran orangutan in the Leuser ecosystem due to dispersal constraints and climate change</t>
  </si>
  <si>
    <t>IOP Conference Series: Earth and Environmental Science</t>
  </si>
  <si>
    <t>Welsby, Dan; Price, James; Pye, Steve; Ekins, Paul;</t>
  </si>
  <si>
    <t>Unextractable fossil fuels in a 1.5 C world</t>
  </si>
  <si>
    <t>Grassi, Giacomo; Stehfest, Elke; Rogelj, Joeri; van Vuuren, Detlef; Cescatti, Alessandro; House, Jo; Nabuurs, Gert-Jan; Rossi, Simone; Alkama, Ramdane; Viñas, Raúl Abad;</t>
  </si>
  <si>
    <t>Critical adjustment of land mitigation pathways for assessing countries’ climate progress</t>
  </si>
  <si>
    <t>Sun, Tianyi; Ocko, Ilissa B; Sturcken, Elizabeth; Hamburg, Steven P;</t>
  </si>
  <si>
    <t>Path to net zero is critical to climate outcome</t>
  </si>
  <si>
    <t>Iannella, Mattia; De Simone, Walter; D’Alessandro, Paola; Biondi, Maurizio;</t>
  </si>
  <si>
    <t>Climate change favours connectivity between virus-bearing pest and rice cultivations in sub-Saharan Africa, depressing local economies</t>
  </si>
  <si>
    <t>Veiga, Sandro F; Yuan, Huiling;</t>
  </si>
  <si>
    <t>The response of the East Asian summer rainfall to more extreme El Niño events in future climate scenarios</t>
  </si>
  <si>
    <t>Contraction and convergence of in-use metal stocks to meet climate goals</t>
  </si>
  <si>
    <t>Zhong, Xiaoyang; Hu, Mingming; Deetman, Sebastiaan; Steubing, Bernhard; Lin, Hai Xiang; Hernandez, Glenn Aguilar; Harpprecht, Carina; Zhang, Chunbo; Tukker, Arnold; Behrens, Paul;</t>
  </si>
  <si>
    <t>Global greenhouse gas emissions from residential and commercial building materials and mitigation strategies to 2060</t>
  </si>
  <si>
    <t>Meresa, Hadush; Murphy, Conor; Fealy, Rowan; Golian, Saeed;</t>
  </si>
  <si>
    <t>Uncertainties and their interaction in flood hazard assessment with climate change</t>
  </si>
  <si>
    <t>Harpprecht, Carina; van Oers, Lauran; Northey, Stephen A; Yang, Yongxiang; Steubing, Bernhard;</t>
  </si>
  <si>
    <t>Environmental impacts of key metals' supply and low‐carbon technologies are likely to decrease in the future</t>
  </si>
  <si>
    <t>Zhang, Wenjun; Jiang, Feng; Stuecker, Malte F; Jin, Fei-Fei; Timmermann, Axel;</t>
  </si>
  <si>
    <t>Spurious North Tropical Atlantic precursors to El Niño</t>
  </si>
  <si>
    <t>McCrystall, Michelle R; Stroeve, Julienne; Serreze, Mark; Forbes, Bruce C; Screen, James A;</t>
  </si>
  <si>
    <t>New climate models reveal faster and larger increases in Arctic precipitation than previously projected</t>
  </si>
  <si>
    <t>Wang, Jun; Chen, Yang; Liao, Weilin; He, Guanhao; Tett, Simon FB; Yan, Zhongwei; Zhai, Panmao; Feng, Jinming; Ma, Wenjun; Huang, Cunrui;</t>
  </si>
  <si>
    <t>Anthropogenic emissions and urbanization increase risk of compound hot extremes in cities</t>
  </si>
  <si>
    <t>Morgenstern, Olaf; Frith, Stacey M; Bodeker, Gregory E; Fioletov, Vitali; van der A, Ronald J;</t>
  </si>
  <si>
    <t>Reevaluation of Total‐Column Ozone Trends and of the Effective Radiative Forcing of Ozone‐Depleting Substances</t>
  </si>
  <si>
    <t>Jafino, Bramka Arga; Walsh, Brian; Rozenberg, Julie; Hallegatte, Stephane;</t>
  </si>
  <si>
    <t>Revised estimates of the impact of climate change on extreme poverty by 2030</t>
  </si>
  <si>
    <t>Hoseini, S Mahya; Soltanpour, Mohsen;</t>
  </si>
  <si>
    <t>Coastal Engineering Proceedings</t>
  </si>
  <si>
    <t>Rivera, Juan Antonio; Naranjo Tamayo, Elizabeth; Viale, Maximiliano;</t>
  </si>
  <si>
    <t>Water resources change in Central-Western Argentina under the Paris Agreement warming targets</t>
  </si>
  <si>
    <t>Front. Clim</t>
  </si>
  <si>
    <t>Lamboll, Robin D; Jones, Chris D; Skeie, Ragnhild B; Fiedler, Stephanie; Samset, Bjørn H; Gillett, Nathan P; Rogelj, Joeri; Forster, Piers M;</t>
  </si>
  <si>
    <t>Modifying emission scenario projections to account for the effects of COVID-19: protocol for Covid-MIP</t>
  </si>
  <si>
    <t>Geoscientific Model Development</t>
  </si>
  <si>
    <t>Tiggeloven, Timothy; Moel, Hans de; Winsemius, Hessel C; Eilander, Dirk; Erkens, Gilles; Gebremedhin, Eskedar; Diaz Loaiza, Andres; Kuzma, Samantha; Luo, Tianyi; Iceland, Charles;</t>
  </si>
  <si>
    <t>Global-scale benefit–cost analysis of coastal flood adaptation to different flood risk drivers using structural measures</t>
  </si>
  <si>
    <t>Natural Hazards and Earth System Sciences</t>
  </si>
  <si>
    <t>Vinca, Adriano; Parkinson, Simon; Byers, Edward; Burek, Peter; Khan, Zarrar; Krey, Volker; Diuana, Fabio A; Wang, Yaoping; Ilyas, Ansir; Köberle, Alexandre C;</t>
  </si>
  <si>
    <t>The NExus Solutions Tool (NEST) v1. 0: an open platform for optimizing multi-scale energy–water–land system transformations</t>
  </si>
  <si>
    <t>Hogan, Robin J; Matricardi, Marco;</t>
  </si>
  <si>
    <t>Evaluating and improving the treatment of gases in radiation schemes: the Correlated K-Distribution Model Intercomparison Project (CKDMIP)</t>
  </si>
  <si>
    <t>Varney, Rebecca; Cox, Peter; Chadburn, Sarah; Friedlingstein, Pierre; Burke, Eleanor; Koven, Charles; Hugelius, Gustaf;</t>
  </si>
  <si>
    <t>A spatial emergent constraint on the sensitivity of soil carbon turnover time to global warming</t>
  </si>
  <si>
    <t>Peck, Myron A; Catalán, Ignacio A; Damalas, D; Elliot, M; Ferreira, JG; Hamon, KG; Kamermans, P; Kay, S; Kreiss, CM; Pinnegar, JK;</t>
  </si>
  <si>
    <t>Climate Change and European Fisheries and Aquaculture: CERES Project Synthesis Report</t>
  </si>
  <si>
    <t>Parding, Kajsa M; Dobler, Andreas; McSweeney, Carol F; Landgren, Oskar A; Benestad, Rasmus; Erlandsen, Helene B; Mezghani, Abdelkader; Gregow, Hilppa; Räty, Olle; Viktor, Elisabeth;</t>
  </si>
  <si>
    <t>GCMeval–An interactive tool for evaluation and selection of climate model ensembles</t>
  </si>
  <si>
    <t>Farinosi, F;Dosio, A;Calliari, E;Seliger, R;Alfieri, L;Naumann, G</t>
  </si>
  <si>
    <t>‘Will the Paris Agreement protect us from hydro-meteorological extremes?’</t>
  </si>
  <si>
    <t>Bowen, Cao;Le, Yu;Li, Xuecao;Chen, Min;Li, Xia;Hao, Pengyu;Gong, Peng</t>
  </si>
  <si>
    <t>A 1 km global cropland dataset from 10 000 BCE to 2100 CE</t>
  </si>
  <si>
    <t>Earth System Science Data</t>
  </si>
  <si>
    <t>Carvalho S,Oliveira A,Pedersen JS,Manhice H,Lisboa F,Norguet J,de Wit F,Santos FD</t>
  </si>
  <si>
    <t>A changing Amazon rainforest: Historical trends and future projections under post-Paris climate scenarios</t>
  </si>
  <si>
    <t>Global &amp; Planetary Change</t>
  </si>
  <si>
    <t>Minx, Jan C;Lamb, William F;Andrew, Robbie M;Canadell, Josep G;Crippa, Monica;Döbbeling, Niklas;Forster, Piers M;Guizzardi, Diego;Olivier, Jos;Peters, Glen P;Pongratz, Julia;Reisinger, Andy;Rigby, Matthew;Saunois, Marielle;Smith, Steven J;Solazzo, Efisio;Tian, Hanqin</t>
  </si>
  <si>
    <t>A comprehensive and synthetic dataset for global, regional, and national greenhouse gas emissions by sector 1970–2018 with an extension to 2019</t>
  </si>
  <si>
    <t>Tian H,Xu R,Canadell JG,Thompson RL,Winiwarter W,Suntharalingam P,Davidson EA,Ciais P,Jackson RB,Janssens-Maenhout G,Prather MJ,Regnier P,Pan N,Pan S,Peters GP,Shi H,Tubiello FN,Zaehle S,Zhou F,Arneth A,Battaglia G,Berthet S,Bopp L,Bouwman AF,Buitenhuis ET,Chang J,Chipperfield MP,Dangal SR,Dlugokencky E,Elkins JW,Eyre BD,Fu B,Hall B,Ito A,Joos F,Krummel PB,Landolfi A,Laruelle GG,Lauerwald R,Li W,Lienert S,Maavara T,MacLeod M,Millet DB,Olin S,Patra PK,Prinn RG,Raymond PA,Ruiz DJ,van der Werf GR,Vuichard N,Wang J,Weiss RF,Wells KC,Wilson C,Yang J,Yao Y</t>
  </si>
  <si>
    <t>A comprehensive quantification of global nitrous oxide sources and sinks</t>
  </si>
  <si>
    <t>Nature (London)</t>
  </si>
  <si>
    <t>Fishman T,Heeren N,Pauliuk S,Berrill P,Tu Q,Wolfram P,Hertwich EG</t>
  </si>
  <si>
    <t>A comprehensive set of global scenarios of housing, mobility, and material efficiency for material cycles and energy systems modeling</t>
  </si>
  <si>
    <t>Journal of industrial ecology</t>
  </si>
  <si>
    <t>Nakajima Teruyuki;Ohara Toshimasa;Masui Toshihiko;Takemura Toshihiko;Yoshimura Kei;Goto Daisuke;Hanaoka Tatsuya;Itahashi Syuichi;Kurata Gakuji;Kurokawa Jun-ichi;Maki, Takashi;Masutomi Yuji;Nakata Makiko;Nitta Tomoko;Seposo Xerxes;Sudo Kengo;Suzuki, Chieko;Suzuki Kentaroh;Tsuruta Haruo;Ueda Kayo;Watanabe Shingo;Yu, Yong;Yumimoto Keiya;Zhao, Shuyun</t>
  </si>
  <si>
    <t>A development of reduction scenarios of the short-lived climate pollutants (SLCPs) for mitigating global warming and environmental problems</t>
  </si>
  <si>
    <t>He C,Huang Q,Bai X,Robinson DT,Shi P,Dou Y,Zhao B,Yan J,Zhang Q,Xu F,Daniell J</t>
  </si>
  <si>
    <t>A Global Analysis of the Relationship Between Urbanization and Fatalities in Earthquake-Prone Areas</t>
  </si>
  <si>
    <t>International journal of disaster risk science</t>
  </si>
  <si>
    <t>Brutschin E,Pianta S,Tavoni M,Riahi K,Bosetti V,Marangoni G,van Ruijven BJ</t>
  </si>
  <si>
    <t>A multidimensional feasibility evaluation of low-carbon scenarios</t>
  </si>
  <si>
    <t>Environmental research letters</t>
  </si>
  <si>
    <t>Hamed MM,Nashwan MS,Shahid S</t>
  </si>
  <si>
    <t>A novel selection method of CMIP6 GCMs for robust climate projection</t>
  </si>
  <si>
    <t>International journal of climatology</t>
  </si>
  <si>
    <t>Arai R,Kiguchi M,Murakami M</t>
  </si>
  <si>
    <t>A Quantitative Estimation of the Effects of Measures to Counter Climate Change on Well-Being: Focus on Non-Use of Air Conditioners as a Mitigation Measure in Japan</t>
  </si>
  <si>
    <t>Sustainability (Basel, Switzerland)</t>
  </si>
  <si>
    <t>Xue Z,Ullrich P</t>
  </si>
  <si>
    <t>A Retrospective and Prospective Examination of the 1960s U.S. Northeast Drought</t>
  </si>
  <si>
    <t>Shin Y,Lee Y,Park JS</t>
  </si>
  <si>
    <t>A Weighting Scheme in A Multi-Model Ensemble for Bias-Corrected Climate Simulation</t>
  </si>
  <si>
    <t>Reimann L,Jones B,Nikoletopoulos T,Vafeidis AT</t>
  </si>
  <si>
    <t>Accounting for internal migration in spatial population projections—a gravity-based modeling approach using the Shared Socioeconomic Pathways</t>
  </si>
  <si>
    <t>Pavanello F,De Cian E,Davide M,Mistry M,Cruz T,Bezerra P,Jagu D,Renner S,Schaeffer R,Lucena AF</t>
  </si>
  <si>
    <t>Air-conditioning and the adaptation cooling deficit in emerging economies</t>
  </si>
  <si>
    <t>Strefler J,Kriegler E,Bauer N,Luderer G,Pietzcker RC,Giannousakis A,Edenhofer O</t>
  </si>
  <si>
    <t>Alternative carbon price trajectories can avoid excessive carbon removal</t>
  </si>
  <si>
    <t>Tabari H,Hosseinzadehtalaei P,Thiery W,Willems P</t>
  </si>
  <si>
    <t>Amplified Drought and Flood Risk Under Future Socioeconomic and Climatic Change</t>
  </si>
  <si>
    <t>Byrne MP</t>
  </si>
  <si>
    <t>Amplified warming of extreme temperatures over tropical land</t>
  </si>
  <si>
    <t>Nature geoscience</t>
  </si>
  <si>
    <t>Jeon S,Roh M,Heshmati A,Kim S</t>
  </si>
  <si>
    <t>An Assessment of Corporate Average Fuel Economy Standards for Passenger Cars in South Korea</t>
  </si>
  <si>
    <t>Energies (Basel)</t>
  </si>
  <si>
    <t>Weber T,Bowyer P,Rechid D,Pfeifer S,Raffaele F,Remedio AR,Teichmann C,Jacob D</t>
  </si>
  <si>
    <t>Analysis of Compound Climate Extremes and Exposed Population in Africa Under Two Different Emission Scenarios</t>
  </si>
  <si>
    <t>Sedaghat M,Nazaripour H</t>
  </si>
  <si>
    <t>Analysis of observed and projected interannual variability in the summer season onset, length, and end dates across the Iran</t>
  </si>
  <si>
    <t>Theoretical and applied climatology</t>
  </si>
  <si>
    <t>Liu, Yaman;Dong, Xinyi;Wang, Minghuai;Emmons, Louisa K;Liu, Yawen;Liang, Yuan;Li, Xiao;Shrivastava, Manish</t>
  </si>
  <si>
    <t>Analysis of secondary organic aerosol simulation bias in the Community Earth System Model (CESM2.1)</t>
  </si>
  <si>
    <t>Roach LA,Dörr J,Holmes CR,Massonnet F,Blockley EW,Notz D,Rackow T,Raphael MN,O'Farrell SP,Bailey DA,Bitz CM</t>
  </si>
  <si>
    <t>Antarctic Sea Ice Area in CMIP6</t>
  </si>
  <si>
    <t>Geophysical research letters</t>
  </si>
  <si>
    <t>Zhou T,Ren L,Zhang W</t>
  </si>
  <si>
    <t>Anthropogenic influence on extreme Meiyu rainfall in 2020 and its future risk</t>
  </si>
  <si>
    <t>Science China. Earth sciences</t>
  </si>
  <si>
    <t>Asadollah SB,Sharafati A,Shahid S</t>
  </si>
  <si>
    <t>Application of ensemble machine learning model in downscaling and projecting climate variables over different climate regions in Iran</t>
  </si>
  <si>
    <t>Environmental science and pollution research international</t>
  </si>
  <si>
    <t>Notz, Dirk ; Community S</t>
  </si>
  <si>
    <t>Arctic Sea Ice in CMIP6</t>
  </si>
  <si>
    <t>Vargin PN,Kostrykin SV,Volodin EM,Pogoreltsev AI,Wei K</t>
  </si>
  <si>
    <t>Arctic Stratosphere Circulation Changes in the 21st Century in Simulations of INM CM5</t>
  </si>
  <si>
    <t>Sambaraju KR,Côté C</t>
  </si>
  <si>
    <t>Are Climates in Canada and the United States Suitable for the European Spruce Bark Beetle, Ips typographus, and Its Fungal Associate, Endoconidiophora polonica?</t>
  </si>
  <si>
    <t>Hauer ME,Hardy D,Kulp SA,Mueller V,Wrathall DJ,Clark PU</t>
  </si>
  <si>
    <t>Assessing population exposure to coastal flooding due to sea level rise</t>
  </si>
  <si>
    <t>Chen D,Jiang P,Li M</t>
  </si>
  <si>
    <t>Assessing potential ecosystem service dynamics driven by urbanization in the Yangtze River Economic Belt, China</t>
  </si>
  <si>
    <t>Journal of environmental management</t>
  </si>
  <si>
    <t>Gomides SC,Machado TM,Evangelista‐Vale JC,Martins‐Oliveira AT,Pires‐Oliveira JC,Muller A,Barros da Rosa L,Lucas Santos‐Silva D,Eisenlohr PV</t>
  </si>
  <si>
    <t>Assessing species reintroduction sites based on future climate suitability for food resources</t>
  </si>
  <si>
    <t>Conservation biology</t>
  </si>
  <si>
    <t>Catarino S,Romeiras MM,Pereira JM,Figueira R</t>
  </si>
  <si>
    <t>Assessing the conservation of Miombo timber species through an integrated index of anthropogenic and climatic threats</t>
  </si>
  <si>
    <t>Kim S,Kim H,Kim K,Jun SM,Hwang S,Kang MS</t>
  </si>
  <si>
    <t>Assessing the Hydroclimatic Movement Under Future Scenarios Including Both Climate and Land Use Changes</t>
  </si>
  <si>
    <t>Water (Basel)</t>
  </si>
  <si>
    <t>Jannat A,Ishikawa-Ishiwata Y,Furuya J</t>
  </si>
  <si>
    <t>Assessing the Impacts of Climate Variations on the Potato Production in Bangladesh: A Supply and Demand Model Approach</t>
  </si>
  <si>
    <t>Ming Y,Lin P,Naik V,Paulot F,Horowitz LW,Ginoux PA,Ramaswamy V,Loeb NG,Shen Z,Singer CE,Ward RX,Zhang Z,Bellouin N</t>
  </si>
  <si>
    <t>Assessing the Influence of COVID‐19 on the Shortwave Radiative Fluxes Over the East Asian Marginal Seas</t>
  </si>
  <si>
    <t>Shen Z,Duan A,Li D,Li J</t>
  </si>
  <si>
    <t>Assessment and Ranking of Climate Models in Arctic Sea Ice Cover Simulation: From CMIP5 to CMIP6</t>
  </si>
  <si>
    <t>Journal of climate</t>
  </si>
  <si>
    <t>Tanteliniaina MF,Rahaman MH,Zhai J</t>
  </si>
  <si>
    <t>Assessment of the Future Impact of Climate Change on the Hydrology of the Mangoky River, Madagascar Using ANN and SWAT</t>
  </si>
  <si>
    <t>Zickfeld K,Azevedo D,Mathesius S,Matthews HD</t>
  </si>
  <si>
    <t>Asymmetry in the climate–carbon cycle response to positive and negative CO2 emissions</t>
  </si>
  <si>
    <t>Formetta G,Kam J,Sadeghi S,Tootle G,Piechota T</t>
  </si>
  <si>
    <t>Atlantic Ocean Variability and European Alps Winter Precipitation</t>
  </si>
  <si>
    <t>Tian T,Yang S,Karami MP,Massonnet F,Kruschke T,Koenigk T</t>
  </si>
  <si>
    <t>Benefits of sea ice initialization for the interannual-to-decadal climate prediction skill in the Arctic in EC-Earth3</t>
  </si>
  <si>
    <t>Geoscientific model development</t>
  </si>
  <si>
    <t>Duden AS,Verweij PA,Faaij AP,Baisero D,Rondinini C,van der Hilst E</t>
  </si>
  <si>
    <t>Biodiversity Impacts of Increased Ethanol Production in Brazil</t>
  </si>
  <si>
    <t>Land (Basel)</t>
  </si>
  <si>
    <t>Otero I,Farrell KN,Pueyo S,Kallis G,Kehoe L,Haberl H,Plutzar C,Hobson P,García‐Márquez J,Rodríguez‐Labajos B,Martin J,Erb K,Schindler S,Nielsen J,Skorin T,Settele J,Essl F,Gómez‐Baggethun E,Brotons L,Rabitsch W,Schneider F,Pe'er G</t>
  </si>
  <si>
    <t>Biodiversity policy beyond economic growth</t>
  </si>
  <si>
    <t>Conservation letters</t>
  </si>
  <si>
    <t>Yang, Xiaoling; Zhou, Botao; Xu, Ying; Han, Zhenyu;</t>
  </si>
  <si>
    <t>CMIP6 Evaluation and Projection of Temperature and Precipitation over China</t>
    <phoneticPr fontId="25"/>
  </si>
  <si>
    <t>This article evaluates the performance of 20 Coupled Model Intercomparison Project phase 6 (CMIP6) models in simulating temperature and precipitation over China through comparisons with gridded observation data for the period of 1995-2014, with a focus on spatial patterns and interannual variability. The evaluations show that the CMIP6 models perform well in reproducing the climatological spatial distribution of temperature and precipitation, with better performance for temperature than for precipitation. Their interannual variability can also be reasonably captured by most models, however, poor performance is noted regarding the interannual variability of winter precipitation. Based on the comprehensive performance for the above two factors, the "highest-ranked" models are selected as an ensemble (BMME). The BMME outperforms the ensemble of all models (AMME) in simulating annual and winter temperature and precipitation, particularly for those subregions with complex terrain but it shows little improvement for summer temperature and precipitation. The AMME and BMME projections indicate annual increases for both temperature and precipitation across China by the end of the 21st century, with larger increases under the scenario of the Shared Socioeconomic Pathway 5/Representative Concentration Pathway 8.5 (SSP585) than under scenario of the Shared Socioeconomic Pathway 2/Representative Concentration Pathway 4.5 (SSP245). The greatest increases of annual temperature are projected for higher latitudes and higher elevations and the largest percentage-based increases in annual precipitation are projected to occur in northern and western China, especially under SSP585. However, the BMME, which generally performs better in these regions, projects lower changes in annual temperature and larger variations in annual precipitation when compared to the AMME projections.</t>
    <phoneticPr fontId="25"/>
  </si>
  <si>
    <t>https://www.researchgate.net/profile/Botao-Zhou-2/publication/350736540_CMIP6_Evaluation_and_Projection_of_Temperature_and_Precipitation_over_China/links/606fcc0d92851c8a7bb2e7e8/CMIP6-Evaluation-and-Projection-of-Temperature-and-Precipitation-over-China.pdf</t>
    <phoneticPr fontId="25"/>
  </si>
  <si>
    <t>Ke</t>
    <phoneticPr fontId="25"/>
  </si>
  <si>
    <t>temperature and precipitation</t>
    <phoneticPr fontId="25"/>
  </si>
  <si>
    <t>Szetey, Katrina; Moallemi, Enayat A; Ashton, Emma; Butcher, Martin; Sprunt, Beth; Bryan, Brett A;</t>
  </si>
  <si>
    <t>Co-creating local socioeconomic pathways for achieving the sustainable development goals</t>
    <phoneticPr fontId="25"/>
  </si>
  <si>
    <t>The Sustainable Development Goals (SDGs) recognise the importance of action across all scales to achieve a sustainable future. To contribute to overall national- and global-scale SDG achievement, local communities need to focus on a locally-relevant subset of goals and understand potential future pathways for key drivers which influence local sustainability. We developed a participatory method to co-create local socioeconomic pathways by downscaling the SDGs and driving forces of the shared socioeconomic pathways (SSPs) via a local case study in southern Australia through contextual analysis and community engagement. We linked the SSPs and SDGs by identifying driving forces and describing how they affect the achievement of local SDGs. We co-created six local socioeconomic pathways with the local community which track towards futures with different levels of fulfilment of the SDGs and each encompasses a narrative storyline incorporating locally-specific ideas from the community. We tested and validated the local pathways with the community. This method extends the SSPs in two dimensions–into the broader field of sustainability via the SDGs, and by recontextualizing them at the local scale. The local socioeconomic pathways can contribute to achieving local sustainability goals from the bottom up in alignment with global initiatives.</t>
    <phoneticPr fontId="25"/>
  </si>
  <si>
    <t>https://link.springer.com/article/10.1007/s11625-021-00921-2</t>
  </si>
  <si>
    <t>Compatible Fossil Fuel CO2 Emissions in the CMIP6 Earth System Models’ Historical and Shared Socioeconomic Pathway Experiments of the Twenty-First Century</t>
    <phoneticPr fontId="25"/>
  </si>
  <si>
    <t>We present the compatible CO2 emissions from fossil fuel (FF) burning and industry, calculated from the historical and Shared Socioeconomic Pathway (SSP) experiments of nine Earth system models (ESMs) participating in phase 6 of the Coupled Model Intercomparison Project (CMIP6). The multimodel mean FF emissions match the historical record well and are close to the data-based estimate of cumulative emissions (394 ± 59 GtC vs 400 ± 20 GtC, respectively). Only two models fall inside the observed uncertainty range; while two exceed the upper bound, five fall slightly below the lower bound, due primarily to the plateau in CO2 concentration in the 1940s. The ESMs’ diagnosed FF emission rates are consistent with those generated by the integrated assessment models (IAMs) from which the SSPs’ CO2 concentration pathways were constructed; the simpler IAMs’ emissions lie within the ESMs’ spread for seven of the eight SSP experiments, the other being only marginally lower, providing confidence in the relationship between the IAMs’ FF emission rates and concentration pathways. The ESMs require fossil fuel emissions to reduce to zero and subsequently become negative in SSP1-1.9, SSP1-2.6, SSP4-3.4, and SSP5-3.4over. We also present the ocean and land carbon cycle responses of the ESMs in the historical and SSP scenarios. The models’ ocean carbon cycle responses are in close agreement, but there is considerable spread in their land carbon cycle responses. Land-use and land-cover change emissions have a strong influence over the magnitude of diagnosed fossil fuel emissions, with the suggestion of an inverse relationship between the two.</t>
    <phoneticPr fontId="25"/>
  </si>
  <si>
    <t>https://journals.ametsoc.org/view/journals/clim/34/8/JCLI-D-19-0991.1.xml</t>
    <phoneticPr fontId="25"/>
  </si>
  <si>
    <t>Wang, Tingting; Sun, Fubao;</t>
  </si>
  <si>
    <t>Spatially explicit global gross domestic product (GDP) data set consistent with the Shared Socioeconomic Pathways</t>
    <phoneticPr fontId="25"/>
  </si>
  <si>
    <t>Earth System Science Data Discussions</t>
  </si>
  <si>
    <t xml:space="preserve"> The increasing demand of ScenarioMIP is calling for GDP projections of high resolution for the future Shared Socioeconomic Pathways (SSPs) in both socioeconomic development and in climate change of adaption and mitigation research. While to date the global GDP projections for five SSPs are mainly provided at national scales, and the gridded data set are very limited. Meanwhile, the historical GDP can be disaggregated using nighttime light (NTL) images but the results are not open accessed, making it cumbersome in climate change impact and socioeconomic risk assessments across research disciplines. To this end, we produce a set of spatially explicit global Gross Domestic Product (GDP) that presents substantial long-term changes of economic activities for both historical period (2005 as representative) and for future projections under all five SSPs with a spatial resolution of 30 arc-seconds. Chinese population in SSP database were first replaced by the projections under the two-children policy implemented since 2016 and then used to spatialize global GDP using NTL images and gridded population together as fixed base map, which outperformed at subnational scales. The GDP data are consistent with projections from the SSPs and are freely available at http://doi.org/10.5281/zenodo.4350027 (Wang and Sun, 2020). We also provide another set of spatially explicit GDP using the global LandScan population as fixed base map, which is recommended at county or even smaller scales where NTL images are limited. Our results highlight the necessity and availability of using gridded GDP projections with high resolution for scenario-based climate change research and socioeconomic development that are consistent with all five SSPs.</t>
    <phoneticPr fontId="25"/>
  </si>
  <si>
    <t>https://essd.copernicus.org/preprints/essd-2021-10/</t>
  </si>
  <si>
    <t>Predicting the Water Rebound Effect in China under the Shared Socioeconomic Pathways</t>
    <phoneticPr fontId="25"/>
  </si>
  <si>
    <t>The rebound effect exists widely in the fields of energy, irrigation, and other resource utilizations. Previous studies have predicted the evolution of different resource utilizations under the shared socioeconomic pathways (SSPs), but it is still unclear whether total water use has a rebound effect. This study uses the SSPs as the basic prediction framework and evaluates the water resources and economic status of the provinces in China using the hydro-economic (HE) classification method. Then, combined with the SSPs scenario setting parameters, the conditional convergence model and the method recommended by the Food and Agriculture Organization of the United Nations (FAO) are used to simulate the changes in water use efficiency of the different provinces in China under different scenarios. Based on the future GDP forecast data of China’s provinces, combined with the forecast of water use efficiency changes, the total water use changes in China’s 31 provinces under different pathways from 2016 to 2030 are calculated. Among them, the future GDP data is predicted based on the Cobb–Douglas production function and SSPs scenario settings. Using a comprehensive evaluation of the evolution of the efficiency and the total amount, this study reveals whether there is a rebound effect. The results showed that with the continuous growth in the water use efficiency, the total water use had a “U” type trend, which indicated that there was a rebound effect in the total water use of China under the different SSPs. Based on this information, this study proposes some suggestions for irrigation water-saving technologies and policies</t>
    <phoneticPr fontId="25"/>
  </si>
  <si>
    <t>https://www.mdpi.com/1660-4601/18/3/1326</t>
    <phoneticPr fontId="25"/>
  </si>
  <si>
    <t>Yang, Jun; Zhou, Maigeng; Ren, Zhoupeng; Li, Mengmeng; Wang, Boguang; Li Liu, De; Ou, Chun-Quan; Yin, Peng; Sun, Jimin; Tong, Shilu;</t>
  </si>
  <si>
    <t>Projecting heat-related excess mortality under climate change scenarios in China</t>
    <phoneticPr fontId="25"/>
  </si>
  <si>
    <r>
      <t>Recent studies have reported a variety of health consequences of climate change. However, the vulnerability of individuals and cities to climate change remains to be evaluated. We project the excess cause-, age-, region-, and education-specific mortality attributable to future high temperatures in 161 Chinese districts/counties using 28 global climate models (GCMs) under two representative concentration pathways (RCPs). To assess the influence of population ageing on the projection of future heat-related mortality, we further project the age-specific effect estimates under five shared socioeconomic pathways (SSPs). Heat-related excess mortality is projected to increase from 1.9% (95% eCI: 0.2–3.3%) in the 2010s to 2.4% (0.4–4.1%) in the 2030 s and 5.5% (0.5–9.9%) in the 2090 s under RCP8.5, with corresponding relative changes of 0.5% (0.0–1.2%) and 3.6% (</t>
    </r>
    <r>
      <rPr>
        <sz val="11"/>
        <rFont val="Cambria Math"/>
        <family val="2"/>
      </rPr>
      <t>−</t>
    </r>
    <r>
      <rPr>
        <sz val="11"/>
        <rFont val="Calibri"/>
        <family val="2"/>
      </rPr>
      <t>0.5–7.5%). The projected slopes are steeper in southern, eastern, central and northern China. People with cardiorespiratory diseases, females, the elderly and those with low educational attainment could be more affected. Population ageing amplifies future heat-related excess deaths 2.3- to 5.8-fold under different SSPs, particularly for the northeast region. Our findings can help guide public health responses to ameliorate the risk of climate change.</t>
    </r>
  </si>
  <si>
    <t>https://www.nature.com/articles/s41467-021-21305-1</t>
  </si>
  <si>
    <t>Park, Chae Yeon; Thorne, James H; Hashimoto, Shizuka; Lee, Dong Kun; Takahashi, Kiyoshi;</t>
  </si>
  <si>
    <t>Differing spatial patterns of the urban heat exposure of elderly populations in two megacities identifies alternate adaptation strategies</t>
    <phoneticPr fontId="25"/>
  </si>
  <si>
    <t>Mapping the elderly population exposure to heat hazard in urban areas is important to inform adaptation strategies for increasingly-deadly urban heat under climate change. However, fine-scale mapping is lacking, because global climate change projections have not previously been integrated with urban heat island effects especially with urban three-dimensional characteristics for within-city heat risk analyses. This study compared the spatial patterns of deadly heat exposure for elderly populations in two East Asian megacities, Seoul and Tokyo, using current climate (2006–2015) and two future periods (2040s and 2090s). We integrated global warming projections (the Shared Socioeconomic Pathway 5 based on Representative Concentration Pathway 8.5) with local urban characteristics and demographics. We found that, for the historical period, the overall hotspots of elderly population exposure to urban heat was larger in Tokyo because of relatively higher maximum air temperatures and lack of green spaces, whereas in the future periods, Seoul will have larger hotspots because the elderly population density will have increased. About 20% of the area in Seoul and 0.3–1% of Tokyo will be hotpots in the 2040s, and the size of these hotspots increases to 25–26% and 2–3%, respectively, in the 2090s. The spatial patterns of hotspots identify different types of priority areas and suggest that alternative adaptation strategies for two cities are appropriate. The approach introduced here will be useful for identifying sustainable thermal environments in other cities with high density elderly population and severe heat hazard.</t>
    <phoneticPr fontId="25"/>
  </si>
  <si>
    <t>https://www.sciencedirect.com/science/article/pii/S0048969721015230</t>
  </si>
  <si>
    <t>Molotoks, Amy; Smith, Pete; Dawson, Terence P;</t>
  </si>
  <si>
    <t>Impacts of land use, population, and climate change on global food security</t>
    <phoneticPr fontId="25"/>
  </si>
  <si>
    <t>Food and Energy Security</t>
  </si>
  <si>
    <t>In recent years, global hunger has begun to rise, returning to levels from a decade ago. Climate change is a key driver behind these recent rises and is one of the leading causes of severe food crises. When coupled with population growth and land use change, future climate variability is predicted to have profound impacts on global food security. We examine future global impacts of climate variability, population, and land use change on food security to 2050, using the modeling framework FEEDME (Food Estimation and Export for Diet and Malnutrition Evaluation). The model uses national food balance sheets (FBS) to determine mean per capita calories, hence incorporating an assumption that minimum dietary energy requirements (MDER) remain constant. To account for climate variability, we use two Representative Concentration Pathway (RCP) scenarios from the Intergovernmental Panel on Climate Change (IPCC), alongside three Shared Socio-economic Pathway (SSP) scenarios incorporating land use and population change within the model. Our results indicate that SSP scenarios have a larger impact on future food insecurity, in particular because of projected changes in population. Countries with a projected decrease in population growth had higher food security, while those with a projected rapid population growth tended to experience the worst impacts on food security. Although climate change scenarios had an effect on future crop yields, population growth appeared to be the dominant driver of change in undernourishment prevalence. Therefore, strategies to mitigate the consequences of projected population growth, including improved maternal health care, increasing equality of access to food at the national level, closing the yield gap, and changes in trade patterns, are essential to ensuring severe future food insecurity is avoided.</t>
    <phoneticPr fontId="25"/>
  </si>
  <si>
    <t>https://onlinelibrary.wiley.com/doi/full/10.1002/fes3.261</t>
  </si>
  <si>
    <t>Zhu, Dianyu; Zhou, Qi; Liu, Miaomiao; Bi, Jun;</t>
  </si>
  <si>
    <t>Non-optimum temperature-related mortality burden in China: Addressing the dual influences of climate change and urban heat islands</t>
    <phoneticPr fontId="25"/>
  </si>
  <si>
    <t>Science of the total environment</t>
  </si>
  <si>
    <t>Under the dual effects of climate change and urban heat islands (UHI), non-optimum temperature-related mortality burdens are complex and uncertain, and are rarely discussed in China. In this study, by applying city-specific exposure-response functions to multiple temperature and population projections under different climate and urbanization scenarios, we comprehensively assessed the non-optimum temperature-related mortality burdens in China from 2000 to 2050. Our results showed that temperature-related deaths will decrease from 1.19 million in 2010 to 1.08–1.17 million in 2050, with the exception of the most populous scenario. Excess deaths attributable to non-optimal temperatures under representative concentration pathway 8.5 (RCP8.5) were 2.35% greater than those under RCP4.5. This indicates that the surge in heat-related deaths caused by climate change will be offset by the reduction in cold-related deaths. As the climate changes, high-risk areas will be confronted with more severe health challenges, which requires health protection resource relocation strategies. Simultaneously, the net effects of UHIs are beneficial in the historical periods, preventing 3493 (95% CI: 22–6964) deaths in 2000. But UHIs will cause an additional 6951 (95% CI: −17,637–31,539, SSP4-RCP4.5) to 17,041 (95% CI: −10,516–44,598, SSP5-RCP8.5) deaths in 2050. The heavier health burden in RCP8.5 than RCP4.5 indicates that a warmer climate aggravates the negative effects of UHIs. Considering the synergistic behavior of climate change and UHIs, UHI mitigation strategies should not be developed without considering climate change. Moreover, the mortality burden exhibited strong spatial variations, with heavy burdens concentrated in the hotspots including Beijing-Tianjin Metropolitan Region, Yangtze River Delta, Chengdu-Chongqing City Group, Guangzhou, Wuhan, Xi'an, Shandong, and Henan. These hotspots should be priority areas for the allocation of the national medical resources to provide effective public health interventions.</t>
  </si>
  <si>
    <t>https://www.sciencedirect.com/science/article/pii/S0048969721018283</t>
  </si>
  <si>
    <t>Poblete-Cazenave, Miguel; Pachauri, Shonali;</t>
  </si>
  <si>
    <t>A model of energy poverty and access: Estimating household electricity demand and appliance ownership</t>
    <phoneticPr fontId="25"/>
  </si>
  <si>
    <t>Energy Economics</t>
  </si>
  <si>
    <t>In countries that have a large share of population in energy poverty, appliance and electricity demand can be expected to rise. Approaches to estimate latent demand of energy poor populations often assume a constant income elasticity of demand. Here, we develop a novel simulation-based structural estimation approach to estimate responsiveness of electricity demand to income accounting for non-linearities, and considering other important drivers. We apply the model using micro-data for four developing nations to assess the implications of policy scenarios for achieving the Sustainable Development Goal SDG 7 under different socio-economic futures. We find that under scenarios that include policies to achieve universal access to electricity, total electricity demand is higher but the average per capita is lower than in no access policy futures. We also find that the level of adoption of electrical appliances varies significantly by country, appliance type, climate and income, with a high and stable share of electricity used for entertainment in all four countries and socio-economic futures. However, the share of electricity used for food preservation and preparation and clothes maintenance rises significantly with income as people are able to afford appliances that provide greater convenience. Our results confirm that as energy poor populations gain access to electricity services their demand will rise, but neglecting heterogeneity can result in biased estimates.</t>
  </si>
  <si>
    <t>https://www.sciencedirect.com/science/article/pii/S0140988321001717</t>
  </si>
  <si>
    <t xml:space="preserve">electricity demand </t>
    <phoneticPr fontId="25"/>
  </si>
  <si>
    <t>Ma, Feng; Yuan, Xing;</t>
  </si>
  <si>
    <t>Impact of climate and population changes on the increasing exposure to summertime compound hot extremes</t>
    <phoneticPr fontId="25"/>
  </si>
  <si>
    <t>Science of The Total Environment</t>
    <phoneticPr fontId="25"/>
  </si>
  <si>
    <t>Attributing the changes in the population exposure to global compound hot extremes, which combine daytime-nighttime hot extremes with more severe impacts, is essential for climate change adaptation. Based on daily temperature data from the Coupled Model Intercomparison Project phase 6 (CMIP6) and population data, we estimate the changes in population exposure for two future periods under three scenarios of emission and socio-economic development at global and continental scales, and assess the contributions from climate and population changes. We find that the spatial patterns of exposure to compound hot extremes are similar for different periods and scenarios, and regions with high exposure are mainly located over East Asia, South Asia, Europe, and parts of eastern USA and Africa. The exposure shows an increase from baseline (1980–2014) to mid- and late 21st century periods (2021–2055 and 2056–2090) in most regions worldwide. Under the business-as-usual scenario (SSP2-4.5), the global exposure increases by ~19-fold during the late 21st century, and Africa shows the largest increase while Europe shows the smallest. Early (SSP1-2.6) and no (SSP5-8.5) actions of mitigation would relieve and aggravate the increase rate, respectively. For about 78%–87% of the global land areas, the changes in exposure are mainly caused by climate change (accounting for &gt;69%), followed by the interaction effect (accounting for ~29%) that refers to synergistic changes in climate and population. In parts of mid- to high-latitude regions, the exposure is smaller than expected due to opposite effects of climate change and population change.</t>
    <phoneticPr fontId="25"/>
  </si>
  <si>
    <t>https://www.sciencedirect.com/science/article/pii/S004896972100070X</t>
  </si>
  <si>
    <t>This paper examined the separated and combined effects of  climate  and population changes  on future heat exposure</t>
    <phoneticPr fontId="25"/>
  </si>
  <si>
    <t>Ebi, Kristie L; Boyer, Christopher; Ogden, Nicholas; Paz, Shlomit; Berry, Peter; Campbell-Lendrum, Diarmid; Hess, Jeremy J; Woodward, Alistair;</t>
  </si>
  <si>
    <t>Burning embers: synthesis of the health risks of climate change</t>
    <phoneticPr fontId="25"/>
  </si>
  <si>
    <t>Since 2001, a synthesizing element in Intergovernmental Panel on Climate Change assessment reports has been a summary of how risks in a particular system could change with additional warming above pre-industrial levels, generally accompanied by a figure called the burning embers. We present a first effort to develop burning embers for climate change risks for heat-related morbidity and mortality, ozone-related mortality, malaria, diseases carried by Aedes sp., Lyme disease, and West Nile fever. We used an evidence-based approach to construct the embers based on a comprehensive global literature review. Projected risks for these health outcomes under 1.5 °C, 2 °C, and &gt;2 °C of warming were used to estimate at what temperatures risk levels increased from undetectable to medium, high, and very high, from the pre-industrial baseline, under three adaptation scenarios. Recent climate change has likely increased risks from undetectable to moderate for heat-related morbidity and mortality, ozone-related mortality, dengue, and Lyme disease. Recent climate change also was assessed as likely beginning to affect the burden of West Nile fever. A detectable impact of climate change on malaria is not yet apparent but is expected to occur with additional warming. The risk for each climate-sensitive health outcome is projected to increase as global mean surface temperature increases above pre-industrial levels, with the extent and pace of adaptation expected to affect the timing and magnitude of risks. The embers may be an effective tool for informing efforts to build climate-resilient health systems including through vulnerability, capacity, and adaptation assessments and the development of national adaptation plans. The embers also can be used to raise awareness of future threats from climate change and advocate for mitigation actions to reduce the overall magnitude of health risks later this century and to expand current adaptation efforts to protect populations now.</t>
    <phoneticPr fontId="25"/>
  </si>
  <si>
    <t>https://iopscience.iop.org/article/10.1088/1748-9326/abeadd/meta</t>
  </si>
  <si>
    <t>Saeed, Fahad; Schleussner, Carl‐Friedrich; Ashfaq, Moetasim;</t>
  </si>
  <si>
    <t>Deadly heat stress to become commonplace across South Asia already at 1.5° C of global warming</t>
    <phoneticPr fontId="25"/>
  </si>
  <si>
    <t>South Asia (SA) is one of those hotspots where earliest exposure to deadly wet-bulb temperatures (Tw &gt;35°C) is projected in warmer future climates. Here we find that even today parts of SA experience the upper limits of labor productivity (Tw &gt;32°C) or human survivability (Tw &gt;35°C), indicating that previous estimates for future exposure to Tw-based extremes may be conservative. Our results show that at 2°C global warming above pre-industrial levels, the per person exposure approximately increases by 2.2 (2.7) folds for unsafe labor (lethal) threshold compared to the 2006–2015 reference period. Limiting warming to 1.5°C would avoid about half that impact. The population growth under the middle-of-the-road socioeconomic pathway could further increase these exposures by a factor of ∼2 by the mid-century. These results indicate an imminent need for adaptation measures, while highlighting the importance of stringent Paris-compatible mitigation actions for limiting future emergence of such conditions in SA.</t>
  </si>
  <si>
    <t>https://agupubs.onlinelibrary.wiley.com/doi/full/10.1029/2020GL091191</t>
  </si>
  <si>
    <t>heat exposure</t>
    <phoneticPr fontId="25"/>
  </si>
  <si>
    <t>Ryan, Sadie J; Carlson, Colin J; Tesla, Blanka; Bonds, Matthew H; Ngonghala, Calistus N; Mordecai, Erin A; Johnson, Leah R; Murdock, Courtney C;</t>
  </si>
  <si>
    <t>Warming temperatures could expose more than 1.3 billion new people to Zika virus risk by 2050</t>
    <phoneticPr fontId="25"/>
  </si>
  <si>
    <t>In the aftermath of the 2015 pandemic of Zika virus (ZIKV), concerns over links between climate change and emerging arboviruses have become more pressing. Given the potential that much of the world might remain at risk from the virus, we used a previously established temperature-dependent transmission model for ZIKV to project climate change impacts on transmission suitability risk by mid-century (a generation into the future). Based on these model predictions, in the worst-case scenario, over 1.3 billion new people could face suitable transmission temperatures for ZIKV by 2050. The next generation will face substantially increased ZIKV transmission temperature suitability in North America and Europe, where naïve populations might be particularly vulnerable. Mitigating climate change even to moderate emissions scenarios could significantly reduce global expansion of climates suitable for ZIKV transmission, potentially protecting around 200 million people. Given these suitability risk projections, we suggest an increased priority on research establishing the immune history of vulnerable populations, modeling when and where the next ZIKV outbreak might occur, evaluating the efficacy of conventional and novel intervention measures, and increasing surveillance efforts to prevent further expansion of ZIKV.</t>
    <phoneticPr fontId="25"/>
  </si>
  <si>
    <t>https://onlinelibrary.wiley.com/doi/full/10.1111/gcb.15384</t>
  </si>
  <si>
    <t>Zika virus; SSP2 is used for 2050 population projection</t>
    <phoneticPr fontId="25"/>
  </si>
  <si>
    <t>Fenech, Sara; Doherty, Ruth M; O'Connor, Fiona M; Heaviside, Clare; Macintyre, Helen L; Vardoulakis, Sotiris; Agnew, Paul; Neal, Lucy S;</t>
  </si>
  <si>
    <t>Future air pollution related health burdens associated with RCP emission changes in the UK</t>
    <phoneticPr fontId="25"/>
  </si>
  <si>
    <t>Three Intergovernmental Panel on Climate Change (IPCC) Representative Concentration Pathways (RCPs) are used to simulate future ozone (O3), nitrogen dioxide (NO2), and fine particulate matter (PM2.5) in the United Kingdom (UK) for the 2050s relative to the 2000s with an air quality model (AQUM) at a 12 km horizontal resolution. The present-day and future attributable fractions (AF) of mortality associated with long-term exposure to annual mean O3, NO2 and PM2.5 have accordingly been estimated for the first time for regions across England, Scotland and Wales.
Across the three RCPs (RCP2.6, RCP6.0 and RCP8.5), simulated annual mean of the daily maximum 8-h mean (MDA8) O3 concentrations increase compared to present-day, likely due to decreases in NOx (nitrogen oxides) emissions, leading to less titration of O3 by NO. Annual mean NO2 and PM2.5 concentrations decrease under all RCPs for the 2050s, mostly driven by decreases in NOx and sulphur dioxide (SO2) emissions, respectively.
The AF of mortality associated with long-term exposure to annual mean MDA8 O3 is estimated to increase in the future across all the regions and for all RCPs. Reductions in NO2 and PM2.5 concentrations lead to reductions in the AF estimated for future periods under all RCPs, for both pollutants. Total mortality burdens are also highly sensitive to future population projections. Accounting for population projections exacerbates differences in total UK-wide MDA8 O3-health burdens between present-day and future by up to a factor of ~3 but diminishes differences in NO2-health burdens. For PM2.5, accounting for future population projections results in additional UK-wide deaths brought forward compared to present-day under RCP2.6 and RCP6.0, even though the simulated PM2.5 concentrations for the 2050s are estimated to decrease. Thus, these results highlight the sensitivity of future health burdens in the UK to future trends in atmospheric emissions over the UK as well as future population projections.</t>
    <phoneticPr fontId="25"/>
  </si>
  <si>
    <t>https://www.sciencedirect.com/science/article/pii/S0048969721007038</t>
  </si>
  <si>
    <t>Ranadive, Nikhil A; Hess, Jeremy J;</t>
  </si>
  <si>
    <t>CLIMATE CHANGE HEALTH IMPACT PROJECTIONS: LOOKING INTO THE FUTURE</t>
    <phoneticPr fontId="25"/>
  </si>
  <si>
    <t>Global Climate Change and Human Health: From Science to Practice</t>
  </si>
  <si>
    <t>John Wiley &amp; Sons</t>
  </si>
  <si>
    <t>https://books.google.co.jp/books?hl=en&amp;lr=&amp;id=xMAsEAAAQBAJ&amp;oi=fnd&amp;pg=PA267&amp;dq=CLIMATE+CHANGE+HEALTH+IMPACT+PROJECTIONS:+LOOKING+INTO+THE+FUTURE&amp;ots=jw2Hju7X43&amp;sig=L6w-YVQ-RoG0vvuzZh_zEkPZ1vo&amp;redir_esc=y#v=onepage&amp;q=CLIMATE%20CHANGE%20HEALTH%20IMPACT%20PROJECTIONS%3A%20LOOKING%20INTO%20THE%20FUTURE&amp;f=false</t>
  </si>
  <si>
    <t>Gorris, Morgan E; Neumann, James E; Kinney, Patrick L; Sheahan, Megan; Sarofim, Marcus C;</t>
  </si>
  <si>
    <t>Economic valuation of coccidioidomycosis (Valley fever) projections in the United States in response to climate change</t>
    <phoneticPr fontId="25"/>
  </si>
  <si>
    <t>Coccidioidomycosis, or valley fever, is an infectious fungal disease currently endemic to the southwestern United States. Symptoms of valley fever range in severity from flu-like illness to severe morbidity and mortality. Warming temperatures and changes in precipitation patterns may cause the area of endemicity to expand northward throughout the western United States, putting more people at risk for contracting valley fever. This may increase the health and economic burdens from this disease. We developed an approach to describe the relationship between climate conditions and valley fever incidence using historical data and generated projections of future incidence in response to both climate change and population trends using the Climate Change Impacts and Risk Analysis (CIRA) framework developed by the U.S. Environmental Protection Agency. We also developed a method to estimate economic impacts of valley fever that is based on case counts. For our 2000–15 baseline time period, we estimated annual medical costs, lost income, and economic welfare losses for valley fever in the United States were $400,000 per case, and the annual average total cost was $3.9 billion per year. For a high greenhouse gas emission scenario and accounting for population growth, we found that total annual costs for valley fever may increase up to 164% by year 2050 and up to 380% by 2090. By the end of the twenty-first century, valley fever may cost $620,000 per case and the annual average total cost may reach $18.5 billion per year. This work contributes to the broader effort to monetize climate change–attributable damages in the United States.</t>
    <phoneticPr fontId="25"/>
  </si>
  <si>
    <t>https://journals.ametsoc.org/view/journals/wcas/13/1/wcas-d-20-0036.1.xml</t>
    <phoneticPr fontId="25"/>
  </si>
  <si>
    <t>SSP2 is used for  population projection</t>
    <phoneticPr fontId="25"/>
  </si>
  <si>
    <t>Neumann, James E; Amend, Meredith; Anenberg, Susan; Kinney, Patrick L; Sarofim, Marcus; Martinich, Jeremy; Lukens, Julia; Xu, Jun-Wei; Roman, Henry;</t>
  </si>
  <si>
    <t>Estimating PM2. 5-related premature mortality and morbidity associated with future wildfire emissions in the western US</t>
    <phoneticPr fontId="25"/>
  </si>
  <si>
    <t>Wildfire activity in the western United States (US) has been increasing, a trend that has been correlated with changing patterns of temperature and precipitation associated with climate change. Health effects associated with exposure to wildfire smoke and fine particulate matter (PM2.5) include short- and long-term premature mortality, hospital admissions, emergency department visits, and other respiratory and cardiovascular incidents. We estimate PM2.5 exposure and health impacts for the entire continental US from current and future western US wildfire activity projected for a range of future climate scenarios through the 21st century. We use a simulation approach to estimate wildfire activity, area burned, fine particulate emissions, air quality concentrations, health effects, and economic valuation of health effects, using established and novel methodologies. We find that climatic factors increase wildfire pollutant emissions by an average of 0.40% per year over the 2006–2100 period under Representative Concentration Pathway (RCP) 4.5 (lower emissions scenarios) and 0.71% per year for RCP8.5. As a consequence, spatially weighted wildfire PM2.5 concentrations more than double for some climate model projections by the end of the 21st century. PM2.5 exposure changes, combined with population projections, result in a wildfire PM2.5-related premature mortality excess burden in the 2090 RCP8.5 scenario that is roughly 3.5 times larger than in the baseline period. The combined effect of increased wildfire activity, population growth, and increase in the valuation of avoided risk of premature mortality over time results in a large increase in total economic impact of wildfire-related PM2.5 mortality and morbidity in the continental US, from roughly $7 billion per year in the baseline period to roughly $36 billion per year in 2090 for RCP4.5, and $43 billion per year in RCP8.5. The climate effect alone accounts for a roughly 60% increase in wildfire PM2.5-related premature mortality in the RCP8.5 scenario, relative to baseline conditions.</t>
  </si>
  <si>
    <t>https://iopscience.iop.org/article/10.1088/1748-9326/abe82b/meta</t>
  </si>
  <si>
    <t>Zhang, Yanxu; Song, Zhengcheng; Huang, Shaojian; Zhang, Peng; Peng, Yiming; Wu, Peipei; Gu, Jing; Dutkiewicz, Stephanie; Zhang, Huanxin; Wu, Shiliang;</t>
  </si>
  <si>
    <t>Global Health Effects of Future Atmospheric Mercury Emissions</t>
    <phoneticPr fontId="25"/>
  </si>
  <si>
    <t>Global Health Effects of Future Atmospheric Mercury Emissions</t>
  </si>
  <si>
    <t>mercury emissions related health impacts ans economic loss</t>
    <phoneticPr fontId="25"/>
  </si>
  <si>
    <t>Couper, Lisa I; MacDonald, Andrew J; Mordecai, Erin A;</t>
  </si>
  <si>
    <t>Impact of prior and projected climate change on US Lyme disease incidence</t>
    <phoneticPr fontId="25"/>
  </si>
  <si>
    <t>Lyme disease is the most common vector-borne disease in temperate zones and a growing public health threat in the United States (US). The life cycles of the tick vectors and spirochete pathogen are highly sensitive to climate, but determining the impact of climate change on Lyme disease burden has been challenging due to the complex ecology of the disease and the presence of multiple, interacting drivers of transmission. Here we incorporated 18 years of annual, county-level Lyme disease case data in a panel data statistical model to investigate prior effects of climate variation on disease incidence while controlling for other putative drivers. We then used these climate–disease relationships to project Lyme disease cases using CMIP5 global climate models and two potential climate scenarios (RCP4.5 and RCP8.5). We find that interannual variation in Lyme disease incidence is associated with climate variation in all US regions encompassing the range of the primary vector species. In all regions, the climate predictors explained less of the variation in Lyme disease incidence than unobserved county-level heterogeneity, but the strongest climate–disease association detected was between warming annual temperatures and increasing incidence in the Northeast. Lyme disease projections indicate that cases in the Northeast will increase significantly by 2050 (23,619 ± 21,607 additional cases), but only under RCP8.5, and with large uncertainty around this projected increase. Significant case changes are not projected for any other region under either climate scenario. The results demonstrate a regionally variable and nuanced relationship between climate change and Lyme disease, indicating possible nonlinear responses of vector ticks and transmission dynamics to projected climate change. Moreover, our results highlight the need for improved preparedness and public health interventions in endemic regions to minimize the impact of further climate change-induced increases in Lyme disease burden.</t>
    <phoneticPr fontId="25"/>
  </si>
  <si>
    <t>https://onlinelibrary.wiley.com/doi/full/10.1111/gcb.15435</t>
    <phoneticPr fontId="25"/>
  </si>
  <si>
    <t>Sampedro, Jon; Cui, Ryna Yiyun; McJeon, Haewon; Smith, Steven J; Hultman, Nathan; He, Linlang; Sen, Arijit; Van Dingenen, Rita; Cazcarro, Ignacio;</t>
  </si>
  <si>
    <t>Quantifying the reductions in mortality from air-pollution by cancelling new coal power plants</t>
    <phoneticPr fontId="25"/>
  </si>
  <si>
    <t>Deep decarbonization paths to the 1.5 °C or 2 °C temperature stabilization futures require a rapid reduction in coal-fired power plants, but many countries are continuing to build new ones. Coal-fired plants are also a major contributor to air pollution related health impacts. Here, we couple an integrated human-earth system model (GCAM) with an air quality model (TM5-FASST) to examine regional health co-benefits from cancelling new coal-fired plants worldwide. Our analysis considers the evolution of pollutants control based on coal plants vintage and regional policies. We find that cancelling all new proposed projects would decrease air pollution related premature mortality between 101,388–213,205 deaths (2–5%) in 2030, and 213,414–373,054 (5–8%) in 2050, globally, but heavily concentrated in developing Asia. These health co-benefits are comparable in magnitude to the values obtained by implementing the Nationally Determined Contributions (NDCs). Furthermore, we estimate that strengthening the climate target from 2 °C to 1.5 °C would avoid 326,351 additional mortalities in 2030, of which 251,011 (75%) are attributable to the incremental coal plant shutdown.</t>
  </si>
  <si>
    <t>https://www.sciencedirect.com/science/article/pii/S2666278720300234</t>
  </si>
  <si>
    <t>Pottier, Antonin; Fleurbaey, Marc; Méjean, Aurélie; Zuber, Stéphane;</t>
  </si>
  <si>
    <t>Climate change and population: An assessment of mortality due to health impacts</t>
    <phoneticPr fontId="25"/>
  </si>
  <si>
    <t>Ecological Economics</t>
  </si>
  <si>
    <t>We develop a model of population dynamics accounting for the impact of climate change on mortality through five channels (heat, diarrhoeal disease, malaria, dengue, undernutrition). An age-dependent mortality, which depends on global temperature increase, is introduced and calibrated. We consider three climate scenarios (RCP 6.0, RCP 4.5 and RCP 2.6) and find that the five risks induce deaths in the range from 135,000 per annum (in the near term) to 280,000 per annum (at the end of the century) in the RCP 6.0 scenario. We examine the number of life-years lost due to the five selected risks and find figures ranging from 4 to 9 million annually. These numbers are too low to impact the aggregate dynamics but they have interesting evolution patterns. The number of life-years lost is constant (RCP 6.0) or decreases over time (RCP 4.5 and RCP 2.6). For the RCP 4.5 and RCP 2.6 scenarios, we find that the number of life-years lost is higher today than in 2100, due to improvements in generic mortality conditions, the bias of those improvements towards the young, and an ageing population. From that perspective, the present generation is found to bear the brunt of the considered climate change impacts.</t>
  </si>
  <si>
    <t>https://www.sciencedirect.com/science/article/pii/S0921800921000252</t>
  </si>
  <si>
    <t>Pozo, Carlos, et al</t>
  </si>
  <si>
    <t>Equity in allocating carbon dioxide removal quotas</t>
    <phoneticPr fontId="25"/>
  </si>
  <si>
    <t>The first nationally determined contributions to the Paris Agreement include no mention of the carbon dioxide removal (CDR) necessary to reach the Paris targets, leaving open the question of how and by whom CDR will be delivered. Drawing on existing equity frameworks, we allocate CDR quotas globally according to Responsibility, Capability and Equality principles. These quotas are then assessed in the European Union context by accounting for domestic national capacity of a portfolio of CDR options, including bioenergy with carbon capture and storage, reforestation and direct air capture. We find that quotas vary greatly across principles, from 33 to 325 GtCO2 allocated to the European Union, and, due to biophysical limits, only a handful of countries could meet their quotas acting individually. These results support strengthening cross-border cooperation while highlighting the need to urgently deploy CDR options to mitigate the risk of failing to meet the climate targets equitably.</t>
    <phoneticPr fontId="25"/>
  </si>
  <si>
    <t>https://www.nature.com/articles/s41558-020-0802-4</t>
  </si>
  <si>
    <t>Sugiyama, Masahiro; Fujimori, Shinichiro; Wada, Kenichi; Oshiro, Ken; Kato, Etsushi; Komiyama, Ryoichi; Herran, Diego Silva; Matsuo, Yuhji; Shiraki, Hiroto; Ju, Yiyi;</t>
  </si>
  <si>
    <t>EMF 35 JMIP study for Japan’s long-term climate and energy policy: scenario designs and key findings</t>
    <phoneticPr fontId="25"/>
  </si>
  <si>
    <t>In June, 2019, Japan submitted its mid-century strategy to the United Nations Framework Convention on Climate Change and pledged 80% emissions cuts by 2050. The strategy has not gone through a systematic analysis, however. The present study, Stanford Energy Modeling Forum (EMF) 35 Japan Model Intercomparison project (JMIP), employs five energy-economic and integrated assessment models to evaluate the nationally determined contribution and mid-century strategy of Japan. EMF 35 JMIP conducts a suite of sensitivity analyses on dimensions including emissions constraints, technology availability, and demand projections. The results confirm that Japan needs to deploy all of its mitigation strategies at a substantial scale, including energy efficiency, electricity decarbonization, and end-use electrification. Moreover, they suggest that with the absence of structural changes in the economy, heavy industries will be one of the hardest to decarbonize. Partitioning of the sum of squares based on a two-way analysis of variance (ANOVA) reconfirms that mitigation strategies, such as energy efficiency and electrification, are fairly robust across models and scenarios, but that the cost metrics are uncertain. There is a wide gap of policy strength and breadth between the current policy instruments and those suggested by the models. Japan should strengthen its climate action in all aspects of society and economy to achieve its long-term target.</t>
  </si>
  <si>
    <t>https://link.springer.com/article/10.1007/s11625-021-00913-2</t>
  </si>
  <si>
    <t>Keeble, James; Hassler, Birgit; Banerjee, Antara; Checa-Garcia, Ramiro; Chiodo, Gabriel; Davis, Sean; Eyring, Veronika; Griffiths, Paul T; Morgenstern, Olaf; Nowack, Peer;</t>
  </si>
  <si>
    <t>Evaluating stratospheric ozone and water vapour changes in CMIP6 models from 1850 to 2100</t>
    <phoneticPr fontId="25"/>
  </si>
  <si>
    <r>
      <t xml:space="preserve">Stratospheric ozone and water vapour are key
components of the Earth system, and past and future changes
to both have important impacts on global and regional climate. Here, we evaluate long-term changes in these species
from the pre-industrial period (1850) to the end of the 21st
century in Coupled Model Intercomparison Project phase 6
(CMIP6) models under a range of future emissions scenarios. There is good agreement between the CMIP multimodel mean and observations for total column ozone (TCO),
although there is substantial variation between the individual CMIP6 models. For the CMIP6 multi-model mean,
global mean TCO has increased from </t>
    </r>
    <r>
      <rPr>
        <sz val="11"/>
        <rFont val="Cambria Math"/>
        <family val="2"/>
      </rPr>
      <t>∼</t>
    </r>
    <r>
      <rPr>
        <sz val="11"/>
        <rFont val="Calibri"/>
        <family val="2"/>
      </rPr>
      <t xml:space="preserve"> 300 DU in 1850 to
</t>
    </r>
    <r>
      <rPr>
        <sz val="11"/>
        <rFont val="Cambria Math"/>
        <family val="2"/>
      </rPr>
      <t>∼</t>
    </r>
    <r>
      <rPr>
        <sz val="11"/>
        <rFont val="Calibri"/>
        <family val="2"/>
      </rPr>
      <t xml:space="preserve"> 305 DU in 1960, before rapidly declining in the 1970s and
1980s following the use and emission of halogenated ozonedepleting substances (ODSs). TCO is projected to return to
1960s values by the middle of the 21st century under the
SSP2-4.5, SSP3-7.0, SSP4-3.4, SSP4-6.0, and SSP5-8.5 scenarios, and under the SSP3-7.0 and SSP5-8.5 scenarios TCO
values are projected to be </t>
    </r>
    <r>
      <rPr>
        <sz val="11"/>
        <rFont val="Cambria Math"/>
        <family val="2"/>
      </rPr>
      <t>∼</t>
    </r>
    <r>
      <rPr>
        <sz val="11"/>
        <rFont val="Calibri"/>
        <family val="2"/>
      </rPr>
      <t xml:space="preserve"> 10 DU higher than the 1960s
values by 2100. However, under the SSP1-1.9 and SSP1-1.6
scenarios, TCO is not projected to return to the 1960s values
despite reductions in halogenated ODSs due to decreases in
tropospheric ozone mixing ratios. This global pattern is similar to regional patterns, except in the tropics where TCO under most scenarios is not projected to return to 1960s values,
either through reductions in tropospheric ozone under SSP1-
1.9 and SSP1-2.6, or through reductions in lower stratospheric ozone resulting from an acceleration of the Brewer–
Dobson circulation under other Shared Socioeconomic Pathways (SSPs). In contrast to TCO, there is poorer agreement
between the CMIP6 multi-model mean and observed lower
stratospheric water vapour mixing ratios, with the CMIP6
multi-model mean underestimating observed water vapour
mixing ratios by </t>
    </r>
    <r>
      <rPr>
        <sz val="11"/>
        <rFont val="Cambria Math"/>
        <family val="2"/>
      </rPr>
      <t>∼</t>
    </r>
    <r>
      <rPr>
        <sz val="11"/>
        <rFont val="Calibri"/>
        <family val="2"/>
      </rPr>
      <t xml:space="preserve"> 0.5 ppmv at 70 hPa. CMIP6 multi-model
mean stratospheric water vapour mixing ratios in the tropical
lower stratosphere have increased by </t>
    </r>
    <r>
      <rPr>
        <sz val="11"/>
        <rFont val="Cambria Math"/>
        <family val="2"/>
      </rPr>
      <t>∼</t>
    </r>
    <r>
      <rPr>
        <sz val="11"/>
        <rFont val="Calibri"/>
        <family val="2"/>
      </rPr>
      <t xml:space="preserve"> 0.5 ppmv from the
pre-industrial to the present-day period and are projected to
increase further by the end of the 21st century. The largest increases (</t>
    </r>
    <r>
      <rPr>
        <sz val="11"/>
        <rFont val="Cambria Math"/>
        <family val="2"/>
      </rPr>
      <t>∼</t>
    </r>
    <r>
      <rPr>
        <sz val="11"/>
        <rFont val="Calibri"/>
        <family val="2"/>
      </rPr>
      <t xml:space="preserve"> 2 ppmv) are simulated under the future scenarios
with the highest assumed forcing pathway (e.g. SSP5-8.5).
Tropical lower stratospheric water vapour, and to a lesser
extent TCO, shows large variations following explosive volcanic eruptions.</t>
    </r>
  </si>
  <si>
    <t>https://acp.copernicus.org/articles/21/5015/2021/</t>
    <phoneticPr fontId="25"/>
  </si>
  <si>
    <t>stratospheric ozone and water vapour changes</t>
    <phoneticPr fontId="25"/>
  </si>
  <si>
    <t>Oshiro, Ken; Fujimori, Shinichiro; Ochi, Yuki; Ehara, Tomoki;</t>
  </si>
  <si>
    <t>Enabling energy system transition toward decarbonization in Japan through energy service demand reduction</t>
    <phoneticPr fontId="25"/>
  </si>
  <si>
    <t>Japan’s mid-century strategy for reducing greenhouse gas emissions by 80% in 2050 would require large-scale energy system transformation and associated increases in mitigation costs. Nevertheless, the role of energy demand reduction, especially reductions related to energy services such as behavioral changes and material use efficiency improvements, have not been sufficiently evaluated. This study aims to identify key challenges and opportunities of the decarbonization goal when considering the role of energy service demand reduction. To this end, we used a detailed bottom-up energy system model in conjunction with an energy service demand model to explore energy system changes and their cost implications. The results indicate that final energy demand in 2050 can be cut by 37% relative to the no-policy case through energy service demand reduction measures. Although the lack of carbon capture and storage would cause mitigation costs to double or more, these economic impacts can be offset by energy service demand reduction. Among energy demand sectors, the impact of industrial service demand reduction is largest, as it contributes to reducing residual emissions from the industry sector. These findings highlight the importance of energy service demand reduction measures for meeting national climate goals in addition to technological options.</t>
    <phoneticPr fontId="25"/>
  </si>
  <si>
    <t>https://www.sciencedirect.com/science/article/pii/S0360544221007131</t>
  </si>
  <si>
    <t>A proposed global layout of carbon capture and storage in line with a 2° C climate target</t>
    <phoneticPr fontId="25"/>
  </si>
  <si>
    <t>https://www.nature.com/articles/s41558-020-00960-0</t>
  </si>
  <si>
    <t>Cheng, Jing; Tong, Dan; Liu, Yang; Bo, Yu; Zheng, Bo; Geng, Guannan; He, Kebin; Zhang, Qiang;</t>
  </si>
  <si>
    <t>Air quality and health benefits of China’s current and upcoming clean air policies</t>
    <phoneticPr fontId="25"/>
  </si>
  <si>
    <t>Faraday Discussions</t>
  </si>
  <si>
    <t>The Royal Society of Chemistry</t>
  </si>
  <si>
    <r>
      <t>China is currently in a crucial stage of air pollution control and has intensive clean air policies. Past strict policies have demonstrated remarkable effectiveness in emission control and fine particulate matter (PM2.5) pollution mitigation; however, it is not clear what the continuous benefits of current policies are for the future. Here, we summarize China’s currently implemented, released, and upcoming clean air policies and estimate the air quality and health benefits of the implementation of these policies until 2030. We found that China’s current and upcoming clean air policies could reduce major pollutant emissions by 14.3–70.5% under continued socio-economic growth from 2010 to 2030. These policies could decrease the national population-weighted PM2.5 concentrations from 61.6 μg m</t>
    </r>
    <r>
      <rPr>
        <sz val="11"/>
        <rFont val="ＭＳ Ｐゴシック"/>
        <family val="3"/>
        <charset val="128"/>
      </rPr>
      <t>−</t>
    </r>
    <r>
      <rPr>
        <sz val="11"/>
        <rFont val="Calibri"/>
        <family val="2"/>
      </rPr>
      <t>3 in 2010 to 26.4 μg m</t>
    </r>
    <r>
      <rPr>
        <sz val="11"/>
        <rFont val="ＭＳ Ｐゴシック"/>
        <family val="3"/>
        <charset val="128"/>
      </rPr>
      <t>−</t>
    </r>
    <r>
      <rPr>
        <sz val="11"/>
        <rFont val="Calibri"/>
        <family val="2"/>
      </rPr>
      <t>3 in 2030 (57.2% reduction). These air quality improvements will ensure that over 80% of the population lives in areas with PM2.5 levels below the current annual PM2.5 air quality standard (i.e., 35 μg m</t>
    </r>
    <r>
      <rPr>
        <sz val="11"/>
        <rFont val="ＭＳ Ｐゴシック"/>
        <family val="3"/>
        <charset val="128"/>
      </rPr>
      <t>−</t>
    </r>
    <r>
      <rPr>
        <sz val="11"/>
        <rFont val="Calibri"/>
        <family val="2"/>
      </rPr>
      <t>3) and will avoid 95.0 (95% CI, 76.3, 104.2) thousand premature deaths in 2030. We also point out several inadequacies of current clean air policies, suggesting that more ambitious control actions are needed to better protect public health with an increasing ageing population. Our findings could provide quantitative insights that can be used to better address air pollution issues in China and other developing countries.</t>
    </r>
  </si>
  <si>
    <t>https://pubs.rsc.org/en/content/articlelanding/2020/fd/d0fd00090f/unauth</t>
    <phoneticPr fontId="25"/>
  </si>
  <si>
    <t>Brazzola, Nicoletta; Wohland, Jan; Patt, Anthony;</t>
  </si>
  <si>
    <t>Offsetting unabated agricultural emissions with CO2 removal to achieve ambitious climate targets</t>
    <phoneticPr fontId="25"/>
  </si>
  <si>
    <t>PloS one</t>
  </si>
  <si>
    <t>Public Library of Science San Francisco, CA USA</t>
  </si>
  <si>
    <r>
      <t>The Representative Concentration Pathway 2.6 (RCP2.6), which is broadly compatible with the Paris Agreement’s temperature goal by 1.5–2°C, contains substantial reductions in agricultural non-CO</t>
    </r>
    <r>
      <rPr>
        <sz val="11"/>
        <color rgb="FF202020"/>
        <rFont val="Arial"/>
        <family val="2"/>
      </rPr>
      <t>2</t>
    </r>
    <r>
      <rPr>
        <sz val="10"/>
        <color rgb="FF202020"/>
        <rFont val="Arial"/>
        <family val="2"/>
      </rPr>
      <t> emissions besides the deployment of Carbon Dioxide Removal (CDR). Failing to mitigate agricultural methane and nitrous oxide emissions could contribute to an overshoot of the RCP2.6 warming by about 0.4°C. We explore using additional CDR to offset alternative agricultural non-CO</t>
    </r>
    <r>
      <rPr>
        <sz val="11"/>
        <color rgb="FF202020"/>
        <rFont val="Arial"/>
        <family val="2"/>
      </rPr>
      <t>2</t>
    </r>
    <r>
      <rPr>
        <sz val="10"/>
        <color rgb="FF202020"/>
        <rFont val="Arial"/>
        <family val="2"/>
      </rPr>
      <t> emission pathways in which emissions either remain constant or rise. We assess the effects on the climate of calculating CDR rates to offset agricultural emission under two different approaches: relying on the 100-year global warming potential conversion metric (GWP100) and maintaining effective radiative forcing levels at exactly those of RCP2.6. Using a reduced-complexity climate model, we find that the conversion metric leads to a systematic underestimation of needed CDR, reaching only around 50% of the temperature mitigation needed to remain on the RCP2.6 track. This is mostly because the metric underestimates, in the near term, forcing from short-lived climate pollutants such as methane. We test whether alternative conversion metrics, the GWP20 and GWP*, are more suitable for offsetting purposes, and found that they both lead to an overestimation of the CDR requirements. Under alternative agricultural emissions pathways, holding to RCP2.6 total radiative forcing requires up to twice the amount of CDR that is already included in the RCP2.6. We examine the costs of this additional CDR, and the effects of internalizing these in several agricultural commodities. Assuming an average CDR cost by $150/tCO</t>
    </r>
    <r>
      <rPr>
        <sz val="11"/>
        <color rgb="FF202020"/>
        <rFont val="Arial"/>
        <family val="2"/>
      </rPr>
      <t>2</t>
    </r>
    <r>
      <rPr>
        <sz val="10"/>
        <color rgb="FF202020"/>
        <rFont val="Arial"/>
        <family val="2"/>
      </rPr>
      <t>, we find increases in prices of up to 41% for beef, 14% for rice, and 40% for milk in the United States relative to current retail prices. These figures are significantly higher (for beef and rice) under a global scenario, potentially threatening food security and welfare. Although the policy delivers a mechanism to finance the early deployment of CDR, using CDR to offset remaining high emissions may well hit other non-financial constraints and can thus only support, and not substitute, emission reductions.</t>
    </r>
  </si>
  <si>
    <t>https://journals.plos.org/plosone/article?id=10.1371/journal.pone.0247887</t>
  </si>
  <si>
    <t>Brockway, Paul E; Sorrell, Steve; Semieniuk, Gregor; Heun, Matthew Kuperus; Court, Victor;</t>
  </si>
  <si>
    <t>Energy efficiency and economy-wide rebound effects: A review of the evidence and its implications</t>
    <phoneticPr fontId="25"/>
  </si>
  <si>
    <t>The majority of global energy scenarios anticipate a structural break in the relationship between energy consumption and gross domestic product (GDP), with several scenarios projecting absolute decoupling, where energy use falls while GDP continues to grow. However, there are few precedents for absolute decoupling, and current global trends are in the opposite direction. This paper explores one possible explanation for the historical close relationship between energy consumption and GDP, namely that the economy-wide rebound effects from improved energy efficiency are larger than is commonly assumed. We review the evidence on the size of economy-wide rebound effects and explore whether and how such effects are taken into account within the models used to produce global energy scenarios. We find the evidence base to be growing in size and quality, but remarkably diverse in terms of the methodologies employed, assumptions used, and rebound mechanisms included. Despite this diversity, the results are broadly consistent and suggest that economy-wide rebound effects may erode more than half of the expected energy savings from improved energy efficiency. We also find that many of the mechanisms driving rebound effects are overlooked by integrated assessment and global energy models. We therefore conclude that global energy scenarios may underestimate the future rate of growth of global energy demand.</t>
  </si>
  <si>
    <t>https://www.sciencedirect.com/science/article/pii/S1364032121000769</t>
  </si>
  <si>
    <t>Wang, Tao; Zhao, Yutong; Xu, Chaoyi; Ciais, Philippe; Liu, Dan; Yang, Hui; Piao, Shilong; Yao, Tandong;</t>
  </si>
  <si>
    <t>Atmospheric dynamic constraints on Tibetan Plateau freshwater under Paris climate targets</t>
    <phoneticPr fontId="25"/>
  </si>
  <si>
    <t>https://www.nature.com/articles/s41558-020-00974-8</t>
  </si>
  <si>
    <t>Song, Young Hoon; Nashwan, Mohamed Salem; Chung, Eun-Sung; Shahid, Shamsuddin;</t>
  </si>
  <si>
    <t>Advances in CMIP6 INM-CM5 over CMIP5 INM-CM4 for precipitation simulation in South Korea</t>
    <phoneticPr fontId="25"/>
  </si>
  <si>
    <t>This study compared the historical and future simulations of precipitation in South Korea from INM-CM4 of Coupled Model Intercomparison Project (CMIP) 5 and INM-CM5 of CMIP6 to identify their differences for the projections of corresponding scenarios by three timeframes (annual, summer and winter) and four regions (NW, NE, SW and SE). Six performance indicators were used to quantify the models' reproducibility to precipitation at 22 stations in South Korea for the historical period (1970–2005). Then, the change rates of precipitations in near and far futures (2020–2059 and 2060–2099) were calculated for two representative concentration pathway (RCP) 4.5 and 8.5 and socioeconomic shared pathway (SSP) 2–4.5 and 5–8.5. Their uncertainties were also quantified using standard deviations and interquartile ranges. As a result, CM5 clearly showed a 7.4% improvement in six performance indicators. The change rates in far future were larger but the uncertainties were smaller. But both the rates and uncertainties in NW were the largest. Also, the uncertainties in INM-CM5 were also smaller than in INM-CM4 for all timeframes and the differences between RCP4.5 and SSP2-4.5 were absolutely larger than those between RCP8.5 and SSP5-8.5.</t>
  </si>
  <si>
    <t>https://www.sciencedirect.com/science/article/pii/S0169809520311984</t>
  </si>
  <si>
    <t>Li, Gen; Zhang, Runsen; Masui, Toshihiko;</t>
  </si>
  <si>
    <t>CGE modeling with disaggregated pollution treatment sectors for assessing China's environmental tax policies</t>
    <phoneticPr fontId="25"/>
  </si>
  <si>
    <t>This research involved constructing a computable general equilibrium (CGE) model for assessing China's latest environmental tax policies. Most environmental CGE models link pollutant emissions to the standard CGE model only by pollution coefficients per unit of sectoral output, and the emission reduction process is not included within production structures. We constructed separate pollution treatment sectors for solid waste management, wastewater management, and waste gas management to describe the pollution treatment processes and identify how policies affect production activities. We compiled the satellite accounts of 18 pollutants from the China Environmentally Extended Input-Output (CEEIO) dataset covering primary gas, water, and solid pollutants and disaggregated the electricity sector into six different production technologies: hydroelectricity, coal power, gas electricity, oil electricity, nuclear power, and renewable energies. We drew two primary conclusions from the simulation results. First, the environmental policies examined could help reduce the emissions of most kinds of pollutants, but also negatively affect GDP. GDP loss by 2030 would be 0.03% in the low environmental tax scenario (LowET), 0.06% in the high environmental tax scenario (HighET), 0.16% in the low environmental tax and low carbon tax scenario (LowETC), and 0.34% in the high environmental tax and high carbon tax scenario (HighETC). SO2 emissions would decrease by 17.4%, 21.0%, 19.3% and 24.5%, respectively, and CO2 emissions would reduce by 0.9%, 1.7%, 5.8% and 11.0%. Second, despite the minor changes in the economic impacts, the effectiveness in pollution treatment of environmental tax policies is underestimated if the pollution treatment sectors are disaggregated in the CGE model. Take the SO2 for an example. The calculated SO2 reductions will increase from 8.95% to 24.46% after disaggregating the pollution treatment sectors in HighETC scenarios.</t>
  </si>
  <si>
    <t>https://www.sciencedirect.com/science/article/pii/S0048969720367954</t>
  </si>
  <si>
    <r>
      <t xml:space="preserve">Carbon tax, </t>
    </r>
    <r>
      <rPr>
        <sz val="11"/>
        <rFont val="Calibri"/>
        <family val="2"/>
      </rPr>
      <t>Environmental tax</t>
    </r>
  </si>
  <si>
    <t>Kittel, Christoph; Amory, Charles; Agosta, Cécile; Jourdain, Nicolas C; Hofer, Stefan; Delhasse, Alison; Doutreloup, Sébastien; Huot, Pierre-Vincent; Lang, Charlotte; Fichefet, Thierry;</t>
  </si>
  <si>
    <t>Diverging future surface mass balance between the Antarctic ice shelves and grounded ice sheet</t>
    <phoneticPr fontId="25"/>
  </si>
  <si>
    <t>Cryosphere</t>
  </si>
  <si>
    <r>
      <t>The future surface mass balance (SMB) will influence the ice dynamics and the contribution of the Antarctic ice sheet (AIS) to the sea level rise. Most of recent Antarctic SMB projections were based on the fifth phase of the Coupled Model Intercomparison Project (CMIP5). However, new CMIP6 results have revealed a +1.3 </t>
    </r>
    <r>
      <rPr>
        <sz val="8"/>
        <rFont val="Open Sans"/>
        <family val="2"/>
      </rPr>
      <t>∘</t>
    </r>
    <r>
      <rPr>
        <sz val="11"/>
        <rFont val="Open Sans"/>
        <family val="2"/>
      </rPr>
      <t>C higher mean Antarctic near-surface temperature than in CMIP5 at the end of the 21st century, enabling estimations of future SMB in warmer climates. Here, we investigate the AIS sensitivity to different warmings with an ensemble of four simulations performed with the polar regional climate model Modèle Atmosphérique Régional (MAR) forced by two CMIP5 and two CMIP6 models over 1981–2100. Statistical extrapolation enables us to expand our results to the whole CMIP5 and CMIP6 ensembles. Our results highlight a contrasting effect on the future grounded ice sheet and the ice shelves. The SMB over grounded ice is projected to increase as a response to stronger snowfall, only partly offset by enhanced meltwater run-off. This leads to a cumulated sea-level-rise mitigation (i.e. an increase in surface mass) of the grounded Antarctic surface by 5.1 ± 1.9 cm sea level equivalent (SLE) in CMIP5-RCP8.5 (Relative Concentration Pathway 8.5) and 6.3 ± 2.0 cm SLE in CMIP6-ssp585 (Shared Socioeconomic Pathways 585). Additionally, the CMIP6 low-emission ssp126 and intermediate-emission ssp245 scenarios project a stabilized surface mass gain, resulting in a lower mitigation to sea level rise than in ssp585. Over the ice shelves, the strong run-off increase associated with higher temperature is projected to decrease the SMB (more strongly in CMIP6-ssp585 compared to CMIP5-RCP8.5). Ice shelves are however predicted to have a close-to-present-equilibrium stable SMB under CMIP6 ssp126 and ssp245 scenarios. Future uncertainties are mainly due to the sensitivity to anthropogenic forcing and the timing of the projected warming. While ice shelves should remain at a close-to-equilibrium stable SMB under the Paris Agreement, MAR projects strong SMB decrease for an Antarctic near-surface warming above +2.5 </t>
    </r>
    <r>
      <rPr>
        <sz val="8"/>
        <rFont val="Open Sans"/>
        <family val="2"/>
      </rPr>
      <t>∘</t>
    </r>
    <r>
      <rPr>
        <sz val="11"/>
        <rFont val="Open Sans"/>
        <family val="2"/>
      </rPr>
      <t>C compared to 1981–2010 mean temperature, limiting the warming range before potential irreversible damages on the ice shelves. Finally, our results reveal the existence of a potential threshold (+7.5 </t>
    </r>
    <r>
      <rPr>
        <sz val="8"/>
        <rFont val="Open Sans"/>
        <family val="2"/>
      </rPr>
      <t>∘</t>
    </r>
    <r>
      <rPr>
        <sz val="11"/>
        <rFont val="Open Sans"/>
        <family val="2"/>
      </rPr>
      <t>C) that leads to a lower grounded-SMB increase. This however has to be confirmed in following studies using more extreme or longer future scenarios.</t>
    </r>
  </si>
  <si>
    <t>https://tc.copernicus.org/articles/15/1215/2021/</t>
  </si>
  <si>
    <t>Future Antarctic surface mass balance</t>
  </si>
  <si>
    <t>Chen, Liqin; Wang, Guojie; Miao, Lijuan; Gnyawali, Kaushal Raj; Li, Shijie; Amankwah, Solomon Obiri Yeboah; Huang, Jinlong; Lu, Jiao; Zhan, Mingyue;</t>
  </si>
  <si>
    <t>Future drought in CMIP6 projections and the socioeconomic impacts in China</t>
    <phoneticPr fontId="25"/>
  </si>
  <si>
    <t>Projections of future drought conditions under climate change are an important step in formulating the long-term climate adaptation strategies. It is therefore valuable to predict the drought conditions in China following the release of the CMIP6 (the phase six of the Coupled Model Inter-comparison Project). Thus, based on 20 global climate model simulations from CMIP6, we project China's drought conditions and its socioeconomic impacts using the self-calibrated Palmer Drought Severity Index (scPDSI). Four scenarios are considered in this analysis: SSP1-2.6 (the low-level development scenario), SSP2-4.5 (the middle-level development scenario), SSP3-7.0 (the medium to high-level development scenario) and SSP5-8.5 (the high-level development scenario). Under SSP1-2.6, we observed wetting trends over large areas of China except the arid region during 2020–2099; however, under SSP2-4.5, SSP3-7.0 and SSP5-8.5, significant drying trends are detected in the humid and temperate semi-humid region, while in other areas there are significant wetting trends. The projected drought conditions are likely to be severe with more frequent monthly occurrences and higher probability of extreme drying conditions, especially in these humid and temperate semi-humid regions under SSP3-7.0 and SSP5-8.5. Consequently, the population exposure to drought in most climatic regions will increase initially up to 2040s and gradually decrease under all the scenarios except SSP3-7.0; and the humid region will be a future hotspot where the impact of climate on population exposure to drought will be more significant. The economic exposure to drought will increase over the whole China under all four scenarios, especially in the humid and semi-humid region. Our results have important implications for future drought projections and provide a scientific evidence for developing climate change adaptation strategies and disaster prevention.</t>
  </si>
  <si>
    <t>https://rmets.onlinelibrary.wiley.com/doi/full/10.1002/joc.7064</t>
  </si>
  <si>
    <t>Min, Seung-Ki; Seong, Min-Gyu; Cha, Dong-Hyun; Lee, Minkyu; Lott, Fraser C; Ciavarella, Andrew; Stott, Peter A; Kim, Maeng-Ki; Boo, Kyung-On; Byun, Young-Hwa;</t>
  </si>
  <si>
    <t>Has Global Warming Contributed to the Largest Number of Typhoons Affecting South Korea in September 2019?</t>
    <phoneticPr fontId="25"/>
  </si>
  <si>
    <t>https://journals.ametsoc.org/view/journals/bams/102/1/BAMS-D-20-0156.1.xml?tab_body=pdf</t>
  </si>
  <si>
    <t>Typhoons</t>
    <phoneticPr fontId="25"/>
  </si>
  <si>
    <t>Zhang, Guwei; Zeng, Gang; Yang, Xiaoye; Jiang, Zhihong;</t>
  </si>
  <si>
    <t>Future Changes in Extreme High Temperature over China at 1.5° C–5° C Global Warming Based on CMIP6 Simulations</t>
    <phoneticPr fontId="25"/>
  </si>
  <si>
    <t>Extreme high temperature (EHT) events are among the most impact-related consequences related to climate change, especially for China, a nation with a large population that is vulnerable to the climate warming. Based on the latest Coupled Model Intercomparison Project Phase 6 (CMIP6), this study assesses future EHT changes across China at five specific global warming thresholds (1.5°C–5°C). The results indicate that global mean temperature will increase by 1.5°C/2°C before 2030/2050 relative to pre-industrial levels (1861–1900) under three future scenarios (SSP1-2.6, SSP2-4.5, and SSP5- 8.5), and warming will occur faster under SSP5-8.5 compared to SSP1-2.6 and SSP2-4.5. Under SSP5-8.5, global warming will eventually exceed 5°C by 2100, while under SSP1-2.6, it will stabilize around 2°C after 2050. In China, most of the areas where warming exceeds global average levels will be located in Tibet and northern China (Northwest China, North China and Northeast China), covering 50%–70% of the country. Furthermore, about 0.19–0.44 billion people (accounting for 16%–41% of the national population) will experience warming above the global average. Compared to present-day (1995–2014), the warmest day (TXx) will increase most notably in northern China, while the number of warm days (TX90p) and warm spell duration indicator (WSDI) will increase most profoundly in southern China. For example, relative to the present-day, TXx will increase by 1°C–5°C in northern China, and TX90p (WSDI) will increase by 25–150 (10–80) days in southern China at 1.5°C–5°C global warming. Compared to 2°C–5°C, limiting global warming to 1.5°C will help avoid about 36%–87% of the EHT increases in China.</t>
  </si>
  <si>
    <t>https://link.springer.com/article/10.1007/s00376-020-0182-8</t>
  </si>
  <si>
    <t>Changes in Extreme High Temperature</t>
  </si>
  <si>
    <t>Herrera-García, Gerardo; Ezquerro, Pablo; Tomás, Roberto; Béjar-Pizarro, Marta; López-Vinielles, Juan; Rossi, Mauro; Mateos, Rosa M; Carreón-Freyre, Dora; Lambert, John; Teatini, Pietro;</t>
  </si>
  <si>
    <t>Mapping the global threat of land subsidence</t>
    <phoneticPr fontId="25"/>
  </si>
  <si>
    <t>Subsidence, the lowering of Earth's land surface, is a potentially destructive hazard that can be caused by a wide range of natural or anthropogenic triggers but mainly results from solid or fluid mobilization underground. Subsidence due to groundwater depletion (1) is a slow and gradual process that develops on large time scales (months to years), producing progressive loss of land elevation (centimeters to decimeters per year) typically over very large areas (tens to thousands of square kilometers) and variably affects urban and agricultural areas worldwide. Subsidence permanently reduces aquifer-system storage capacity, causes earth fissures, damages buildings and civil infrastructure, and increases flood susceptibility and risk. During the next decades, global population and economic growth will continue to increase groundwater demand and accompanying groundwater depletion (2) and, when exacerbated by droughts (3), will probably increase land subsidence occurrence and related damages or impacts. To raise awareness and inform decision-making, we evaluate potential global subsidence due to groundwater depletion, a key first step toward formulating effective land-subsidence policies that are lacking in most countries worldwide.</t>
  </si>
  <si>
    <t>https://www.science.org/doi/full/10.1126/science.abb8549</t>
  </si>
  <si>
    <t>land subsidence</t>
  </si>
  <si>
    <t>Stenzel, Fabian; Greve, Peter; Lucht, Wolfgang; Tramberend, Sylvia; Wada, Yoshihide; Gerten, Dieter;</t>
  </si>
  <si>
    <t>Irrigation of biomass plantations may globally increase water stress more than climate change</t>
    <phoneticPr fontId="25"/>
  </si>
  <si>
    <t>Bioenergy with carbon capture and storage (BECCS) is considered an important negative emissions (NEs) technology, but might involve substantial irrigation on biomass plantations. Potential water stress resulting from the additional withdrawals warrants evaluation against the avoided climate change impact. Here we quantitatively assess potential side effects of BECCS with respect to water stress by disentangling the associated drivers (irrigated biomass plantations, climate, land use patterns) using comprehensive global model simulations. By considering a widespread use of irrigated biomass plantations, global warming by the end of the 21st century could be limited to 1.5 °C compared to a climate change scenario with 3 °C. However, our results suggest that both the global area and population living under severe water stress in the BECCS scenario would double compared to today and even exceed the impact of climate change. Such side effects of achieving substantial NEs would come as an extra pressure in an already water-stressed world and could only be avoided if sustainable water management were implemented globally.</t>
  </si>
  <si>
    <t>https://www.nature.com/articles/s41467-021-21640-3</t>
  </si>
  <si>
    <t>This paper used warming temperature 1.5 °C and 3 °C in 2100. RCP2.6 was used to represent the scenario  with  1.5 °C warming, while  RCP6.0 was used to represent the scenario  with 3 °C warming</t>
    <phoneticPr fontId="25"/>
  </si>
  <si>
    <t>Polonik, Pascal; Ricke, Katharine; Burney, Jennifer;</t>
  </si>
  <si>
    <t>Paris Agreement's ambiguity about aerosols drives uncertain health and climate outcomes</t>
    <phoneticPr fontId="25"/>
  </si>
  <si>
    <t>Anthropogenic aerosols are hazardous to human health but have helped offset warming from greenhouse gases (GHGs), creating a potential regulatory tradeoff. As countries implement their GHG reduction targets under the Paris climate agreement, the co-emissions of aerosols and their precursors will also change. Since these co-emissions vary by country and by economic sector, each country will face different tradeoffs between aerosol-driven health or temperature co-benefits. We combine simple parameterizations of physical processes and health outcomes to examine three idealized climate policy approaches that are consistent with the Paris Agreement targets, which (i) optimize for local air quality, (ii) reduce global temperature change, or (iii) reduce emissions equally from all domestic economic sectors. We evaluate aerosol impacts on premature mortality and global mean temperature change under these three policy approaches and find that by 2030 the three policies yield differences of over 1 million annual premature deaths and global temperature differences of the same magnitude as those from GHG reductions. We also show that implementing equal reductions between all economic sectors can actually result in less beneficial health and temperature outcomes than either of the other options, especially in less industrialized regions. We therefore conclude that aerosol-related co-benefits and aerosol accounting guidelines should be explicitly considered in setting international climate policy.</t>
  </si>
  <si>
    <t>https://agupubs.onlinelibrary.wiley.com/doi/full/10.1029/2020EF001787</t>
  </si>
  <si>
    <t>Dong, Siyan; Wang, Changke; Han, Zhenyu; Wang, Qing;</t>
  </si>
  <si>
    <t>Projecting impacts of temperature and population changes on respiratory disease mortality in Yancheng</t>
    <phoneticPr fontId="25"/>
  </si>
  <si>
    <t>Physics and Chemistry of the Earth, Parts A/B/C</t>
  </si>
  <si>
    <t>Respiratory diseases cause significant morbidity and mortality, especially in developing countries. Recently, the influence of global warming on respiratory disease mortality has become a growing concern in research. Data on respiratory disease mortality, meteorological elements and air pollutants during 2014–2017 were collected from Yancheng in China. We applied the distributed lag non-linear model (DLNM) and performed a quasi-Poisson distribution fitting to evaluate the baseline relationship between the mean temperature and total respiratory diseases mortality, and then projected the future changes of total respiratory diseases mortality without adaptation and with adaptation in Yancheng during three future periods under two Representative Concentration Pathways (RCP) scenarios(RCP4.5 and RCP8.5) and three population scenarios including one constant and two Shared Socio-economic Pathways (SSP) scenarios (SSP2 and SSP5). Under four combination scenarios, future warming causes additional heat-related mortality but reduced cold-related mortality in Yancheng from the 2030s to the 2070s. Under SSP population scenarios, the reduced numbers of cold-related deaths offsetting the additional numbers of heat-related deaths lead to the decreases in net temperature-related mortality in the 2050s and 2070s. Future population change has more influence on respiratory mortality than future climate change scenarios does. When the adaptation was adpoted, the heat-related mortality risks and the net temperature-related mortality risks become smaller, but the cold-related mortality risks become larger than that without adaptation.</t>
  </si>
  <si>
    <t>https://www.sciencedirect.com/science/article/pii/S147470651930227X</t>
  </si>
  <si>
    <t>Dasgupta, Shouro; van Maanen, Nicole; Gosling, Simon N; Piontek, Franziska; Otto, Christian; Schleussner, Carl-Friedrich;</t>
  </si>
  <si>
    <t>Effects of climate change on combined labour productivity and supply: an empirical, multi-model study</t>
    <phoneticPr fontId="25"/>
  </si>
  <si>
    <t>The Lancet Planetary Health</t>
  </si>
  <si>
    <t>https://www.sciencedirect.com/science/article/pii/S2542519621001704</t>
  </si>
  <si>
    <t>labour productivity and supply,</t>
    <phoneticPr fontId="25"/>
  </si>
  <si>
    <t>Latka, Catharina; Kuiper, Marijke; Frank, Stefan; Heckelei, Thomas; Havlík, Petr; Witzke, Heinz-Peter; Leip, Adrian; Cui, Hao David; Kuijsten, Anneleen; Geleijnse, Johanna M;</t>
  </si>
  <si>
    <t>Paying the price for environmentally sustainable and healthy EU diets</t>
    <phoneticPr fontId="25"/>
  </si>
  <si>
    <t>Global Food Security</t>
  </si>
  <si>
    <t>We review consumer-side interventions and their effectiveness to support a transition to healthier and more environmentally sustainable diets and identify taxes/subsidies as relevant instruments. To quantify the scope of necessary tax levels to achieve dietary recommendations on EU average, we apply three established economic models. Our business-as-usual food intake projections stress the need for policy intervention to resolve continued divergence from nutrition guidelines. Our findings suggest that food group specific taxes are effective in reaching nutrition and environmental sustainability targets. However, considerable tax levels are required to achieve the targeted consumption shifts, inducing a discussion about alternative policy designs and current model limitations. A coherent policy package is suggested to approach nutrition and sustainability objectives simultaneously.</t>
    <phoneticPr fontId="25"/>
  </si>
  <si>
    <t>https://www.sciencedirect.com/science/article/pii/S2211912420300912</t>
  </si>
  <si>
    <t>Khan, Imran; Lei, Hongdou; Shah, Ashfaq Ahmad; Khan, Inayat; Muhammad, Ihsan;</t>
  </si>
  <si>
    <t>Climate change impact assessment, flood management, and mitigation strategies in Pakistan for sustainable future</t>
    <phoneticPr fontId="25"/>
  </si>
  <si>
    <t>Environmental Science and Pollution Research</t>
  </si>
  <si>
    <t>In recent years, flooding has not only disrupted social growth but has also hampered economic development. In many nations, this global epidemic has affected lives, property, and financial damage. Pakistan has experienced many floods in the past several years. Due to economic, social, and climate change, Pakistan is at risk of flooding. In order to overcome this problem, the institutions of the country have taken various measures. However, these measures are not sufficient enough to ensure the safety of communities and areas that are prone to disasters with a rapid onset. Hence, it is imperative to forecast future flood-related risks and take necessary measures to mitigate the adverse impacts and losses caused by floods. This article is aimed at exploring floods in Pakistan, analyze the adverse effects of floods on humans and the environment, and propose possible sustainable options for the future. The aqueduct flood analyzer software was used to examine the impact of floods on gross domestic product (GDP), urban damage, and people livelihood, with several years of flood protection plans. To adequately assess the future changes, various flood protection levels and three scenarios for each level of protection were employed, which represent the socio-economic and climate change. The findings revealed that if there is no flood protection, a 2-year flood has a 50% probability of flood occurrence in any given area and may cause no significant impact on GDP, population, and urban damage. Similarly, the probability of a flood occurrence in a five-year flood is 20%, which may cause the country’s GDP about $20.4 billion, with 8.4 million population at risk and $1.4 billion urban damage. Furthermore, a 10-year flood has a 10% probability of flood occurrence and may affect the national GDP by $28.9 billion, with 11.9 million affected population and $2.4 billion urban damage in Pakistan. The government of Pakistan should devise appropriate climate change policies, improve disaster preparedness, build new dams, and update relevant departments to mitigate the adverse effects of flooding.</t>
    <phoneticPr fontId="25"/>
  </si>
  <si>
    <t>https://link.springer.com/article/10.1007/s11356-021-12801-4</t>
  </si>
  <si>
    <t>Rafaj, Peter; Kiesewetter, Gregor; Krey, Volker; Schoepp, Wolfgang; Bertram, Christoph; Drouet, Laurent; Fricko, Oliver; Fujimori, Shinichiro; Harmsen, Mathijs; Hilaire, Jérôme;</t>
  </si>
  <si>
    <t>Air quality and health implications of 1.5° C–2° C climate pathways under considerations of ageing population: a multi-model scenario analysis</t>
    <phoneticPr fontId="25"/>
  </si>
  <si>
    <t>Low-carbon pathways consistent with the 2 °C and 1.5 °C long-term climate goals defined in the Paris Agreement are likely to induce substantial co-benefits for air pollution and associated health impacts. In this analysis, using five global integrated assessment models, we quantify the emission reductions in key air pollutants resulting from the decarbonization of energy systems and the resulting changes in premature mortality attributed to the exposure to ambient concentrations of fine particulate matter. The emission reductions differ by sectors. Sulfur emissions are mainly reduced from power plants and industry, cuts in nitrogen oxides are dominated by the transport sector, and the largest abatement of primary fine particles is achieved in the residential sector. The analysis also shows that health benefits are the largest when policies addressing climate change mitigation and stringent air pollution controls are coordinated. We decompose the key factors that determine the extent of health co-benefits, focusing on Asia: changes in emissions, urbanization rates, population growth and ageing. Demographic processes, particularly due to ageing population, counteract in many regions the mortality reductions realized through lower emissions.</t>
  </si>
  <si>
    <t>https://iopscience.iop.org/article/10.1088/1748-9326/abdf0b/meta</t>
  </si>
  <si>
    <t>Trinanes, Joaquin; Martinez-Urtaza, Jaime;</t>
  </si>
  <si>
    <t>Future scenarios of risk of Vibrio infections in a warming planet: a global mapping study</t>
    <phoneticPr fontId="25"/>
  </si>
  <si>
    <t>https://www.sciencedirect.com/science/article/pii/S2542519621001698</t>
  </si>
  <si>
    <t>Colón-González, Felipe J; Sewe, Maquins Odhiambo; Tompkins, Adrian M; Sjödin, Henrik; Casallas, Alejandro; Rocklöv, Joacim; Caminade, Cyril; Lowe, Rachel;</t>
  </si>
  <si>
    <t>Projecting the risk of mosquito-borne diseases in a 1warmer and more populated world: a multi-model, multi-scenario intercomparison modelling study</t>
    <phoneticPr fontId="25"/>
  </si>
  <si>
    <t>https://www.sciencedirect.com/science/article/pii/S2542519621001327</t>
  </si>
  <si>
    <t>Chua, Paul LC; Huber, Veronika; Ng, Chris Fook Sheng; Seposo, Xerxes T; Madaniyazi, Lina; Hales, Simon; Woodward, Alistair; Hashizume, Masahiro;</t>
  </si>
  <si>
    <t>Global projections of temperature-attributable mortality due to enteric infections: a modelling study</t>
    <phoneticPr fontId="25"/>
  </si>
  <si>
    <t>https://www.sciencedirect.com/science/article/pii/S2542519621001522</t>
  </si>
  <si>
    <t>Spinoni, Jonathan; Barbosa, Paulo; Bucchignani, Edoardo; Cassano, John; Cavazos, Tereza; Cescatti, Alessandro; Christensen, Jens H; Christensen, Ole B; Coppola, Erika; Evans, Jason P;</t>
  </si>
  <si>
    <t>Global exposure of population and land‐use to meteorological droughts under different warming levels and SSPs: A CORDEX‐based study</t>
    <phoneticPr fontId="25"/>
  </si>
  <si>
    <t>Global warming is likely to cause a progressive drought increase in some regions, but how population and natural resources will be affected is still underexplored. This study focuses on global population, forests, croplands and pastures exposure to meteorological drought hazard in the 21st century, expressed as frequency and severity of drought events. As input, we use a large ensemble of climate simulations from the Coordinated Regional Climate Downscaling Experiment (CORDEX), population projections from the NASA-SEDAC dataset and land-use projections from the Land-Use Harmonization 2 project for 1981–2100. The exposure to drought hazard is presented for five Shared Socioeconomic Pathways (SSP1-SSP5) at four Global Warming Levels (GWLs: 1.5°C to 4°C). Results show that considering only Standardized Precipitation Index (SPI; based on precipitation), the SSP3 at GWL4 projects the largest fraction of the global population (14%) to experience an increase in drought frequency and severity (versus 1981–2010), with this value increasing to 60% if temperature is considered (indirectly included in the Standardized Precipitation-Evapotranspiration Index, SPEI). With SPEI, considering the highest GWL for each SSP, 8 (for SSP2, SSP4, SSP5) and 11 (SSP3) billion people, that is, more than 90%, will be affected by at least one unprecedented drought. For SSP5 at GWL4, approximately 2 × 106 km2 of forests and croplands (respectively, 6% and 11%) and 1.5 × 106 km2 of pastures (19%) will be exposed to increased drought frequency and severity according to SPI, but for SPEI this extent will rise to 17 × 106 km2 of forests (49%), 6 × 106 km2 of pastures (78%) and 12 × 106 km2 of croplands (67%), being mid-latitudes the most affected. The projected likely increase of drought frequency and severity significantly increases population and land-use exposure to drought, even at low GWLs, thus extensive mitigation and adaptation efforts are needed to avoid the most severe impacts of climate change.</t>
    <phoneticPr fontId="25"/>
  </si>
  <si>
    <t>https://rmets.onlinelibrary.wiley.com/doi/full/10.1002/joc.7302</t>
  </si>
  <si>
    <t>Zhang, Shihui; An, Kangxin; Li, Jin; Weng, Yuwei; Zhang, Shaohui; Wang, Shuxiao; Cai, Wenjia; Wang, Can; Gong, Peng;</t>
  </si>
  <si>
    <t>Incorporating health co-benefits into technology pathways to achieve China's 2060 carbon neutrality goal: a modelling study</t>
    <phoneticPr fontId="25"/>
  </si>
  <si>
    <t>https://www.sciencedirect.com/science/article/pii/S2542519621002527</t>
  </si>
  <si>
    <t>Cazcarro, Ignacio; Dilekli, Naci;</t>
  </si>
  <si>
    <t>Developing the Food, Water, and Energy Nexus for Food and Energy Scenarios with the World Trade Model</t>
    <phoneticPr fontId="25"/>
  </si>
  <si>
    <t>The food, energy, and water (FEW) nexus has gained increased attention, resulting in numerous studies on management approaches. Themes of resource use, and their subsequent scarcity and economic rents, which are within the application domain of the World Trade Model, are ripe for study, with the continuing development of forward- and backward-facing economic data. Scenarios of future food and energy demand, relating to supply chains, as well as direct and indirect resource uses, are modelled in this paper. While it is possible to generate a substantial number of economic and environmental scenarios, our focus is on the development of an overarching approach involving a range of scenarios. We intend to establish a benchmark of possibilities in the context of the debates surrounding the Paris Climate Agreement (COP21) and the Green New Deal. Our approach draws heavily from the existing literature on international agreements and targets, notably that of COP21, whose application we associate with the Shared Socioeconomic Pathway (SSP). Relevant factor uses and scarcity rent increases are found and localized, e.g., on the optimal qualities of water, minerals, and land. A clear policy implication is that, in all scenarios, processes of energy transition, raw material use reduction, and recycling must be strengthened</t>
  </si>
  <si>
    <t>https://www.mdpi.com/2073-4441/13/17/2354</t>
  </si>
  <si>
    <t>Shindell, Drew; Ru, Muye; Zhang, Yuqiang; Seltzer, Karl; Faluvegi, Greg; Nazarenko, Larissa; Schmidt, Gavin A; Parsons, Luke; Challapalli, Ariyani; Yang, Longyi;</t>
  </si>
  <si>
    <t>Temporal and spatial distribution of health, labor, and crop benefits of climate change mitigation in the United States</t>
    <phoneticPr fontId="25"/>
  </si>
  <si>
    <t>Societal benefits from climate change mitigation accrue via multiple pathways. We examine the US impacts of emission changes on several factors that are affected by both climate and air quality responses. Nationwide benefits through midcentury stem primarily from air quality improvements, which are realized rapidly, and include human health, labor productivity, and crop yield benefits. Benefits from reduced heat exposure become large around 2060, thereafter often dominating over those from improved air quality. Monetized benefits are in the tens of trillions of dollars for avoided deaths and tens of billions for labor productivity and crop yield increases and reduced hospital expenditures. Total monetized benefits this century are dominated by health and are much larger than in previous analyses due to improved understanding of the human health impacts of exposure to both heat and air pollution. Benefit–cost ratios are therefore much larger than in prior studies, especially those that neglected clean air benefits. Specifically, benefits from clean air exceed costs in the first decade, whereas benefits from climate alone exceed costs in the latter half of the century. Furthermore, monetized US benefits largely stem from US emissions reductions. Increased emphasis on the localized, near-term air quality–related impacts would better align policies with societal benefits and, by reducing the mismatch between perception of climate as a risk distant in space and time and the need for rapid action to mitigate long-term climate change, might help increase acceptance of mitigation policies.</t>
  </si>
  <si>
    <t>https://www.pnas.org/content/118/46/e2104061118.short</t>
  </si>
  <si>
    <t xml:space="preserve">labour </t>
    <phoneticPr fontId="25"/>
  </si>
  <si>
    <t>Tong, Dan; Geng, Guannan; Zhang, Qiang; Cheng, Jing; Qin, Xinying; Hong, Chaopeng; He, Kebin; Davis, Steven J;</t>
  </si>
  <si>
    <t>Health co-benefits of climate change mitigation depend on strategic power plant retirements and pollution controls</t>
    <phoneticPr fontId="25"/>
  </si>
  <si>
    <t>Reducing CO2 emissions from fossil fuel- and biomass-fired power plants often also reduces air pollution, benefitting both climate and public health. Here, we examine the relationship of climate and health benefits by modelling individual electricity-generating units worldwide across a range of climate–energy policy scenarios. We estimate that ~92% of deaths related to power plant emissions during 2010–2018 occurred in low-income or emerging economies such as China, India and countries in Southeast Asia, and show that such deaths are quite sensitive to future climate–energy trajectories. Yet, minimizing future deaths will also require strategic retirements of super-polluting power plants and deployment of pollution control technologies. These findings underscore the importance of considering public health in designing and implementing climate–energy policies: improved air quality and avoided air pollution deaths are not an automatic and fixed co-benefit of climate mitigation.</t>
  </si>
  <si>
    <t>https://www.nature.com/articles/s41558-021-01216-1</t>
    <phoneticPr fontId="25"/>
  </si>
  <si>
    <t>Münzel, Thomas; Sørensen, Mette; Lelieveld, Jos; Hahad, Omar; Al-Kindi, Sadeer; Nieuwenhuijsen, Mark; Giles-Corti, Billie; Daiber, Andreas; Rajagopalan, Sanjay;</t>
  </si>
  <si>
    <t>Heart healthy cities: genetics loads the gun but the environment pulls the trigger</t>
    <phoneticPr fontId="25"/>
  </si>
  <si>
    <t>European Heart Journal</t>
  </si>
  <si>
    <t>The world’s population is estimated to reach 10 billion by 2050 and 75% of this population will live in cities. Two-third of the European population already live in urban areas and this proportion continues to grow. Between 60% and 80% of the global energy use is consumed by urban areas, with 70% of the greenhouse gas emissions produced within urban areas. The World Health Organization states that city planning is now recognized as a critical part of a comprehensive solution to tackle adverse health outcomes. In the present review, we address non-communicable diseases with a focus on cardiovascular disease and the urbanization process in relation to environmental risk exposures including noise, air pollution, temperature, and outdoor light. The present review reports why heat islands develop in urban areas, and how greening of cities can improve public health, and address climate concerns, sustainability, and liveability. In addition, we discuss urban planning, transport interventions, and novel technologies to assess external environmental exposures, e.g. using digital technologies, to promote heart healthy cities in the future. Lastly, we highlight new paradigms of integrative thinking such as the exposome and planetary health, challenging the one-exposure-one-health-outcome association and expand our understanding of the totality of human environmental exposures</t>
  </si>
  <si>
    <t>https://academic.oup.com/eurheartj/article/42/25/2422/6273087?login=true</t>
    <phoneticPr fontId="25"/>
  </si>
  <si>
    <t>Kouis, Panayiotis; Psistaki, Kyriaki; Giallouros, George; Michanikou, Antonis; Kakkoura, Maria G; Stylianou, Katerina S; Papatheodorou, Stefania I; Paschalidou, Anastasia Κ;</t>
  </si>
  <si>
    <t>Heat-related mortality under climate change and the impact of adaptation through air conditioning: a case study from Thessaloniki, Greece</t>
    <phoneticPr fontId="25"/>
  </si>
  <si>
    <t>Climate change is expected to increase heat-related mortality across the world. Health Impact Assessment (HIA) studies are used to quantify the impact of higher temperatures, taking into account the effect of population adaptation. Although air-conditioning (AC) is one of the main drivers of technological adaptation to heat, the health impacts associated with AC-induced air pollution have not been examined in detail. This study uses the city of Thessaloniki, Greece as a case study and aims to estimate the future heat-related mortality, the residential cooling demand, and the adaptation trade-off between averted heat-related and increased air pollution cardiorespiratory mortality. Using temperature and population projections under different Coupled Model Intercomparison Project Phase 6 (CIMP6) Shared Socioeconomic Pathways scenarios (SSPs), a HIA model was developed for the future heat and air pollution cardiorespiratory mortality. Counterfactual scenarios of either black carbon (BC) or natural gas (NG) being the fuel source for electricity generation were included in the HIA. The results indicate that the heat-related cardiorespiratory mortality in Thessaloniki will increase and the excess of annual heat-related deaths in 2080–2099 will range from 2.4 (95% CI: 0.0–20.9) under SSP1-2.6 to 433.7 (95% CI: 66.9–1070) under SSP5-8.5. Population adaptation will attenuate the heat-related mortality, although the latter may be counterbalanced by the higher air pollution-related mortality due to increased AC, especially under moderate SSP scenarios and coal-fired power plants. Future studies examining the health effects of warmer temperatures need to account for the impact of both adaptation and increased penetration and use of AC.</t>
    <phoneticPr fontId="25"/>
  </si>
  <si>
    <t>https://www.sciencedirect.com/science/article/abs/pii/S001393512100579X</t>
    <phoneticPr fontId="25"/>
  </si>
  <si>
    <t>García-Peña, Gabriel E; Rubio, André V; Mendoza, Hugo; Fernández, Miguel; Milholland, Matthew T; Aguirre, A Alonso; Suzán, Gerardo; Zambrana-Torrelio, Carlos;</t>
    <phoneticPr fontId="25"/>
  </si>
  <si>
    <t>Land-use change and rodent-borne diseases: hazards on the shared socioeconomic pathways</t>
    <phoneticPr fontId="25"/>
  </si>
  <si>
    <t>Philosophical Transactions of the Royal Society B</t>
    <phoneticPr fontId="25"/>
  </si>
  <si>
    <t>The Royal Society</t>
    <phoneticPr fontId="25"/>
  </si>
  <si>
    <t>Land-use change has a direct impact on species survival and reproduction, altering their spatio-temporal distributions. It acts as a selective force that favours the abundance and diversity of reservoir hosts and affects host–pathogen dynamics and prevalence. This has led to land-use change being a significant driver of infectious diseases emergence. Here, we predict the presence of rodent taxa and map the zoonotic hazard (potential sources of harm) from rodent-borne diseases in the short and long term (2025 and 2050). The study considers three different land-use scenarios based on the shared socioeconomic pathways narratives (SSPs): sustainable (SSP1-Representative Concentration Pathway (RCP) 2.6), fossil-fuelled development (SSP5-RCP 8.5) and deepening inequality (SSP4-RCP 6.0). We found that cropland expansion into forest and pasture may increase zoonotic hazards in areas with high rodent-species diversity. Nevertheless, a future sustainable scenario may not always reduce hazards. All scenarios presented high heterogeneity in zoonotic hazard, with high-income countries having the lowest hazard range. The SSPs narratives suggest that opening borders and reducing cropland expansion are critical to mitigate current and future zoonotic hazards globally, particularly in middle- and low-income economies. Our study advances previous efforts to anticipate the emergence of zoonotic diseases by integrating past, present and future information to guide surveillance and mitigation of zoonotic hazards at the regional and local scale.</t>
    <phoneticPr fontId="25"/>
  </si>
  <si>
    <t>https://royalsocietypublishing.org/doi/full/10.1098/rstb.2020.0362</t>
    <phoneticPr fontId="25"/>
  </si>
  <si>
    <t>Landreau, Armand; Juhola, Sirkku; Jurgilevich, Alexandra; Räsänen, Aleksi;</t>
  </si>
  <si>
    <t>Combining socio-economic and climate projections to assess heat risk</t>
    <phoneticPr fontId="25"/>
  </si>
  <si>
    <t>The assessments of future climate risks are common; however, usually, they focus on climate projections without considering social changes. We project heat risks for Finland to evaluate (1) what kind of differences there are in heat vulnerability projections with different scenarios and scales, and (2) how the use of socio-economic scenarios influences heat risk assessments. We project a vulnerability index with seven indicators downscaled to the postal code area scale for 2050. Three different scenario sets for vulnerability are tested: one with five global Shared Socioeconomic Pathways (SSPs) scenarios; the second with three European SSPs (EUSSPs) with data at the sub-national scale (NUTS2); and the last with the EUSSPs but aggregated data at the national scale. We construct projections of heat risk utilizing climatic heat hazard data for three different Representative Concentration Pathways (RCPs) and vulnerability and exposure data for five global SSPs up to 2100. In the vulnerability projections, each scenario in each dataset shows a decrease in vulnerability compared to current values, and the differences between the three scenario sets are small. There are evident differences both in the spatial patterns and in the temporal trends when comparing the risk projections with constant vulnerability to the projections with dynamic vulnerability. Heat hazard increases notably in RCP4.5 and RCP8.5, but a decrease of vulnerability especially in SSP1 and SSP5 alleviates risks. We show that projections of vulnerability have a considerable impact on future heat-related risk and emphasize that future risk assessments should include the combination of long-term climatic and socio-economic projections.</t>
  </si>
  <si>
    <t>https://link.springer.com/article/10.1007/s10584-021-03148-3</t>
  </si>
  <si>
    <t>This paper not only used  five global SSPs, but also used three European SSPs (EUSSPs) at sub-national scale and national scale</t>
    <phoneticPr fontId="25"/>
  </si>
  <si>
    <t>Mogollón, José M; Bouwman, Alexander F; Beusen, Arthur HW; Lassaletta, Luis; van Grinsven, Hans JM; Westhoek, Henk;</t>
  </si>
  <si>
    <t>More efficient phosphorus use can avoid cropland expansion</t>
    <phoneticPr fontId="25"/>
  </si>
  <si>
    <t>Global projections indicate that approximately 500 Mha of new arable land will be required to meet crop demand by 2050. Applying a dynamic phosphorus (P) pool simulator under different socioeconomic scenarios, we find that cropland expansion can be avoided with less than 7% additional cumulative P fertilizer over 2006–2050 when comparing with cropland expansion scenarios, mostly targeted at nutrient-depleted soils of sub-Saharan Africa. Additional P fertilizer would replenish P withdrawn from crop production, thereby allowing higher productivity levels. We also show that further agronomic improvements such as those that allow for better (legacy) P use in soils could reduce both P outflows to freshwater and coastal ecosystems and the overall demand for P fertilizer.</t>
    <phoneticPr fontId="25"/>
  </si>
  <si>
    <t>https://www.nature.com/articles/s43016-021-00303-y</t>
    <phoneticPr fontId="25"/>
  </si>
  <si>
    <t>Wu, Xinying; Hao, Zengchao; Tang, Qiuhong; Zhang, Xuan; Feng, Sifang; Hao, Fanghua;</t>
  </si>
  <si>
    <t>Population exposure to compound dry and hot events in China under 1.5 and 2° C global warming</t>
    <phoneticPr fontId="25"/>
  </si>
  <si>
    <t>Both droughts and hot extremes may exert critical impacts on human society, and their concurrence is no exception. Global warming is expected to increase the frequency and intensity of compound dry and hot events widely, the impacts of which will be particularly severe for sensitive and vulnerable sectors. However, projected risk and impact of compound dry and hot events in China are less assessed, especially in the context of the goals specified by the Paris Agreement in 2015. Here, we show an overall increased risk of compound dry and hot events on human health in China, particularly in eastern regions, for the two warming levels (1.5 and 2°C) based on Coupled Model Intercomparison Project Phase 5 climate models. The population exposure to extreme compound dry and hot events is projected to increase by about 165.46% for the 1.5°C warming and about 200.49% for the 2°C warming compared with the exposure in the present period 1986–2005. These potential variations are driven by climate change and population change with climate effect being the dominantly positive contributor. These findings highlight the urgent need for more efforts to limit warming within 1.5°C to reduce the risk of compound dry and hot events and associated impacts on human society.</t>
    <phoneticPr fontId="25"/>
  </si>
  <si>
    <t>https://rmets.onlinelibrary.wiley.com/doi/abs/10.1002/joc.7152?casa_token=42U9HHwy0foAAAAA:lJFrxUsBf-SM3DCOuedAFewIwof386tXZWGc-ikknemdz8LBrU7Px_ZpEsSyVfNcapK0P_IQI_3QVCGP1g</t>
  </si>
  <si>
    <t>Ma, Delong; Lun, Xinchang; Li, Chao; Zhou, Ruobing; Zhao, Zhe; Wang, Jun; Zhang, Qinfeng; Liu, Qiyong;</t>
  </si>
  <si>
    <t>Predicting the Potential Global Distribution of Amblyomma americanum (Acari: Ixodidae) under Near Current and Future Climatic Conditions, Using the Maximum Entropy Model</t>
    <phoneticPr fontId="25"/>
  </si>
  <si>
    <t>Amblyomma americanum (the lone star tick) is a pathogen vector, mainly from eastern North America, that bites humans. With global integration and climate change, some ticks that are currently confined to a certain place may begin to spread out; some reports have shown that they are undergoing rapid range expansion. The difference in the potential geographic distribution of A. americanum under current and future climatic conditions is dependent on environment variables such as temperature and precipitation, which can affect their survival. In this study, we used a maximum entropy (MaxEnt) model to predict the potential geographic distribution of A. americanum. The MaxEnt model was calibrated at the native range of A. americanum using occurrence data and the current climatic conditions. Seven WorldClim climatic variables were selected by the jackknife method and tested in MaxEnt using different combinations of model feature class functions and regularization multiplier values. The best model was chosen based on the omission rate and the lowest Akaike information criterion. The resulting model was then projected onto the global scale using the current and future climate conditions modeled under four greenhouse gas emission scenarios.</t>
    <phoneticPr fontId="25"/>
  </si>
  <si>
    <t>https://www.mdpi.com/2079-7737/10/10/1057</t>
  </si>
  <si>
    <t>This paper used a maximum entropy model to predict  the global Amblyomma americanu risk area under different SSPs</t>
    <phoneticPr fontId="25"/>
  </si>
  <si>
    <t>Pachauri, Shonali; Poblete-Cazenave, Miguel; Aktas, Arda; Gidden, Matthew J;</t>
  </si>
  <si>
    <t>Access to clean cooking services in energy and emission scenarios after COVID-19</t>
    <phoneticPr fontId="25"/>
  </si>
  <si>
    <t>Slow progress in expanding clean cooking access is hindering progress on health, gender, equity, climate and air quality goals globally. Despite a rising population share with clean cooking access, the number of cooking poor remains stagnant. In this study we explored clean cooking access until 2050 under three reference scenarios, a COVID-19 recovery scenario and ambitious climate mitigation policy scenarios. Our analysis shows that universal access may not be achieved even in 2050. A protracted recession after the pandemic could leave an additional 470 million people unable to afford clean cooking services in 2030 relative to a reference scenario, with populations in sub-Saharan Africa and Asia the worst affected. Ambitious climate mitigation needs to be twinned with robust energy access policies to prevent an additional 200 million people being unable to transition to clean cooking in 2030. Our findings underline the need for immediate acceleration in efforts to make clean cooking accessible and affordable to all.</t>
  </si>
  <si>
    <t>https://www.nature.com/articles/s41560-021-00911-9</t>
  </si>
  <si>
    <t>This paper focused on future clean cooking accessibility and  energy demand after COVID-19. I think this paper should be coded as both livelihood and energy.</t>
    <phoneticPr fontId="25"/>
  </si>
  <si>
    <t>Mukherjee, Sourav; Mishra, Ashok Kumar; Mann, Michael E; Raymond, Colin;</t>
  </si>
  <si>
    <t>Anthropogenic warming and population growth may double US heat stress by the late 21st century</t>
    <phoneticPr fontId="25"/>
  </si>
  <si>
    <t>Globally, heat stress (HS) is nearly certain to increase rapidly over the coming decades, characterized by increased frequency, severity, and spatiotemporal extent of extreme temperature and humidity. While these characteristics have been investigated independently, a holistic analysis integrating them is potentially more informative. Using observations, climate projections from the CMIP5 model ensemble, and historical and future population estimates, we apply the IPCC risk framework to examine present and projected future potential impact (PI) of summer heat stress for the contiguous United States (CONUS) as a function of non-stationary HS characteristics and population exposure. We find that the PI of short-to-medium duration (1–7 days) HS events is likely to increase more than three-fold across densely populated regions of the U.S. including the Northeast, Southeast Piedmont, Midwest, and parts of the Desert Southwest by late this century (2060–2099) under the highest emissions scenario. The contribution from climate change alone more than doubles the impact in the coastal Pacific Northwest, central California, and the Great Lakes region, implying a substantial increase in HS risk without aggressive mitigation efforts.</t>
  </si>
  <si>
    <t>https://agupubs.onlinelibrary.wiley.com/doi/full/10.1029/2020EF001886</t>
  </si>
  <si>
    <t>Sarre, AD; Davey, SM;</t>
  </si>
  <si>
    <t>The Sustainable Development Goals, forests, and the role of Australian Forestry</t>
    <phoneticPr fontId="25"/>
  </si>
  <si>
    <t>Australian Forestry</t>
  </si>
  <si>
    <t>https://www.tandfonline.com/doi/full/10.1080/00049158.2021.1920207</t>
  </si>
  <si>
    <t>Yang, Xin; Gao, Zheng; Wang, Luqi; Xiao, Lingjun; Dong, Na; Wu, Hongjuan; Li, Sen;</t>
  </si>
  <si>
    <t>Projecting the potential distribution of ticks in China under climate and land use change</t>
    <phoneticPr fontId="25"/>
  </si>
  <si>
    <t>International Journal for Parasitology</t>
  </si>
  <si>
    <t>Ticks are known as vectors of several pathogens causing various human and animal diseases including Lyme borreliosis, tick-borne encephalitis, and Crimean-Congo hemorrhagic fever. While China is known to have more than 100 tick species well distributed over the country, our knowledge on the likely distribution of ticks in the future remains very limited, which hinders the prevention and control of the risk of tick-borne diseases. In this study, we selected four representative tick species which have different regional distribution foci in mainland China. i.e., Dermacentor marginatus, Dermacentor silvarum, Haemaphysalis longicornis and Ixodes granulatus. We used the MaxEnt model to identify the key environmental factors of tick occurrence and map their potential distributions in 2050 under four combined climate and socioeconomic scenarios (i.e., SSP1-RCP2.6, SSP2-RCP4.5, SSP3-RCP7.0 and SSP5-RCP8.5). We found that the extent of the urban fabric, cropland and forest, temperature annual range and precipitation of the driest month were the main determinants of the potential distributions of the four tick species. Under the combined scenarios, with climate warming, the potential distributions of ticks shifted to further north in China. Due to a decrease in the extent of forest, the distribution probability of ticks declined in central and southern China. In contrast with previous findings on an estimated amplification of tick distribution probability under the extreme emission scenario (RCP8.5), our studies projected an overall reduction in the distribution probability under RCP8.5, owing to an expected effect of land use. Our results could provide new data to help identify the emerging risk areas, with amplifying suitability for tick occurrence, for the prevention and control of tick-borne zoonoses in mainland China. Future directions are suggested towards improved quantity and quality of the tick occurrence database, comprehensiveness of factors and integration of different modelling approaches, and capability to model pathogen spillover at the human-tick interface.</t>
  </si>
  <si>
    <t>https://www.sciencedirect.com/science/article/abs/pii/S0020751921001156</t>
  </si>
  <si>
    <t>Sellers, Samuel;</t>
  </si>
  <si>
    <t>Cause of death variation under the shared socioeconomic pathways</t>
    <phoneticPr fontId="25"/>
  </si>
  <si>
    <t>Climatic change</t>
  </si>
  <si>
    <t>Climate change will create numerous risks for human health, including impacts associated with temperature extremes, diarrheal diseases, and undernutrition. Such risks, along with other socioeconomic and development trends, will affect cause-of-death patterns experienced in the coming decades. This study explores future mortality trends using the shared socioeconomic pathways (SSP) framework, a widely utilized tool for understanding socioeconomic development trends in a world with climate change. Existing projections for GDP, urbanization, and demographic trends based on SSP narratives are incorporated into an integrated assessment model, International Futures (IFs), in order to project mortality levels by cause of death for all countries from 2020 to 2100. Under more optimistic SSPs, non-communicable diseases (NCDs) rise as a proportion of all deaths, particularly in low- and middle-income countries, while more pessimistic SSPs suggest a continued high burden of largely preventable communicable diseases. In high-income countries, significant continued burdens of NCDs are projected for the remainder of the century under all SSPs. Comparisons are also made to recent cause-of-death projections from the Institute for Health Metrics and Evaluation (IHME) to assess how the IFs and IHME models vary.</t>
  </si>
  <si>
    <t>https://link.springer.com/article/10.1007/s10584-020-02824-0</t>
  </si>
  <si>
    <t>Khelifa, Rassim; Deacon, Charl; Mahdjoub, Hayat; Suhling, Frank; Simaika, John P; Samways, Michael J;</t>
  </si>
  <si>
    <t>Dragonfly conservation in the increasingly stressed African Mediterranean-type ecosystems</t>
    <phoneticPr fontId="25"/>
  </si>
  <si>
    <t>Freshwater habitats worldwide are experiencing many threats from environmental and anthropogenic sources, affecting biodiversity and ecosystem functioning. In Africa, particularly in Mediterranean climate zones, rapid human population growth is predicted to have great impact on natural habitats besides naturally occurring events such as unpredictable drought frequency and severity. Here, we analyze the potential correlation between odonate assemblage conservation priority (measured with the Dragonfly Biotic Index: DBI) and the magnitude of climate change and human perturbation in African regions with a dominant Mediterranean climate, namely Northern (NAR: Morocco, Algeria and Tunisia) and Southern African region (SAR: South Africa). Using a compilation of studies assessing odonate assemblages in lotic and lentic habitats of both regions (295 sites in NAR and 151 sites in SAR), we estimated DBI, temporal change in average annual temperature (T), annual precipitation (P), and human footprint index (HFI) in each site, then we tested whether sites with different levels of DBI were associated with different magnitudes of climatic and anthropogenic change. We estimated past (between 1980–1999 and 2000–2018) and future changes (between 1980–1999 and 2081–2100) in T and P based on three CMIP6 scenarios representing low (SSP126), moderate (SSP245), and high emission (SSP585), as well as the change in HFI from 1993 to 2009. We found that assemblages with higher DBI (i.e. higher conservation priority) encountered lower increase in T and slightly greater decrease in P than assemblages with lower DBI (i.e. lower conservation priority) in NAR during 1980–2018, but are projected to experience higher increase in T and lower decrease in P in future projections for 2081–2100. In SAR, the increase in T was mostly similar across assemblages but the decline in P was higher for assemblages with higher DBI during 1980–2018 and 2081–2100, suggesting that assemblages of higher conservation priority in SAR are threatened by drought. While HFI showed an overall increase in NAR but not in SAR, its temporal change showed only minor differences across assemblages with different DBI levels. We discuss the importance of management plans to mitigate the effects of climatic and anthropogenic threats, so improving conservation of odonate assemblages in these regions.</t>
    <phoneticPr fontId="25"/>
  </si>
  <si>
    <t>https://www.frontiersin.org/articles/10.3389/fenvs.2021.660163/full?&amp;utm_source=Email_to_authors_&amp;utm_medium=Email&amp;utm_content=T1_11.5e1_author&amp;utm_campaign=Email_publication&amp;field=&amp;journalName=Frontiers_in_Environmental_Science&amp;id=660163</t>
  </si>
  <si>
    <t>Jin, Haoyu; Chen, Xiaohong; Zhong, Ruida; Wu, Pan; Li, Dan;</t>
  </si>
  <si>
    <t>Spatio-temporal changes of precipitation in the Hanjiang River Basin under climate change</t>
    <phoneticPr fontId="25"/>
  </si>
  <si>
    <t>The Hanjiang River is the source of water for the Middle Route of the South-to-North Water Diversion Project. So a reasonable evaluation on water resources future changes in the Hanjiang River Basin (HRB) is essential to ensure its water safety. In this study, we firstly evaluated the China meteorological forcing dataset (CMFD), and then used it to measure the applicability of the eight global climate models (GCMs). Finally, the empirical orthogonal function (EOF) and clustering algorithms were used to analyze the spatial distribution status of precipitation in the HRB. The results showed that the BCC-CSM2-MR model has the best effect, followed by the IPSL-CM6A-LR model. In the SSP126, SSP245, SSP370, and SSP585 scenarios, total precipitation in the HRB all shows an increasing trend. However, the difference in the spatial distribution of precipitation intensified, for the upstream and downstream tended to be wetter, while the middle reaches had less precipitation. In the future climate scenarios, the areas with more precipitation (Class 1) increased significantly, while the areas with medium precipitation (Class 3) decreased significantly, which will enlarge the precipitation difference between regions in the HRB. The increase in the total amount of precipitation, coupled with the increase in the spatial heterogeneity of precipitation, will make the HRB more vulnerable to flooding disasters. Therefore, the water resources management measures in the HRB should be strengthened in the future.</t>
    <phoneticPr fontId="25"/>
  </si>
  <si>
    <t>https://link.springer.com/article/10.1007/s00704-021-03801-y</t>
  </si>
  <si>
    <t>Zhang, Ruikang; Cheng, Lei; Liu, Pan; Huang, Kangdi; Gong, Yu; Qin, Shujing; Liu, Dedi;</t>
  </si>
  <si>
    <t>Effect of GCM credibility on water resource system robustness under climate change based on decision scaling</t>
    <phoneticPr fontId="25"/>
  </si>
  <si>
    <t>Management and planning of water resource systems face great challenges under climate change. Because the magnitude of climate change is highly uncertain, the robustness (i.e., ability to perform satisfactorily over a wide range of possible climate conditions) should be evaluated for water resource systems. However, for climate-informed robustness-based methods, the effects of climate model credibility on water resource system robustness have rarely been explored, and are important for the development of climate change adaptation. The objective of this study was to evaluate the impacts of general circulation model (GCM) credibility for projecting of future climate forcing on water resource system robustness. By stepwise culling of GCM with the lowest credibility, we reduced the number of GCMs from 13 to the three with the highest credibility in order to calculate robustness. In general, 176 numerical modelling experiments were designed using 11 operations of culling GCMs according to credibility, developing two reservoir operation models, and assuming two probability distribution functions (PDFs) under four time periods. The third largest power plant in the world (i.e., the Xiluodu Reservoir (XLD)) was selected as a case study. Results showed that excluding GCMs with lower credibility resulted in higher robustness for XLD because GCMs with higher credibility used to calculate robustness tended to be located in the acceptable subregion of the climate change space. The results of this study demonstrated the significance of GCM credibility on water resource system robustness and decision making. Ignorance regarding GCM credibility may lead to over- or under-estimation of water resource system robustness, leading to biased climate change adaptation decisions. Additionally, the number of GCMs should be large enough to prevent almost all GCMs from being located in a single subregion of the climate change space to account for uncertainty in projected future climate forcing.</t>
    <phoneticPr fontId="25"/>
  </si>
  <si>
    <t>https://www.sciencedirect.com/science/article/pii/S0309170821002165</t>
  </si>
  <si>
    <t>Feinberg, Aryeh; Stenke, Andrea; Peter, Thomas; Hinckley, Eve-Lyn S; Driscoll, Charles T; Winkel, Lenny HE;</t>
  </si>
  <si>
    <t>Reductions in the deposition of sulfur and selenium to agricultural soils pose risk of future nutrient deficiencies</t>
    <phoneticPr fontId="25"/>
  </si>
  <si>
    <t>Atmospheric deposition is a major source of the nutrients sulfur and selenium to agricultural soils. Air pollution control and cleaner energy production have reduced anthropogenic emissions of sulfur and selenium, which has led to lower atmospheric deposition fluxes of these elements. Here, we use a global aerosol-chemistry-climate model to map recent (2005–2009) sulfur and selenium deposition, and project future (2095–2099) changes under two socioeconomic scenarios. Across the Northern Hemisphere, we find substantially decreased deposition to agricultural soils, by 70 to 90% for sulfur and by 55 to 80% for selenium. Recent trends in sulfur and selenium concentrations in USA streams suggest that catchment mass balances of these elements are already changing due to the declining atmospheric supply. Sustainable fertilizer management strategies will need to be developed to offset the decrease in atmospheric nutrient supply and ensure future food security and nutrition, while avoiding consequences for downstream aquatic ecosystems.</t>
    <phoneticPr fontId="25"/>
  </si>
  <si>
    <t>https://www.nature.com/articles/s43247-021-00172-0</t>
  </si>
  <si>
    <t>This paper focused on potential risk of future nutrient deficiencies in agricultural soils. This is a rare topic. I think it should be coded as agriculture.</t>
    <phoneticPr fontId="25"/>
  </si>
  <si>
    <t>De Vos, Lotte; Biemans, Hester; Doelman, Jonathan C; Stehfest, Elke; van Vuuren, Detlef P;</t>
  </si>
  <si>
    <t>Trade-offs between water needs for food, utilities, and the environment—a nexus quantification at different scales</t>
    <phoneticPr fontId="25"/>
  </si>
  <si>
    <t>With a growing population and a changing climate, competition for water resources in the water-energy-food (WEF) nexus is expected to increase. In this study, competing water demands between food production, freshwater ecosystems and utilities (energy, industries and households) are quantified. The potential trade-offs and related impacts are elaborated for different SSP scenarios with the integrated assessment model IMAGE, which includes the global vegetation and hydrology model Lund-Potsdam-Jena managed Land (LPJmL). Results for the 2045–2054 period are evaluated at the global scale and for a selection of 14 hotspot basins and coastal zones. On the global scale, we estimate that an additional 1.7 billion people could potentially face severe water shortage for electricity, industries and households if food production and environmental flows would be prioritized. Zooming in on the hotspots, this translates to up to 70% of the local population. Results furthermore show that up to 33% of river length in the hotspots risks not meeting environmental targets when prioritizing other water demands in the nexus. For local food production, up to 41% might be lost due to competing water demands. The potential trade-offs quantified in this study highlight the competition for resources in the WEF nexus, for which impacts are most notably felt at local scales. This emphasizes the need to simultaneously consider different dimensions of the nexus when developing scenarios that aim to achieve multiple sustainability targets.</t>
    <phoneticPr fontId="25"/>
  </si>
  <si>
    <t>https://iopscience.iop.org/article/10.1088/1748-9326/ac2b5e/meta</t>
  </si>
  <si>
    <t>This paper proposed the SSP2-EFR scenario,where environmental flow requirements need to be fulfilled before water withdrawals are allowed</t>
    <phoneticPr fontId="25"/>
  </si>
  <si>
    <t>Puy, Arnald; Borgonovo, Emanuele; Lo Piano, Samuele; Levin, Simon A; Saltelli, Andrea;</t>
  </si>
  <si>
    <t>Irrigated areas drive irrigation water withdrawals</t>
    <phoneticPr fontId="25"/>
  </si>
  <si>
    <t>A sustainable management of global freshwater resources requires reliable estimates of the water demanded by irrigated agriculture. This has been attempted by the Food and Agriculture Organization (FAO) through country surveys and censuses, or through Global Models, which compute irrigation water withdrawals with sub-models on crop types and calendars, evapotranspiration, irrigation efficiencies, weather data and irrigated areas, among others. Here we demonstrate that these strategies err on the side of excess complexity, as the values reported by FAO and outputted by Global Models are largely conditioned by irrigated areas and their uncertainty. Modelling irrigation water withdrawals as a function of irrigated areas yields almost the same results in a much parsimonious way, while permitting the exploration of all model uncertainties. Our work offers a robust and more transparent approach to estimate one of the most important indicators guiding our policies on water security worldwide.</t>
    <phoneticPr fontId="25"/>
  </si>
  <si>
    <t>https://www.nature.com/articles/s41467-021-24508-8</t>
  </si>
  <si>
    <t>Singh, Priyanka; Saran, Sameer; Kocaman, Sultan;</t>
  </si>
  <si>
    <t>Role of Maximum Entropy and Citizen Science to Study Habitat Suitability of Jacobin Cuckoo in Different Climate Change Scenarios</t>
    <phoneticPr fontId="25"/>
  </si>
  <si>
    <t>ISPRS International Journal of Geo-Information</t>
  </si>
  <si>
    <t>Recent advancements in spatial modelling and mapping methods have opened up new horizons for monitoring the migration of bird species, which have been altered due to the climate change. The rise of citizen science has also aided the spatiotemporal data collection with associated attributes. The biodiversity data from citizen observatories can be employed in machine learning algorithms for predicting suitable environmental conditions for species’ survival and their future migration behaviours. In this study, different environmental variables effective in birds’ migrations were analysed, and their habitat suitability was assessed for future understanding of their responses in different climate change scenarios. The Jacobin cuckoo (Clamator jacobinus) was selected as the subject species, since their arrival to India has been traditionally considered as a sign for the start of the Indian monsoon season. For suitability predictions in current and future scenarios, maximum entropy (Maxent) modelling was carried out with environmental variables and species occurrences observed in India and Africa. For modelling, the correlation test was performed on the environmental variables (bioclimatic, precipitation, minimum temperature, maximum temperature, precipitation, wind and elevation). The results showed that precipitation-related variables played a significant role in suitability, and through reclassified habitat suitability maps, it was observed that the suitable areas of India and Africa might decrease in future climatic scenarios (SSPs 2.6, 4.5, 7.0 and 8.5) of 2030 and 2050. In addition, the suitability and unsuitability areas were calculated (in km2) to observe the subtle changes in the ecosystem. Such climate change studies can support biodiversity research and improve the agricultural economy.</t>
    <phoneticPr fontId="25"/>
  </si>
  <si>
    <t>https://www.mdpi.com/2220-9964/10/7/463</t>
  </si>
  <si>
    <t>Rode, Ashwin; Carleton, Tamma; Delgado, Michael; Greenstone, Michael; Houser, Trevor; Hsiang, Solomon; Hultgren, Andrew; Jina, Amir; Kopp, Robert E; McCusker, Kelly E;</t>
  </si>
  <si>
    <t>Estimating a social cost of carbon for global energy consumption</t>
    <phoneticPr fontId="25"/>
  </si>
  <si>
    <r>
      <t xml:space="preserve">Estimates of global economic damage caused by carbon dioxide (CO2) emissions can inform climate policy. The social cost of carbon (SCC) quantifies these damages by characterizing how additional CO2 emissions today impact future economic outcomes through altering the climate. Previous estimates have suggested that large, warming-driven increases in energy expenditures could dominate the SCC, but they rely on models that are spatially coarse and not tightly linked to data. Here we show that the release of one ton of CO2 today is projected to reduce total future energy expenditures, with most estimates valued between </t>
    </r>
    <r>
      <rPr>
        <sz val="11"/>
        <rFont val="Cambria Math"/>
        <family val="2"/>
      </rPr>
      <t>−</t>
    </r>
    <r>
      <rPr>
        <sz val="11"/>
        <rFont val="Calibri"/>
        <family val="2"/>
      </rPr>
      <t xml:space="preserve">US$3 and </t>
    </r>
    <r>
      <rPr>
        <sz val="11"/>
        <rFont val="Cambria Math"/>
        <family val="2"/>
      </rPr>
      <t>−</t>
    </r>
    <r>
      <rPr>
        <sz val="11"/>
        <rFont val="Calibri"/>
        <family val="2"/>
      </rPr>
      <t>US$1, depending on discount rates. Our results are based on an architecture that integrates global data, econometrics and climate science to estimate local damages worldwide. Notably, we project that emerging</t>
    </r>
    <r>
      <rPr>
        <sz val="11"/>
        <rFont val="Yu Gothic"/>
        <family val="2"/>
        <charset val="128"/>
      </rPr>
      <t>　</t>
    </r>
    <r>
      <rPr>
        <sz val="11"/>
        <rFont val="Calibri"/>
        <family val="2"/>
      </rPr>
      <t>economies in the tropics will dramatically increase electricity consumption owing to warming, which requires critical infrastructure planning. However, heating reductions in colder countries offset this increase globally. We estimate that 2099 annual global electricity consumption increases by about 4.5 exajoules (7 per cent of current global consumption) per one-degree-Celsius increase in global mean surface temperature (GMST), whereas direct consumption of other fuels declines by about 11.3 exajoules (7 per cent of current global consumption) per one-degree-Celsius increase in GMST. Our finding of net savings contradicts previous research, because global data indicate that many populations will remain too poor for most of the twenty-first century to substantially increase energy consumption in response to warming. Importantly, damage estimates would differ if poorer populations were given greater weight.</t>
    </r>
  </si>
  <si>
    <t>https://www.nature.com/articles/s41586-021-03883-8</t>
    <phoneticPr fontId="25"/>
  </si>
  <si>
    <t>Almazroui, Mansour; Saeed, Fahad; Saeed, Sajjad; Ismail, Muhammad; Ehsan, Muhammad Azhar; Islam, M Nazrul; Abid, Muhammad Adnan; O’Brien, Enda; Kamil, Shahzad; Rashid, Irfan Ur;</t>
  </si>
  <si>
    <t>Projected changes in climate extremes using CMIP6 simulations over SREX regions</t>
    <phoneticPr fontId="25"/>
  </si>
  <si>
    <t>This paper presents projected changes in extreme temperature and precipitation events by using Coupled Model Intercomparison Project phase 6 (CMIP6) data for mid-century (2036–2065) and end-century (2070–2099) periods with respect to the reference period (1985–2014). Four indices namely, Annual maximum of maximum temperature (TXx), Extreme heat wave days frequency (HWFI), Annual maximum consecutive 5-day precipitation (RX5day), and Consecutive Dry Days (CDD) were investigated under four socioeconomic scenarios (SSP1-2.6; SSP2-4.5; SSP3-7.0; SSP5-8.5) over the entire globe and its 26 Special Report on Managing the Risks of Extreme Events and Disasters to Advance Climate Change Adaptation (SREX) regions. The projections show an increase in intensity and frequency of hot temperature and precipitation extremes over land. The intensity of the hottest days (as measured by TXx) is projected to increase more in extratropical regions than in the tropics, while the frequency of extremely hot days (as measured by HWFI) is projected to increase more in the tropics. Drought frequency (as measured by CDD) is projected to increase more over Brazil, the Mediterranean, South Africa, and Australia. Meanwhile, the Asian monsoon regions (i.e., South Asia, East Asia, and Southeast Asia) become more prone to extreme flash flooding events later in the twenty-first century as shown by the higher RX5day index projections. The projected changes in extremes reveal large spatial variability within each SREX region. The spatial variability of the studied extreme events increases with increasing greenhouse gas concentration (GHG) and is higher at the end of the twenty-first century. The projected change in the extremes and the pattern of their spatial variability is minimum under the low-emission scenario SSP1-2.6. Our results indicate that an increased concentration of GHG leads to substantial increases in the extremes and their intensities. Hence, limiting CO2 emissions could substantially limit the risks associated with increases in extreme events in the twenty-first century.</t>
    <phoneticPr fontId="25"/>
  </si>
  <si>
    <t>https://link.springer.com/article/10.1007/s41748-021-00250-5</t>
    <phoneticPr fontId="25"/>
  </si>
  <si>
    <t>Brief communication: Do 1.0, 1.5, or 2.0° C matter for the future evolution of Alpine glaciers?</t>
    <phoneticPr fontId="25"/>
  </si>
  <si>
    <t>With the Paris Agreement, the urgency of limiting ongoing anthropogenic climate change has been recognised. More recent discussions have focused on the difference of limiting the increase in global average temperatures below 1.0, 1.5, or 2.0  compared to preindustrial levels. Here, we assess the impacts that such different scenarios would have on both the future evolution of glaciers in the European Alps and the water resources they provide. Our results show that even half-degree differences in global temperature targets have important implications for the changes predicted until 2100, and that – for the most optimistic scenarios – glaciers might start to partially recover, owing to possibly decreasing temperatures after the end of the 21st century.</t>
    <phoneticPr fontId="25"/>
  </si>
  <si>
    <t>https://tc.copernicus.org/articles/15/2593/2021/tc-15-2593-2021.html</t>
  </si>
  <si>
    <r>
      <t>This paper focused on the future volume of Alpine glaciers.  They used GCMs(SSPs) which yield a 21st century global warming of+1.0,+1.5, and+2.0</t>
    </r>
    <r>
      <rPr>
        <sz val="11"/>
        <rFont val="Segoe UI Symbol"/>
        <family val="2"/>
      </rPr>
      <t>◦</t>
    </r>
    <r>
      <rPr>
        <sz val="11"/>
        <rFont val="Calibri"/>
        <family val="2"/>
      </rPr>
      <t>C compared to the preindustrial levels.</t>
    </r>
  </si>
  <si>
    <t>Kikstra, Jarmo S; Mastrucci, Alessio; Min, Jihoon; Riahi, Keywan; Rao, Narasimha D;</t>
  </si>
  <si>
    <t>Decent living gaps and energy needs around the world</t>
    <phoneticPr fontId="25"/>
  </si>
  <si>
    <t>In recent years, there has been growing interest in defining what exactly constitutes "decent living standards" (DLS)—the material underpinnings of human well-being. We assess the gaps in providing decent health, shelter, nutrition, socialization, and mobility within countries, across the world. Our results show that more people are deprived of DLS than are income-poor, even when numbers are measured against medium income poverty thresholds. We estimate the cumulative energy needs for building out new infrastructure to support DLS provision for all by 2040 to be about 290 EJ, which amounts to less than three-quarters of current annual global energy demand, at the final energy level. The annual energy requirements to support decent living for the global population after 2040 is estimated to be 156 EJ yr. Present average energy demand levels in most countries exceed hypothetical DLS energy needs. Nevertheless, the required rate of increase in energy to provide decent living for all in the coming two decades would be unprecedented for many countries. Greater attention to equity would significantly reduce the need for growth. The per capita energy requirement of different countries to meet the same DLS levels varies by up to a factor of four due to differences in climate, urbanization, diets, and transport infrastructure. Transport energy dominates energy for decent living worldwide, while housing requirements dominate upfront energy investment needs. This study supports the claim that the increase in energy provision poverty eradication does not, in itself, pose a threat to mitigating climate change at a global scale. Distinguishing energy for affluence from energy for decent living could provide a basis for defining equitable access to sustainable development in energy terms.</t>
    <phoneticPr fontId="25"/>
  </si>
  <si>
    <t>https://iopscience.iop.org/article/10.1088/1748-9326/ac1c27/meta</t>
  </si>
  <si>
    <t>Strokal, Maryna; Bai, Zhaohai; Franssen, Wietse; Hofstra, Nynke; Koelmans, Albert A; Ludwig, Fulco; Ma, Lin; van Puijenbroek, Peter; Spanier, J Emiel; Vermeulen, Lucie C;</t>
  </si>
  <si>
    <t>Urbanization: an increasing source of multiple pollutants to rivers in the 21st century</t>
    <phoneticPr fontId="25"/>
  </si>
  <si>
    <t>npj Urban Sustainability</t>
  </si>
  <si>
    <t>Most of the global population will live in urban areas in the 21st century. We study impacts of urbanization on future river pollution taking a multi-pollutant approach. We quantify combined point-source inputs of nutrients, microplastics, a chemical (triclosan) and a pathogen (Cryptosporidium) to 10,226 rivers in 2010, 2050 and 2100, and show how pollutants are related. Our scenarios consider socio-economic developments and varying rates of urbanization and wastewater treatment. Today, river pollution in Europe, South-East Asia and North America is severe. In the future, around 80% of the global population is projected to live in sub-basins with multi-pollutant problems in our high urbanization scenarios. In Africa, future river pollution is projected to be 11–18 times higher than in 2010, making it difficult to meet Sustainable Development Goals. Avoiding future pollution is technically possible with advanced wastewater treatment in many regions. In Africa, however, clean water availability is projected to remain challenging. Our multi-pollutant approach could support effective water pollution assessment in urban areas.</t>
    <phoneticPr fontId="25"/>
  </si>
  <si>
    <t>https://www.nature.com/articles/s42949-021-00026-w</t>
  </si>
  <si>
    <t>Hartin, Corinne; Link, Robert; Patel, Pralit; Mundra, Anupriya; Horowitz, Russell; Dorheim, Kalyn; Clarke, Leon;</t>
  </si>
  <si>
    <t>Integrated modeling of human-earth system interactions: An application of GCAM-fusion</t>
    <phoneticPr fontId="25"/>
  </si>
  <si>
    <t>Typically in human-earth system modeling studies, feedbacks between the earth and human systems are analyzed by passing information between independent models. The reliance on existing Earth System Model outputs limits the ability to explore feedbacks under arbitrary scenarios and equally important limits the ability to explore large-scale uncertainty in these interactions. In this study we explore a wide range of climate uncertainties and incorporate the implications of increased cooling hydrofluorocarbons emissions. We implement a statistical relationship between global mean temperature change and heating and cooling degree days that allows us to produce changes in building energy demands within GCAM at every time step and every region. While there is a general agreement in the literature that increasing temperatures will increase cooling energy demands and decrease heating energy demands, there has been no fully-coupled analysis of this dynamic that would, for example, account for the feedbacks on hydrofluorocarbons from increased cooling demands. The variation in the spatial distribution of temperatures leads to substantial variation in the change in cooling and heating energy across regions, with regions like USA, India and Sub-Saharan Africa experiencing a factor of two difference in cooling demands. While the feedbacks between building energy demand and global mean temperature are modest by themselves, this study prompts future research on coupled human-earth system feedbacks, in particular in regards to land, water, and other energy infrastructure.</t>
    <phoneticPr fontId="25"/>
  </si>
  <si>
    <t>https://www.sciencedirect.com/science/article/pii/S0140988321004382</t>
    <phoneticPr fontId="25"/>
  </si>
  <si>
    <t>Kraaijenbrink, Philip DA; Stigter, Emmy E; Yao, Tandong; Immerzeel, Walter W;</t>
  </si>
  <si>
    <t>Climate change decisive for Asia’s snow meltwater supply</t>
    <phoneticPr fontId="25"/>
  </si>
  <si>
    <t>https://www.nature.com/articles/s41558-021-01074-x</t>
  </si>
  <si>
    <t>Supharatid, Seree; Aribarg, Thannob; Nafung, Jirawat;</t>
  </si>
  <si>
    <t>Bias-corrected CMIP6 climate model projection over Southeast Asia</t>
    <phoneticPr fontId="25"/>
  </si>
  <si>
    <t>In this article, we employ statistical bias-correction to examine the changing climate of the latest 18 Coupled Model Intercomparison Project Phase 6 (CMIP6) over Southeast Asia under the medium-emission (SSP2-4.5) and high-emission (SSP5-8.5) scenarios. The “Variance scaling” and “Empirical quantile mapping” methods are used for temperature and precipitation, respectively. The bias-corrected dataset was evaluated against the observations obtained from inter-comparison among several observation grid datasets. Significant improvements are found over most areas in SEA, except the Maritime Continent such as high topography of Kalimantan, Sulawesi, and east Papua islands. The CMIP6 multi-model ensemble mean (MME) projects a warming (wetting) 1.99–4.29 °C (9.62–18.43%) in the twenty-first century. The model performance in simulating precipitation is generally lower than in simulating temperature. The MME model displays larger rainfall increases during the boreal summer rather than boreal winter. Overall, there are robust increases in Southwest Monsoon (14.54–19.69%), and Northeast Monsoon (1.68–6.61%) rainfall throughout the twenty-first century with larger values is found under SSP5-8.5 than SSP2-4.5. The climate stabilization is shown to flatten the curve of temperature and precipitation under SSP2-4.5 later in the century. All these findings can be an input for policymakers to develop adaptation strategies in response to the projected climate change impacts.</t>
    <phoneticPr fontId="25"/>
  </si>
  <si>
    <t>https://link.springer.com/article/10.1007/s00704-021-03844-1</t>
  </si>
  <si>
    <t>van Noije, Twan; Bergman, Tommi; Le Sager, Philippe; O'Donnell, Declan; Makkonen, Risto; Gonçalves-Ageitos, María; Döscher, Ralf; Fladrich, Uwe; von Hardenberg, Jost; Keskinen, Jukka-Pekka;</t>
  </si>
  <si>
    <t>EC-Earth3-AerChem: a global climate model with interactive aerosols and atmospheric chemistry participating in CMIP6</t>
    <phoneticPr fontId="25"/>
  </si>
  <si>
    <r>
      <t>This paper documents the global climate model EC-Earth3-AerChem, one of the members of the EC-Earth3 family of models participating in the Coupled Model Intercomparison Project Phase 6 (CMIP6). EC-Earth3-AerChem has interactive aerosols and atmospheric chemistry and contributes to the Aerosols and Chemistry Model Intercomparison Project (AerChemMIP). In this paper, we give an overview of the model, describe in detail how it differs from the other EC-Earth3 configurations, and outline the new features compared with the previously documented version of the model (EC-Earth 2.4). We explain how the model was tuned and spun up under preindustrial conditions and characterize the model's general performance on the basis of a selection of coupled simulations conducted for CMIP6. The net energy imbalance at the top of the atmosphere in the preindustrial control simulation is on average </t>
    </r>
    <r>
      <rPr>
        <sz val="11"/>
        <color theme="1"/>
        <rFont val="Calibri"/>
        <family val="2"/>
      </rPr>
      <t>−0.09 W m</t>
    </r>
    <r>
      <rPr>
        <vertAlign val="superscript"/>
        <sz val="11"/>
        <color theme="1"/>
        <rFont val="Calibri"/>
        <family val="2"/>
      </rPr>
      <t>-2</t>
    </r>
    <r>
      <rPr>
        <sz val="11"/>
        <color theme="1"/>
        <rFont val="Calibri"/>
        <family val="2"/>
      </rPr>
      <t> with a standard deviation due to interannual variability of 0.25 W m</t>
    </r>
    <r>
      <rPr>
        <vertAlign val="superscript"/>
        <sz val="11"/>
        <color theme="1"/>
        <rFont val="Calibri"/>
        <family val="2"/>
      </rPr>
      <t>-2</t>
    </r>
    <r>
      <rPr>
        <sz val="11"/>
        <color theme="1"/>
        <rFont val="Calibri"/>
        <family val="2"/>
      </rPr>
      <t>, showing no significant drift. The global surface air temperature in the simulation is on average 14.08 C with an interannual standard deviation of 0.17 C, exhibiting a small drift of 0.015 ± 0.005 C per century. The model's effective equilibrium climate sensitivity is estimated at 3.9 C, and its transient climate response is estimated at 2.1 C. The CMIP6 historical simulation displays spurious interdecadal variability in Northern Hemisphere temperatures, resulting in a large spread across ensemble members and a tendency to underestimate observed annual surface temperature anomalies from the early 20th century onwards. The observed warming of the Southern Hemisphere is well reproduced by the model. Compared with the ECMWF (European Centre for Medium-Range Weather Forecasts) Reanalysis version 5 (ERA5), the surface air temperature climatology for 1995–2014 has an average bias of −0.86 ± 0.05 C with a standard deviation across ensemble members of 0.35 C in the Northern Hemisphere and 1.29 ± 0.02 C with a corresponding standard deviation of 0.05 C in the Southern Hemisphere. The Southern Hemisphere warm bias is largely caused by errors in shortwave cloud radiative effects over the Southern Ocean, a deficiency of many climate models. Changes in the emissions of near-term climate forcers (NTCFs) have significant effects on the global climate from the second half of the 20th century onwards. For the SSP3-7.0 Shared Socioeconomic Pathway, the model gives a global warming at the end of the 21st century (2091–2100) of 4.9 C above the preindustrial mean. A 0.5 C stronger warming is obtained for the AerChemMIP scenario with reduced emissions of NTCFs. With concurrent reductions of future methane concentrations, the warming is projected to be reduced by 0.5 C</t>
    </r>
  </si>
  <si>
    <t>https://gmd.copernicus.org/articles/14/5637/2021/#abstract</t>
  </si>
  <si>
    <t>Sörgel, Björn; Kriegler, Elmar; Weindl, Isabelle; Rauner, Sebastian; Dirnaichner, Alois; Ruhe, Constantin; Hofmann, Matthias; Bauer, Nico; Bertram, Christoph; Bodirsky, Benjamin Leon;</t>
  </si>
  <si>
    <t>A sustainable development pathway for climate action within the UN 2030 Agenda</t>
    <phoneticPr fontId="25"/>
  </si>
  <si>
    <t>https://www.nature.com/articles/s41558-021-01098-3</t>
  </si>
  <si>
    <t>This  paper used 1.5 °C target.</t>
    <phoneticPr fontId="25"/>
  </si>
  <si>
    <t>Jain, Shipra; Mishra, Saroj K; Anand, Abhishek; Salunke, Popat; Fasullo, John T;</t>
  </si>
  <si>
    <t>Historical and projected low-frequency variability in the Somali Jet and Indian Summer Monsoon</t>
    <phoneticPr fontId="25"/>
  </si>
  <si>
    <t>Using reanalysis data and observations, interannual variations and long-term trends in the Somali Jet (hereafter, the Jet) and Indian Summer Monsoon Rainfall (ISMR) are characterized for drought vs flood, El Niño vs La Niña, and positive vs negative Indian Ocean Dipole (IOD) summer monsoon seasons. In flood years, the Jet is stronger over the upstream sector (i.e., Arabian Sea) and weaker over the downstream (i.e., Bay of Bengal), resulting in additional convergence and enhanced moisture transport over India, whereas the reverse occurs during drought years. The Jet and ISMR characteristics for El Niño (La Niña) years are similar to drought (flood) years, despite only around half of dry (wet) years, being associated with El Niño (La Niña). In :+OD years, the Jet shifts northward and intensifies over central and northern India, bringing more moisture and rainfall to those regions, while the -IOD has an opposite but relatively weak impact on ISMR. Over the last century, the Jet has become weaker over peninsular India, with reductions in rainfall across east India. Future projections under the SSP585 scenario from the CMIP6 multi-model mean suggest that the Jet will progressively shift northward and strengthen over the Arabian Sea, with associated rainfall increases over entire Indian region. The long-term changes in the Jet over the twentieth century are of comparable magnitude to interannual variations; however, the absolute magnitude of projected future changes is smaller than interannual variations observed in the past.</t>
    <phoneticPr fontId="25"/>
  </si>
  <si>
    <t>https://link.springer.com/article/10.1007/s00382-020-05492-z</t>
  </si>
  <si>
    <t>Naderi, Mostafa;</t>
  </si>
  <si>
    <t>Assessing level of water resources management based on water supply and availability concepts</t>
    <phoneticPr fontId="25"/>
  </si>
  <si>
    <t>Water balance as a common approach has been used so far to qualitatively judge the water resources management in which unsustainability is referred for depleted groundwater storage and reduced river flow. Lack of a clearly defined path, universal methodology and specificity of a concept in literature to quantify the level of water resources management, applicable for different spatio-temporal scales, under supported environmental flow requirement are main criticisms for sustainable water resources management. Thus, this study aims to present a physical metric, based on water availability and supply concepts, to overcome mentioned challenges. It quantifies the level of management (either for surface or ground water) using the ratio of residual volume of available water (available water minus water supply) to initial available water in a given area. Management of nine rivers and Fumanat aquifer in Gilan Province of northern Iran (adopting as a case study) is quantified for the baseline period (1989-2012) and two future (2020-2050) scenarios, S1 (climate change) and S2 (simultaneous land-use and climate changes), under alternatives of available and improved water use efficiencies. The Soil and Water Assessment Tool is used to simulate river flow under two scenarios S1 and S2. Climate change study under three Shared Socio-economic Pathways (SSP1-1.9, SSP2-4.5, SSP5-8.5) indicates that temperature (precipitation) will increase (decrease) by 1.4-2.1 °C (2.9%-12.31%). Quantified management of rivers and groundwater is minimum in spring (-4.43 to 0.66) and summer (-0.613), respectively, and is maximum in autumn-winter (1) and winter (0.491), respectively. Quantified annual management in rivers (groundwater) is -1.278 to 1 (-0.07) and -0.772 to 1 (0.104) under available and improved water use efficiencies, respectively. Climate and land-use changes will reduce the level of management over the study area in which the reduction is higher for a greater level of warming and scenario S2. Quantified annual management of rivers (groundwater) in scenario S2 under available water use efficiency is -1.34 to 1 (-0.379), -1.45 to 1 (-0.654) and-1.55 to 1 (-0.947) for the SSP1-1.9, SSP2-4.5 and SSP8.5, respectively. Efficiency improvement increases management level under scenario S2; however, three rivers and groundwater will still suffer from mismanagement in the future.</t>
    <phoneticPr fontId="25"/>
  </si>
  <si>
    <t>https://www.sciencedirect.com/science/article/pii/S0959652621013056</t>
  </si>
  <si>
    <t>Chang, Jinfeng; Havlík, Petr; Leclère, David; de Vries, Wim; Valin, Hugo; Deppermann, Andre; Hasegawa, Tomoko; Obersteiner, Michael;</t>
  </si>
  <si>
    <t>Reconciling regional nitrogen boundaries with global food security</t>
    <phoneticPr fontId="25"/>
  </si>
  <si>
    <t>While nitrogen inputs are crucial to agricultural production, excess nitrogen contributes to serious ecosystem damage and water pollution. Here, we investigate this trade-off using an integrated modelling framework. We quantify how different nitrogen mitigation options contribute to reconciling food security and compliance with regional nitrogen surplus boundaries. We find that even when respecting regional nitrogen surplus boundaries, hunger could be substantially alleviated with 590 million fewer people at risk of hunger from 2010 to 2050, if all nitrogen mitigation options were mobilized simultaneously. Our scenario experiments indicate that when introducing regional N targets, supply-side measures such as the nitrogen use efficiency improvement are more important than demand-side efforts for food security. International trade plays a key role in sustaining global food security under nitrogen boundary constraints if only a limited set of mitigation options is deployed. Policies that respect regional nitrogen surplus boundaries would yield a substantial reduction in non-CO2 GHG emissions of 2.3 GtCO2e yr-1 in 2050, which indicates a necessity for policy coordination.</t>
    <phoneticPr fontId="25"/>
  </si>
  <si>
    <t>https://www.nature.com/articles/s43016-021-00366-x</t>
  </si>
  <si>
    <t>Hua, Ting; Zhao, Wenwu; Cherubini, Francesco; Hu, Xiangping; Pereira, Paulo;</t>
  </si>
  <si>
    <t>Sensitivity and future exposure of ecosystem services to climate change on the Tibetan Plateau of China</t>
    <phoneticPr fontId="25"/>
  </si>
  <si>
    <t>Landscape ecology</t>
  </si>
  <si>
    <t>Context
Climate change has imposed tremendous impacts on ecosystem services. Recent attempts to quantify such impacts mainly focused on a basin or larger scale, or used limited time periods that largely ignore observations of long-term trends at a fine resolution, thereby affecting the recognition of climate change’s effect on ecosystem services.
Objectives
This study conducts a detailed and spatially explicit recognition of climate change’s effect on ecosystem services and provides an intuitive map for decision-making and climate change adaptation planning.
Methods
We used long-term time series of ecosystem service assessments and various future climate scenarios to quantify the sensitivity and future exposure of ecosystem services to climate change on the Tibetan Plateau.
Results
Carbon sequestration (CS) and habitat quality experience significant growth, while water retention did not show any trend. Sensitivity patterns of these ecosystem services vary largely. For CS, more than half of the pixels showed a positive sensitivity to climate change, even though the degree of sensitivity is not high. There is substantial spatial heterogeneity in the exposure of ecosystem services to future climate changes, and high levels of future climate change increase the intensity of exposure.
Conclusions
This study illustrates the complex spatial association between ecosystem services and climatic drivers, and these findings can help optimize local response strategies in the context of global warming. For example, the existing protected areas have notable conservation gaps for disturbance of future climate change on ecosystem services, especially in the southeastern part of the study area.</t>
    <phoneticPr fontId="25"/>
  </si>
  <si>
    <t>https://link.springer.com/article/10.1007/s10980-021-01320-9#Abs1</t>
  </si>
  <si>
    <t>Rigaud, Kanta Kumari; de Sherbinin, Alex; Jones, Bryan; Arora, Anmol; Adamo, Susana;</t>
  </si>
  <si>
    <t>A Deep Dive on Internal Climate Migration in Tanzania</t>
    <phoneticPr fontId="25"/>
  </si>
  <si>
    <t>World Bank</t>
  </si>
  <si>
    <t>https://documents1.worldbank.org/curated/en/891701634533267413/pdf/Groundswell-Africa-A-Deep-Dive-on-Internal-Climate-Migration-in-Tanzania.pdf</t>
  </si>
  <si>
    <t>Inácio, Miguel; Karnauskaitė, Donalda; Gomes, Eduardo; Barceló, Damià; Pereira, Paulo;</t>
  </si>
  <si>
    <t>Mapping and assessment of future changes in the coastal and marine ecosystem services supply in Lithuania</t>
    <phoneticPr fontId="25"/>
  </si>
  <si>
    <t>Assessing and mapping ecosystem services (ES) became an integral part of coastal and marine management practices. Hence, quantitative and validated approaches are lacking, especially to address future conditions. The objective of this study is to apply further existing and develop new methodological frameworks to quantitatively assess and map the current and future supply of 3 ES in the coastal zone of Lithuania: coastal flood protection, nutrient regulation, and maintenance of nursery conditions. For coastal flood ES modelling, 2 time periods (1990 and 2018) and 4 scenarios (A0, A1 A2, A3 - based on future socio-economic changes in Lithuania) were analysed. The coastal flood protection ES model was validated (r2 = 0.30) using tree cover density. The results showed spatial differences among the analysed periods but no statistical differences. High supply areas are located in the southern coastal area, while the central part displays a low supply. For nutrient regulation and maintenance of nursery conditions, 7 time periods were analysed: a historical period and 6 scenarios based on Representative Concentration Pathway 4.5 and 8.5 and 3 Shared Socioeconomic Pathways. The nutrient regulation ES model was validated (r2 = 0.85) using in situ nutrient. Statistical differences were observed for this ES, but a similar spatial distribution of high and low supply areas. A decrease in the supply was observed comparing the historical period and future scenarios. Maintenance of nursery conditions was validated (r2 = 0.72) based on the protection status of the coastal zone. Results show no statistical differences and similar spatial patterns among the periods. Rocky and sandbank areas show a high supply for this ES. Limitations of our work are mainly related to the resolution of the utilised indicators. Nevertheless, the information obtained from our models can support spatial planning and decision-making processes.</t>
    <phoneticPr fontId="25"/>
  </si>
  <si>
    <t>https://www.sciencedirect.com/science/article/pii/S0048969721076646</t>
  </si>
  <si>
    <t>Rongfan, Chai; Jiafu, Mao; Chen, Haishan; Wang, Yaoping; Shi, Xiaoying; Mingzhou, Jin; Tianbao, Zhao; Hoffman, Forrest M; Ricciuto, Daniel M; Wullschleger, Stan D;</t>
  </si>
  <si>
    <t>Human-caused long-term changes in global aridity</t>
    <phoneticPr fontId="25"/>
  </si>
  <si>
    <t>NPJ Climate and Atmospheric Science</t>
  </si>
  <si>
    <t>Widespread aridification of the land surface causes substantial environmental challenges and is generally well documented. However, the mechanisms underlying increased aridity remain relatively underexplored. Here, we investigated the anthropogenic and natural factors affecting long-term global aridity changes using multisource observation-based aridity index, factorial simulations from the Coupled Model Intercomparison Project phase 6 (CMIP6), and rigorous detection and attribution (D&amp;A) methods. Our study found that anthropogenic forcings, mainly rising greenhouse gas emissions (GHGE) and aerosols, caused the increased aridification of the globe and each hemisphere with high statistical confidence for 1965–2014; the GHGE contributed to drying trends, whereas the aerosol emissions led to wetting tendencies; moreover, the bias-corrected CMIP6 future aridity index based on the scaling factors from optimal D&amp;A demonstrated greater aridification than the original simulations. These findings highlight the dominant role of human effects on increasing aridification at broad spatial scales, implying future reductions in aridity will rely primarily on the GHGE mitigation.</t>
    <phoneticPr fontId="25"/>
  </si>
  <si>
    <t>https://www.nature.com/articles/s41612-021-00223-5</t>
  </si>
  <si>
    <t>Aihaiti, Ailiyaer; Jiang, Zhihong; Zhu, Lianhua; Li, Wei; You, Qinglong;</t>
  </si>
  <si>
    <t>Risk changes of compound temperature and precipitation extremes in China under 1.5° C and 2° C global warming</t>
    <phoneticPr fontId="25"/>
  </si>
  <si>
    <t>Based on the simulated temperature and precipitation from CMIP6 models, the joint distribution characteristics of summer temperature and precipitation in China are described in the Copula approach. The occurrence risk of compound extremes (i.e., warm/dry, and warm/wet events) and corresponding univariate events (i.e., warm, wet, and dry events) in historical period are compared; and the risk changes of compound extremes are discussed under global warming 1.5 °C and 2 °C. Results show that: 1) the Copula approach can describe the joint probability distribution of summer temperature and precipitation in observation and model simulations in most parts of China except for the Qinghai-Tibet Plateau; 2) The average risk of warm and wet events in China increases by 2.3 and 1.16 times under 1.5 °C warming respectively, increases by 2.83 and 1.29 times under 2 °C warming respectively while the risk of dry events decreases in most parts of China; 3) The average of warm/wet events in China increases by 5.48 and 10.01 times under 1.5 °C and 2 °C warming, respectively. Regions over Northern China and South China experience the most increased risk about more than 8 times. The warm/dry events show less increase magnitude with 1.82 and 2.04 times under two warming climates, respectively. The highest increase in risk is mainly located in Northern China. At an additional 0.5 °C warming from 1.5 °C to 2 °C, the regional average risk of warm/dry and warm/wet events increases by 1.40 and 2.74 times, respectively. In most areas, the risk of warm/wet events increases significantly and are greater than that of warm/dry events. This indicates that controlling global warming up to 1.5 °C can avoid more intense warm/dry and warm/wet events. Our work highlights that the risk of compound extremes may be underestimated if we only consider the univariate events.</t>
    <phoneticPr fontId="25"/>
  </si>
  <si>
    <t>https://www.sciencedirect.com/science/article/pii/S016980952100394X</t>
  </si>
  <si>
    <t>This  paper used 1.5 °C and 2 °C target.</t>
    <phoneticPr fontId="25"/>
  </si>
  <si>
    <t>Liu, Wenbin; Sun, Fubao; Feng, Yao; Li, Chao; Chen, Jie; Sang, Yan-Fang; Zhang, Qiang;</t>
  </si>
  <si>
    <t>Increasing population exposure to global warm-season concurrent dry and hot extremes under different warming levels</t>
    <phoneticPr fontId="25"/>
  </si>
  <si>
    <t>Projecting future changes in concurrent dry and hot extremes (CDHEs) and the subsequent socio-economic risks (e.g. population exposure) is critical for climate adaptation and water management under different warming targets. However, to date, this aspect remains poorly understood on both global and regional scales. In this study, the changes in future CDHEs and their population exposures under 1.5 °C, 2 °C, and 3 °C warming were quantified using a Standardized Dry and Hot Index calculated based on the newly released Coupled Model Intercomparison Project Phase 6 climate model outputs and global population datasets. It was found that relative to the baseline period (1986–2005), the severity of CDHEs would increase on the global scale and in most regions, such as in Southern Europe, the Mediterranean, Sahara, West Africa, Central America, Mexico, the Amazon, and the west coast of South America under 1.5 °C, 2 °C, and 3 °C of warming. Stabilizing the warming at 1.5 °C would constrain the adverse influence of CDHEs on the population suffering from severe CDHEs in most regions (especially in Central Europe, Southern Europe, the Mediterranean, Eastern North America, West Asia, East Asia, and Southeast Asia). Globally, the population impacted by severe CDHEs (with a constant 2000 population) would increase by 108 and 266 million (149 and 367 million when constant 2080 population is applied) for 2 °C and 3 °C increase compared to a 1.5 °C increase. These findings provide scientific evidence of the benefit of limiting anthropogenic warming to 1.5 °C in terms of the socio-economic risks related to CDHEs.</t>
    <phoneticPr fontId="25"/>
  </si>
  <si>
    <t>https://iopscience.iop.org/article/10.1088/1748-9326/ac188f/meta</t>
  </si>
  <si>
    <t>This  paper used 1.5 °C, 2 °C, and 3 °C target.</t>
    <phoneticPr fontId="25"/>
  </si>
  <si>
    <t>Kozicka, Marta; Jones, Sarah K; Gotor, Elisabetta; Enahoro, Dolapo;</t>
  </si>
  <si>
    <t>Cross-scale trade-off analysis for sustainable development: linking future demand for animal source foods and ecosystem services provision to the SDGs</t>
    <phoneticPr fontId="25"/>
  </si>
  <si>
    <t>Dietary transition towards higher consumption of animal source foods (ASF) associated with higher incomes across low and middle-income countries could have negative impacts on environmental systems and their potential in the long run to provide services necessary for achieving multiple Sustainable Development Goals (SDGs). In this article, we integrate economic, land use allocation, and biophysical models to investigate trade-offs between the five ecosystem services and their contributions to various SDGs associated with agricultural expansion to meet future demand for ASF, using Tanzania as a case study. Our results show that under the scenario of sustainable socio-economic development, between 2010 and 2030 in Tanzania, per capita income grows by 169% and the share of population at risk of hunger declines from 34.8% to 23%. These changes can be associated on a macro-level with positive contributions to achievement of SDG 1 (No Poverty) and SDG 2 (Zero Hunger). To satisfy feed demand for increased livestock production domestically, an increase by 21.4% of biomass production as compared to 2010 is needed. Analysis of alternative scenarios for meeting this new demand shows potential threats on a landscape level to achieving numerous SDGs and more generally to attaining sustainable food systems. Ecosystem-based contributions primarily decline to SDGs: SDG 3 (Health), SDG 6 (Clean Water), SDG 11 (Sustainable Cities), SDG 13 (Climate) and SDG 15 (Terrestrial Life). We find that higher crop productivity and redesign of agro-ecosystems to increase on-farm tree cover could significantly limit these losses. Alternatively, the growing demand for ASF could be satisfied with imports, which would allow for reducing the trade-offs locally. However, this would result in at least partially only displacing ecosystem service losses to the exporting countries.</t>
    <phoneticPr fontId="25"/>
  </si>
  <si>
    <t>https://link.springer.com/article/10.1007/s11625-021-01082-y</t>
    <phoneticPr fontId="25"/>
  </si>
  <si>
    <t>Moo-Llanes, David A; Oca-Aguilar, Ana C; Romero-Salas, Dora; Sánchez-Montes, Sokani;</t>
  </si>
  <si>
    <t>Inferring the Potential Distribution of an Emerging Rickettsiosis in America: The Case of Rickettsia parkeri</t>
    <phoneticPr fontId="25"/>
  </si>
  <si>
    <t>Pathogens</t>
  </si>
  <si>
    <t>Tick-borne rickettsioses represent a severe public health problem that has increased in recent decades by several activities that place human populations in contact with a wide range of vectors. In particular, Rickettsia parkeri, an eschar-associated spotted fever agent, represents an emerging pathogen that has been gradually identified throughout America. In the present work, we compiled an occurrence database of these bacteria, as well as its vectors, in order to identify the potential distribution of these bacteria and to detect the risk areas where this emerging pathogen may be circulating. The results show the at-risk areas to be broad regions in Central America, on the coast of Venezuela, Colombia, Ecuador, Peru, and Chile, part of Brazil and Argentina, and the greater part of Bolivia, Paraguay, and Uruguay. Particularly, in Mexico, conditions exist for widespread dissemination. Our results must be considered for the establishment of active acarological surveillance in previously unsampled areas, as well as the establishment of prevention measures for vulnerable populations and risk groups participating in outdoor activities that can place them in contact with this pathogen</t>
    <phoneticPr fontId="25"/>
  </si>
  <si>
    <t>https://www.mdpi.com/2076-0817/10/5/592</t>
  </si>
  <si>
    <t>Andrijevic, Marina; Byers, Edward; Mastrucci, Alessio; Smits, Jeroen; Fuss, Sabine;</t>
  </si>
  <si>
    <t>Future cooling gap in shared socioeconomic pathways</t>
    <phoneticPr fontId="25"/>
  </si>
  <si>
    <t>The extent to which societies will globally be able to adapt to climate change is not well understood. Here we analyze socioeconomic dimensions of adaptive capacity of populations to deal with heat stress and find income, urbanization and income inequality to be important factors in explaining adaptation to heat stress with air conditioning (AC). Using the scenario framework of the Shared Socioeconomic Pathways (SSPs), we estimate the future cooling gap, which represents the difference between the population exposed to heat stress and the population able to protect against heat stress with AC. Depending on the scenario of socioeconomic development, total population affected by the cooling gap may vary between 2 billion and 5 billion people in 2050, with the scenario-dependent range widening further towards the end of the century. Our analysis shows vast regional inequalities in adaptive capacity for one of the most universal manifestations of climate change, underscoring the need to account for the different potential levels of adaptive capacity in assessments of climate change impacts.</t>
    <phoneticPr fontId="25"/>
  </si>
  <si>
    <t>https://iopscience.iop.org/article/10.1088/1748-9326/ac2195/meta</t>
  </si>
  <si>
    <t>Herran, Diego Silva; Fujimori, Shinichiro;</t>
  </si>
  <si>
    <t>Beyond Japanese NDC: energy and macroeconomic transitions towards 2050 in emission pathways with multiple ambition levels</t>
    <phoneticPr fontId="25"/>
  </si>
  <si>
    <t>Japan has set greenhouse gas emissions reduction targets for 2030 and 2050, as stated in the nationally determined contribution (NDC) and in the long-term strategy for decarbonization (LTS) submitted to the UNFCCC in 2020, respectively. While upgrading these targets is needed to realize the global climate goals (2 °C and 1.5 °C), the implications of the target for the period in-between remains unclear. This study assesses the energy and macroeconomic impacts of enhancing the ambition of 2040 and 2050 emission reduction targets in Japan by means of a computable general equilibrium (CGE) model. In addition, we analyze the implications on the speed of energy efficiency improvement and low-carbon energy penetration along with macroeconomic impacts, and the shift from the current LTS goal (80% emissions reduction by 2050) to a full decarbonization one. The study shows that, compared to the current ambition (53% reduction by 2040 compared to 2005), enhancing ambition of the 2040 (63% reduction by 2040 compared to 2005) and 2050 targets (zero emissions by 2050) rises the share of low-carbon energy supply more drastically than the decreases in energy intensity, and increases macroeconomic costs by 19–72%. Moreover, meeting these targets demands accelerating considerably the reductions in carbon intensities through expansion of renewables and CCS beyond historical trends and beyond current efforts towards the 2030s NDC. Enabling larger low-carbon supplies and energy efficiency improvements makes full decarbonization by 2050 possible at costs equivalent to current ambition. Further analyses are needed to clarify at a finer detail the implications of changes in these enablers by sectors, technologies and policies. This kind of analysis offer key insights on the feasibility of Japan’s emission reduction targets for the formulation of new commitments for the next cycle of the Global Stocktake under the Paris Agreement.</t>
    <phoneticPr fontId="25"/>
  </si>
  <si>
    <t>https://link.springer.com/article/10.1007/s11625-021-00930-1</t>
  </si>
  <si>
    <t>Krummenauer, Linda; Costa, Luís; Prahl, Boris F; Kropp, Jürgen P;</t>
  </si>
  <si>
    <t>Future heat adaptation and exposure among urban populations and why a prospering economy alone won’t save us</t>
    <phoneticPr fontId="25"/>
  </si>
  <si>
    <t>When inferring on the magnitude of future heat-related mortality due to climate change, human adaptation to heat should be accounted for. We model long-term changes in minimum mortality temperatures (MMT), a well-established metric denoting the lowest risk of heat-related mortality, as a function of climate change and socio-economic progress across 3820 cities. Depending on the combination of climate trajectories and socio-economic pathways evaluated, by 2100 the risk to human health is expected to decline in 60% to 80% of the cities against contemporary conditions. This is caused by an average global increase in MMTs driven by long-term human acclimatisation to future climatic conditions and economic development of countries. While our adaptation model suggests that negative effects on health from global warming can broadly be kept in check, the trade-offs are highly contingent to the scenario path and location-specific. For high-forcing climate scenarios (e.g. RCP8.5) the maintenance of uninterrupted high economic growth by 2100 is a hard requirement to increase MMTs and level-off the negative health effects from additional scenario-driven heat exposure. Choosing a 2 °C-compatible climate trajectory alleviates the dependence on fast growth, leaving room for a sustainable economy, and leads to higher reductions of mortality risk.</t>
    <phoneticPr fontId="25"/>
  </si>
  <si>
    <t>https://www.nature.com/articles/s41598-021-99757-0</t>
  </si>
  <si>
    <t>Zhang, Lixia; Chen, Ziming; Zhou, Tianjun;</t>
  </si>
  <si>
    <t>Human influence on the increasing drought risk over Southeast Asian monsoon region</t>
    <phoneticPr fontId="25"/>
  </si>
  <si>
    <t xml:space="preserve">Southeast Asian monsoon region is regularly stricken by drought, but less attention is paid due to its slow-onset and less visual impact. This study investigated the observed drought changes over Southeast Asian monsoon region and impacts of anthropogenic forcing using the Coupled Model Intercomparison Project Phase 6 models. We revealed an increasing drought risk for 1951–2018 due to more frequent and wide-spread droughts. The influence of anthropogenic forcing is successfully detected, which has increased the likelihood of the extreme droughts in historical simulation by reducing precipitation and enhancing evapotranspiration. The time of emergence of anthropogenic forcing in extreme drought occurrence and affected area occurs around the 1960s. The future projected severe and extreme drought risks are still beyond natural only forced changes under all scenarios. Our findings demonstrate a robust impact of anthropogenic forcing on drought risk over Southeast Asia, and highlight the importance of future pathway choice.
</t>
    <phoneticPr fontId="25"/>
  </si>
  <si>
    <t>https://agupubs.onlinelibrary.wiley.com/doi/full/10.1029/2021GL093777</t>
    <phoneticPr fontId="25"/>
  </si>
  <si>
    <t>Gao, Tanguang; Wang, Xiaoming; Wei, Da; Wang, Tao; Liu, Shiwei; Zhang, Yulan;</t>
  </si>
  <si>
    <t>Transboundary water scarcity under climate change</t>
    <phoneticPr fontId="25"/>
  </si>
  <si>
    <r>
      <t xml:space="preserve">Global transboundary river basins (TRBs) cover about 47% of land surface and 52% of population. Water scarcity is driving the potential risks as a result of competition for the limited water resources in TRBs, which turns to be both of an urgent environment issue and economic/political problems. In this study, we used a water supply-demand balance approach to estimate the impact of climate change on the water scarcity occurrence likelihood (WSOL) and water scarcity potential intensity (WSPI) in TRBs at a global scale. We projected the WSOL and WSPI by applying the global hydrological models (GHMs), which were driven by the bias-corrected data of four general circulation models (GCMs) considering different scenarios of the representative concentration pathways (RCP2.6 and RCP6.0), respectively. The results indicated that the WSOL in TRBs were expected to increase between 28% (at RCP2.6) and 42% (at RCP6.0) by 2080s in comparison with those during 1981–2010. The most significant increase of WSOL were found in the countries of West Asia as well as China and North Africa. We also found that the projection of WSPI showed less consistent trends across different basins in TRBs, with variations in a range from </t>
    </r>
    <r>
      <rPr>
        <sz val="11"/>
        <rFont val="Microsoft YaHei"/>
        <family val="2"/>
        <charset val="134"/>
      </rPr>
      <t>-</t>
    </r>
    <r>
      <rPr>
        <sz val="11"/>
        <rFont val="Calibri"/>
        <family val="2"/>
      </rPr>
      <t>10% to 5% by 2080s. In general, WSPI increased in West Asia but decreased in north Asia, Europe and North America. The results highlighted that the water scarcity in TRBs would be exacerbated by climate warming, likely overwhelming the efforts of nations to collaboratively use freshwater resources of TRBs in future, and potentially preceding more water conflicts.</t>
    </r>
  </si>
  <si>
    <t>https://www.sciencedirect.com/science/article/abs/pii/S002216942100500X</t>
  </si>
  <si>
    <t>Rattalino Edreira, Juan I; Andrade, José F; Cassman, Kenneth G; van Ittersum, Martin K; van Loon, Marloes P; Grassini, Patricio;</t>
  </si>
  <si>
    <t>Spatial frameworks for robust estimation of yield gaps</t>
    <phoneticPr fontId="25"/>
  </si>
  <si>
    <t>Food security interventions and policies need reliable estimates of crop production and the scope to enhance production on existing cropland. Here we assess the performance of two widely used ‘top-down’ gridded frameworks (Global Agro-ecological Zones and Agricultural Model Intercomparison and Improvement Project) versus an alternative ‘bottom-up’ approach (Global Yield Gap Atlas). The Global Yield Gap Atlas estimates extra production potential locally for a number of sites representing major breadbaskets and then upscales the results to larger spatial scales. We find that estimates from top-down frameworks are alarmingly unlikely, with estimated potential production being lower than current farm production at some locations. The consequences of using these coarse estimates to predict food security are illustrated by an example for sub-Saharan Africa, where using different approaches would lead to different prognoses about future cereal self-sufficiency. Our study shows that foresight about food security and associated agriculture research priority setting based on yield potential and yield gaps derived from top-down approaches are subject to a high degree of uncertainty and would benefit from incorporating estimates from bottom-up approaches.</t>
    <phoneticPr fontId="25"/>
  </si>
  <si>
    <t>https://www.nature.com/articles/s43016-021-00365-y</t>
  </si>
  <si>
    <t>van Dijk, Michiel; Gramberger, Marc; Laborde, David; Mandryk, Maryia; Shutes, Lindsay; Stehfest, Elke; Valin, Hugo; Faradsch, Katharina;</t>
  </si>
  <si>
    <t>Stakeholder-designed scenarios for global food security assessments</t>
    <phoneticPr fontId="25"/>
  </si>
  <si>
    <t>To guide policymaking, decision makers require a good understanding of the long-term drivers of food security and their interactions. Scenario analysis is widely considered as the appropriate tool to assess ‘wicked problems’, such as ensuring global food security, that are characterized by a high level of complexity and uncertainty. This paper describes the development process, storylines and drivers of four new global scenarios that are specifically designed to explore global food security up to the year 2050. To ensure the relevance, credibility and legitimacy of the scenarios, they have been developed using a participatory process, involving a diverse group of stakeholders. The scenarios consist of storylines and a scenario database that presents projections for key drivers, which can be used as an input into global simulation models.</t>
    <phoneticPr fontId="25"/>
  </si>
  <si>
    <t>https://www.sciencedirect.com/science/article/pii/S2211912420300055</t>
    <phoneticPr fontId="25"/>
  </si>
  <si>
    <t>Shiogama, Hideo; Hirata, Ryuichi; Hasegawa, Tomoko; Fujimori, Shinichiro; Ishizaki, Noriko N; Chatani, Satoru; Watanabe, Masahiro; Mitchell, Daniel; Lo, YT;</t>
  </si>
  <si>
    <t>Historical and future anthropogenic warming effects on droughts, fires and fire emissions of CO 2 and PM 2.5 in equatorial Asia when 2015-like El Niño events occur</t>
    <phoneticPr fontId="25"/>
  </si>
  <si>
    <r>
      <t>In 2015, El Niño contributed to severe droughts in equatorial Asia (EA). The severe droughts enhanced fire activity in the dry season (June–November), leading to massive fire emissions of CO2 and aerosols. Based on large event attribution ensembles of the MIROC5 atmospheric global climate model, we suggest that historical anthropogenic warming increased the chances of meteorological droughts exceeding the 2015 observations in the EA area. We also investigate changes in drought in future climate simulations, in which prescribed sea surface temperature data have the same spatial patterns as the 2015 El Niño with long-term warming trends. Large probability increases of stronger droughts than the 2015 event are projected when events like the 2015 El Niño occur in the 1.5 and 2.0 C warmed climate ensembles according to the Paris Agreement goals. Further drying is projected in the 3.0 C ensemble according to the current mitigation policies of nations.
We use observation-based empirical functions to estimate burned area, fire CO2 emissions and fine (&lt;2.5 µm) particulate matter (PM2.5) emissions from these simulations of precipitation. There are no significant increases in the chances of burned area and CO2 and PM2.5 emissions exceeding the 2015 observations due to past anthropogenic climate change. In contrast, even if the 1.5 and 2.0 C goals are achieved, there are significant increases in the burned area and CO2 and PM2.5 emissions. If global warming reaches 3.0 </t>
    </r>
    <r>
      <rPr>
        <sz val="11"/>
        <rFont val="Calibri"/>
        <family val="2"/>
      </rPr>
      <t>C, as is expected from the current mitigation policies of nations, the chances of burned areas and CO2 and PM2.5 emissions exceeding the 2015 observed values become approximately 100 %, at least in the single model ensembles.
We also compare changes in fire CO2 emissions due to climate change and the land-use CO2 emission scenarios of five shared socioeconomic pathways, where the effects of climate change on fire are not considered. There are two main implications. First, in a national policy context, future EA climate policy will need to consider these climate change effects regarding both mitigation and adaptation aspects. Second is the consideration of fire increases changing global CO2 emissions and mitigation strategies, which suggests that future climate change mitigation studies should consider these factors.</t>
    </r>
  </si>
  <si>
    <t>https://esd.copernicus.org/articles/11/435/2020/</t>
  </si>
  <si>
    <t xml:space="preserve">This  paper used 1.5 °C, 2 °C, and 3 °C target. </t>
    <phoneticPr fontId="25"/>
  </si>
  <si>
    <t>Xu, Yangyang; Wu, Xiaokang; Kumar, Rajesh; Barth, Mary; Diao, Chenrui; Gao, Meng; Lin, Lei; Jones, Bryan; Meehl, Gerald A;</t>
  </si>
  <si>
    <t>Substantial Increase in the Joint Occurrence and Human Exposure of Heatwave and High‐PM Hazards Over South Asia in the Mid‐21st Century</t>
    <phoneticPr fontId="25"/>
  </si>
  <si>
    <t>AGU Advances</t>
  </si>
  <si>
    <t>Extreme heat occurrence worldwide has increased in the past decades. Greenhouse gas emissions, if not abated aggressively, will lead to large increases in frequency and intensity of heat extremes. At the same time, many cities are facing severe air pollution problems featuring high-PM episodes that last from days to weeks. Based on a high-resolution decadal-long model simulation using a state-of-the-science regional chemistry-climate model that is bias corrected against reanalysis, here we show that when daily average wet-bulb temperature of 25 °C is taken as the threshold for severe health impacts, heat extremes frequency averaged over South Asia increases from 45 ± 5 days/year in 1997–2004 to 78 ± 3 days/year in 2046–2054 under RCP8.5 scenario. With daily averaged PM2.5 surface concentration of 60 μg/m3 defined as the threshold for such “unhealthy” extremes, high-PM extremes would occur 132 ± 8 days/year in the Decade 2050 under RCP8.5. Even more concerning, due to the potential health impacts of two stressors acting in tandem, is the joint occurrence of the heatwave and high-PM hazard (HHH), which would have substantial increases of 175% in frequency and 79% in duration. This is in contrast to the 73–76% increase for heatwave or high PM when assessed individually. The fraction of land exposed to prolonged HHH increases by more than tenfold in 2050. The alarming increases in just a few decades pose great challenges to adaptation and call for more aggressive mitigation. For example, under a lower emission pathway, the frequency of HHH will only increase by 58% with a lower frequency of high-PM extremes.</t>
    <phoneticPr fontId="25"/>
  </si>
  <si>
    <t>https://agupubs.onlinelibrary.wiley.com/doi/full/10.1029/2019AV000103</t>
    <phoneticPr fontId="25"/>
  </si>
  <si>
    <t>Mudryk, Lawrence; Santolaria-Otín, María; Krinner, Gerhard; Ménégoz, Martin; Derksen, Chris; Brutel-Vuilmet, Claire; Brady, Mike; Essery, Richard;</t>
  </si>
  <si>
    <t>Historical Northern Hemisphere snow cover trends and projected changes in the CMIP6 multi-model ensemble</t>
    <phoneticPr fontId="25"/>
  </si>
  <si>
    <t>This paper presents an analysis of observed and simulated historical snow cover extent and snow mass, along with future snow cover projections from models participating in the World Climate Research Programme Coupled Model Intercomparison Project Phase 6 (CMIP6). Where appropriate, the CMIP6 output is compared to CMIP5 results in order to assess progress (or absence thereof) between successive model generations. An ensemble of six observation-based products is used to produce a new time series of historical Northern Hemisphere snow extent anomalies and trends; a subset of four of these products is used for snow mass. Trends in snow extent over 1981–2018 are negative in all months and exceed -50×103 km2 yr-1 during November, December, March, and May. Snow mass trends are approximately -5 Gt yr-1 or more for all months from December to May. Overall, the CMIP6 multi-model ensemble better represents the snow extent climatology over the 1981–2014 period for all months, correcting a low bias in CMIP5. Simulated snow extent and snow mass trends over the 1981–2014 period are stronger in CMIP6 than in CMIP5, although large inter-model spread remains in the simulated trends for both variables. There is a single linear relationship between projected spring snow extent and global surface air temperature (GSAT) changes, which is valid across all CMIP6 Shared Socioeconomic Pathways. This finding suggests that Northern Hemisphere spring snow extent will decrease by about 8 % relative to the 1995–2014 level per degree Celsius of GSAT increase. The sensitivity of snow to temperature forcing largely explains the absence of any climate change pathway dependency, similar to other fast-response components of the cryosphere such as sea ice and near-surface permafrost extent.</t>
    <phoneticPr fontId="25"/>
  </si>
  <si>
    <t>https://tc.copernicus.org/articles/14/2495/2020/</t>
  </si>
  <si>
    <t>This paper focused on the future change of snow coverage.</t>
    <phoneticPr fontId="25"/>
  </si>
  <si>
    <t>Batibeniz, Fulden; Ashfaq, Moetasim; Diffenbaugh, Noah S; Key, Kesondra; Evans, Katherine J; Turuncoglu, Ufuk Utku; Önol, Barış;</t>
  </si>
  <si>
    <t>Doubling of US population exposure to climate extremes by 2050</t>
    <phoneticPr fontId="25"/>
  </si>
  <si>
    <t>We quantify historical and projected trends in the population exposure to climate extremes as measured by the United States National Center for Environmental Information Climate Extremes Index (CEI). Based on the analyses of the historical observations, we find that the U.S. has already experienced a rise in the occurrence of aggregated extremes in recent decades, consistent with the climate response to historical increases in radiative forcing. Additionally, we find that exposure can be expected to intensify under the Representative Concentration Pathway 8.5, with all counties permanently exceeding the baseline variability in the occurrence of extreme hot days, warm nights, and drought conditions by 2050. As a result, every county in the U.S. is projected to permanently exceed the historical CEI variability (as measured by one standard deviation during the 1981–2005 period). Based on the current population distribution, this unprecedented change implies a yearly exposure to extreme conditions for one in every three people. We find that the increasing trend in exposure to the aggregated extremes is already detectable over much of the U.S., and particularly in the central and eastern U.S. The high correspondence between the pattern of trends in our simulations and observations increases confidence in the projected amplification of population exposure to unprecedented combinations of extreme climate conditions, should greenhouse gas concentrations continue to escalate along their current trajectory.</t>
    <phoneticPr fontId="25"/>
  </si>
  <si>
    <t>https://agupubs.onlinelibrary.wiley.com/doi/full/10.1029/2019EF001421</t>
    <phoneticPr fontId="25"/>
  </si>
  <si>
    <t>Park, Sunmin; Allen, Rober James; Lim, Chul-Hee;</t>
  </si>
  <si>
    <t>A likely increase in fine particulate matter and premature mortality under future climate change</t>
    <phoneticPr fontId="25"/>
  </si>
  <si>
    <t>Air Quality, Atmosphere &amp; Health</t>
  </si>
  <si>
    <t>Climate change modulates the concentration of fine particulate matter (PM2.5) via modifying atmospheric circulation, temperature, and the hydrological cycle. Furthermore, PM2.5 is associated with cardiopulmonary diseases and premature mortality. Here, we use seven models to assess the response of PM2.5 to end of the twenty-first century climate change under Representative Concentration Pathway 8.5, and the corresponding impact on premature mortality. The majority of models yield an increase in both PM2.5 and premature mortality associated with lung cancer and cardiopulmonary disease in all world regions except Africa. These results are robust across five different future population projections, although the magnitude of premature deaths can vary by up to a factor of two. Much larger uncertainty is related to uncertainty in model physics and the representation of aerosol processes. Although our analysis requires several assumptions related to future population estimates, as well as the concentration-response function, results suggest that future emission reductions are necessary to avoid the likely health risks associated with increasing PM2.5 in a warmer world</t>
    <phoneticPr fontId="25"/>
  </si>
  <si>
    <t>https://link.springer.com/article/10.1007/s11869-019-00785-7</t>
  </si>
  <si>
    <t>Pauliuk, Stefan; Heeren, Niko; Berrill, Peter; Fishman, Tomer; Nistad, Andrea; Tu, Qingshi; Wolfram, Paul; Hertwich, Edgar;</t>
  </si>
  <si>
    <t>Global scenarios of resource and emissions savings from systemic material efficiency in buildings and cars</t>
    <phoneticPr fontId="25"/>
  </si>
  <si>
    <t>Material production now accounts for 23% of global greenhouse gas (GHG) emissions. Resource efficiency and circular economy policies promise emission reductions through reducing material use, but their potential contribution to climate change mitigation has not yet been quantified. Here we present a high-resolution approach for tracking material flows and energy use of products throughout their life cycles, focusing on passenger vehicles and residential buildings. We estimate future changes in material flows and operational energy use due to increased yields, light-weight designs, material substitution, increased service efficiency, extended service life, and increased reuse and recycling. Together, these material efficiency strategies can reduce cumulative global GHG emissions until 2060 by 16-39 Gt CO2e (passenger vehicles) and 28-72 Gt CO2e (residential buildings), depending on climate policy assumptions. The use of wood and more intensive use are promising strategies in residential buildings. Ride sharing and car sharing are best for residential buildings.</t>
    <phoneticPr fontId="25"/>
  </si>
  <si>
    <t>Ralph, F Martin; Cannon, Forest; Tallapragada, Vijay; Davis, Christopher A; Doyle, James D; Pappenberger, Florian; Subramanian, Aneesh; Wilson, Anna M; Lavers, David A; Reynolds, Carolyn A;</t>
  </si>
  <si>
    <t>Each 0.5° C of Warming Increases Annual Flood Losses in China by More than US $60 Billion.</t>
    <phoneticPr fontId="25"/>
  </si>
  <si>
    <t>In the warming climate, flood risk is likely to increase over much of the globe. We present projections of changes of flood losses in China for a range of global warming scenarios, from 1.5° to 4.0°C above the preindustrial temperature, with a 0.5°C step. Projections of flood losses in China are based on river runoff simulations by a distributed hydrological model driven by multiple downscaled general circulation models, the national GDP projected at shared socioeconomic pathways, and the “intensity–loss rate” function. When interpreting changes caused by the combined effect of economic and climatic conditions, flood losses in China are projected to soar in the future, particularly in lowland regions subject to rapid economic growth. Under global warming of 1.5° and 4.0°C, in an average year, flood losses are projected to be, respectively, 4 and 17 times that at present. Pursuing the international climate policy target of limiting global warming is projected to reduce exposure to floods in China. In this way, flood losses in China can be reduced by tens of billions of U.S. dollars (on average, US$67 billion and up to 0.04% of GDP) for each 0.5°C that warming is reduced. Our study improves understanding of the impact of climatic and nonclimatic changes on flood risk. Our scientific contribution is the first study to quantify flood impacts across China under different development pathways (shared socioeconomic pathways) for a broad range of global warming levels.</t>
    <phoneticPr fontId="25"/>
  </si>
  <si>
    <t>https://journals.ametsoc.org/view/journals/bams/101/8/bamsD190182.xml</t>
    <phoneticPr fontId="25"/>
  </si>
  <si>
    <r>
      <t>This  paper used 1.5 °C, 2 °C,  2.5 °C, 3 °C</t>
    </r>
    <r>
      <rPr>
        <sz val="11"/>
        <rFont val="宋体"/>
        <family val="2"/>
        <charset val="134"/>
      </rPr>
      <t>,</t>
    </r>
    <r>
      <rPr>
        <sz val="11"/>
        <rFont val="Calibri"/>
        <family val="2"/>
      </rPr>
      <t>3.5 °C</t>
    </r>
    <r>
      <rPr>
        <sz val="11"/>
        <rFont val="宋体"/>
        <family val="2"/>
        <charset val="134"/>
      </rPr>
      <t>，</t>
    </r>
    <r>
      <rPr>
        <sz val="11"/>
        <rFont val="Calibri"/>
        <family val="2"/>
      </rPr>
      <t xml:space="preserve">and 4 °C target. </t>
    </r>
  </si>
  <si>
    <t>Vogel, Martha M; Hauser, Mathias; Seneviratne, Sonia I;</t>
  </si>
  <si>
    <t>Projected changes in hot, dry and wet extreme events’ clusters in CMIP6 multi-model ensemble</t>
    <phoneticPr fontId="25"/>
  </si>
  <si>
    <t>Concurrent extreme events, i.e. multi-variate extremes, can be associated with strong impacts. Hence, an understanding of how such events are changing in a warming climate is helpful to avoid some associated climate change impacts and better prepare for them. In this article, we analyse the projected occurrence of hot, dry, and wet extreme events' clusters in the multi-model ensemble of the 6th phase of the Coupled Model Intercomparison Project (CMIP6). Changes in 'extreme extremes', i.e. events with only 1% probability of occurrence in the current climate are analysed, first as univariate extremes, and then when co-occurring with other types of extremes (i.e. events clusters) within the same week, month or year. The projections are analysed for present-day climate (+1 °C) and different levels of additional global warming (+1.5 °C, +2 °C, +3 °C). The results reveal substantial risk of occurrence of extreme events' clusters of different types across the globe at higher global warming levels. Hotspot regions for hot and dry clusters are mainly found in Brazil, i.e. in the Northeast and the Amazon rain forest, the Mediterranean region, and Southern Africa. Hotspot regions for wet and hot clusters are found in tropical Africa but also in the Sahel region, Indonesia, and in mountainous regions such as the Andes and the Himalaya.</t>
    <phoneticPr fontId="25"/>
  </si>
  <si>
    <t>https://iopscience.iop.org/article/10.1088/1748-9326/ab90a7/meta</t>
  </si>
  <si>
    <t xml:space="preserve">This  paper used 1 °C, 1.5 °C, 2 °C, and 3 °C target. </t>
    <phoneticPr fontId="25"/>
  </si>
  <si>
    <t>Zeng, Yuanzhuo;</t>
  </si>
  <si>
    <t>Shifts in Herring and Mackerel Resources in the North Sea under Global Warming</t>
    <phoneticPr fontId="25"/>
  </si>
  <si>
    <t>Journal of Coastal Research</t>
  </si>
  <si>
    <t>Coastal Education and Research Foundation</t>
  </si>
  <si>
    <t>The shift of habitats for economic marine species may pose a great challenge to the existing fishing industry. Under the current business model, fish populations may migrate too far to be caught by small fishing companies. Herring and mackerel are two extremely important species in the North Sea fisheries. This research takes herring and mackerel as examples to establish mathematical models to find out why and how small fishing companies near the North Sea should prepare for the potential challenges due to global warming. The annual change of seawater temperature in the next 50 years is predicted based on CMIP6. Combining seawater temperature prediction and fish life patterns, the migration prospects of fish populations are obtained. Results are carefully charted on the map using MATLAB, making the findings vivid and precise. The extent to which fish may move north is different in selected scenarios, which is analyzed and discussed. This study provides valuable insights into how climate change may affect the North Sea's ecosystem and fishing industry.</t>
    <phoneticPr fontId="25"/>
  </si>
  <si>
    <t>https://meridian.allenpress.com/jcr/article-abstract/108/SI/151/444973/Shifts-in-Herring-and-Mackerel-Resources-in-the</t>
  </si>
  <si>
    <t>Kim, Satbyul Estella; Xie, Yang; Dai, Hancheng; Fujimori, Shinichiro; Hijioka, Yasuaki; Honda, Yasushi; Hashizume, Masahiro; Masui, Toshihiko; Hasegawa, Tomoko; Xu, Xinghan;</t>
  </si>
  <si>
    <t>Air quality co-benefits from climate mitigation for human health in South Korea</t>
    <phoneticPr fontId="25"/>
  </si>
  <si>
    <t>Environment international</t>
  </si>
  <si>
    <t>Climate change mitigation efforts to reduce greenhouse gas (GHG) emissions have associated costs, but there are also potential benefits from improved air quality, such as public health improvements and the associated cost savings. A multidisciplinary modeling approach can better assess the co-benefits from climate mitigation for human health and provide a justifiable basis for establishment of adequate climate change mitigation policies and public health actions. An integrated research framework was adopted by combining a computable general equilibrium model, an air quality model, and a health impact assessment model, to explore the long-term economic impacts of climate change mitigation in South Korea through 2050. Mitigation costs were further compared with health-related economic benefits under different socioeconomic and climate change mitigation scenarios. Achieving ambitious targets (i.e., stabilization of the radiative forcing level at 3.4 W/m2) would cost 1.3–8.5 billion USD in 2050, depending on varying carbon prices from different integrated assessment models. By contrast, achieving these same targets would reduce costs by 23 billion USD from the valuation of avoided premature mortality, 0.14 billion USD from health expenditures, and 0.38 billion USD from reduced lost work hours, demonstrating that health benefits alone noticeably offset the costs of cutting GHG emissions in South Korea.</t>
    <phoneticPr fontId="25"/>
  </si>
  <si>
    <t>https://www.sciencedirect.com/science/article/pii/S0160412019319257</t>
    <phoneticPr fontId="25"/>
  </si>
  <si>
    <t>Ha, Kyung‐Ja; Moon, Suyeon; Timmermann, Axel; Kim, Daeha;</t>
  </si>
  <si>
    <t>Future changes of summer monsoon characteristics and evaporative demand over Asia in CMIP6 simulations</t>
    <phoneticPr fontId="25"/>
  </si>
  <si>
    <t>Future greenhouse warming is expected to influence the characteristics of global monsoon systems. However, large regional uncertainties still remain. Here we use 16 Coupled Model Intercomparison Project Phase 6 (CMIP6) models to determine how the length of the summer rainy season and precipitation extremes over the Asian summer monsoon domain will change in response to greenhouse warming. Over East Asia the models simulate on average on the earlier onset and later retreat; whereas over India, the retreat will occur later. The model simulations also show an intensification of extreme rainfall events, as well as an increase of seasonal drought conditions. These results demonstrate the high volatility of the Asian summer monsoon systems and further highlight the need for improved water management strategies in this densely populated part of the world.</t>
    <phoneticPr fontId="25"/>
  </si>
  <si>
    <t>https://agupubs.onlinelibrary.wiley.com/doi/full/10.1029/2020GL087492</t>
  </si>
  <si>
    <t>Varquez, Alvin Christopher G; Darmanto, Nisrina S; Honda, Yasushi; Ihara, Tomohiko; Kanda, Manabu;</t>
  </si>
  <si>
    <t>Future increase in elderly heat-related mortality of a rapidly growing Asian megacity</t>
    <phoneticPr fontId="25"/>
  </si>
  <si>
    <t>Urban dwellers are at risk of heat-related mortality in the onset of climate change. In this study, future changes in heat-related mortality of elderly citizens were estimated while considering the combined effects of spatially-varying megacity’s population growth, urbanization, and climate change. The target area is the Jakarta metropolitan area of Indonesia, a rapidly developing tropical country. 1.2 × 1.2 km2 daily maximum temperatures were acquired from weather model outputs for the August months from 2006 to 2015 (present 2010s) and 2046 to 2055 (future 2050s considering pseudo-global warming of RCP2.6 and RCP8.5). The weather model considers population-induced spatial changes in urban morphology and anthropogenic heating distribution. Present and future heat-related mortality was mapped out based on the simulated daily maximum temperatures. The August total number of heat-related elderly deaths in Jakarta will drastically increase by 12~15 times in the 2050s compared to 2010s because of population aging and rising daytime temperatures under “compact city” and “business-as-usual” scenarios. Meanwhile, mitigating climate change (RCP 2.6) could reduce the August elderly mortality count by up to 17.34%. The downwind areas of the densest city core and the coastal areas of Jakarta should be avoided by elderly citizens during the daytime.</t>
    <phoneticPr fontId="25"/>
  </si>
  <si>
    <t>https://www.nature.com/articles/s41598-020-66288-z</t>
  </si>
  <si>
    <t>Kajtar, Jules B; Hernaman, Vanessa; Holbrook, Neil J; Petrelli, Paola;</t>
  </si>
  <si>
    <t>Tropical western and central Pacific marine heatwave data calculated from gridded sea surface temperature observations and CMIP6</t>
    <phoneticPr fontId="25"/>
  </si>
  <si>
    <t>Data in Brief</t>
  </si>
  <si>
    <t>Processed marine heatwave metrics are provided for the tropical western and central Pacific Ocean region (120°E-140°W, 40°S-15°N). The metrics are computed from daily sea surface temperature (SST) data, from both observations and models. The observed marine heatwave data are calculated from NOAA 0.25° daily Optimum Interpolation Sea Surface Temperature (OISST) over the period 1982–2019. The modelled marine heatwave data are from analysis of 18 model simulations as part of the Coupled Model Intercomparison Project, Phase 6 (CMIP6) over the period 1982–2100, where two future scenarios have been analysed. The marine heatwave data are provided on a grid point basis across the domain. Marine heatwave timeseries metrics are also provided for three case study regions: Fiji, Samoa, and Palau.</t>
    <phoneticPr fontId="25"/>
  </si>
  <si>
    <t>https://www.sciencedirect.com/science/article/pii/S2352340921009690</t>
  </si>
  <si>
    <t>Doukas, Haris; Spiliotis, Evangelos; Jafari, Mohsen A; Giarola, Sara; Nikas, Alexandros;</t>
  </si>
  <si>
    <t>Low-cost emissions cuts in container shipping: Thinking inside the box</t>
    <phoneticPr fontId="25"/>
  </si>
  <si>
    <t>Transportation Research Part D: Transport and Environment</t>
  </si>
  <si>
    <t>Container shipping has become an emission-intensive industry; existing regulations, however, continue to display limitations. Technical emissions reduction measures require large, long-term investments, while operational measures may negatively impact transportation costs and supply-chain practices. For container shipping to become more sustainable, innovative, low-cost technological solutions are required. This study discusses such a technological game-changer which utilizes a lighter container type that, contrary to conventional ones, does not require wood in its floor. In this regard, emissions reductions are achieved both due to lower fuel consumption and tree savings. We estimate the global impact of this technology until 2050 using an integrated assessment model and considering different projections about future characteristics of the container fleet. Our results indicate that the adoption of the examined technology can reduce CO2 emissions by 4.7–18.8% depending on the main fuel used in container shipping lines, saving also a total of about 44 million trees.</t>
    <phoneticPr fontId="25"/>
  </si>
  <si>
    <t>https://www.sciencedirect.com/science/article/pii/S1361920921001188</t>
    <phoneticPr fontId="25"/>
  </si>
  <si>
    <t>Wilka, Catherine; Solomon, Susan; Kinnison, Doug; Tarasick, David;</t>
  </si>
  <si>
    <t>An Arctic Ozone Hole in 2020 If Not For the Montreal Protocol</t>
    <phoneticPr fontId="25"/>
  </si>
  <si>
    <t>Without the Montreal Protocol, the already extreme Arctic ozone losses in the boreal spring of 2020 would be expected to have produced an Antarctic-like ozone hole, based upon simulations performed using the specified dynamics version of the Whole Atmosphere Community Climate Model (SD-WACCM) and using an alternate emission scenario of 3.5 % growth in ozone-depleting substances from 1985 onwards. In particular, we find that the area of total ozone below 220 DU (Dobson units), a standard metric of Antarctic ozone hole size, would have covered about 20 million km2. Record observed local lows of 0.1 ppmv (parts per million by volume) at some altitudes in the lower stratosphere seen by ozonesondes in March 2020 would have reached 0.01, again similar to the Antarctic. Spring ozone depletion would have begun earlier and lasted longer without the Montreal Protocol, and by 2020, the year-round ozone depletion would have begun to dramatically diverge from the observed case. This extreme year also provides an opportunity to test parameterizations of polar stratospheric cloud impacts on denitrification and, thereby, to improve stratospheric models of both the real world and alternate scenarios. In particular, we find that decreasing the parameterized nitric acid trihydrate number density in SD-WACCM, which subsequently increases denitrification, improves the agreement with observations for both nitric acid and ozone. This study reinforces that the historically extreme 2020 Arctic ozone depletion is not cause for concern over the Montreal Protocol's effectiveness but rather demonstrates that the Montreal Protocol indeed merits celebration for avoiding an Arctic ozone hole.</t>
  </si>
  <si>
    <t>https://acp.copernicus.org/articles/21/15771/2021/</t>
  </si>
  <si>
    <t>This paper interested in Arctic ozone depletion.</t>
    <phoneticPr fontId="25"/>
  </si>
  <si>
    <t>Heede, Ulla K; Fedorov, Alexey V;</t>
  </si>
  <si>
    <t>Eastern equatorial Pacific warming delayed by aerosols and thermostat response to CO2 increase</t>
    <phoneticPr fontId="25"/>
  </si>
  <si>
    <t>Understanding the tropical Pacific response to global warming remains challenging. Here we use a range of Coupled Model Intercomparison Project Phase 6 greenhouse warming experiments to assess the recent and future evolution of the equatorial Pacific east–west temperature gradient and corresponding Walker circulation. In abrupt CO2-increase scenarios, many models generate an initial strengthening of this gradient resembling an ocean thermostat, followed by a small weakening; other models generate an immediate weakening that becomes progressively stronger, establishing a pronounced eastern equatorial Pacific warming pattern. The initial response in these experiments is a strong predictor for the intensity of this pattern simulated in both abrupt and realistic warming scenarios, but not in historical simulations showing no multi-model-mean warming trend in this region. The likely explanation is that the recent CO2-driven changes in the tropical Pacific are masked by aerosol effects and a potential ocean-thermostat-related delay, while the eastern equatorial Pacific warming pattern will emerge as greenhouse gases overcome aerosol forcing.</t>
    <phoneticPr fontId="25"/>
  </si>
  <si>
    <t>https://www.nature.com/articles/s41558-021-01101-x</t>
    <phoneticPr fontId="25"/>
  </si>
  <si>
    <t>Deadly heat stress to become commonplace across South Asia already at 1.5 C of global warming</t>
    <phoneticPr fontId="25"/>
  </si>
  <si>
    <r>
      <t xml:space="preserve">South Asia (SA) is one of those hotspots where earliest exposure to deadly wet-bulb temperatures (Tw &gt;35°C) is projected in warmer future climates. Here we find that even today parts of SA experience the upper limits of labor productivity (Tw &gt;32°C) or human survivability (Tw &gt;35°C), indicating that previous estimates for future exposure to Tw-based extremes may be conservative. Our results show that at 2°C global warming above pre-industrial levels, the per person exposure approximately increases by 2.2 (2.7) folds for unsafe labor (lethal) threshold compared to the 2006–2015 reference period. Limiting warming to 1.5°C would avoid about half that impact. The population growth under the middle-of-the-road socioeconomic pathway could further increase these exposures by a factor of </t>
    </r>
    <r>
      <rPr>
        <sz val="11"/>
        <rFont val="Microsoft YaHei"/>
        <family val="2"/>
        <charset val="134"/>
      </rPr>
      <t>~</t>
    </r>
    <r>
      <rPr>
        <sz val="11"/>
        <rFont val="Calibri"/>
        <family val="2"/>
      </rPr>
      <t>2 by the mid-century. These results indicate an imminent need for adaptation measures, while highlighting the importance of stringent Paris-compatible mitigation actions for limiting future emergence of such conditions in SA.</t>
    </r>
  </si>
  <si>
    <t xml:space="preserve">This  paper used 1.5 °C, and 2°C target. </t>
    <phoneticPr fontId="25"/>
  </si>
  <si>
    <t>Turnock, Steven T; Allen, Robert J; Andrews, Martin; Bauer, Susanne E; Deushi, Makoto; Emmons, Louisa; Good, Peter; Horowitz, Larry; John, Jasmin G; Michou, Martine;</t>
  </si>
  <si>
    <t>Historical and future changes in air pollutants from CMIP6 models</t>
    <phoneticPr fontId="25"/>
  </si>
  <si>
    <t>Poor air quality is currently responsible for large impacts on human health across the world. In addition, the air pollutants ozone (O3) and particulate matter less than 2.5 µm in diameter (PM2.5) are also radiatively active in the atmosphere and can influence Earth's climate. It is important to understand the effect of air quality and climate mitigation measures over the historical period and in different future scenarios to ascertain any impacts from air pollutants on both climate and human health. The Coupled Model Intercomparison Project Phase 6 (CMIP6) presents an opportunity to analyse the change in air pollutants simulated by the current generation of climate and Earth system models that include a representation of chemistry and aerosols (particulate matter). The shared socio-economic pathways (SSPs) used within CMIP6 encompass a wide range of trajectories in precursor emissions and climate change, allowing for an improved analysis of future changes to air pollutants. Firstly, we conduct an evaluation of the available CMIP6 models against surface observations of O3 and PM2.5. CMIP6 models consistently overestimate observed surface O3 concentrations across most regions and in most seasons by up to 16 ppb, with a large diversity in simulated values over Northern Hemisphere continental regions. Conversely, observed surface PM2.5 concentrations are consistently underestimated in CMIP6 models by up to 10 µg m-3, particularly for the Northern Hemisphere winter months, with the largest model diversity near natural emission source regions. The biases in CMIP6 models when compared to observations of O3 and PM2.5 are similar to those found in previous studies. Over the historical period (1850–2014) large increases in both surface O3 and PM2.5 are simulated by the CMIP6 models across all regions, particularly over the mid to late 20th century, when anthropogenic emissions increase markedly. Large regional historical changes are simulated for both pollutants across East and South Asia with an annual mean increase of up to 40 ppb for O3 and 12 µg m-3 for PM2.5. In future scenarios containing strong air quality and climate mitigation measures (ssp126), annual mean concentrations of air pollutants are substantially reduced across all regions by up to 15 ppb for O3 and 12 µg m-3 for PM2.5. However, for scenarios that encompass weak action on mitigating climate and reducing air pollutant emissions (ssp370), annual mean increases in both surface O3 (up 10 ppb) and PM2.5 (up to 8 µg m-3) are simulated across most regions, although, for regions like North America and Europe small reductions in PM2.5 are simulated due to the regional reduction in precursor emissions in this scenario. A comparison of simulated regional changes in both surface O3 and PM2.5 from individual CMIP6 models highlights important regional differences due to the simulated interaction of aerosols, chemistry, climate and natural emission sources within models. The projection of regional air pollutant concentrations from the latest climate and Earth system models used within CMIP6 shows that the particular future trajectory of climate and air quality mitigation measures could have important consequences for regional air quality, human health and near-term climate. Differences between individual models emphasise the importance of understanding how future Earth system feedbacks influence natural emission sources, e.g. response of biogenic emissions under climate change.</t>
    <phoneticPr fontId="25"/>
  </si>
  <si>
    <t>https://acp.copernicus.org/articles/20/14547/2020/</t>
  </si>
  <si>
    <t>Chaturvedi, Vaibhav; Koti, Poonam Nagar; Sugam, Rudresh; Neog, Kangkanika; Hejazi, Mohamad;</t>
  </si>
  <si>
    <t>Cooperation or rivalry? Impact of alternative development pathways on India’s long-term electricity generation and associated water demands</t>
    <phoneticPr fontId="25"/>
  </si>
  <si>
    <t>The world has witnessed a paradigm shift in the last decade in the way countries engage with each other. A cooperation based international paradigm is being challenged by countries engaging in rivalry with each other, motivated by their national interests. The developmental pathway the world charts in the future is going to be path defining for global energy and emissions use. India, expected to play a critical role in the global energy and emissions debate, would continue to impact and be impacted by these pathways. In India specific literature, however, little attention has been paid to development pathways related uncertainties and their impact on India’s energy and resource futures. We seek to address this gap by modelling India’s electricity futures and associated water demands under different development pathways. Our analysis shows that alternative development pathways would have significantly different implications for the energy access and equity, electricity generation mix, associated water withdrawals, and carbon dioxide emissions in India. We conclude by arguing that energy, emissions and water policies should be conceived with an explicit understanding of uncertainties related to potential development pathways that the world and India can chart.</t>
    <phoneticPr fontId="25"/>
  </si>
  <si>
    <t>https://www.sciencedirect.com/science/article/abs/pii/S036054421932403X</t>
    <phoneticPr fontId="25"/>
  </si>
  <si>
    <t>Beltran-Peña, Areidy; Rosa, Lorenzo; D’Odorico, Paolo;</t>
  </si>
  <si>
    <t>Global food self-sufficiency in the 21st century under sustainable intensification of agriculture</t>
    <phoneticPr fontId="25"/>
  </si>
  <si>
    <t>Meeting the increasing global demand for agricultural products without depleting the limited resources of the planet is a major challenge that humanity is facing. Most studies on global food security do not make projections past the year 2050, just as climate change and increasing demand for food are expected to intensify. Moreover, past studies do not account for the water sustainability limits of irrigation expansion to presently rainfed areas. Here we perform an integrated assessment that considers a range of factors affecting future food production and demand throughout the 21st century. We evaluate the self-sufficiency of 165 countries under sustainability, middle-of-the-road, and business-as-usual scenarios considering changes in diet, population, agricultural intensification, and climate. We find that under both the middle-of-the-road and business-as-usual trajectories global food self-sufficiency is likely to decline despite increased food production through sustainable agricultural intensification since projected food demand exceeds potential production. Contrarily, under a sustainability scenario, we estimate that there will be enough food production to feed the global population. However, most countries in Africa and the Middle East will continue to be heavily reliant on imports throughout the 21st century under all scenarios. These results highlight future hotspots of crop production deficits, reliance on food imports, and vulnerability to food supply shocks.</t>
    <phoneticPr fontId="25"/>
  </si>
  <si>
    <t>https://iopscience.iop.org/article/10.1088/1748-9326/ab9388/meta</t>
    <phoneticPr fontId="25"/>
  </si>
  <si>
    <t>Kumar, Rohini; Mishra, Vimal;</t>
  </si>
  <si>
    <t>Increase in population exposure due to dry and wet extremes in India under a warming climate</t>
    <phoneticPr fontId="25"/>
  </si>
  <si>
    <t>Dry and wet extremes affect agricultural production, infrastructure, and socioeconomic well-being of about 1.4 billion people in India. Despite the profound implications of dry and wet extremes, their changes in the observed and projected climate in India are not well quantified. Here, using the observations from multiple sources, we show that the area affected by dry extremes during the monsoon season (June–September) and water-year (June–May) has significantly increased (~1% per decade; p value &lt; 0.05) over the last six decades (1951–2015) in India. On the other hand, the area affected by wet extremes does not exhibit any significant trend over the same time period. Dry and wet extremes in the monsoon season are corroborated with the positive phase and negative phase of the sea surface temperature (SST) anomalies in the tropical Pacific Ocean (Niño 3.4 region). Global climate models (GCMs) project an increase of more than 25–30% (±3–6%) in the combined area affected by the dry and wet extremes in India by the end of the 21st century. The frequency of both dry and wet extreme years is also projected to increase in the majority of India (&gt;80%) under a warmer world if the global mean temperature rises above 1.5°C (or 2°C) from a preindustrial level. Moreover, the population exposed to the dry and wet extremes is likely to increase threefold under the projected 2°C warmer world. Therefore, limiting global mean temperature rise below 2°C can substantially reduce the area and population exposure due to dry and wet extremes in India.</t>
    <phoneticPr fontId="25"/>
  </si>
  <si>
    <t>https://agupubs.onlinelibrary.wiley.com/doi/full/10.1029/2020EF001731</t>
    <phoneticPr fontId="25"/>
  </si>
  <si>
    <t xml:space="preserve">This  paper used 0.5 °C, 1 °C ,1.5 °C, and 2°C target. </t>
  </si>
  <si>
    <t>Sampedro, Jon; Smith, Steven J; Arto, Iñaki; González-Eguino, Mikel; Markandya, Anil; Mulvaney, Kathleen M; Pizarro-Irizar, Cristina; Van Dingenen, Rita;</t>
    <phoneticPr fontId="25"/>
  </si>
  <si>
    <t>Health co-benefits and mitigation costs as per the Paris Agreement under different technological pathways for energy supply</t>
    <phoneticPr fontId="25"/>
  </si>
  <si>
    <t>https://www.sciencedirect.com/science/article/pii/S016041201933911X</t>
    <phoneticPr fontId="25"/>
  </si>
  <si>
    <t>Cui, Can; Guan, Dabo; Wang, Daoping; Chemutai, Vicky; Brenton, Paul;</t>
  </si>
  <si>
    <t>Emerging Emitters and Global Carbon Mitigation Efforts</t>
    <phoneticPr fontId="25"/>
  </si>
  <si>
    <t>International efforts to avoid dangerous climate change have historically focused on reducing energy-related carbon-di-oxide (CO2) emissions from countries with the largest economies, including the EU and U.S., and/or the largest populations, such as, China and India. However, in recent years, emissions have surged among a different, much less-examined group of countries, raising the issue of how to address a next generation of high-emitting economies that need strong growth to reduce relatively high levels of poverty. They are also among the countries most at risk from the adverse impacts of climate change. Compounding the paucity of analyses of these emerging emitters, the long-term effects of the Coronavirus (COVID-19) pandemic on economic activity and energy systems remain unclear. Here, the authors analyze the trends and drivers of emissions in each of the fifty-nine developing countries whose emissions over 2010-2018 grew faster than the global average (excluding China and India), and then project their emissions under a range of pandemic recovery scenarios. Although future emissions diverge considerably depending on responses to Coronavirus (COVID-19) and subsequent recovery pathways, the authors find that emissions from these countries nonetheless reach a range of 5.1-7.1 Gt CO2 by 2040 in all their scenarios, substantially in excess of emissions from these regions in published scenarios that limit global warming to 2 degrees Celsius . The authors results highlight the critical importance of ramping up mitigation efforts in countries that to this point have played a limited role in contributing the stock of atmospheric CO2 while also ensuring the sustained economic growth that will be necessary to eliminate extreme poverty and drive the extensive adaptation to climate change that will be required.</t>
    <phoneticPr fontId="25"/>
  </si>
  <si>
    <t>https://openknowledge.worldbank.org/handle/10986/35845</t>
    <phoneticPr fontId="25"/>
  </si>
  <si>
    <t>Hochrainer-Stigler, Stefan; Schinko, Thomas; Hof, Andries; Ward, Philip J;</t>
  </si>
  <si>
    <t>Adaptive risk management strategies for governments under future climate and socioeconomic change: An application to riverine flood risk at the global level</t>
    <phoneticPr fontId="25"/>
  </si>
  <si>
    <t>Climate-related disaster risks pose a threat to sustainable development today and in the future. Major global agendas, such as the Sendai Framework for Disaster Risk Reduction and the Sustainable Development Goals, address ways of developing effective management strategies for tackling such risks. Risk management is increasingly focusing on low probability but high impact events, next to the more traditional attention on expected losses. We focus on urban riverine flood risk across 200 countries for today, 2030, and 2080, and develop a risk-threshold approach for identifying whether a country is exposed to risk of extreme events and, if so, when and how much. Furthermore, we apply a risk-layer approach to delineate the kinds of risk reduction or financing instruments that may be needed to manage emerging risks at the national level. Based on these country-level results, we analyze the macroeconomic consequences of setting up a global fund as one international option for coping with floods today and in the future. An additional macroeconomic analysis of different funding schemes for capitalizing the global fund provides insights into linking national risk management efforts with global efforts to manage risks. The global fund could be capitalized according to different equality principles. Our results provide an argument for an equity-based capitalization principle rather than a risk-based one, as the former makes damages at the local level a global responsibility.</t>
    <phoneticPr fontId="25"/>
  </si>
  <si>
    <t>https://doi.org/10.1016/j.envsci.2021.08.010</t>
  </si>
  <si>
    <t>He, Chunyang; Liu, Zhifeng; Wu, Jianguo; Pan, Xinhao; Fang, Zihang; Li, Jingwei; Bryan, Brett A;</t>
  </si>
  <si>
    <t>Future global urban water scarcity and potential solutions</t>
    <phoneticPr fontId="25"/>
  </si>
  <si>
    <t>Urbanization and climate change are together exacerbating water scarcity—where water demand exceeds availability—for the world’s cities. We quantify global urban water scarcity in 2016 and 2050 under four socioeconomic and climate change scenarios, and explored potential solutions. Here we show the global urban population facing water scarcity is projected to increase from 933 million (one third of global urban population) in 2016 to 1.693–2.373 billion people (one third to nearly half of global urban population) in 2050, with India projected to be most severely affected in terms of growth in water-scarce urban population (increase of 153–422 million people). The number of large cities exposed to water scarcity is projected to increase from 193 to 193–284, including 10–20 megacities. More than two thirds of water-scarce cities can relieve water scarcity by infrastructure investment, but the potentially significant environmental trade-offs associated with large-scale water scarcity solutions must be guarded against.</t>
    <phoneticPr fontId="25"/>
  </si>
  <si>
    <t>https://doi.org/10.1038/s41467-021-25026-3</t>
    <phoneticPr fontId="25"/>
  </si>
  <si>
    <t>Zhang, Qiang; Yang, Jinhu; Wang, Wei; Ma, Pengli; Lu, Guoyang; Liu, Xiaoyun; Yu, Haipeng; Fang, Feng;</t>
  </si>
  <si>
    <t>Climatic warming and humidification in the arid region of Northwest China: multi-scale characteristics and impacts on ecological vegetation</t>
    <phoneticPr fontId="25"/>
  </si>
  <si>
    <t>Journal of Meteorological Research</t>
  </si>
  <si>
    <t>The climatic warming and humidification observed in the arid region of Northwest China (ARNC) and their impacts on the ecological environment have become an issue of concern. The associated multi-scale characteristics and environmental responses are currently poorly understood. Using data from satellite remote sensing, field observations, and the Coupled Model Intercomparison Project phase 6, this paper systematically analyzes the process and scale characteristics of the climatic warming and humidification in the ARNC and their impacts on ecological vegetation. The results show that not only have temperature and precipitation increased significantly in the ARNC over the past 60 years, but the increasing trend of precipitation is also obviously intensifying. The dryness index, which comprehensively considers the effects of precipitation and temperature, has clearly decreased, and the trend in humidification has increased. Spatially, the trend of temperature increase has occurred over the entire region, while 93.4% of the region has experienced an increase in precipitation, suggesting a spatially consistent climatic warming and humidification throughout the ARNC. Long-term trends and interannual changes in temperature and precipitation dominate the changes in climatic warming and humidification. Compared to interannual variations in temperature, the trend change of temperature contributes more to the overall temperature change. However, the contribution of interannual variations in precipitation is greater than that of the precipitation trend to the overall precipitation change. The current climatic warming and humidification generally promote the growth of ecological vegetation. Since the 1980s, 82.4% of the regional vegetation has thrived. The vegetation index has a significant positive correlation with precipitation and temperature. However, it responds more significantly to interannual precipitation variation, although the vegetation response varies significantly under different types of land use. The warming and humidification of the climate in the ARNC are probably related to intensifications of the westerly wind circulation and ascending air motions. They are expected to continue in the future, although the strength of the changes will probably be insufficient to significantly change the basic climate pattern in the ARNC. The results of this study provide helpful information for decision making related to China’s “Belt and Road” development strategies.</t>
    <phoneticPr fontId="25"/>
  </si>
  <si>
    <t>https://doi.org/10.1007/s13351-021-0105-3</t>
    <phoneticPr fontId="25"/>
  </si>
  <si>
    <t>Weidman, Sarah K; Delworth, Thomas L; Kapnick, Sarah B; Cooke, William F;</t>
  </si>
  <si>
    <t>The Alaskan summer 2019 extreme heat event: The role of anthropogenic forcing, and projections of the increasing risk of occurrence</t>
    <phoneticPr fontId="25"/>
  </si>
  <si>
    <t>Extreme heat occurred over Alaska in June–July 2019, posing risks to infrastructure, ecosystem, and human health. It is vital to improve our understanding of the causes of such events and the extent to which anthropogenic forcing may alter their likelihood and magnitude. Here, we use multiple large ensembles of climate models, comprising thousands of simulated years, to investigate these issues. Our results suggest that the presence of anthropogenic radiative forcing increased the likelihood of the 2019 extreme heat event by as much as 6%. Further we show the rate of occurrence of such an extreme heat event is likely to substantially increase in the future with increasing levels of atmospheric greenhouse gases. While uncertainty in projected climate risk from model choice leads to a broad range of future extreme heat event probabilities, some models project that with rapidly increasing levels of greenhouse gases the likelihood of such events would exceed 75% by 2090.</t>
    <phoneticPr fontId="25"/>
  </si>
  <si>
    <t>https://doi.org/10.1029/2021EF002163</t>
    <phoneticPr fontId="25"/>
  </si>
  <si>
    <t>Sampedro, Jon; Kyle, Page; Ramig, Christopher W; Tanner, Daniel; Huster, Jonathan E; Wise, Marshall A;</t>
  </si>
  <si>
    <t>Dynamic linking of upstream energy and freight demands for bio and fossil energy pathways in the Global Change Analysis Model</t>
    <phoneticPr fontId="25"/>
  </si>
  <si>
    <t>Comprehensive study of the environmental impacts associated with demand for an energy resource or carrier in any one sector requires a full consideration of the direct and indirect impacts on the rest of the regional and global energy system. Biofuels are especially complex since they have feedbacks to both the energy system and to regional and global crop markets. In this study, we present a strategy for dynamically including the upstream energy and transportation links to the Global Change Analysis Model. We incorporate the following inter-sectoral linkages: energy inputs to crop production, energy inputs to fossil resource production, and freight transport requirements of energy and agricultural commodities. We assess the implications of explicitly including these links by measuring the global impacts of increased corn ethanol demand in the United States with and without these links included. Although the net global impact of the upstream links on energy and emissions are relatively modest in the scenarios analyzed, the inclusion of these links illustrates interesting trade-offs in energy and transportation demand among fossil fuel and agriculture sectors. We find that the increment in agricultural energy driven by the additional biofuel production associated with the corn ethanol shock is higher than the decrease of energy associated with the displaced fossil fuel consumption. However, this effect is compensated by the reduction in freight transportation requirements of energy. These sectoral interactions suggest that this level of modeling detail could be important in evaluating future analytical questions.</t>
    <phoneticPr fontId="25"/>
  </si>
  <si>
    <t>https://doi.org/10.1016/j.apenergy.2021.117580</t>
    <phoneticPr fontId="25"/>
  </si>
  <si>
    <t>Duan, Ruixin; Huang, Guohe; Zhou, Xiong; Li, Yongping; Tian, Chuyin;</t>
  </si>
  <si>
    <t>Ensemble Drought Exposure Projection for Multifactorial Interactive Effects of Climate Change and Population Dynamics: Application to the Pearl River Basin</t>
    <phoneticPr fontId="25"/>
  </si>
  <si>
    <t>With a changing climate, drought has become a common natural disaster. In our study, population exposure to drought over the Pearl River Basin (PRB) under climate change is investigated. Drought frequency is evaluated through the Standardized Precipitation Evapotranspiration Index (SPEI). The data needed for SPEI calculation are obtained based on the ensemble of multiple global climate model (GCM) outputs. Population exposure to drought for the future is assessed by combining drought frequency under two emission scenarios (RCP4.5 and RCP8.5) with three downscaled population scenarios (SSP1, SSP2, and SSP3). Moreover, the main contribution (and their interactions) of GCM, RCP, and SSP to the sources of uncertainty on population exposure projections is explored through multilevel factorial analysis. Results indicate that the temperature and precipitation would continually increase for the future, and the increase in drought frequency is more substantial during the 2080s than in the 2050s. Meanwhile, population exposure to drought accounts for 21.60% of the total population in 1976–2005 over the PRB area. During the 2050s, it would decrease to 11.98–12.28% under RCP4.5 and 14.15–14.40% under RCP8.5, respectively. By the 2080s, population exposure would slightly reduce under RCP4.5 and increase to 28.86–29.44% under RCP8.5. GCM is the primary uncertainty source of drought exposure in the 2050s, with contribution rates of 72.41%, 57.47%, 51.10%, and 78.71% to the four responses. In comparison, by the 2080s, RCP is the primary contributing factor, with contribution rates of 53.91%, 44.92%, 64.20%, and 48.00%, respectively.</t>
    <phoneticPr fontId="25"/>
  </si>
  <si>
    <t>https://doi.org/10.1029/2021EF002215</t>
    <phoneticPr fontId="25"/>
  </si>
  <si>
    <t>Dietz, Simon; Rising, James; Stoerk, Thomas; Wagner, Gernot;</t>
  </si>
  <si>
    <t>Economic impacts of tipping points in the climate system</t>
  </si>
  <si>
    <r>
      <t xml:space="preserve">Climate scientists have long emphasized the importance of climate tipping points like thawing permafrost, ice sheet disintegration, and changes in atmospheric circulation. Yet, save for a few fragmented studies, climate economics has either ignored them or represented them in highly stylized ways. We provide unified estimates of the economic impacts of all eight climate tipping points covered in the economic literature so far using a meta-analytic integrated assessment model (IAM) with a modular structure. The model includes national-level climate damages from rising temperatures and sea levels for 180 countries, calibrated on detailed econometric evidence and simulation modeling. Collectively, climate tipping points increase the social cost of carbon (SCC) by </t>
    </r>
    <r>
      <rPr>
        <sz val="11"/>
        <rFont val="游ゴシック"/>
        <family val="2"/>
        <charset val="128"/>
      </rPr>
      <t>~</t>
    </r>
    <r>
      <rPr>
        <sz val="11"/>
        <rFont val="Calibri"/>
        <family val="2"/>
      </rPr>
      <t>25% in our main specification. The distribution is positively skewed, however. We estimate an ~10% chance of climate tipping points more than doubling the SCC. Accordingly, climate tipping points increase global economic risk. A spatial analysis shows that they increase economic losses almost everywhere. The tipping points with the largest effects are dissociation of ocean methane hydrates and thawing permafrost. Most of our numbers are probable underestimates, given that some tipping points, tipping point interactions, and impact channels have not been covered in the literature so far; however, our method of structural meta-analysis means that future modeling of climate tipping points can be integrated with relative ease, and we present a reduced-form tipping points damage function that could be incorporated in other IAMs.</t>
    </r>
  </si>
  <si>
    <t>https://doi.org/10.1073/pnas.2103081118</t>
    <phoneticPr fontId="25"/>
  </si>
  <si>
    <t>Nyairo, Risper; Onkangi, Ruth; Ojwala, Merceline;</t>
  </si>
  <si>
    <t>Contextualizing Resilience Amidst Rapid Urbanization in Kenya Through Rural-Urban Linkages</t>
  </si>
  <si>
    <t>Climate Vulnerability and Resilience in the Global South</t>
  </si>
  <si>
    <t>The extending urban fabric in developing countries is gradually but steadily blurring the rural-urban divide. Decentralization of Government in Kenya through devolution is envisioned to hasten this transformation. The resulting linkages between urban and rural areas reinforce each other on a macro and micro level at the ecological, economic, social, and spatial scales. With greater urbanization, the ever-increasing inequalities of the populace become obvious and threaten the stability of socio-technical regimes, connectivity nodes and ecological niches. Uncertainty of the stability of rural-urban linkages is further exacerbated by climate change and other visible and invisible environmental pressures. Climate action and future proofing of assets seem to lean heavily on urban infrastructure with lesser attention to rural-based sectors. This chapter evaluates this bias through empirical and desktop reviews and discusses the density and direction of rural and urban linkages in Kenya as far as resilience is concerned. It follows the logic of “network” linkages as opposed to the logic of linear linkages. The findings indicate an archipelago of climate action whose conglomeration is insignificant to realise robust national resilience. Fragmented action in future proofing of sectors imbalances forward and backward linkages of the rural-urban areas continuum. Overall, the “chain” is weakened and resilience impaired. The chapter proposes tangible solutions to support retention of functional linkages and equitable climate-resilient development in Kenya, which may be extended to other countries in the global South.</t>
    <phoneticPr fontId="25"/>
  </si>
  <si>
    <t>https://doi.org/10.1007/978-3-030-77259-8_3</t>
    <phoneticPr fontId="25"/>
  </si>
  <si>
    <t>Jenkins, Willis; Rosa, Lorenzo; Schmidt, Jeremy; Band, Lawrence; Beltran-Peña, Areidy; Clarens, Andres; Doney, Scott; Emanuel, Ryan E; Glassie, Alison; Quinn, Julianne;</t>
  </si>
  <si>
    <t>Values-Based Scenarios of Water Security: Rights to Water, Rights of Waters, and Commercial Water Rights</t>
    <phoneticPr fontId="25"/>
  </si>
  <si>
    <t>BioScience</t>
  </si>
  <si>
    <t>Although a wide body of scholarly research recognizes multiple kinds of values for water, water security assessments typically employ just some of them. In the present article, we integrate value scenarios into a planetary water security model to incorporate multiple water-related social values and illustrate trade-offs among them. Specifically, we incorporate cultural values for environmental flows needed to sustain ecosystem function (rights of waters), the water requirements of a human right to food (rights to water), and the economic value of water to commercial enterprise (commercial water rights). Pairing quantitative hydrological modeling with qualitative systems of valuing, we suggest how to depict the available water for realizing various combinations of the values underlying those rights. We account for population growth and dietary choices associated with different socioeconomic pathways. This pluralist approach incorporates multiple kinds of values into a water security framework, to better recognize and work with diversity in cultural valuation of water.</t>
    <phoneticPr fontId="25"/>
  </si>
  <si>
    <t>https://doi.org/10.1093/biosci/biab088</t>
    <phoneticPr fontId="25"/>
  </si>
  <si>
    <t>Edelenbosch, OY; Rovelli, D; Levesque, A; Marangoni, G; Tavoni, M;</t>
  </si>
  <si>
    <t>Long term, cross-country effects of buildings insulation policies</t>
    <phoneticPr fontId="25"/>
  </si>
  <si>
    <r>
      <t>Building codes are an effective policy instrument to reduce energy consumption, but their impact depends on local building construction, renovation and demolition cycles, affected by economic and demographic development. In this research a unique global building stock model, with country level detail, is developed to understand the impact of building codes on global energy scenarios. The model shows that the majority of buildings standing in 2050 will be built after 2015, mostly outside of the OECD. In these regions despite growing space cooling demand due to projected economic development, insulation levels of new buildings remain low. New construction policies could thereby have a significant impact. In Africa and China the model shows that if all new buildings would be near zero-energy buildings in 2050 this would save respectively 64% and 43% of space heating and cooling energy demand. In OECD countries, on the contrary, the slower stock turn-over results in renovation policies being more effective, but also more vulnerable to delays. Delaying policy implementation by only 10 years drops global annual emission savings in 2050 by approximately 1 Gt CO</t>
    </r>
    <r>
      <rPr>
        <vertAlign val="subscript"/>
        <sz val="11"/>
        <rFont val="Calibri"/>
        <family val="2"/>
      </rPr>
      <t>2</t>
    </r>
    <r>
      <rPr>
        <sz val="11"/>
        <rFont val="Calibri"/>
        <family val="2"/>
      </rPr>
      <t xml:space="preserve"> , showing the necessity of a fast and ambitious ramp up of building codes for achieving the Paris climate agreement.</t>
    </r>
  </si>
  <si>
    <t>https://doi.org/10.1016/j.techfore.2021.120887</t>
  </si>
  <si>
    <t>Guo, Yanlong; Zhao, Zefang; Li, Xin;</t>
  </si>
  <si>
    <t>Moderate warming will expand the suitable habitat of Ophiocordyceps sinensis and expand the area of O. sinensis with high adenosine content</t>
    <phoneticPr fontId="25"/>
  </si>
  <si>
    <t>Ophiocordyceps sinensis is a valued entomopathogenic fungus endemic to the Tibetan Plateau. Large-scale commercial harvesting and collection have decreased the production and distribution of this fungus, especially for high-quality O. sinensis. Using adenosine content as a quality index of O. sinensis, we developed a comprehensive niche modelling approach to predict the spatial pattern of O. sinensis quality. Based on distribution and quality data for O. sinensis from published field work and experimental data, we separately built a comprehensive habitat suitability model to identify suitable habitats and a spatial quality model to map the adenosine content pattern in O. sinensis. The final model result was defined as the product of the results of the two models. Via this modelling process, we analysed the adenosine content in O. sinensis under baseline climates and different scenarios of future climate change. The model results showed that with increasing temperature, the suitable habitat of O. sinensis tended to shift to the high-latitude and high-altitude hinterland of the Tibetan Plateau, and moderate climate warming expanded the area of suitable habitat for O. sinensis, as well as the area of habitats with high adenosine contents. This study provides information necessary for the conservation and sustainable utilization of O. sinensis, and a comprehensive niche model approach to simulate the contents of effective components in natural medicinal materials; thus, the results can contribute to our understanding of climate change impacts on medicinal materials.</t>
    <phoneticPr fontId="25"/>
  </si>
  <si>
    <t>https://doi.org/10.1016/j.scitotenv.2021.147605</t>
  </si>
  <si>
    <t>Meyer, Mark; Löschel, Andreas; Lutz, Christian;</t>
  </si>
  <si>
    <t>Carbon price dynamics in ambitious climate mitigation scenarios: an analysis based on the IAMC 1.5° C scenario explorer</t>
    <phoneticPr fontId="25"/>
  </si>
  <si>
    <t>We analyse global carbon price trajectories from integrated assessment studies of 2 °C and below-compatible emission pathways based on a new scenario ensemble that has been made publicly available together with other relevant data sets in the IAMC 1.5 °C Scenario Explorer. We complement and extent the findings of the initial study on carbon price variations in integrated assessment models of (Guivarch and Rogelji 2017 Carbon price variations in 2 °C scenarios explored, Carbon Pricing Leadership Coalition) by providing a broader and more robust empirical assessment based on a comprehensive statistical analysis. We discuss the prospects and challenges of in‐depth bivariate econometric analyses of key impact factors in data sets from integrated assessment models. We show that the amount of meta‐information reported for individual models differs significantly across all variables where a large part of all recorded scenario explorer variables can be attributed to only a small number of applied models. We analyse the trend patterns emerging from the analysed global carbon price trajectories based on a statistical trend identification procedure. About half of the analysed carbon price projections seem to be best characterised by long run exponential growth patterns in carbon prices. Moreover, we break down the explanatory contribution of individual components on global carbon prices by the Kaya identity, i.e. global GDP, primary energy intensity and emission intensity. We show that the price of carbon is lower in baseline scenarios with faster economic growth per capita, low‐energy consumption patterns and high potentials for low carbon technologies compared to fossil fuels. In contrast to previous findings, the observed carbon price developments are impacted much more strongly by scenario‐specific than by model‐specific influences. Next to the diagnostic indicators for models, further indicators for the categorization of scenarios describing key context and policy parameterisations applied in individual model runs should be developed and included in descriptions of integrated assessment studies.</t>
    <phoneticPr fontId="25"/>
  </si>
  <si>
    <t>https://doi.org/10.1088/2515-7620/ac02ad</t>
  </si>
  <si>
    <t xml:space="preserve">This paper used temperature-based scenarios from previous studies.  </t>
  </si>
  <si>
    <t>Zhao, Guangpu; Yu, Biying; An, Runying; Wu, Yun; Zhao, Zihao;</t>
  </si>
  <si>
    <t>Energy system transformations and carbon emission mitigation for China to achieve global 2° C climate target</t>
    <phoneticPr fontId="25"/>
  </si>
  <si>
    <t>The Paris Agreement calls for countries to pursue efforts to limit global-mean temperature rise to 2 °C compared to the pre-industrial level. To achieve this, it is essential to accelerate the low-carbon transition of energy system. China is the largest carbon emitter and plays a decisive role in mitigating global climate change. The transition pathways for China to contribute to meeting the global 2 °C target, however, have not been extensively explored. Here we develop a bottom-up national energy technology model (C3IAM/NET), a linear optimization model, to reveal the energy consumption, carbon emissions and technology pathway at the national and sectoral levels in line with the 2 °C climate target. Results show that China's carbon emissions need to peak at the year 2023 and reduce to 3.56 GtCO2 by mid-century. During the 2020–2050 planning horizon, the remaining carbon budget is estimated to be controlled within 234 GtCO2, with a cumulative emission reduction of 165.3 GtCO2, of which the power sector bearing the largest share of responsibility, followed by the industry, transportation and building sectors. We project that China's primary energy consumption needs to peak before 2040 and the proportion of non-fossil energy in energy structure needs to reach 76% by 2050, and about 88.4% of electricity production comes from renewables and nuclear energy.</t>
    <phoneticPr fontId="25"/>
  </si>
  <si>
    <t>https://doi.org/10.1016/j.jenvman.2021.112721</t>
    <phoneticPr fontId="25"/>
  </si>
  <si>
    <t>Ou, Yang; Binsted, Matthew; Iyer, Gokul; Patel, Pralit; Wise, Marshall;</t>
  </si>
  <si>
    <t>US state-level capacity expansion pathways with improved modeling of the power sector dynamics within a multisector model</t>
    <phoneticPr fontId="25"/>
  </si>
  <si>
    <t>A key challenge for long-term power sector planning models is to simultaneously represent multisector interactions within the energy system in response to broader technological and societal factors, while considering sufficient structural details within the power sector. We incorporate improved representations of capacity markets, economic retirements, and power-plant age structure along with up-to-date technology assumptions into the power sector component of a well-established multisector model with state-level details in the US. Using the improved model, we explore US power sector scenarios that vary across assumptions about technological change and societal transitions toward a low-carbon economy. Under a combination of rapid technological change and a societal transition, capacity investments in renewable technologies triple compared to a Reference scenario, whereas investments in fossil capacity (coal, gas, and refined liquids) substantially reduce across all states in the U.S. Increased solar investments serve peak demands, while shifts from coal to gas and wind serve baseload demand. Finally, inter-state electricity trade for both net exporters and net importers also increases.</t>
  </si>
  <si>
    <t>https://doi.org/10.1016/j.esr.2021.100739</t>
    <phoneticPr fontId="25"/>
  </si>
  <si>
    <t>Sospedra-Alfonso, Reinel; Merryfield, William J; Boer, George J; Kharin, Viatsheslav V; Lee, Woo-Sung; Seiler, Christian; Christian, James R;</t>
  </si>
  <si>
    <t>Decadal climate predictions with the Canadian Earth System Model version 5 (CanESM5)</t>
    <phoneticPr fontId="25"/>
  </si>
  <si>
    <t>The Canadian Earth System Model version 5 (CanESM5) developed at Environment and Climate Change Canada's Canadian Centre for Climate Modelling and Analysis (CCCma) is participating in phase 6 of the Coupled Model Intercomparison Project (CMIP6). A 40-member ensemble of CanESM5 retrospective decadal forecasts (or hindcasts) is integrated for 10 years from realistic initial states once a year during 1961 to the present using prescribed external forcing. The results are part of CCCma's contribution to the Decadal Climate Prediction Project (DCPP) component of CMIP6. This paper evaluates CanESM5 large ensemble decadal hindcasts against observational benchmarks and against historical climate simulations initialized from pre-industrial control run states. The focus is on the evaluation of the potential predictability and actual skill of annual and multi-year averages of key oceanic and atmospheric fields at regional and global scales. The impact of initialization on prediction skill is quantified from the hindcasts decomposition into uninitialized and initialized components. The dependence of potential and actual skill on ensemble size is examined. CanESM5 decadal hindcasts skillfully predict upper-ocean states and surface climate with a significant impact from initialization that depend on climate variable, forecast range, and geographic location. Deficiencies in the skill of North Atlantic surface climate are identified and potential causes discussed. The inclusion of biogeochemical modules in CanESM5 enables the prediction of carbon cycle variables which are shown to be potentially skillful on decadal timescales, with a strong long-lasting impact from initialization on skill in the ocean and a moderate short-lived impact on land.</t>
    <phoneticPr fontId="25"/>
  </si>
  <si>
    <t>https://doi.org/10.5194/gmd-14-6863-2021, 2021.</t>
    <phoneticPr fontId="25"/>
  </si>
  <si>
    <t>Mondal, Sanjit Kumar; Huang, Jinglong; Wang, Yanjun; Su, Buda; Kundzewicz, Zbigniew W; Jiang, Shan; Zhai, Jianqing; Chen, Ziyan; Jing, Chen; Jiang, Tong;</t>
  </si>
  <si>
    <t>Changes in extreme precipitation across South Asia for each 0.5° C of warming from 1.5° C to 3° C above pre-industrial levels</t>
    <phoneticPr fontId="25"/>
  </si>
  <si>
    <t>Motivated by the Paris Agreement, this study aims to investigate the changes in precipitation extremes across South Asia and its five climatic zones for each 0.5 °C of warming above the pre-industrial level from 1.5 °C to 3.0 °C. In this regard, 20 global climate model outputs from the latest CMIP6 under four combinations of SSP-RCP scenarios (SSP1–2.6, SSP2–4.5, SSP3–7.0, and SSP5–8.5) are used. Four widely used extreme precipitation indices such as number of consecutive wet days (CWD), number of heavy precipitation days (R10mm), maximum consecutive 5-day precipitation (RX5day), and the number of very wet days (R99pTOT) defined by the Expert Team on Climate Change Detection and Indices (ETCCDI) are applied to detect the extreme events. To ensure reduced uncertainty, we used bias-corrected and multi-model ensemble outputs. Results indicate that as the degree of global warming increases, the changes in magnitudes of extreme events are projected to intensify (except for CWD) and the largest growth is found under 3.0 °C in the entire domain and its five climatic zones. The polar climatic zone is anticipated to experience the highest magnitude of changes for extreme events under all the warming scenarios. The largest percentage of area with significant increase is found under the highest warming level (3.0 °C), especially for R95pTOT (95.5% of the entire domain). For an additional 0.5 °C (2.0–1.5 °C) of warming, the anticipated precipitation-related extremes will increase by 3.5%, (RX5day), 3.6% (R10mm) and 6.6% (R99pTOT), as mitigation targets set out in the Paris Agreement. The projected intense sea surface temperature over the Arabian Sea, and large water vapor content over South Asian landmass are expected to influence precipitation-related extreme events. Notably, considering all aspects of our analysis, R99pTOT is expected to be the most predominant extreme precipitation index across the domain with continued warming. So, our findings strongly support the Paris Agreement target to limit global warming to 1.5 °C and provide a scientific basis.</t>
    <phoneticPr fontId="25"/>
  </si>
  <si>
    <t>https://doi.org/10.1016/j.atmosres.2021.105961</t>
    <phoneticPr fontId="25"/>
  </si>
  <si>
    <t xml:space="preserve">This  paper used 1.5 °C, 2 °C,  2.5 °C, and 3 °C target. </t>
  </si>
  <si>
    <t>Jin, Chunhan; Wang, Bin; Liu, Jian;</t>
  </si>
  <si>
    <t>Future changes and controlling factors of the eight regional monsoons projected by CMIP6 models</t>
    <phoneticPr fontId="25"/>
  </si>
  <si>
    <r>
      <t>An accurate prediction of land monsoon precipitation (LMP) is critical for the sustainable future of the planet as it provides water resources for more than two-thirds of the global population. Here, we show that the ensemble mean of 24 CMIP6 (phase 6 of the Coupled Model Intercomparison Project) models projects that, under the Shared Socioeconomic Pathway 2–4.5 (SSP2–4.5) scenario, summer LMP will very likely increase in South Asia (~4.1% °C</t>
    </r>
    <r>
      <rPr>
        <vertAlign val="superscript"/>
        <sz val="11"/>
        <rFont val="Calibri"/>
        <family val="2"/>
      </rPr>
      <t>-1</t>
    </r>
    <r>
      <rPr>
        <sz val="11"/>
        <rFont val="Calibri"/>
        <family val="2"/>
      </rPr>
      <t>), likely increase in East Asia (~4.6% °C</t>
    </r>
    <r>
      <rPr>
        <vertAlign val="superscript"/>
        <sz val="11"/>
        <rFont val="Calibri"/>
        <family val="2"/>
      </rPr>
      <t>-1</t>
    </r>
    <r>
      <rPr>
        <sz val="11"/>
        <rFont val="Calibri"/>
        <family val="2"/>
      </rPr>
      <t>) and northern Africa (~2.9% °C</t>
    </r>
    <r>
      <rPr>
        <vertAlign val="superscript"/>
        <sz val="11"/>
        <rFont val="Calibri"/>
        <family val="2"/>
      </rPr>
      <t>-1</t>
    </r>
    <r>
      <rPr>
        <sz val="11"/>
        <rFont val="Calibri"/>
        <family val="2"/>
      </rPr>
      <t>), and likely decrease in North America (~-2.3% °C</t>
    </r>
    <r>
      <rPr>
        <vertAlign val="superscript"/>
        <sz val="11"/>
        <rFont val="Calibri"/>
        <family val="2"/>
      </rPr>
      <t>-1</t>
    </r>
    <r>
      <rPr>
        <sz val="11"/>
        <rFont val="Calibri"/>
        <family val="2"/>
      </rPr>
      <t>). The annual mean LMP in three Southern Hemisphere monsoon regions will likely remain unchanged due to significantly decreased winter precipitation. Regional mean LMP changes are dominated by the change in upward moisture transport with moderate contribution from evaporation and can be approximated by the changes of the product of the midtropospheric ascent and 850-hPa specific humidity. Greenhouse gas (GHG)-induced thermodynamic effects increase moisture content and stabilize the atmosphere, tending to offset each other. The spatially uniform increase of humidity cannot explain markedly different regional LMP changes. Intermodel spread analysis demonstrates that the GHG-induced circulation changes (dynamic effects) are primarily responsible for the regional differences. The GHGs induce a warm land–cool ocean pattern that strengthens the Asian monsoon, and a warm North Atlantic and Sahara that enhances the northern African monsoon, as well as an equatorial central Pacific warming that weakens the North American monsoon. CMIP6 models generally capture realistic monsoon rainfall climatology, but commonly overproduce summer rainfall variability. The models’ biases in projected regional SST and land–sea thermal contrast likely contribute to the models’ uncertainties in the projected monsoon rainfall changes.</t>
    </r>
  </si>
  <si>
    <t>https://doi.org/10.1175/JCLI-D-20-0236.1</t>
    <phoneticPr fontId="25"/>
  </si>
  <si>
    <t>Duratorre, Tommaso; Bombelli, Giovanni Martino; Menduni, Giovanni; Bocchiola, Daniele;</t>
  </si>
  <si>
    <t>Hydropower Potential in the Alps under Climate Change Scenarios. The Chavonne Plant, Val D’Aosta</t>
    <phoneticPr fontId="25"/>
  </si>
  <si>
    <r>
      <t>Present and prospective climate change will likely affect the hydrological cycle in sensitive areas, such as the Alps, thus impacting water-based activities. A most representative example is hydropower production, i.e., exploitation of water to produce energy. In the Italian Alps hydropower is strictly dependent upon water from snow and ice melt, and both are decreasing in response to global warming. Here, we study the effects of potential climate change scenarios at 2100 upon hydropower production from the Chavonne plant, in Valle d’Aosta region of Italy, a run-of-the-river (ROR) plant taking water from two high altitude glacierized catchments of Val di Cogne, and Valsavarenche. We use Poli-Hydro, a state-of-the-art hydrological model to mimic the hydrological budget of the area, including ice and snow melt share. Projections of the hydrological budget were built until 2100 by means of selected climate change scenarios, under proper downscaling. We used runs of three General Circulation Models (GCMs), EC-Earth, CCSM4, and ECHAM6.0 under three Representative Concentration Pathways RCP 2.6, RCP 4.5, and RCP 8.5 from AR5 of IPCC, and of their updated version under four Shared Socio-Economic Pathways SSP1 2.6, SSP2 4.5, SSP3 7.0, and SSP5 8.5 from AR6. We then assessed hydropower production changes against a recent control run CR period (2005–2015). Mean annual flow is estimated at 14.33 m3 s</t>
    </r>
    <r>
      <rPr>
        <vertAlign val="superscript"/>
        <sz val="11"/>
        <rFont val="游ゴシック Light"/>
        <family val="3"/>
        <charset val="128"/>
      </rPr>
      <t>-1</t>
    </r>
    <r>
      <rPr>
        <sz val="11"/>
        <rFont val="Calibri"/>
        <family val="2"/>
      </rPr>
      <t xml:space="preserve"> during CR, with ice melt contribution ca. 2%, and snow melt contribution ca. 44%. Ice cover in 2005 was estimated as 19.2 km2, reaching in 2015, 9.93 km2. Mean hydropower production was estimated at 153.72 GWh during the CR. Temperature would largely increase throughout the century (+0.93 °C on average at the half century, +2.45 °C at the end of the century). The ice covered area would be largely depleted (ca.-86%, </t>
    </r>
    <r>
      <rPr>
        <sz val="11"/>
        <rFont val="游ゴシック"/>
        <family val="2"/>
        <charset val="128"/>
      </rPr>
      <t>-</t>
    </r>
    <r>
      <rPr>
        <sz val="11"/>
        <rFont val="Calibri"/>
        <family val="2"/>
      </rPr>
      <t>94% respectively), with reduced contribution of ice melt (0.23%, &lt;0.1%, respectively) and snow melt (ca. 37%, 33%, respectively). Precipitation would show uncertain patterns, and hence incoming discharge at the plant would erratically vary (</t>
    </r>
    <r>
      <rPr>
        <sz val="11"/>
        <rFont val="游ゴシック"/>
        <family val="2"/>
        <charset val="128"/>
      </rPr>
      <t>-</t>
    </r>
    <r>
      <rPr>
        <sz val="11"/>
        <rFont val="Calibri"/>
        <family val="2"/>
      </rPr>
      <t>29% to +24% half century, -27% to +59% end of century). Hydropower production displays a large dependence upon monthly discharge patterns, with mostly positive variations (+2.90% on average at half century, +6.95% on average at end of century), with its change driven by exceedance of plant’s capacity</t>
    </r>
  </si>
  <si>
    <t>https://doi.org/10.3390/w12072011</t>
    <phoneticPr fontId="25"/>
  </si>
  <si>
    <t>Fang, Zihang; Song, Shixiong; He, Chunyang; Liu, Zhifeng; Qi, Tao; Zhang, Jinxi; Li, Jian;</t>
  </si>
  <si>
    <t>Evaluating the Impacts of Future Urban Expansion on Surface Runoff in an Alpine Basin by Coupling the LUSD-Urban and SCS-CN Models</t>
    <phoneticPr fontId="25"/>
  </si>
  <si>
    <t>Effective evaluations of the future urban expansion impacts (UEI) on surface runoff in alpine basins are full of challenges due to the lack of reliable methods. Our objective was to provide a new approach by coupling the Land Use Scenario Dynamics-urban (LUSD-urban) and Soil Conservation Service-Curve Number (SCS-CN) models to estimate the future UEI on surface runoff. Taking the Qinghaihu-Huangshui basin (QHB) in the Tibetan Plateau, China, as an example, we first applied the SCS-CN model to quantify the surface runoff in 2000 and 2018 and analyzed the changes in surface runoff. Next, we applied the LUSD-urban model to simulate urban expansion under five localized shared socioeconomic pathways (SSPs) from 2018 to 2050. Finally, we assessed the UEI on surface runoff in the QHB from 2018 to 2050. We found that coupling the LUSD-urban and SCS-CN models could effectually evaluate the future UEI on surface runoff. Compared with the combination of the Future Land Use Simulation (FLUS) and SCS-CN models, our method reduced the absolute evaluation errors from 3.40% and 11.78% to 0.18% and 4.23%, respectively. In addition, the results showed that future urban expansion will have severe impacts on surface runoff in the valley region. For example, as a result of urban expansion, the surface runoff in the Huangzhong, Xining, and Datong catchments will increase by 4.90–9.01%, 4.25–7.36%, and 2.33–3.95%, respectively. Therefore, we believe that the coupled model can be utilized to evaluate the future UEI on surface runoff in alpine basins. In addition, the local government should pay attention to flood risk prevention, especially in the valley region, and adopt reasonable urban planning with soft and hard adaptation measures to promote the sustainable development of alpine basins under rapid urban expansion</t>
    <phoneticPr fontId="25"/>
  </si>
  <si>
    <t>https://doi.org/10.3390/w12123405</t>
    <phoneticPr fontId="25"/>
  </si>
  <si>
    <t>Nijsse, Femke JMM; Cox, Peter M; Williamson, Mark S;</t>
  </si>
  <si>
    <t>Emergent constraints on transient climate response (TCR) and equilibrium climate sensitivity (ECS) from historical warming in CMIP5 and CMIP6 models</t>
    <phoneticPr fontId="25"/>
  </si>
  <si>
    <t>Climate sensitivity to CO2 remains the key uncertainty in projections of future climate change. Transient climate response (TCR) is the metric of temperature sensitivity that is most relevant to warming in the next few decades and contributes the biggest uncertainty to estimates of the carbon budgets consistent with the Paris targets. Equilibrium climate sensitivity (ECS) is vital for understanding longer-term climate change and stabilisation targets. In the IPCC 5th Assessment Report (AR5), the stated “likely” ranges (16 %–84 % confidence) of TCR (1.0–2.5 K) and ECS (1.5–4.5 K) were broadly consistent with the ensemble of CMIP5 Earth system models (ESMs) available at the time. However, many of the latest CMIP6 ESMs have larger climate sensitivities, with 5 of 34 models having TCR values above 2.5 K and an ensemble mean TCR of 2.0±0.4 K. Even starker, 12 of 34 models have an ECS value above 4.5 K. On the face of it, these latest ESM results suggest that the IPCC likely ranges may need revising upwards, which would cast further doubt on the feasibility of the Paris targets.
Here we show that rather than increasing the uncertainty in climate sensitivity, the CMIP6 models help to constrain the likely range of TCR to 1.3–2.1 K, with a central estimate of 1.68 K. We reach this conclusion through an emergent constraint approach which relates the value of TCR linearly to the global warming from 1975 onwards. This is a period when the signal-to-noise ratio of the net radiative forcing increases strongly, so that uncertainties in aerosol forcing become progressively less problematic. We find a consistent emergent constraint on TCR when we apply the same method to CMIP5 models. Our constraints on TCR are in good agreement with other recent studies which analysed CMIP ensembles. The relationship between ECS and the post-1975 warming trend is less direct and also non-linear. However, we are able to derive a likely range of ECS of 1.9–3.4 K from the CMIP6 models by assuming an underlying emergent relationship based on a two-box energy balance model. Despite some methodological differences; this is consistent with a previously published ECS constraint derived from warming trends in CMIP5 models to 2005. Our results seem to be part of a growing consensus amongst studies that have applied the emergent constraint approach to different model ensembles and to different aspects of the record of global warming.</t>
    <phoneticPr fontId="25"/>
  </si>
  <si>
    <t>https://doi.org/10.5194/esd-11-737-2020, 2020.</t>
    <phoneticPr fontId="25"/>
  </si>
  <si>
    <t>Yakar, Derya; Kwee, Thomas C;</t>
  </si>
  <si>
    <t>Carbon footprint of the RSNA annual meeting</t>
    <phoneticPr fontId="25"/>
  </si>
  <si>
    <t>European journal of radiology</t>
  </si>
  <si>
    <t>Purpose
To determine the airplane travel-related carbon footprint of the Radiological Society of North America (RSNA) annual meeting, the associated health burden, and the costs to offset these greenhouse gas emissions (i.e. compensation of emissions by funding an equivalent CO2 saving elsewhere).
Methods
The RSNA’s website was used to determine the reported country of origin of attendees to the 2017 meeting that took place in Chicago from November 26 to December 1. It was assumed that attendees had traveled from the airport nearest to the largest city in their country or state to Chicago’s O’Hare international airport. The total amount of air travel-related CO2-equivalent emission (based on round-trip economy class travel), the imposed health burden in terms of disability-adjusted life years (DALYs) in the global population, the total CO2 offsets costs, and the CO2 offsets costs per DALY were calculated.
Results
The calculated airplane travel-related CO2-equivalent emissions of 11,223 attendees from the United States and 10,684 attendees from other countries were 7,067,618 kg and 32,438,420 kg, totaling 39,506,038 kg. This caused an estimated 51.4–79.0 DALYs. The calculated amount of Total CO2 offset costs were calculated to be $474,072, which corresponds to $6,001–9,223 per DALY averted.
Conclusions
The airplane travel-related carbon footprint of the RSNA annual meeting and the associated disease burden are relevant, and potential attendees and organizers should take measures to overcome this undesired side effect. Offsetting this carbon footprint is cost-effective and this initiative should be taken by the radiological community.</t>
    <phoneticPr fontId="25"/>
  </si>
  <si>
    <t>https://doi.org/10.1016/j.ejrad.2020.108869</t>
    <phoneticPr fontId="25"/>
  </si>
  <si>
    <t>Rickels, Wilfried; Quaas, Martin F; Ricke, Katharine; Quaas, Johannes; Moreno-Cruz, Juan; Smulders, Sjak;</t>
  </si>
  <si>
    <t>Who turns the global thermostat and by how much?</t>
    <phoneticPr fontId="25"/>
  </si>
  <si>
    <t>Increasing attention is being given to the option of engineering the climate via Solar Radiation Management (SRM) as a potential component in future climate policies. We set up a quantitative model to analyze efficient levels of SRM deployment against the climatic and economic background conditions projected by the various Shared Socioeconomic Pathways (SSPs) baseline scenarios for the year 2050. The model combines three features of the data: i) SRM deployment is regionally uneven in the way it affects grid-cell temperature and precipitation, ii) temperature and precipitation affect Gross Value Added (GVA) at the grid-cell level and the effect for both takes the form of an inverted U-shape relationship, implying that optimal temperature and precipitation levels with respect to output do exist, and iii) different assumptions about economic growth and its distribution over regions, as projected by the SSPs, increase the relative share of global GVA for currently rather poor countries with high average temperatures. We find that in global terms, economically efficient levels of SRM are affected more by region-specific economic growth projections than by regional climate-change impacts. Globally, the economically efficient SRM level is proportional to the (global) GVA-weighted mean temperature increase, which varies considerably according to the various growth projections (for equal climatic background conditions). Achieving the optimal temperature in each scenario is constrained by the influence of SRM on precipitation.</t>
    <phoneticPr fontId="25"/>
  </si>
  <si>
    <t>https://doi.org/10.1016/j.eneco.2020.104852</t>
    <phoneticPr fontId="25"/>
  </si>
  <si>
    <t>Kwon, Sang-Hoon; Kim, Jinwon; Shim, Sungbo; Seo, Jeongbyn; Byun, Young-Hwa;</t>
  </si>
  <si>
    <t>Analysis of Weather Patterns Related to Wintertime Particulate Matter Concentration in Seoul and a CMIP6-Based Air Quality Projection</t>
    <phoneticPr fontId="25"/>
  </si>
  <si>
    <r>
      <t>This study analyzes the relationship between various atmospheric fields and the observed PM10 concentrations in the Seoul metropolitan area, South Korea, during the winters of the 2001–2014 period to find suitable atmospheric indices for predicting high PM10 episodes in the region. The analysis shows that PM10 concentration in the metropolitan area is mainly affected by the intensity of horizontal ventilation and the 500 hPa high-pressure system over the Korean peninsula. The modified Korea particulate matter index (MKPI) is proposed based on a 10 m wind speed for surface ventilation and 500 hPa zonal wind for the intensity of a 500 hPa high-pressure system over the Korean peninsula. It is found that a positive MKPI value is closely correlated with the occurrence of high PM10 concentration episodes, and hence, can be used as a predictor for high PM10 episodes in the area. A future projection of the MKPI using two three-member general circulation model (GCM) ensembles with four shared socioeconomic pathway (SSP) scenarios in Coupled Model Intercomparison Project Phase 6 (CMIP6) shows that positive MKPI events and high PM10 episodes are expected to increase by 5.4-16.4% depending on the SSP scenarios in the 2081</t>
    </r>
    <r>
      <rPr>
        <sz val="11"/>
        <rFont val="游ゴシック"/>
        <family val="2"/>
        <charset val="128"/>
      </rPr>
      <t>-</t>
    </r>
    <r>
      <rPr>
        <sz val="11"/>
        <rFont val="Calibri"/>
        <family val="2"/>
      </rPr>
      <t>2100 period from the present-day period of 1995-2014</t>
    </r>
  </si>
  <si>
    <t>https://doi.org/10.3390/atmos11111161</t>
    <phoneticPr fontId="25"/>
  </si>
  <si>
    <t>Estrada, Alejandro; Garber, Paul A; Chaudhary, Abhishek;</t>
  </si>
  <si>
    <t>Current and future trends in socio-economic, demographic and governance factors affecting global primate conservation</t>
    <phoneticPr fontId="25"/>
  </si>
  <si>
    <t xml:space="preserve">
Currently, ~65% of extant primate species (ca 512 species) distributed in 91 countries in the Neotropics, mainland Africa, Madagascar, South Asia and Southeast Asia are threatened with extinction and 75% have declining populations as a result of deforestation and habitat loss resulting from increasing global market demands, and land conversion for industrial agriculture, cattle production and natural resource extraction. Other pressures that negatively impact primates are unsustainable bushmeat hunting, the illegal trade of primates as pets and as body parts, expanding road networks in previously isolated areas, zoonotic disease transmission and climate change. Here we examine current and future trends in several socio-economic factors directly or indirectly affecting primates to further our understanding of the interdependent relationship between human well-being, sustainable development, and primate population persistence. We found that between 2001 and 2018 ca 191 Mha of tropical forest (30% canopy cover) were lost as a result of human activities in the five primate range regions. Forty-six percent of this loss was in the Neotropics (Mexico, Central and South America), 30% in Southeast Asia, 21% in mainland Africa, 2% in Madagascar and 1% in South Asia. Countries with the greatest losses (ca 57% of total tree cover loss) were Brazil, Indonesia, DRC, China, and Malaysia. Together these countries harbor almost 50% of all extant primate species. In 2018, the world human population was estimated at ca 8bn people, ca 60% of which were found in primate range countries. Projections to 2050 and to 2100 indicate continued rapid growth of the human populations in these five primate range regions, with Africa surpassing all the other regions and totaling ca 4bn people by the year 2100. Socioeconomic indicators show that, compared to developed nations, most primate range countries are characterized by high levels of poverty and income inequality, low human development, low food security, high levels of corruption and weak governance. Models of Shared Socioeconomic Pathway scenarios (SSPs) projected to 2050 and 2100 showed that whereas practices of increasing inequality (SSP4) or unconstrained growth in economic output and energy use (SSP5) are projected to have dire consequences for human well-being and primate survivorship, practices of sustainability-focused growth and equality (SSP1) are expected to have a positive effect on maintaining biodiversity, protecting environments, and improving the human condition. These results stress that improving the well-being, health, and security of the current and future human populations in primate range countries are of paramount importance if we are to move forward with effective policies to protect the world’s primate species and promote biodiversity conservation.</t>
    <phoneticPr fontId="25"/>
  </si>
  <si>
    <t>https://doi.org/10.7717/peerj.9816</t>
    <phoneticPr fontId="25"/>
  </si>
  <si>
    <t>Almazroui, Mansour; Saeed, Fahad; Saeed, Sajjad; Islam, M Nazrul; Ismail, Muhammad; Klutse, Nana Ama Browne; Siddiqui, Muhammad Haroon;</t>
  </si>
  <si>
    <t>Projected change in temperature and precipitation over Africa from CMIP6</t>
    <phoneticPr fontId="25"/>
  </si>
  <si>
    <t>We analyze data of 27 global climate models from the sixth phase of the Coupled Model Intercomparison Project (CMIP6), and examine projected changes in temperature and precipitation over the African continent during the twenty-first century. The temperature and precipitation changes are computed for two future time slices, 2030–2059 (near term) and 2070–2099 (long term), relative to the present climate (1981–2010), for the entire African continent and its eight subregions. The CMIP6 multi-model ensemble projected a continuous and significant increase in the mean annual temperature over all of Africa and its eight subregions during the twenty-first century. The mean annual temperature over Africa for the near (long)-term period is projected to increase by 1.2 °C (1.4 °C), 1.5 °C (2.3 °C), and 1.8 °C (4.4 °C) under the Shared Socioeconomic Pathways (SSPs) for weak, moderate, and strong forcing, referenced as SSP1-2.6, SSP2-4.5, and SSP5-8.5, respectively. The future warming is not uniform over Africa and varies regionally. By the end of the twenty-first century, the largest rise in mean annual temperature (5.6 °C) is projected over the Sahara, while the smallest rise (3.5 °C) is over Central East Africa, under the strong forcing SSP5-8.5 scenario. The projected boreal winter and summer temperature patterns for the twenty-first century show spatial distributions similar to the annual patterns. Uncertainty associated with projected temperature over Africa and its eight subregions increases with time and reaches a maximum by the end of the twenty-first century. On the other hand, the precipitation projections over Africa during the twenty-first century show large spatial variability and seasonal dependency. The northern and southern parts of Africa show a reduction in precipitation, while the central parts of Africa show an increase, in future climates under the three reference scenarios. For the near (long)-term periods, the area-averaged precipitation over Africa is projected to increase by 6.2 (4.8)%, 6.8 (8.5)%, and 9.5 (15.2)% under SSP1-2.6, SSP2-4.5, and SSP5-8.5, respectively. The median warming simulated by the CMIP6 model ensemble remains higher than the CMIP5 ensemble over most of Africa, reaching as high as 2.5 °C over some regions, while precipitation shows a mixed spatial pattern.</t>
    <phoneticPr fontId="25"/>
  </si>
  <si>
    <t>https://doi.org/10.1007/s41748-020-00161-x</t>
    <phoneticPr fontId="25"/>
  </si>
  <si>
    <t>Duan, Lei; Moreno-Cruz, Juan; Caldeira, Ken;</t>
  </si>
  <si>
    <t>Balancing climate and development goals</t>
  </si>
  <si>
    <r>
      <t>Decarbonizing the energy system is a major challenge facing the richest countries, whereas provision of energy services is a major challenge facing the poorest countries. What would be the climate consequences if only richer countries focus on decarbonization, and only poorer countries focus on provision of energy services? To address this question, we create future scenarios in which carbon dioxide (CO2) emissions increase according to a historical trend and then start to decline only when countries reach specified income levels. In our central case, we assume that when countries start to decarbonize, they reduce emissions at 2% yr</t>
    </r>
    <r>
      <rPr>
        <vertAlign val="superscript"/>
        <sz val="11"/>
        <rFont val="游ゴシック Light"/>
        <family val="3"/>
        <charset val="128"/>
      </rPr>
      <t>-1</t>
    </r>
    <r>
      <rPr>
        <sz val="11"/>
        <rFont val="Calibri"/>
        <family val="2"/>
      </rPr>
      <t>. With this assumption and if all countries begin to decarbonize in 2020, the world would be expected to warm by 2.0 °C relative to pre-industrial times. If countries begin to decarbonize only when their per capita gross domestic product (GDP) exceeds $10 000, there would be less than 0.3 °C of additional warming. Yet over half the world's population currently lives in countries below such an income threshold, and continued direct CO2 emissions by people who live in these countries, while they remain underdeveloped, would increase global average temperature rise by 14% relative to the case, in which all people begin to decarbonize in 2020. The primary concern of developments driven by fossil fuels in lower income countries might relate to issues such as the technological lock-in to high-emission technologies.</t>
    </r>
  </si>
  <si>
    <t>https://doi.org/10.1088/1748-9326/abbe46</t>
    <phoneticPr fontId="25"/>
  </si>
  <si>
    <t>Tokarska, Katarzyna B; Stolpe, Martin B; Sippel, Sebastian; Fischer, Erich M; Smith, Christopher J; Lehner, Flavio; Knutti, Reto;</t>
  </si>
  <si>
    <t>Past warming trend constrains future warming in CMIP6 models</t>
    <phoneticPr fontId="25"/>
  </si>
  <si>
    <t>Future global warming estimates have been similar across past assessments, but several climate models of the latest Sixth Coupled Model Intercomparison Project (CMIP6) simulate much stronger warming, apparently inconsistent with past assessments. Here, we show that projected future warming is correlated with the simulated warming trend during recent decades across CMIP5 and CMIP6 models, enabling us to constrain future warming based on consistency with the observed warming. These findings carry important policy-relevant implications: The observationally constrained CMIP6 median warming in high emissions and ambitious mitigation scenarios is over 16 and 14% lower by 2050 compared to the raw CMIP6 median, respectively, and over 14 and 8% lower by 2090, relative to 1995–2014. Observationally constrained CMIP6 warming is consistent with previous assessments based on CMIP5 models, and in an ambitious mitigation scenario, the likely range is consistent with reaching the Paris Agreement target.</t>
    <phoneticPr fontId="25"/>
  </si>
  <si>
    <t>https://doi.org/10.1126/sciadv.aaz9549</t>
    <phoneticPr fontId="25"/>
  </si>
  <si>
    <t>Huang, Sihua; Wang, Bin; Wen, Zhiping;</t>
  </si>
  <si>
    <t>Dramatic weakening of the tropical easterly jet projected by CMIP6 models</t>
  </si>
  <si>
    <t>The upper-level tropical easterly jet (TEJ) is a crucial component of the summer monsoon system and tropical general circulation. The simulation and projection of the TEJ, however, have not been assessed. Here we evaluate models’ fidelity and assess the future change of the TEJ by utilizing 16 models that participated in phase 6 of the Coupled Model Intercomparison Project (CMIP6). Most of the models can reproduce the TEJ reasonably well in terms of climatology, seasonal evolution, and interannual variability. Nevertheless, underestimation of the TEJ’s intensity and extent is identified, with the maximum bias occurring in the jet centers over the tropical Indian Ocean (IO) and the tropical eastern Pacific (EP). Under the shared socioeconomic pathway 5–8.5, the multimodel ensemble projects a remarkable reduction in the central TEJ intensity by about 18% over the IO and 77% over the EP toward the end of the twenty-first century. The mean intensity of TEJ will weaken by about 11%, and the extent will reduce by 6%, suggesting a significantly weakened upper-level monsoon circulation in the future climate. The projected El Niño–like warming pattern over the tropical Pacific may play a critical role in the future weakening of the TEJ via inducing suppressed rainfall over the tropical eastern IO and Central America. The model uncertainties in the projected TEJ changes may arise from the uncertainties in the models’ projected tropical EP warming. The sensitivity of future projections to model selection is also examined. Results show that the selection of models based on different physical considerations does not yield a significantly different projection.</t>
    <phoneticPr fontId="25"/>
  </si>
  <si>
    <t>https://doi.org/10.1175/JCLI-D-19-1002.1</t>
    <phoneticPr fontId="25"/>
  </si>
  <si>
    <t>Chen, Yilin; Shen, Huizhong; Shih, Jhih‐Shyang; Russell, Armistead G; Shao, Shuai; Hu, Yongtao; Odman, Mehmet Talat; Nenes, Athanasios; Pavur, Gertrude K; Zou, Yufei;</t>
  </si>
  <si>
    <t>Greater contribution from agricultural sources to future reactive nitrogen deposition in the United States</t>
  </si>
  <si>
    <t>Many sensitive ecosystems in areas protected for biodiversity conservation in the United States suffer from exposure to excess reactive nitrogen (Nr) released by fossil fuel combustion and agricultural practices and deposited onto the land surface and water bodies. The Community Multiscale Air Quality (CMAQ) model was applied over the contiguous United States to link emissions and climate change to reactive nitrogen deposition by simulating both present-day and future speciated Nr deposition to protected areas. Future conditions included examining the Representative Concentration Pathway 8.5 climate and the Shared Socio-Economic Pathway 5 emission scenarios. We further identify protected areas that would benefit most from better Nr management strategies by comparing the simulated deposition with multiple critical loads (CLs) for both biodiversity and acidification in terrestrial and aquatic ecosystems. Achieved by further NOx emission reductions from the mobile and power generation sectors, future Nr deposition is expected to decrease. However, in regions with intensive fertilizer application or hosting concentrated animal feeding operations, the reduction may be offset by rising agricultural NH3 emissions. The protected areas having CL exceedances in 2050 are expected to increase by 5.5% for empirical lichen-based CL, and by 11% and 22% for surface water and forest soil acidity, respectively, because of the agricultural NH3 emission increase. By linking the deposition simulations with a water quality model, we identified that atmospheric deposition is the dominant source of nitrogen for several remote watersheds, including several lakes in National Parks and National Wilderness areas in Colorado, Montana, and Minnesota.</t>
    <phoneticPr fontId="25"/>
  </si>
  <si>
    <t xml:space="preserve"> https://doi.org/10.1029/2019EF001453</t>
    <phoneticPr fontId="25"/>
  </si>
  <si>
    <t>Waters, Cathy; Cowie, Annette; Wang, Bin; Simpson, Marja; Gray, Jonathan; Simmons, Aaron; Stephens, Scott;</t>
  </si>
  <si>
    <t>Abatement opportunities from the agricultural sector in New South Wales</t>
  </si>
  <si>
    <t>The Primary Industries sector presents a myriad of opportunities for emissions abatement. Agriculture is a major source of emissions as well as delivering significant abatement through vegetation-based sequestration. The sector is well placed to play a significant role in contributing to both short (2030) and long term (2050) emissions reduction targets and hence contribute to a pipeline of abatement that is desirable from State and National perspectives. This report provides estimates of the amount of sequestration and emissions reduction from agriculture that could be delivered in 2030. Most importantly, we also identify feasible opportunities for the co-delivery of agricultural production which will benefit regional communities, create positive environmental outcomes as well as contribution to the NSW Net Zero ambition</t>
    <phoneticPr fontId="25"/>
  </si>
  <si>
    <t>Beyer, Robert M; Manica, Andrea;</t>
  </si>
  <si>
    <t>Historical and projected future range sizes of the world’s mammals, birds, and amphibians</t>
    <phoneticPr fontId="25"/>
  </si>
  <si>
    <t>Species’ vulnerability to extinction is strongly impacted by their geographical range size. Formulating effective conservation strategies therefore requires a better understanding of how the ranges of the world’s species have changed in the past, and how they will change under alternative future scenarios. Here, we use reconstructions of global land use and biomes since 1700, and 16 possible climatic and socio-economic scenarios until the year 2100, to map the habitat ranges of 16,919 mammal, bird, and amphibian species through time. We estimate that species have lost an average of 18% of their natural habitat range sizes thus far, and may lose up to 23% by 2100. Our data reveal that range losses have been increasing disproportionately in relation to the area of destroyed habitat, driven by a long-term increase of land use in tropical biodiversity hotspots. The outcomes of different future climate and land use trajectories for global habitat ranges vary drastically, providing important quantitative evidence for conservation planners and policy makers of the costs and benefits of alternative pathways for the future of global biodiversity.</t>
    <phoneticPr fontId="25"/>
  </si>
  <si>
    <t>Wolfram, Paul; Hertwich, Edgar G;</t>
  </si>
  <si>
    <t>Potential Climate Impact Variations Due to Fueling Behavior of Plug-in Hybrid Vehicle Owners in the US</t>
    <phoneticPr fontId="25"/>
  </si>
  <si>
    <t>With the expected rapid growth of renewable electricity generation, charging plug-in hybrid electric vehicles (PHEVs) from the grid promise ever higher reductions in CO2 emissions. Previous analyses have found that the share that PHEVs are driven in electric mode can differ substantially depending on region, battery size, and trip purpose. Here, we provide a first fleet-wide emissions mitigation potential of US-based PHEV drivers adopting high or low shares of electric driving. Specifically, we illustrate scenarios of different combinations of PHEV uptake, renewable electricity generation shares, and PHEV fueling behavior. Across 21 analyzed scenarios, annual greenhouse gas (GHG) emissions of the light-duty vehicle (LDV) fleet could differ by an average of 21% (5–43% range) in 2050 depending alone on the fueling behavior of PHEV drivers. This behavior could further determine the discharge of about 1.3 (0.7–1.9) Gt CO2 (or roughly one year of current emissions) over the next three decades, significantly influencing the feasibility of reaching an 80% emission reduction target for the LDV sector. Governments can nudge PHEV drivers toward environmentally favorable fueling behavior. We discuss several options for nudging, including charging infrastructure availability, battery design, and consumer education.</t>
    <phoneticPr fontId="25"/>
  </si>
  <si>
    <t>https://doi.org/10.1021/acs.est.0c03796</t>
    <phoneticPr fontId="25"/>
  </si>
  <si>
    <t>Munia, Hafsa Ahmed; Guillaume, Joseph HA; Wada, Yoshihide; Veldkamp, Ted; Virkki, Vili; Kummu, Matti;</t>
  </si>
  <si>
    <t>Future transboundary water stress and its drivers under climate change: a global study</t>
    <phoneticPr fontId="25"/>
  </si>
  <si>
    <t>Various transboundary river basins are facing increased pressure on water resources in near future. However, little is known ab out the future drivers globally, namely, changes in natural local runoff and natural inflows from upstream parts of a basin, as well as local and upstream water consumption. Here we use an ensemble of four global hydrological models forced by five global climate models and the latest greenhouse-gas concentration (RCP) and socioeconomic pathway (SSP) scenarios to assess the impact of these drivers on transboundary water stress in the past and future. Our results show that population under water stress is expected to increase by 50% under a low population growth and emissions scenario (SSP1-RCP2.6) and double under a high population growth and emission scenario (SSP3-RCP6.0), compared to the year 2010. As changes in water availability have a smaller effect when water is not yet scarce, changes in water stress globally are dominated by local water consumption—managing local demand is thus necessary in order to avoid future stress. Focusing then on the role of upstream changes, we identified upstream availability (i.e., less natural runoff or increased water consumption) as the dominant driver of changes in net water availability in most downstream areas. Moreover, an increased number of people will be living in areas dependent on upstream originating water in 2050. International water treaties and management will therefore have an increasingly crucial role in these hot spot regions to ensure fair management of transboundary water resources.</t>
    <phoneticPr fontId="25"/>
  </si>
  <si>
    <t>https://doi.org/10.1029/2019EF001321</t>
    <phoneticPr fontId="25"/>
  </si>
  <si>
    <t>Haj-Amor, Zied; Acharjee, Tapos Kumar; Dhaouadi, Latifa; Bouri, Salem;</t>
  </si>
  <si>
    <t>Impacts of climate change on irrigation water requirement of date palms under future salinity trend in coastal aquifer of Tunisian oasis</t>
    <phoneticPr fontId="25"/>
  </si>
  <si>
    <r>
      <t>In coastal saline areas, many studies ignore salinity problems when quantifying the impacts of climate change on irrigation water requirement. Based on 11 years (2008–2018) of field investigations in a Tunisian coastal oasis, this study simulated the changes in salinity in a coastal aquifer and quantified changes in net irrigation requirement (NIR) of date palm under climate change, considering required changes in leaching requirement. The future salinity in the aquifer was simulated based on sea level rise and changes in aquifer recharge. The study applied a statistical downscaling model (SDSM) to project future climate variables from 2019 to 2050, the SUTRA model to evaluate the change in aquifer salinity, and applied CROPWAT software to calculate NIR. Three climate change scenarios were considered: RCP8.5 (very high emission scenario), RCP6.0 (medium emission scenario) and RCP4.5 (lowest emission scenario). Several useful finding were revealed in this study. First, these three climate change scenarios showed significant trend of increasing annual maximum and minimum temperatures, relative humidity, wind speed, and solar radiation, and a significant decreasing trend of future rainfall. Second, the average aquifer salinity is expected to increase from an average of 4.2 dS m</t>
    </r>
    <r>
      <rPr>
        <vertAlign val="superscript"/>
        <sz val="11"/>
        <rFont val="游ゴシック Light"/>
        <family val="3"/>
        <charset val="128"/>
      </rPr>
      <t>-1</t>
    </r>
    <r>
      <rPr>
        <sz val="11"/>
        <rFont val="Calibri"/>
        <family val="2"/>
      </rPr>
      <t xml:space="preserve"> in 2018 to about 5.3 dS m</t>
    </r>
    <r>
      <rPr>
        <vertAlign val="superscript"/>
        <sz val="11"/>
        <rFont val="游ゴシック Light"/>
        <family val="3"/>
        <charset val="128"/>
      </rPr>
      <t>-1</t>
    </r>
    <r>
      <rPr>
        <sz val="11"/>
        <rFont val="Calibri"/>
        <family val="2"/>
      </rPr>
      <t xml:space="preserve"> in 2050. Seawater intrusion was identified as the main cause for this remarkable increase. Finally, NIR is expected to increase from an average value of 1459 mm year</t>
    </r>
    <r>
      <rPr>
        <vertAlign val="superscript"/>
        <sz val="11"/>
        <rFont val="游ゴシック Light"/>
        <family val="3"/>
        <charset val="128"/>
      </rPr>
      <t>-1</t>
    </r>
    <r>
      <rPr>
        <sz val="11"/>
        <rFont val="Calibri"/>
        <family val="2"/>
      </rPr>
      <t xml:space="preserve"> during 2008–2018 to 1473–1950 mm year-1 during 2019–2050, depending on climate change scenario applied. Increase in aquifer salinity significantly contributed to this rapid increase of NIR. We believe that our results should be considered in developing adaptation strategies to manage future water resources in coastal areas</t>
    </r>
  </si>
  <si>
    <t>https://doi.org/10.1016/j.agwat.2019.105843</t>
    <phoneticPr fontId="25"/>
  </si>
  <si>
    <t>No SSPs used in this paper</t>
  </si>
  <si>
    <t>Lincke, Daniel; Wolff, Claudia; Hinkel, Jochen; Vafeidis, Athanasios; Blickensdörfer, Lukas; Skugor, Daria Povh;</t>
  </si>
  <si>
    <t>The effectiveness of setback zones for adapting to sea-level rise in Croatia</t>
    <phoneticPr fontId="25"/>
  </si>
  <si>
    <t>The Mediterranean coastal zone is particularly vulnerable to climate-induced sea-level rise due to rapid coastal development, leading to increased flood exposure in coastal areas. In Croatia, the share of developed coastline is still lower than in other Mediterranean countries, but development has accelerated since the 1960s. Available assessments of future coastal flood risk take into account adaptation by hard structural protection measures but do not consider other options, such as retreat from exposed areas or restricting future development. In this study, we provide the first assessment of the effects of setback zones on future coastal flood impacts on national scale. We extend the flood impact and adaptation module of the DIVA modelling framework with models of restricted future development and slow retreat (managed realignment) in the form of setback zones. We apply this model to a downscaled database of coastal segments of the coastline of Croatia. We find that setback zones are an effective and efficient measure for coastal adaptation. Construction restriction and managed realignment reduce the future cost of coastal flooding significantly, especially in combination with protection. If protection and construction restriction by setback zones are combined, the future cost of coastal flooding can be reduced by up to 39%. Combining protection and managed realignment by setback zones can reduce the future cost of coastal flooding by up to 93%.</t>
    <phoneticPr fontId="25"/>
  </si>
  <si>
    <t>https://doi.org/10.1007/s10113-020-01628-3</t>
    <phoneticPr fontId="25"/>
  </si>
  <si>
    <t>Wu, Wenchao; Hasegawa, Tomoko; Fujimori, Shinichiro; Takahashi, Kiyoshi; Oshiro, Ken;</t>
  </si>
  <si>
    <t>Assessment of bioenergy potential and associated costs in Japan for the 21st century</t>
    <phoneticPr fontId="25"/>
  </si>
  <si>
    <t>Bioenergy could play an important role for Japan’s long-term mitigation strategy and energy supply but understanding of Japan’s domestic bioenergy supply capacity is limited. Here, we estimated Japan’s technical and economically feasible bioenergy potential throughout this century. We used an integrated assessment framework covering various feedstocks, with a gridded high-resolution land-use model and consideration of changes in population and cropland demand. Our results suggest that Japan’s total technical bioenergy could be 3.43 EJ/year to 3.78 EJ/year in the 21st century—17.3%–19.1% of the country’s current primary energy supply. Among feedstocks, dedicated bioenergy crops would be the greatest contributors, supplying 1.34 EJ/year in 2050 and 1.61 EJ/year in 2100, owing to the increasing availability of abandoned land. Cost analysis revealed that about half the technical potential of land-based feedstocks could be produced at 5 USD/GJ. Potential maps showed that land-based biomass supply was located mainly in northeast, central, and southern Japan. Our assessment suggests that the bioenergy contribution to Japan’s energy supply and CO2 emission reduction could be larger than previously expected. Unlike under the current import-oriented development strategy, Japan’s domestic feedstock supply could be self-sufficient.</t>
    <phoneticPr fontId="25"/>
  </si>
  <si>
    <t>https://doi.org/10.1016/j.renene.2020.08.015</t>
    <phoneticPr fontId="25"/>
  </si>
  <si>
    <t>Eriksson, Ljusk Ola; Forsell, Nicklas; Eggers, Jeannette; Snäll, Tord;</t>
  </si>
  <si>
    <t>Downscaling of Long-Term Global Scenarios to Regions with a Forest Sector Model</t>
  </si>
  <si>
    <t>Long-term global scenarios give insights on how social and economic developments and international agreements may impact land use, trade, product markets, and carbon balances. They form a valuable basis for forming national forest policies. Many aspects related to long-term management of forests and consequences for biodiversity and ecosystem services can only be addressed at regional and landscape levels. In order to be attended to in the policy process, there is a need for a method that downscales national scenarios to these finer levels. Background and Objectives: Regional framework conditions depend on management activities in the country as a whole. The aim of this study is to evaluate the use of a forest sector model (FSM) as a method for downscaling national scenarios results to regional level. The national FSM takes the global scenario data (e.g., harvest level and market prices over time) and solves the national problem. The result for the region of interest is taken as framework conditions for the regional study. Materials and Methods: Two different specifications are tested. One lets product volumes and prices represent endogenous variables in the FSM model. The other takes volumes and prices from the global scenario as exogenous parameters. The first specification attains a maximum net social payoff whereas the second specification means that net present value is maximized under a harvest constraint. Results: The maximum net social payoff specification conforms better to economic factors than the maximum net present value specification but could give national harvest volume trajectories that deviates from what is derived from the global model. This means that regional harvest activity can deviate considerably from the national average, attesting to the benefit of the use of the FSM-based method</t>
    <phoneticPr fontId="25"/>
  </si>
  <si>
    <t>https://doi.org/10.3390/f11050500</t>
    <phoneticPr fontId="25"/>
  </si>
  <si>
    <t>Jia, Binghao; Cai, Ximing; Zhao, Fang; Liu, Jianguo; Chen, Si; Luo, Xin; Xie, Zhenghui; Xu, Jianhui;</t>
  </si>
  <si>
    <t>Potential future changes of terrestrial water storage based on climate projections by ensemble model simulations</t>
    <phoneticPr fontId="25"/>
  </si>
  <si>
    <t>An accurate estimation of terrestrial water storage (TWS) is crucial for water resource management and drought monitoring. However, the uncertainties in model physics, surface parameters and meteorological data often limit the accuracy of land surface hydrological models in estimating TWS. In this study, a multi-model-based framework was developed to predict TWS in China by 2050 using a Bayesian model averaging (BMA) method and GRACE satellite observations. Compared to GRACE observations, our BMA-based TWS anomaly (TWSA) estimations reduce root mean square errors by 10–16% and increase correlation coefficients by 26–46% over semi-humid and semi-arid basins than simple arithmetical averaging for the validation period (2008–2016). At the same time, BMA shows decreasing root mean square differences (10–12%) over humid basins. The calibrated BMA weights were then applied to future projections of TWSA under two Representative Concentration Pathways (RCP): RCP 2.6 and RCP 6.0. The overall rate of TWSA for the future period (2021–2050) was detected with the same direction as that from past decades (2003–2016), but with larger decreasing values. Especially for the Haihe basin in North China, BMA-based TWSA would decrease faster by about 19% for RCP 2.6 and 26% for RCP 6.0. These results suggest a decreasing trend in future TWS over most of the basins in China due to combined effects of global warming and human activities, which suggests likely aggravated risk of water shortage and a growing need for adaptive water resources management.</t>
    <phoneticPr fontId="25"/>
  </si>
  <si>
    <t>https://doi.org/10.1016/j.advwatres.2020.103635</t>
    <phoneticPr fontId="25"/>
  </si>
  <si>
    <t>Wang, Gang; Zhang, Qiang; Yu, Huiqian; Shen, Zexi; Sun, Peng;</t>
  </si>
  <si>
    <t>Double increase in precipitation extremes across China in a 1.5° C/2.0° C warmer climate</t>
    <phoneticPr fontId="25"/>
  </si>
  <si>
    <t>Paris Agreement's 1.5 °C or 2.0 °C global warming targets call for human concerns on warming climate on human society and environment in general. Here we analyzed spatiotemporal patterns and related impacts of precipitation extremes on human society across China using NEX-GDDP (NASA Earth Exchange Global Daily Downscaled Projections) dataset. We found increasing trends of almost all extreme precipitation indices except consecutive dry duration (CDD). Additional 0.5 °C warmer climate from 1.5 °C to 2.0 °C global warming targets can double increase of extreme precipitation indices. Specifically, the increase of Rx5day (Max 5-day precipitation amount) is from 3.98% to 7.63%, the increase of R95pTOT (precipitation in very wet days) is from 19.41% to 34.42% and the increase of PRCPTOT (annual total wet-day precipitation) is from 3.89% to 8.23%, showing that additional 0.5 °C warmer climate can potentially increase flood risks across China. While, we also found regional differences in responses of extreme precipitation to warming climate. Extreme precipitation in the Qinghai Tibet Plateau, the Western Arid and semiarid zone and in the lower Yangtze River basin is in higher sensitivity to warming climate. Constraint of temperature increase of below 1.5 °C but not 2.0 °C will avoid 4.34% to 73.96% impacts of extreme precipitation on human society. It is particularly important for China since that more than half of territory of China is under exposure to high flood and drought disasters.</t>
    <phoneticPr fontId="25"/>
  </si>
  <si>
    <t>https://doi.org/10.1016/j.scitotenv.2020.140807</t>
    <phoneticPr fontId="25"/>
  </si>
  <si>
    <t xml:space="preserve">This  paper used 1.5 °C and 2 °C target. </t>
  </si>
  <si>
    <t>Gernaat, David EHJ; de Boer, Harmen-Sytze; Dammeier, Louise C; van Vuuren, Detlef P;</t>
  </si>
  <si>
    <t>The role of residential rooftop photovoltaic in long-term energy and climate scenarios</t>
    <phoneticPr fontId="25"/>
  </si>
  <si>
    <r>
      <t>The use of solar photovoltaic has strongly increased in the last decade. A significant part of this growth comes from home owners installing rooftop photovoltaic. Despite this key role, most long-term model-based scenarios do not consider decentralized supply of rooftop photovoltaic but concentrate on utility-scale photovoltaic instead. In this paper, we implement rooftop photovoltaic in the Integrated Assessment Model IMAGE to study its possible role in energy and climate scenarios. We first calculated the global technical and economic potential to derive regional cost-supply curves for rooftop photovoltaic. Next, we have added a new decision in the IMAGE model allowing household investment in rooftop photovoltaic based on the comparison of the whole-sale electricity price with the price of rooftop photovoltaic. The global suitable roof surface area was assessed at 36 billion m2, or 4.7 m2 capita</t>
    </r>
    <r>
      <rPr>
        <vertAlign val="superscript"/>
        <sz val="11"/>
        <rFont val="游ゴシック Light"/>
        <family val="3"/>
        <charset val="128"/>
      </rPr>
      <t>-1</t>
    </r>
    <r>
      <rPr>
        <sz val="11"/>
        <rFont val="Calibri"/>
        <family val="2"/>
      </rPr>
      <t>, leading to a potential for rooftop photovoltaic of 8.3 PWh y</t>
    </r>
    <r>
      <rPr>
        <vertAlign val="superscript"/>
        <sz val="11"/>
        <rFont val="Calibri"/>
        <family val="2"/>
      </rPr>
      <t>-1</t>
    </r>
    <r>
      <rPr>
        <sz val="11"/>
        <rFont val="Calibri"/>
        <family val="2"/>
      </rPr>
      <t>, roughly 1.5 times the 2015 global residential electricity demand. In the baseline scenario, adding rooftop photovoltaic could lead to a 80–280% increased share of photovoltaic electricity production in 2050 (i.e. from 6% to 17% in total power production). This increase depends on regional characteristics that are essential to the deployment of rooftop photovoltaic: differences in social-economic and policy factors (capital costs, household income, and electricity prices) are considerably more important than physical factors, such as solar irradiance</t>
    </r>
  </si>
  <si>
    <t>https://doi.org/10.1016/j.apenergy.2020.115705</t>
    <phoneticPr fontId="25"/>
  </si>
  <si>
    <t>Mosavi, Seyed Habibollah; Soltani, Shiva; Khalilian, Sadegh;</t>
  </si>
  <si>
    <t>Coping with climate change in agriculture: Evidence from Hamadan-Bahar plain in Iran</t>
    <phoneticPr fontId="25"/>
  </si>
  <si>
    <t>The present study evaluated the potential impacts of climate change of Hamadan-Bahar plain on dimensions including economical, physiological, hydrological and meteorological aspects. The results showed that climate change in the region has negative impacts on the agricultural sector by reducing the crop yield as well as groundwater balance. In the most optimistic scenario on the horizon of 2090, rainfall and groundwater levels would reduce by 14.4 and 12.3 %, respectively and the average temperature would rise by 14.7 %. Accordingly, the economic value of water would increase by 44 % and the agricultural value-added (net income) would fall by 19 %, indicating the intensification of water shortage crisis and agricultural recession. Also, the results of this study show that optimal deficit irrigation strategy in the production of water intensive crops as well as improving irrigation technologies would be potential solutions to the climate change crisis in the coming years. However, the common pool nature of groundwater resources in addition to capital inadequacy are the challenges faced when adopting these two approaches by farmers.</t>
    <phoneticPr fontId="25"/>
  </si>
  <si>
    <t>https://doi.org/10.1016/j.agwat.2020.106332</t>
    <phoneticPr fontId="25"/>
  </si>
  <si>
    <t>Chen, David Meng-Chuen; Bodirsky, Benjamin Leon; Krueger, Tobias; Mishra, Abhijeet; Popp, Alexander;</t>
  </si>
  <si>
    <t>The world’s growing municipal solid waste: Trends and impacts</t>
    <phoneticPr fontId="25"/>
  </si>
  <si>
    <t>Global municipal waste production causes multiple environmental impacts, including greenhouse gas emissions, ocean plastic accumulation, and nitrogen pollution. However, estimates of both past and future development of waste and pollution are scarce. We apply compositional Bayesian regression to produce the first estimates of past and future (1965–2100) waste generation disaggregated by composition and treatment, along with resultant environmental impacts, for every country. We find that total wastes grow at declining speed with economic development, and that global waste generation has increased from 635 Mt in 1965 to 1999 Mt in 2015 and reaches 3539 Mt by 2050 (median values, middle-of-the-road scenario). From 2015 to 2050, the global share of organic waste declines from 47% to 39%, while all other waste type shares increase, especially paper. The share of waste treated in dumps declines from 28% to 18%, and more sustainable recycling, composting, and energy recovery treatments increase. Despite these increases, we estimate environmental loads to continue increasing in the future, although yearly plastic waste input into the oceans has reached a peak. Waste production does not appear to follow the environmental Kuznets curve, and current projections do not meet UN SDGs for waste reduction. Our study shows that a continuation of current trends and improvements is insufficient to reduce pressures on natural systems and achieve a circular economy. Relative to 2015, the amount of recycled waste would need to increase from 363 Mt to 740 Mt by 2030 to begin reducing unsustainable waste generation, compared to 519 Mt currently projected.</t>
    <phoneticPr fontId="25"/>
  </si>
  <si>
    <t>https://doi.org/10.1088/1748-9326/ab8659</t>
    <phoneticPr fontId="25"/>
  </si>
  <si>
    <t>Paik, Seungmok; Min, Seung‐Ki; Zhang, Xuebin; Donat, Markus G; King, Andrew D; Sun, Qiaohong;</t>
  </si>
  <si>
    <t>Determining the anthropogenic greenhouse gas contribution to the observed intensification of extreme precipitation</t>
    <phoneticPr fontId="25"/>
  </si>
  <si>
    <t>This study conducts a detection and attribution analysis of the observed changes in extreme precipitation during 1951–2015. Observed and CMIP6 multimodel simulated changes in annual maximum daily and consecutive 5-day precipitation are compared using an optimal fingerprinting technique for different spatial scales from global land, Northern Hemisphere extratropics, tropics, three continental regions (North America and western and eastern Eurasia), and global “dry” and “wet” land areas (as defined by their average extreme precipitation intensities). Results indicate that anthropogenic greenhouse gas influence is robustly detected in the observed intensification of extreme precipitation over the global land and most of the subregions considered, all with clear separation from natural and anthropogenic aerosol forcings. Also, the human-induced greenhouse gas increases are found to be a dominant contributor to the observed increase in extreme precipitation intensity, which largely follows the increased moisture availability under global warming.</t>
    <phoneticPr fontId="25"/>
  </si>
  <si>
    <t>https://doi.org/10.1029/2019GL086875</t>
    <phoneticPr fontId="25"/>
  </si>
  <si>
    <t>Grose, Michael Richard; Narsey, Sugata; Delage, FP; Dowdy, Andrew J; Bador, Margot; Boschat, Ghyslaine; Chung, Christine; Kajtar, JB; Rauniyar, Surendra; Freund, MB;</t>
  </si>
  <si>
    <t>Insights from CMIP6 for Australia's future climate</t>
  </si>
  <si>
    <t>Outputs from new state-of-the-art climate models under the Coupled Model Inter-comparison Project phase 6 (CMIP6) promise improvement and enhancement of climate change projections information for Australia. Here we focus on three key aspects of CMIP6: what is new in these models, how the available CMIP6 models evaluate compared to CMIP5, and their projections of the future Australian climate compared to CMIP5 focussing on the highest emissions scenario. The CMIP6 ensemble has several new features of relevance to policymakers and others, for example, the integrated matrix of socioeconomic and concentration pathways. The CMIP6 models show incremental improvements in the simulation of the climate in the Australian region, including a reduced equatorial Pacific cold tongue bias, slightly improved rainfall teleconnections with large-scale climate drivers, improved representation of atmosphere and ocean extreme heat events, as well as dynamic sea level. However, important regional biases remain, evident in the excessive rainfall over the Maritime Continent and rainfall pattern biases in the nearby tropical convergence zones. Projections of Australian temperature and rainfall from the available CMIP6 ensemble broadly agree with those from CMIP5, except for a group of CMIP6 models with higher climate sensitivity and greater warming and increase in some extremes after 2050. CMIP6 rainfall projections are similar to CMIP5, but the ensemble examined has a narrower range of rainfall change in austral summer in Northern Australia and austral winter in Southern Australia. Overall, future national projections are likely to be similar to previous versions but perhaps with some areas of improved confidence and clarity.</t>
    <phoneticPr fontId="25"/>
  </si>
  <si>
    <t>https://doi.org/10.1029/2019EF001469</t>
    <phoneticPr fontId="25"/>
  </si>
  <si>
    <t>Jeon, Seungho; Roh, Minyoung; Oh, Jaeick; Kim, Suduk;</t>
  </si>
  <si>
    <t>Development of an Integrated Assessment Model at Provincial Level: GCAM-Korea</t>
    <phoneticPr fontId="25"/>
  </si>
  <si>
    <t>Integrated assessment modeling at a higher spatial scale is a prerequisite for deriving region-specific implications from the model. The Global Change Assessment Model (GCAM) was chosen for GCAM-Korea, a detailed integrated assessment model (IAM) of Korea’s socioeconomic and energy systems. GCAM-Korea is developed based on GCAM-USA. Data for 16 provinces have been collected from various sources. Some data have been pre-processed to fit within the specific structure of GCAM-USA data. Other types of data were newly added through new structures. The model results were validated to be compatible with historical trends. It was found that provincial energy plans or policies could be compiled in detail using the proposed model while maintaining consistency with national level modeling results. The cross-border air pollution issue in Northeast Asia could also be addressed by combining GCAM-Korea and air quality models in the future.</t>
    <phoneticPr fontId="25"/>
  </si>
  <si>
    <t>https://doi.org/10.3390/en13102565</t>
    <phoneticPr fontId="25"/>
  </si>
  <si>
    <t>This research developed an IAM: GCAM-Korea. SSP2 is used as a baseline</t>
  </si>
  <si>
    <t>Fofrich, Robert; Tong, Dan; Calvin, Katherine; De Boer, Harmen Sytze; Emmerling, Johannes; Fricko, Oliver; Fujimori, Shinichiro; Luderer, Gunnar; Rogelj, Joeri; Davis, Steven J;</t>
  </si>
  <si>
    <t>Early retirement of power plants in climate mitigation scenarios</t>
    <phoneticPr fontId="25"/>
  </si>
  <si>
    <t>International efforts to avoid dangerous climate change aim for large and rapid reductions of fossil fuel CO2 emissions worldwide, including nearly complete decarbonization of the electric power sector. However, achieving such rapid reductions may depend on early retirement of coal- and natural gas-fired power plants. Here, we analyze future fossil fuel electricity demand in 171 energy-emissions scenarios from Integrated Assessment Models (IAMs), evaluating the implicit retirements and/or reduced operation of generating infrastructure. Although IAMs calculate retirements endogenously, the structure and methods of each model differ; we use a standard approach to infer retirements in outputs from all six major IAMs and—unlike the IAMs themselves—we begin with the age distribution and region-specific operating capacities of the existing power fleet. We find that coal-fired power plants in scenarios consistent with international climate targets (i.e. keeping global warming well-below 2 °C or 1.5 °C) retire one to three decades earlier than historically has been the case. If plants are built to meet projected fossil electricity demand and instead allowed to operate at the level and over the lifetimes they have historically, the roughly 200 Gt CO2 of additional emissions this century would be incompatible with keeping global warming well-below 2 °C. Thus, ambitious climate mitigation scenarios entail drastic, and perhaps un-appreciated, changes in the operating and/or retirement schedules of power infrastructure.</t>
    <phoneticPr fontId="25"/>
  </si>
  <si>
    <t>https://doi.org/10.1088/1748-9326/ab96d3</t>
    <phoneticPr fontId="25"/>
  </si>
  <si>
    <t>Huang, Qian; Yang, Ling; Li, Bo; Du, Huihui; Zhao, Feng; Han, Lin; Wang, Qilong; Deng, Yunjia; Xiao, Guosheng; Wang, Dayong;</t>
  </si>
  <si>
    <t>Cryptosporidium spp. and Giardia duodenalis emissions from humans and animals in the Three Gorges Reservoir in Chongqing, China</t>
    <phoneticPr fontId="25"/>
  </si>
  <si>
    <t>Cryptosporidium spp. and Giardia duodenalis are two waterborne protozoan parasites that can cause diarrhea. Human and animal feces in surface water are a major source of these pathogens. This paper presents a GloWPa-TGR-Crypto model that estimates Cryptosporidium and G. duodenalis emissions from human and animal feces in the Three Gorges Reservoir (TGR), and uses scenario analysis to predict the effects of sanitation, urbanization, and population growth on oocyst and cyst emissions for 2050. Our model estimated annual emissions of 1.6 × 1015 oocysts and 2.1 × 1015 cysts from human and animal feces, respectively. Humans were the largest contributors of oocysts and cysts, followed by pigs and poultry. Cities were hot-spots for human emissions, while districts with high livestock populations accounted for the highest animal emissions. Our model was the most sensitive to oocyst excretion rates. The results indicated that 74% and 87% of total emissions came from urban areas and humans, respectively, and 86% of total human emissions were produced by the urban population. The scenario analysis showed a potential decrease in oocyst and cyst emissions with improvements in urbanization, sanitation, wastewater treatment, and manure management, regardless of population increase. Our model can further contribute to the understanding of environmental pathways, the risk assessment of Cryptosporidium and Giardia pollution, and effective prevention and control strategies that can reduce the outbreak of waterborne diseases in the TGR and other similar watersheds.</t>
    <phoneticPr fontId="25"/>
  </si>
  <si>
    <t>https://doi.org/10.7717/peerj.9985</t>
    <phoneticPr fontId="25"/>
  </si>
  <si>
    <t>A simulation-based estimation model of household electricity demand and appliance ownership</t>
  </si>
  <si>
    <t>Understanding how electricity demand is likely to rise once households gain access to it is important to policy makers and planners alike. Current approaches to estimate the latent demand of unelectrified populations usually assume constant elasticity of demand. Here we use a simulation-based structural estimation approach, employing micro-data from household surveys for four developing nations, to estimate responsiveness of electricity demand and appliance ownership to income considering changes both on the intensive and extensive margin. We find significant heterogeneity in household response to income changes, which suggest that assuming a non-varying elasticity can result in biased estimates of demand. Our results confirm that neglecting heterogeneity in individual behavior and responses can result in biased demand estimates.</t>
    <phoneticPr fontId="25"/>
  </si>
  <si>
    <t>Van Vuuren, DP; van der Wijst, Kaj-Ivar; Marsman, Stijn; van den Berg, Maarten; Hof, Andries F; Jones, Chris D;</t>
  </si>
  <si>
    <t>The costs of achieving climate targets and the sources of uncertainty</t>
    <phoneticPr fontId="25"/>
  </si>
  <si>
    <t>Effective climate policy requires information from various scientific disciplines. Here, we construct a metamodel from climate and integrated assessment models that assesses the emissions budget, costs and uncertainty sources of achieving temperature targets. By calibrating to the model-based literature range, the metamodel goes beyond the parametric uncertainty of individual models. The resulting median estimates for the cumulative abatement costs (at 5% discount rate) for 2 °C and 1.5 °C targets are around US$15 trillion and US$30 trillion, but estimates vary over a wide range (US$10–100 trillion for the 1.5 °C target). The sources determining this uncertainty depend on the climate target stringency. Climate system uncertainty dominates at high warming levels, but uncertainty in emissions reductions costs dominates for the Paris Agreement targets. In fact, costs differences between different socio-economic development paths can be larger than the difference in median estimates for the 2 °C and 1.5 °C targets. This simple metamodel helps to explore implications of scenario uncertainty and identify research priorities.</t>
    <phoneticPr fontId="25"/>
  </si>
  <si>
    <t>https://doi.org/10.1038/s41558-020-0732-1</t>
    <phoneticPr fontId="25"/>
  </si>
  <si>
    <t>Lucas, Paul L; Wilting, Harry C; Hof, Andries F; van Vuuren, Detlef P;</t>
  </si>
  <si>
    <t>Allocating planetary boundaries to large economies: Distributional consequences of alternative perspectives on distributive fairness</t>
    <phoneticPr fontId="25"/>
  </si>
  <si>
    <t>The planetary boundaries (PBs) framework proposes global quantitative precautionary limits for human perturbation of nine critical Earth system processes. Together they define a global safe operating space for human development. Translating the global limits to the national level increases their policy relevance. Such translation essentially divides up the global safe operating space. What is considered fair distribution is a political decision and there is no globally agreed principle that can be applied. Here, we analyse the distributional consequences of alternative perspectives on distributive fairness. We scale the global limits of selected PBs to resource budgets for the EU, US, China and India, using three allocation approaches from the climate change literature. Furthermore, we compare the allocated budgets to 2010 environmental footprints of the four economies, to assess their performance with respect to the selected PBs. The allocation approaches are based on (1) current shares of global environmental pressure (‘grandfathering’); (2) ‘equal per capita’ shares, and (3) ‘ability to pay’ to reduce environmental pressure. The results show that the four economies are not living within the global safe operating space. Their 2010 environmental footprints are larger than the allocated budgets for all approaches and parameterisations analysed for the PBs for climate change and biogeochemical flows, and, except for India, also for the PB for biosphere integrity. Grandfathering was found to be most favourable for the EU and US for all PBs, and ability to pay as least favourable. For climate change and biogeochemical flows, ability to pay even resulted in negative resource budgets for the two economies. In contrast, for China and India, equal per capita allocation and ability to pay were most favourable. Results were sensitive to the parameterisation. Accounting for future population growth in the equal per capita approach benefits India, with lower budgets for the EU, US and China, while accounting for future economic growth in ability to pay benefits the EU and US, with lower budgets for China and India. Our results underline the need for all four economies to act, while hinting at diverging preferences for specific allocation approaches. The methodology and results may help countries to define policy targets in line with global ambitions, such as those defined by the Sustainable Development Goals (SDGs), accounting for differences in countries’ circumstances and capacities. Further attention is required for PB-specific allocation approaches and integration of biophysical and socioeconomic considerations in the allocation.</t>
    <phoneticPr fontId="25"/>
  </si>
  <si>
    <t>https://doi.org/10.1016/j.gloenvcha.2019.102017</t>
    <phoneticPr fontId="25"/>
  </si>
  <si>
    <t xml:space="preserve">Planetary boundaries allocation. </t>
  </si>
  <si>
    <t>Xu, Zhongwen; Yao, Liming; Long, Yin;</t>
  </si>
  <si>
    <t>Climatic Impact Toward Regional Water Allocation and Transfer Strategies from Economic, Social and Environmental Perspectives</t>
  </si>
  <si>
    <t>Aiming to store water in wet seasons and outflow water in dry seasons, and improve reservoirs’ performance, are of great importance. Given the developmental disparities across regions and uneven precipitation within one year, water transfer could be an efficient solution. Here, we formulated a three-stage decision-making framework to simulate possible hydrological, meteorological, economic, and demographic parameters in future scenarios and proposed a market-based dynamic multi-objective optimization model, which optimized the adjusted water allocation and water transfers strategies among regions. A case study was conducted in the Yiluo river basin to evaluate the optimal proportion of local water use and water transfers to verify the application and its effects. Results indicated that water use stress and environmental stress could be relieved from four simulated future scenarios, which further accelerated region- and basin-scale sustainability. The results also gave valuable insights into optimal water use options and transferred to maximize the economic, social, and environmental benefits and climate mitigation</t>
    <phoneticPr fontId="25"/>
  </si>
  <si>
    <t>https://doi.org/10.3390/land9110429</t>
    <phoneticPr fontId="25"/>
  </si>
  <si>
    <t>Iizumi, Toshichika; Shen, Zhihong; Furuya, Jun; Koizumi, Tatsuji; Furuhashi, Gen; Kim, Wonsik; Nishimori, Motoki;</t>
  </si>
  <si>
    <t>Climate change adaptation cost and residual damage to global crop production</t>
    <phoneticPr fontId="25"/>
  </si>
  <si>
    <t>Climate Research</t>
  </si>
  <si>
    <t>Adaptation will be essential in many sectors, including agriculture, as a certain level of warming is anticipated even after substantial climate mitigation. However, global adaptation costs and adaptation limits in agriculture are understudied. Here, we estimate the global adaptation cost and residual damage (climate change impacts after adaptation) for maize, rice, wheat and soybean using a global gridded crop model and empirical production cost models. Producers require additional expenditures under climate change to produce the same crop yields that would be achieved without climate change, and this difference is defined as the adaptation cost. On a decadal mean basis, the undiscounted global cost of climate change (adaptation cost plus residual damage) for the crops are projected to increase with warming from US$63 billion (B) at 1.5°C to $80 B at 2°C and to $128 B at 3°C per year. The adaptation cost gradually increases in absolute terms, but the share decreases from 84% of the cost of climate change ($53 B) at 1.5°C to 76% ($61 B) at 2°C and to 61% ($8 B) at 3°C. The residual damage increases from 16% ($10 B) at 1.5°C to 24% ($19 B) at 2°C and to 39% ($50 B) at 3°C. Once maintaining yields becomes difficult due to the biological limits of crops or decreased profitability, producers can no longer bear adaptation costs, and residual damages increase. Our estimates offer a basis to identify the gap between global adaptation needs and the funds available for adaptation.</t>
    <phoneticPr fontId="25"/>
  </si>
  <si>
    <t>https://doi.org/10.3354/cr01605</t>
    <phoneticPr fontId="25"/>
  </si>
  <si>
    <t>Park, Jeong Soo; Choi, Donghui; Kim, Youngha;</t>
  </si>
  <si>
    <t>Potential Distribution of Goldenrod (Solidago altissima L.) during Climate Change in South Korea</t>
    <phoneticPr fontId="25"/>
  </si>
  <si>
    <t>Predictions of suitable habitat areas within a specific region can provide important information to assist in the management of invasive plants. Here, we predict the current and future potential distribution of Solidago altissima (tall goldenrod) in South Korea using climatic and topographic variables and anthropogenic activities. We adopt four single models (the generalized linear model, generalized additive model, random forest, and an artificial neural network) and a weighted ensemble model for the projection based on 515 field survey points. The results showed that suitable areas for S. altissima were mainly concentrated in the southwest regions of South Korea, where temperatures are higher than in other regions, especially in the winter season. Solar radiation and Topographic Wetness Index (TWI) were also positively associated with the occurrence of S. altissima. Anthropogenic effects and distances from rivers were found to be relatively less important variables. Based on six selected explanatory variables, suitable habitat areas for S. altissima have expanded remarkably with climate changes. This range expansion is likely to be stronger northward in west coastal areas. For the SSP585 scenario, our model predicted that suitable habitat areas increased from 16,255 km2 (16.2% of South Korea) to 44,551 km2 (44.4%) approximately over the past thirty years. Our results show that S. altissima is highly likely to expand into non-forest areas such as roadsides, waterfront areas, and abandoned urban areas. We propose that, based on our projection maps, S. altissima should be removed from its current margin areas first rather than from old central population areas.</t>
    <phoneticPr fontId="25"/>
  </si>
  <si>
    <t>https://doi.org/10.3390/su12176710</t>
    <phoneticPr fontId="25"/>
  </si>
  <si>
    <t>Bachner, G; Mayer, J; Steininger, KW; Anger-Kraavi, A; Smith, A; Barker, TS;</t>
  </si>
  <si>
    <t>Uncertainties in macroeconomic assessments of low-carbon transition pathways-The case of the European iron and steel industry</t>
    <phoneticPr fontId="25"/>
  </si>
  <si>
    <t>The climate targets agreed in Paris 2015 render deep decarbonization of energy- and emission-intensive industries crucial. Policy makers are interested in the macroeconomic consequences of such decarbonization pathways and often rely on integrated modelling studies. However, the underlying modelling assumptions and uncertainties often remain unquestioned or invisible, although they may govern the models' results. For the case of a zero-process emission pathway of the European iron and steel industry, we demonstrate how different assumptions on different “layers” of uncertainty influence results. We show that effects strongly depend on technology choice, prevailing macroeconomic states as well as regional characteristics. The underlying socio-economic development and the climate policy trajectory seem to play a less important role. Particularly, we find that the choice of model, i.e. which macroeconomic theory strand it arises from, influences the sign and magnitude of macroeconomic effects and thus should be well understood in terms of appropriate interpretations by both modelers and policy makers. We emphasize that model assumptions should be transparent, results sought as to be robust across a range of possible contexts, and presented together with the conditions under which they are valid. To that end, co-design and co-production in research would support its relevance and applicability.</t>
    <phoneticPr fontId="25"/>
  </si>
  <si>
    <t>https://doi.org/10.1016/j.ecolecon.2020.106631</t>
    <phoneticPr fontId="25"/>
  </si>
  <si>
    <t>Na, Ying; Fu, Qiang; Kodama, Chihiro;</t>
  </si>
  <si>
    <t>Precipitation probability and its future changes from a global cloud‐resolving model and CMIP6 simulations</t>
    <phoneticPr fontId="25"/>
  </si>
  <si>
    <t>This study investigates precipitation probability and its future changes using simulations from the Non-hydrostatic Icosahedral Atmospheric Model (NICAM), a global cloud-resolving model, and Coupled Model Intercomparison Project Phase 6 (CMIP6) models. For the precipitation probability comparison between models and Tropical Rainfall Measuring Mission (TRMM) during 1998–2008, the difference is greatly reduced by regridding to a common coarser resolution, but the difference signs largely remain. Both NICAM and CMIP6 model ensemble mean show less global-mean nonprecipitation fractions than observations, but NICAM agrees better with observations. For global-mean light precipitation probability, NICAM (CMIP6 model ensemble mean) is smaller (larger) than TRMM. NICAM shows higher heavy precipitation probability than TRMM in native resolutions, but it is close to TRMM and falls in the CMIP6 model range after regridding. For the precipitation probability changes from 1979–2008 to 2075–2104, NICAM predicts an increase in nonprecipitation and extreme heavy (&gt;100 mm/day) precipitation probability but a slight decrease in the probability for precipitation &lt;100 mm/day. After regridding to 2.5o, the precipitation intensity where the probability starts to increase becomes ~20 mm/day and the relative increases in nonprecipitation and heavy precipitation probability become much larger. Future heavy precipitation probability relative increases from CMIP6 models are much larger than NICAM at their native resolutions, but NICAM falls in the CMIP6 model range after regridding, indicating robust future increase (decrease) in heavy (light) precipitation probability regardless of underlying convection treatments. Discrepancy, however, exists in the projected nonprecipitation fraction changes: NICAM shows that nonprecipitation probability will increase over most of low and middle latitudes where CMIP6 models show less increases and even decreases.</t>
    <phoneticPr fontId="25"/>
  </si>
  <si>
    <t>https://doi.org/10.1029/2019JD031926</t>
    <phoneticPr fontId="25"/>
  </si>
  <si>
    <t>Forster, Piers M; Forster, Harriet I; Evans, Mat J; Gidden, Matthew J; Jones, Chris D; Keller, Christoph A; Lamboll, Robin D; Le Quéré, Corinne; Rogelj, Joeri; Rosen, Deborah;</t>
  </si>
  <si>
    <t>Current and future global climate impacts resulting from COVID-19</t>
    <phoneticPr fontId="25"/>
  </si>
  <si>
    <t>The global response to the COVID-19 pandemic has led to a sudden reduction of both GHG emissions and air pollutants. Here, using national mobility data, we estimate global emission reductions for ten species during the period February to June 2020. We estimate that global NOx emissions declined by as much as 30% in April, contributing a short-term cooling since the start of the year. This cooling trend is offset by ~20% reduction in global SO2 emissions that weakens the aerosol cooling effect, causing short-term warming. As a result, we estimate that the direct effect of the pandemic-driven response will be negligible, with a cooling of around 0.01 ± 0.005 °C by 2030 compared to a baseline scenario that follows current national policies. In contrast, with an economic recovery tilted towards green stimulus and reductions in fossil fuel investments, it is possible to avoid future warming of 0.3 °C by 2050.</t>
    <phoneticPr fontId="25"/>
  </si>
  <si>
    <t>https://doi.org/10.1038/s41558-020-0883-0</t>
    <phoneticPr fontId="25"/>
  </si>
  <si>
    <t>Pye, Steve; Bradley, Siân; Hughes, Nick; Price, James; Welsby, Daniel; Ekins, Paul;</t>
  </si>
  <si>
    <t>An equitable redistribution of unburnable carbon</t>
    <phoneticPr fontId="25"/>
  </si>
  <si>
    <t>The rapid phase-out of fossil fuels is critical to achieving a well-below 2 °C world. An emerging body of research explores the implications of this phase-out for fossil fuel producing countries, including the perceived tension between least-cost and most-equitable pathways. Here we present modelling, which re-distributes remaining fossil fuel production towards developing countries. We show that redistribution is challenging due to large economic disincentives required to shift production, and offers limited economic benefit for developing countries given the long timeframe required to effect change, and the wider impact of rising fuel import and energy systems costs. Furthermore, increases in production shares are offset by shrinking markets for fossil fuels, which are part dependent on carbon capture and storage (CCS). We argue that while there is a weak economic case for redistribution, there is a clear role for equity principles in guiding the development of supply side policy and in development assistance.</t>
    <phoneticPr fontId="25"/>
  </si>
  <si>
    <t>https://doi.org/10.1038/s41467-020-17679-3</t>
    <phoneticPr fontId="25"/>
  </si>
  <si>
    <t xml:space="preserve">This  paper used 1.75 °C and 2 °C target. </t>
  </si>
  <si>
    <t>Wang, Fang; Zhang, Jintao;</t>
  </si>
  <si>
    <t>Arid/humid patterns over Asia in response to national-committed emission reductions under the Paris agreement</t>
    <phoneticPr fontId="25"/>
  </si>
  <si>
    <t>The evolution of regional arid/humid patterns caused by global climate change deserves attention. We investigated the changes in the area of arid/humid climate regions over Asia under the aegis of national-committed emission reductions to comply with the Paris Agreement using an ensemble of 17 global climate models (GCMs) from the Fifth Coupled Climate Model Intercomparison Project (CMIP5) archives. Our results indicated an overall trend towards aridity in a future warmer climate based on an aridity index (AI), defined as the ratio of precipitation to potential evapotranspiration (PET). In the future, the humid region will contract and the arid region and arid/humid transition zones will expand. Compared with the present period, arid/humid region switch is projected to occur in a land area of 2512.8 × 103 km2 over Asia under the Intended Nationally Determined Contributions (INDC)-pledge scenario. If global warming is controlled to the ambitious 2.0 °C and 1.5 °C scenarios instead of that of the INDC-pledge scenario, a decrease in the changes in the area of arid/humid regions by more than half would be expected. In addition, the arid/humid regions with continuous global warming are estimated to contract/expand greatly. Changes in the spatial pattern of the arid/humid zones over Asia show strong similarities between multi-model simulations, although there are some differences in detail</t>
    <phoneticPr fontId="25"/>
  </si>
  <si>
    <t>https://doi.org/10.1186/s40645-020-00325-3</t>
    <phoneticPr fontId="25"/>
  </si>
  <si>
    <t>Zhao, Zi-Jian; Chen, Xiao-Tong; Liu, Chang-Yi; Yang, Fang; Tan, Xin; Zhao, Yang; Huang, Han; Wei, Chao; Shi, Xue-Li; Zhai, Wen;</t>
  </si>
  <si>
    <t>Global climate damage in 2° C and 1.5° C scenarios based on BCC_SESM model in IAM framework</t>
  </si>
  <si>
    <t>The quantitative functions for climate damages provide theoretical ground for the cost-benefit analysis in climate change economics, and they are also critical for linking climate module with economic module in the Integrated Assessment Models (IAMs). Nevertheless, it is necessary for IAMs to update sectoral climate impacts in order to catch up the advance in climate change studies. This study updates the sectoral climate damage function at global scale from climate Framework for Uncertainty, Negotiation and Distribution (FUND) model and develops the aggregate climate damage function in a bottom-up fashion. Besides conventional sectors such as agriculture, forestry, water resources, energy consumption and ecosystems, this study expands climate disaster types, assesses human health impacts caused by various air pollutants, and updates coastal damage by sea level rise. The Beijing Climate Center Simple Earth System Model (BCC_SESM) is used to project climate system based on Business-as-Usual (BAU) scenario, and the 2 °C and 1.5 °C scenarios based on RCPs and SSP2 databases. Sectoral results show that the agricultural sector is projected to suffer 63% of the total damage, followed by water resources (16%) and human health (12%) sectors in 2100. The regression results indicate that the aggregate climate damage function is in positive quadratic form for zero discounting. Under BAU scenario, the aggregate climate damage is projected to be 517.7 trillion USD during 2011–2100. Compared to that, the 2 °C and 1.5 °C scenarios are projected to respectively reduce climate damages by 215.6 trillion USD (approximately 41.6%) and 263.5 trillion USD (50.9%) in 2011–2100.</t>
    <phoneticPr fontId="25"/>
  </si>
  <si>
    <t>https://doi.org/10.1016/j.accre.2020.09.008</t>
    <phoneticPr fontId="25"/>
  </si>
  <si>
    <t>Cronin, Jennifer; Pye, Steve; Price, James; Butnar, Isabela;</t>
  </si>
  <si>
    <t>Biomass, afforestation and energy demand reduction: trade-offs in the route to decarbonisation</t>
  </si>
  <si>
    <t>UK Energy Reserach Centre report</t>
  </si>
  <si>
    <t>https://ukerc.rl.ac.uk/UCAT/PUBLICATIONS/UKERC_BN_Biomass_afforestation_energy_demand.pdf</t>
    <phoneticPr fontId="25"/>
  </si>
  <si>
    <t>Huang, Hai; Roland-Holst, David; Wang, Can; Cai, Wenjia;</t>
  </si>
  <si>
    <t>China’s income gap and inequality under clean energy transformation: A CGE model assessment</t>
  </si>
  <si>
    <t>To achieve nationally determined contribution (NDC) targets, China has developed a series of low carbon development plans. Among them, the clean energy transformation is very crucial. This study evaluates the impact of a set of policies including the development of renewable energy, upgrading heavy industry, and energy efficiency improvement on China’s income gap between 2012 and 2050. A dynamic computable general equilibrium (CGE) model with detailed representations of economic activity, an upgraded labor market and disaggregated labor types based on statistical and survey data is used. Our research provides support for the necessity of low-carbon policies to achieve NDC targets. Results show some key findings. First, low-carbon policies have the greatest impact on employment across all energy industries, with negative impacts in most traditional energy sectors and positive impacts in most renewable power sectors. Second, labor will continue to migrate from rural to urban areas with the transformation of the economic structure and the urbanization rate will further increase, reaching a maximum of around 70%. The reduction of the rural population will bring new opportunities for the modernization of agriculture, increasing the income of rural residents and realizing the equitable development between urban and rural areas. Third, the income gap among urban residents will widen due to the different level of labor demand for employees with different education levels</t>
    <phoneticPr fontId="25"/>
  </si>
  <si>
    <t>https://doi.org/10.1016/j.jclepro.2019.119626</t>
    <phoneticPr fontId="25"/>
  </si>
  <si>
    <t>This paper does not clearly state which SSP was used</t>
  </si>
  <si>
    <t>Yang, Yang; Ren, Lili; Li, Huimin; Wang, Hailong; Wang, Pinya; Chen, Lei; Yue, Xu; Liao, Hong;</t>
  </si>
  <si>
    <t>Fast climate responses to aerosol emission reductions during the COVID‐19 pandemic</t>
  </si>
  <si>
    <t>The reduced human activities and associated decreases in aerosol emissions during the COVID-19 pandemic are expected to affect climate. Assuming emission changes during lockdown, back-to-work and post-lockdown stages of COVID-19, climate model simulations show a surface warming over continental regions of the Northern Hemisphere. In January–March, there was an anomalous warming of 0.05–0.15 K in eastern China, and the surface temperature increase was 0.04–0.07 K in Europe, eastern United States, and South Asia in March–May. The longer the emission reductions undergo, the warmer the climate would become. The emission reductions explain the observed temperature increases of 10–40% over eastern China relative to 2019. A southward shift of the ITCZ is also seen in the simulations. This study provides an insight into the impact of COVID-19 pandemic on global and regional climate and implications for immediate actions to mitigate fast global warming.</t>
    <phoneticPr fontId="25"/>
  </si>
  <si>
    <t>https://doi.org/10.1029/2020GL089788</t>
    <phoneticPr fontId="25"/>
  </si>
  <si>
    <t>Bui, Hien X; Maloney, Eric D;</t>
  </si>
  <si>
    <t>Changes to Tropical Eastern North Pacific Intraseasonal Variability under Global Warming–Implications for Tropical Cyclogenesis</t>
    <phoneticPr fontId="25"/>
  </si>
  <si>
    <t>Atmósfera</t>
  </si>
  <si>
    <t>Changes to the tropical eastern North Pacific Intraseasonal Oscillation (ISO) at the end of the 21st century and implications for tropical cyclone (TC) genesis are examined in the Shared Socioeconomic Pathways (SSP585) scenario of the Coupled Model Intercomparison Project phase 6 (CMIP6) data set. Multimodel mean composite low-level wind and precipitation anomalies associated with the leading intraseasonal mode indicate that precipitation amplitude increases while wind amplitude weakens under global warming, consistent with previous studies for the Indo-Pacific warm pool. The eastern North Pacific intraseasonal precipitation/wind pattern also tends to shift southwestward in a warmer climate, associated with weaker positive precipitation anomalies near the coast of Mexico and Central America during the enhanced convection/westerly wind phase. Implications for the modulation of TC genesis by the leading intraseasonal mode are then explored using an empirical genesis potential index (GPI). In the historical simulation, GPI shows positive anomalies in the eastern North Pacific in the convectively enhanced phase of the ISO. The ISO’s modulation of GPI weakens near the coast of Mexico and Central America with warming, associated with a southward shift of GPI anomalies. Further examination of the contribution from individual environmental variables that enter the GPI shows that relative humidity and vorticity changes during ISO events weaken positive GPI anomalies near the Mexican coast with warming and make genesis more favorable to the southwest. The impact of vertical shear anomaly changes is also to favor genesis away from the coast. These results suggest a weaker modulation of TCs near the Mexican Coast by the ISO in a warmer climate</t>
  </si>
  <si>
    <t>https://doi.org/10.20937/ATM.53021</t>
    <phoneticPr fontId="25"/>
  </si>
  <si>
    <t>Frame, Bob;</t>
  </si>
  <si>
    <t>Towards an Antarctic scenarios integrated framework</t>
    <phoneticPr fontId="25"/>
  </si>
  <si>
    <t>The Polar Journal</t>
  </si>
  <si>
    <t>The long-term future of the Antarctic is intrinsically connected to climate change and global environmental change processes driven socially and geopolitically as much as they are biophysically.
The impacts and implications of these changes are increasing in global significance, including access to natural resources, biodiversity decline, and potential institutional reforms that will require much more integrated research and support to enable effective decision-making within the Antarctic Treaty System and, potentially, beyond. The 2019 Intergovernmental Panel on Climate Change (IPCC) Special Report on the Ocean and Cryosphere highlighted these issues and the importance of innovative tools and processes to increase capacity to develop appropriate policy including the need for scenario analysis. While research effort relating to Antarctica’s future is increasing, there is currently no coordinated approach to establish a workable set of scenarios in which future possibilities could be actively explored. In response, this paper develops an Antarctic scenarios framework integrated with global environmental change research via an organising structure analogous to the current practice of the IPCC. It draws on Antarctic studies, climate change science and futures studies to identify a concise yet comprehensive set of 17 elements over seven categories that aim to cover all relevant social, economic and environmental factors without any weighting as to overall importance. In particular, it emphasises that biophysical research on its own is not sufficient to engage with the complex policy world which is influenced by geopolitics and, as a result, proposes a more inclusive, reflexive process. The paper then builds on the latest research on scenarios for socio-environmental analysis, modelling and decision-making to examine how this could be implemented through the integration of various components within, potentially, the Antarctic Treaty System.</t>
    <phoneticPr fontId="25"/>
  </si>
  <si>
    <t>https://doi.org/10.1080/2154896X.2020.1757822</t>
    <phoneticPr fontId="25"/>
  </si>
  <si>
    <t>This research proposed an Antarctic scenarios integrated framework</t>
  </si>
  <si>
    <t>Watari, Takuma; Nansai, Keisuke; Giurco, Damien; Nakajima, Kenichi; McLellan, Benjamin; Helbig, Christoph;</t>
  </si>
  <si>
    <t>Global metal use targets in line with climate goals</t>
    <phoneticPr fontId="25"/>
  </si>
  <si>
    <t>Metals underpin essential functions in modern society, yet their production currently intensifies climate change. This paper develops global targets for metal flows, stocks, and use intensity in the global economy out to 2100. These targets are consistent with emissions pathways to achieve a 2 °C climate goal and cover six major metals (iron, aluminum, copper, zinc, lead, and nickel). Results indicate that despite advances in low-carbon metal production, a transformative system change to meet the society’s needs with less metal is required to remain within a 2 °C pathway. Globally, demand for goods and services over the 21st century needs to be met with approximately 7 t/capita of metal stock—roughly half the current level in high-income countries. This systemic change will require a peak in global metal production by 2030 and deep decoupling of economic growth from both metal flows and stocks. Importantly, the identified science-based targets are theoretically achievable through such measures as efficient design, more intensive use, and longer product lifetime, but immediate action is crucial before middle- and low-income countries complete full-scale urbanization.</t>
    <phoneticPr fontId="25"/>
  </si>
  <si>
    <t>https://doi.org/10.1021/acs.est.0c02471</t>
    <phoneticPr fontId="25"/>
  </si>
  <si>
    <t>Only SSP2 mentioned in main content. SSP1, 3, 4, 5 are compared in supplemental materials</t>
  </si>
  <si>
    <t>Oki, Taikan; Quiocho, Rose E;</t>
  </si>
  <si>
    <t>Economically challenged and water scarce: identification of global populations most vulnerable to water crises</t>
    <phoneticPr fontId="25"/>
  </si>
  <si>
    <t>International Journal of Water Resources Development</t>
  </si>
  <si>
    <t>The best available high-resolution precipitation, GDP, available freshwater and withdrawal data sets are used in a combined global analysis of physical and economic water scarcity at 50 km resolution. We find that approximately 40.7 million people are living in areas with concurrent severe economic and water-scarcity constraints. These areas are mostly in semi-arid parts of Sub-Saharan Africa, the Middle East and Central Asia</t>
    <phoneticPr fontId="25"/>
  </si>
  <si>
    <t>https://doi.org/10.1080/07900627.2019.1698413</t>
    <phoneticPr fontId="25"/>
  </si>
  <si>
    <t>Varney, Rebecca M; Chadburn, Sarah E; Friedlingstein, Pierre; Burke, Eleanor J; Koven, Charles D; Hugelius, Gustaf; Cox, Peter M;</t>
  </si>
  <si>
    <t>A spatial emergent constraint on the sensitivity of soil carbon turnover to global warming</t>
  </si>
  <si>
    <r>
      <t>Carbon cycle feedbacks represent large uncertainties in climate change projections, and the response of soil carbon to climate change contributes the greatest uncertainty to this. Future changes in soil carbon depend on changes in litter and root inputs from plants and especially on reductions in the turnover time of soil carbon (τs) with warming. An approximation to the latter term for the top one metre of soil (ΔCs,τ) can be diagnosed from projections made with the CMIP6 and CMIP5 Earth System Models (ESMs), and is found to span a large range even at 2 °C of global warming (</t>
    </r>
    <r>
      <rPr>
        <sz val="11"/>
        <rFont val="Microsoft YaHei"/>
        <family val="2"/>
        <charset val="134"/>
      </rPr>
      <t>-</t>
    </r>
    <r>
      <rPr>
        <sz val="11"/>
        <rFont val="Calibri"/>
        <family val="2"/>
      </rPr>
      <t xml:space="preserve">196 ± 117 PgC). Here, we present a constraint on ΔCs,τ, which makes use of current heterotrophic respiration and the spatial variability of τs inferred from observations. This spatial emergent constraint allows us to halve the uncertainty in ΔCs,τ at 2 °C to </t>
    </r>
    <r>
      <rPr>
        <sz val="11"/>
        <rFont val="Microsoft YaHei"/>
        <family val="2"/>
        <charset val="134"/>
      </rPr>
      <t>-</t>
    </r>
    <r>
      <rPr>
        <sz val="11"/>
        <rFont val="Calibri"/>
        <family val="2"/>
      </rPr>
      <t>232 ± 52 PgC.</t>
    </r>
  </si>
  <si>
    <t>https://doi.org/10.1038/s41467-020-19208-8</t>
    <phoneticPr fontId="25"/>
  </si>
  <si>
    <t>Mishra, Vimal; Bhatia, Udit; Tiwari, Amar Deep;</t>
  </si>
  <si>
    <t>Bias-corrected climate projections for South asia from coupled model intercomparison project-6</t>
    <phoneticPr fontId="25"/>
  </si>
  <si>
    <t>Climate change is likely to pose enormous challenges for agriculture, water resources, infrastructure, and livelihood of millions of people living in South Asia. Here, we develop daily bias-corrected data of precipitation, maximum and minimum temperatures at 0.25° spatial resolution for South Asia (India, Pakistan, Bangladesh, Nepal, Bhutan, and Sri Lanka) and 18 river basins located in the Indian sub-continent. The bias-corrected dataset is developed using Empirical Quantile Mapping (EQM) for the historic (1951–2014) and projected (2015–2100) climate for the four scenarios (SSP126, SSP245, SSP370, SSP585) using output from 13 General Circulation Models (GCMs) from Coupled Model Intercomparison Project-6 (CMIP6). The bias-corrected dataset was evaluated against the observations for both mean and extremes of precipitation, maximum and minimum temperatures. Bias corrected projections from 13 CMIP6-GCMs project a warmer (3–5°C) and wetter (13–30%) climate in South Asia in the 21st century. The bias-corrected projections from CMIP6-GCMs can be used for climate change impact assessment in South Asia and hydrologic impact assessment in the sub-continental river basins.</t>
    <phoneticPr fontId="25"/>
  </si>
  <si>
    <t>https://doi.org/10.1038/s41597-020-00681-1</t>
    <phoneticPr fontId="25"/>
  </si>
  <si>
    <t>Wang, Guojian; Cai, Wenju;</t>
  </si>
  <si>
    <t>Two-year consecutive concurrences of positive Indian Ocean Dipole and Central Pacific El Niño preconditioned the 2019/2020 Australian “black summer” bushfires</t>
    <phoneticPr fontId="25"/>
  </si>
  <si>
    <t>Geoscience Letters</t>
  </si>
  <si>
    <t>The 2019/20 Australian black summer bushfires were particularly severe in many respects, including its early commencement, large spatial coverage, and large number of burning days, preceded by record dry and hot anomalies. Determining whether greenhouse warming has played a role is an important issue. Here, we examine known modes of tropical climate variability that contribute to droughts in Australia to provide a gauge. We find that a two-year consecutive concurrence of the 2018 and 2019 positive Indian Ocean Dipole and the 2018 and 2019 Central Pacific El Niño, with the former affecting Southeast Australia, and the latter influencing eastern and northeastern Australia, may explain many characteristics of the fires. Such consecutive events occurred only once in the observations since 1911. Using two generations of state-of-the-art climate models under historical and a business-as-usual emission scenario, we show that the frequency of such consecutive concurrences increases slightly, but rainfall anomalies during such events are stronger in the future climate, and there are drying trends across Australia. The impact of the stronger rainfall anomalies during such events under drying trends is likely to be exacerbated by greenhouse warming-induced rise in temperatures, making such events in the future even more extreme</t>
    <phoneticPr fontId="25"/>
  </si>
  <si>
    <t>https://doi.org/10.1186/s40562-020-00168-2</t>
    <phoneticPr fontId="25"/>
  </si>
  <si>
    <t>Parsons, LA;</t>
  </si>
  <si>
    <t>Implications of CMIP6 projected drying trends for 21st century Amazonian drought risk</t>
    <phoneticPr fontId="25"/>
  </si>
  <si>
    <t>Recent exceptionally hot droughts in Amazonia have highlighted the potential role of global warming in driving changes in rainfall and temperatures in the region. The previous generation of global climate models projected that eastern Amazonia would receive less future precipitation while western Amazonia would receive more precipitation, but many of these models disagreed on future precipitation trends in the region. Here Coupled Modeling Intercomparison Project, Phase 6 (CMIP6) models are used to examine the shifting risk of eastern Amazonian droughts under high and low future greenhouse gas emissions scenarios. This new generation of models shows better agreement that most of the Amazonian basin will receive less future rainfall, with particularly strong agreement that eastern and southern Amazonia will dry in the 21st century. These models suggest that global warming may be increasing the likelihood of exceptionally hot drought in the region. With unabated global warming, recent particularly warm and severe droughts will become more common by midcentury, but reducing the rate of greenhouse gas emissions can make extremely hot and dry years less common in the future. Simulated future rainfall changes in Amazonia under high greenhouse gas emissions are associated with changes in the tropical Pacific, but many climate models struggle to reproduce observed trends in the tropical Pacific. These shortcomings highlight the need to improve confidence in global climate models' ability to simulate observed trends in the tropics, even if more CMIP6 models agree on the sign of future rainfall trends.</t>
    <phoneticPr fontId="25"/>
  </si>
  <si>
    <t>https://doi.org/10.1029/2020EF001608</t>
    <phoneticPr fontId="25"/>
  </si>
  <si>
    <t>Vousdoukas, Michalis I; Mentaschi, Lorenzo; Hinkel, Jochen; Ward, Philip J; Mongelli, Ignazio; Ciscar, Juan-Carlos; Feyen, Luc;</t>
  </si>
  <si>
    <t>Economic motivation for raising coastal flood defenses in Europe</t>
    <phoneticPr fontId="25"/>
  </si>
  <si>
    <t>Extreme sea levels (ESLs) in Europe could rise by as much as one metre or more by the end of this century due to climate change. This poses significant challenges to safeguard coastal communities. Here we present a comprehensive analysis of economically efficient protection scenarios along Europe’s coastlines during the present century. We employ a probabilistic framework that integrates dynamic simulations of all ESL components and flood inundation, impact modelling and a cost-benefit analysis of raising dykes. We find that at least 83% of flood damages in Europe could be avoided by elevating dykes in an economically efficient way along 23.7%-32.1% of Europe’s coastline, specifically where high value conurbations exist. The European mean benefit to cost ratio of the investments varies from 8.3 to 14.9 while at country level this ranges between 1.6 and 34.3, with higher efficiencies for a scenario with high-end greenhouse gas emissions and strong socio-economic growth.</t>
    <phoneticPr fontId="25"/>
  </si>
  <si>
    <t>https://doi.org/10.1038/s41467-020-15665-3</t>
    <phoneticPr fontId="25"/>
  </si>
  <si>
    <t>Calvin, Katherine; Mignone, Bryan K; Kheshgi, Haroon S; Snyder, Abigail C; Patel, Pralit; Wise, Marshall; Clarke, Leon E; Edmonds, Jae;</t>
  </si>
  <si>
    <t>Global market and economic welfare implications of changes in agricultural yields due to climate change</t>
    <phoneticPr fontId="25"/>
  </si>
  <si>
    <t>The economic welfare effects of climate change on global agriculture will be mediated by several complex biophysical and economic processes. For a given emissions scenario, these include: (1) the response of the climate system to anthropogenic forcing, (2) the response of crop yields to climate system and carbon dioxide changes, given baseline improvements in crop yields, (3) the response of agricultural markets to crop yield changes, and (4) the economic welfare implications of such market responses. In this paper, we use information about the first two processes from available climate-crop model comparison studies to analyze implications for the third and fourth processes. Applying the range of crop yield changes in a Global Integrated Assessment Model (GCAM) highlights several important economic relationships. First, we find a consistent relationship between global cropland area and yield change that is approximately orthogonal to the relationship between regional cropland area and yield change. Second, we find that the change in economic welfare, expressed as total surplus change per unit economic output, peaks during the 21st century. Third, we find that, at the global level, changes in yield affect both producer surplus and consumer surplus. Specifically, surplus changes to producers and consumers are always opposite in sign, although which economic actors gain or lose varies with the sign of yield change for any given commodity. Taken together, these results contribute to a growing body of research on climate-induced changes on agriculture by highlighting several economic relationships that are robust to differences in the underlying biophysical responses.</t>
    <phoneticPr fontId="25"/>
  </si>
  <si>
    <t>https://doi.org/10.1142/S2010007820500050</t>
    <phoneticPr fontId="25"/>
  </si>
  <si>
    <t>Van Zeist, Willem-Jan; Stehfest, Elke; Doelman, Jonathan C; Valin, Hugo; Calvin, Katherine; Fujimori, Shinichiro; Hasegawa, Tomoko; Havlik, Petr; Humpenöder, Florian; Kyle, Page;</t>
  </si>
  <si>
    <t>Are scenario projections overly optimistic about future yield progress?</t>
    <phoneticPr fontId="25"/>
  </si>
  <si>
    <t>Historical increases in agricultural production were achieved predominantly by large increases in agricultural productivity. Intensification of crop and livestock production also plays a key role in future projections of agricultural land use. Here, we assess and discuss projections of crop yields by global agricultural land-use and integrated assessment models. To evaluate these crop yield projections, we compare them to empirical data on attainable yields by employing a linear and plateauing continuation of observed attainable yield trends. While keeping in mind the uncertainties of attainable yields projections and not considering future climate change impacts, we find that, on average for all cereals on the global level, global projected yields by 2050 remain below the attainable yields. This is also true for future pathways with high technological progress and mitigation efforts, indicating that projected yield increases are not overly optimistic, even under systemic transformations. On a regional scale, we find that for developing regions, specifically for sub-Saharan Africa, projected yields stay well below attainable yields, indicating that the large yield gaps which could be closed through improved crop management, may also persist in the future. In OECD countries, in contrast, current yields are already close to attainable yields, and the projections approach or, for some models, even exceed attainable yields by 2050. This observation parallels research suggesting that future progress in attainable yields in developed regions will mainly have to be achieved through new crop varieties or genetic improvements. The models included in this study vary widely in their implementation of yield progress, which are often split into endogenous (crop management) improvements and exogenous (technological) trends. More detail and transparency are needed in these important elements of global yields and land use projections, and this paper discusses possibilities of better aligning agronomic understanding of yield gaps and yield potentials with modelling approaches.</t>
    <phoneticPr fontId="25"/>
  </si>
  <si>
    <t>https://doi.org/10.1016/j.gloenvcha.2020.102120</t>
    <phoneticPr fontId="25"/>
  </si>
  <si>
    <t>Yuan, Fenghui; Liu, Jianzhao; Zuo, Yunjiang; Guo, Ziyu; Wang, Nannan; Song, Changchun; Wang, Zongming; Sun, Li; Guo, Yuedong; Song, Yanyu;</t>
  </si>
  <si>
    <t>Rising vegetation activity dominates growing water use efficiency in the Asian permafrost region from 1900 to 2100</t>
    <phoneticPr fontId="25"/>
  </si>
  <si>
    <t>Permafrost play an important role in regulating global climate system. We analyzed the gross primary productivity (GPP), net primary productivity (NPP), and evapotranspiration (ET) derived from MODIS and three earth system models participated in the Coupled Model Inter-comparison Project Phase 6 (CMIP6) in the Asian permafrost region. The water use efficiency (WUE) was further computed. The simulated GPP, NPP, and ET show slightly increasing trends during historical period (1900–2014) and strong increasing trends in projection period (2015–2100), and projected impacts of climate change on all variables are greater under high-emission scenarios than low-emission scenarios. Further analysis revealed higher increases in GPP and NPP than that of ET, indicating that vegetation carbon sequestration governs the growing WUE under historical and projected periods in this region. The GPP, NPP and ET showed higher changing rates in western, central and southeast areas of this region, and WUE (WUEGPP, and WUENPP) shows the similar spatial pattern. Compared to MODIS-derived GPP, NPP, and ET during 2000–2014, Earth system models yield the best estimates for NPP, while slight underestimations for GPP and ET, and thus slight overestimations for WUEGPP and WUENPP. This study highlights the predominant role of vegetation activity in regulating regional WUE in Asian permafrost region under future climate change. Vegetation domination of the growing water use efficiency implies that the permafrost region may continue acting efficiently in sequestrating atmospheric carbon in terms of water consumption throughout the 21st century.</t>
    <phoneticPr fontId="25"/>
  </si>
  <si>
    <t>https://doi.org/10.1016/j.scitotenv.2020.139587</t>
    <phoneticPr fontId="25"/>
  </si>
  <si>
    <t>permafrost region</t>
  </si>
  <si>
    <t>Chen, Huopo; Sun, Jianqi; Lin, Wenqing;</t>
  </si>
  <si>
    <t>Anthropogenic influence would increase intense snowfall events over parts of the Northern Hemisphere in the future</t>
    <phoneticPr fontId="25"/>
  </si>
  <si>
    <t>Snowfall is an important element of the climate system and generally has particularly large economic and human impacts. Simulations with climate models have indicated a decline in mean snowfall with warming in most regions. The response of intense snowfall events to a changing climate, however, is unclear. Thus, the degree which anthropogenic influence is responsible for intense snowfall change and how intense snowfall will respond to the changing climate in the future are addressed here using new simulations from Coupled Model Intercomparison Project phase 6 models. The results show that anthropogenic influences on changes in snowfall are detectable across the lands of the Northern Hemisphere and generally result in a decreasing trend in snowfall events. However, increased anthropogenic activity has increased intense snowfall occurrences over most parts of Asia, North America, and Greenland. With additional warming in the future, while the length of the snowy season will be shortened and the areas where snowfall occurs will be reduced, the occurrence probability of an intense snowfall event is projected to significantly increase with a level of high confidence over these regions by the end of this century. This suggests that these regions, including most parts of northern China, would suffer from more intense snowfall events in the future due to a continuous increase in anthropogenic influence.</t>
    <phoneticPr fontId="25"/>
  </si>
  <si>
    <t>https://doi.org/10.1088/1748-9326/abbc93</t>
    <phoneticPr fontId="25"/>
  </si>
  <si>
    <t>LIU, Xinlei; LI, Chunxiang; ZHAO, Tianbao; HAN, Lin;</t>
  </si>
  <si>
    <t>Future changes of global potential evapotranspiration simulated from CMIP5 to CMIP6 models</t>
    <phoneticPr fontId="25"/>
  </si>
  <si>
    <t>This research evaluated the ability of different coupled climate models to simulate the historical variability of potential evapotranspiration (PET) for the time period 1979–2017 in phases 5 and 6 of the Coupled Model Intercomparison Project (CMIP5 and CMIP6, respectively). Their projected future changes of PET under two emission scenarios for the 21st century were also compared. Results show that PET has an increasing trend of 0.2–0.6 mm d-1/50 yr over most land surfaces and that there are clear regional differences. The future value of PET is higher in the CMIP6 multi-model simulations than in the CMIP5 ones under the same emissions scenario, possibly because CMIP6 models simulate stronger warming for a given forcing or scenario. The contributions of each individual climate driver to future changes in PET were examined and revealed that the surface vapor pressure deficit makes a major contribution to changes in PET. Shortwave radiation increases PET in most terrestrial regions, except for northern Africa, East Asia, South Asia, and Australia; the effect of longwave radiation is the opposite to that of shortwave radiation. The contribution of surface wind speed to PET is small, but results in a slight reduction</t>
    <phoneticPr fontId="25"/>
  </si>
  <si>
    <t>https://doi.org/10.1080/16742834.2020.1824983</t>
    <phoneticPr fontId="25"/>
  </si>
  <si>
    <t>Farinosi, F; Dosio, A; Calliari, E; Seliger, R; Alfieri, L; Naumann, G;</t>
  </si>
  <si>
    <t>Will the Paris Agreement protect us from hydro-meteorological extremes?</t>
  </si>
  <si>
    <t>Multi-hazard assessment is needed to understand compound risk. Yet, modelling of multiple climate hazards has been limitedly applied at the global scale to date. Here we provide a first comprehensive assessment of global population exposure to hydro-meteorological extremes—floods, drought and heatwaves—under different temperature increase targets. This study shows how limiting temperature increase to 1.5 and 2 °C, as for the goals of the Paris Agreement, could substantially decrease the share of global population exposed compared to a 3 °C scenario. In a 2 °C world, population exposure would drop by more than 50%, in Africa, Asia and the Americas, and by about 40% in Europe and Oceania. A 1.5 °C stabilization would further reduce exposure of about an additional 10% to 30% across the globe. As the Parties of the Paris Agreement are expected to communicate new or updated nationally determined contributions by 2020, our results powerfully indicate the benefits of ratcheting up both mitigation and adaptation ambition.</t>
    <phoneticPr fontId="25"/>
  </si>
  <si>
    <t>https://doi.org/10.1088/1748-9326/aba869</t>
    <phoneticPr fontId="25"/>
  </si>
  <si>
    <t>Ukkola, Anna M; De Kauwe, Martin G; Roderick, Michael L; Abramowitz, Gab; Pitman, Andrew J;</t>
  </si>
  <si>
    <t>Robust future changes in meteorological drought in CMIP6 projections despite uncertainty in precipitation</t>
    <phoneticPr fontId="25"/>
  </si>
  <si>
    <t>Quantifying how climate change drives drought is a priority to inform policy and adaptation planning. We show that the latest Coupled Model Intercomparison Project (CMIP6) simulations project coherent regional patterns in meteorological drought for two emissions scenarios to 2100. We find robust projected changes in seasonal drought duration and frequency (robust over &gt;45% of the global land area), despite a lack of agreement across models in projected changes in mean precipitation (24% of the land area). Future drought changes are larger and more consistent in CMIP6 compared to CMIP5. We find regionalized increases and decreases in drought duration and frequency that are driven by changes in both precipitation mean and variability. Conversely, drought intensity increases over most regions but is not simulated well historically by the climate models. The more robust projections of meteorological drought compared to mean precipitation in CMIP6 provides significant new opportunities for water resource planning.</t>
    <phoneticPr fontId="25"/>
  </si>
  <si>
    <t>https://doi.org/10.1029/2020GL087820</t>
    <phoneticPr fontId="25"/>
  </si>
  <si>
    <t>Wei, Ting; Yan, Qing; Qi, Wei; Ding, Minghu; Wang, Chuya;</t>
  </si>
  <si>
    <t>Projections of Arctic sea ice conditions and shipping routes in the twenty-first century using CMIP6 forcing scenarios</t>
    <phoneticPr fontId="25"/>
  </si>
  <si>
    <r>
      <t xml:space="preserve">The accelerated decline in Arctic sea ice in recent decades suggests the possibility of future trans-Arctic shipping routes linking the Atlantic and Pacific oceans, with significant implications for the global economy. We present a projection of Arctic sea ice conditions and shipping activities during the 21st century based on 16 CMIP6 models calibrated to remove spatial biases. The multimodel ensemble mean shows that the Arctic is likely to be ice-free in September by 2076 and 2055 under the SSP2-4.5 and SSP5-8.5 scenarios, respectively, whereas the extent of sea ice is &gt;2 × 106 km2 throughout the 21st century under the SSP1-2.6 scenario. The Arctic sea ice in September thins over time, leading to a reduction in the area with an ice thickness &gt;120 cm (i.e. the threshold over which sea ice is inaccessible to Type A vessels) by 34–100% by the late 21st century (2086–2100) under the three scenarios. Given the declines in the extent and thickness of sea ice, the most commonly traversed route along the North West Passage tends to migrate from the southern to the northern route during the 21st century. The optimum route along the Northern Sea Route shifts northward with time, with the Transpolar Sea Route becoming available. Quantitatively, the maritime accessibility to Type A vessels via the Transpolar Sea Route increases from </t>
    </r>
    <r>
      <rPr>
        <sz val="11"/>
        <rFont val="Microsoft YaHei"/>
        <family val="2"/>
        <charset val="134"/>
      </rPr>
      <t>~</t>
    </r>
    <r>
      <rPr>
        <sz val="11"/>
        <rFont val="Calibri"/>
        <family val="2"/>
      </rPr>
      <t>6.7, 4.2 and 2.1% in 2021</t>
    </r>
    <r>
      <rPr>
        <sz val="11"/>
        <rFont val="Microsoft YaHei"/>
        <family val="2"/>
        <charset val="134"/>
      </rPr>
      <t>-</t>
    </r>
    <r>
      <rPr>
        <sz val="11"/>
        <rFont val="Calibri"/>
        <family val="2"/>
      </rPr>
      <t>2035 to 14.7, 29.2 and 67.5% in 2086–2100 under the SSP1-2.6, SSP2-4.5 and SSP5-8.5 scenarios, respectively. The season for trans-Arctic shipping extends from 5 to ~7.5 (9) months by the late 21st century under the SSP1-2.6 (SSP2-4.5) scenario and the Arctic becomes navigable all year round under the SSP5-8.5 scenario. These findings may aid in developing strategic planning by governments for the Arctic and providing strategic advice for the global maritime industry.</t>
    </r>
  </si>
  <si>
    <t>https://doi.org/10.1088/1748-9326/abb2c8</t>
    <phoneticPr fontId="25"/>
  </si>
  <si>
    <t>Arctic sea ice conditions and shipping routes</t>
  </si>
  <si>
    <t>Kwiatkowski, Lester; Torres, Olivier; Bopp, Laurent; Aumont, Olivier; Chamberlain, Matthew; Christian, James R; Dunne, John P; Gehlen, Marion; Ilyina, Tatiana; John, Jasmin G;</t>
  </si>
  <si>
    <t>Twenty-first century ocean warming, acidification, deoxygenation, and upper-ocean nutrient and primary production decline from CMIP6 model projections</t>
  </si>
  <si>
    <r>
      <t>Anthropogenic climate change is projected to lead to ocean warming, acidification, deoxygenation, reductions in near-surface nutrients, and changes to primary production, all of which are expected to affect marine ecosystems. Here we assess projections of these drivers of environmental change over the twenty-first century from Earth system models (ESMs) participating in the Coupled Model Intercomparison Project Phase 6 (CMIP6) that were forced under the CMIP6 Shared Socioeconomic Pathways (SSPs). Projections are compared to those from the previous generation (CMIP5) forced under the Representative Concentration Pathways (RCPs). A total of 10 CMIP5 and 13 CMIP6 models are used in the two multi-model ensembles. Under the high-emission scenario SSP5-8.5, the multi-model global mean change (2080–2099 mean values relative to 1870–1899) ± the inter-model SD in sea surface temperature, surface pH, subsurface (100–600 m) oxygen concentration, euphotic (0–100 m) nitrate concentration, and depth-integrated primary production is +3.47±0.78 C, -0.44±0.005, -13.27±5.28, -1.06±0.45 mmol m</t>
    </r>
    <r>
      <rPr>
        <vertAlign val="superscript"/>
        <sz val="11"/>
        <rFont val="Calibri"/>
        <family val="2"/>
      </rPr>
      <t>-3</t>
    </r>
    <r>
      <rPr>
        <sz val="11"/>
        <rFont val="Calibri"/>
        <family val="2"/>
      </rPr>
      <t xml:space="preserve"> and -2.99±9.11 %, respectively. Under the low-emission, high-mitigation scenario SSP1-2.6, the corresponding global changes are +1.42±0.32 C, -0.16±0.002, -6.36±2.92, -0.52±0.23 mmol m</t>
    </r>
    <r>
      <rPr>
        <vertAlign val="superscript"/>
        <sz val="11"/>
        <rFont val="Calibri"/>
        <family val="2"/>
      </rPr>
      <t>-3</t>
    </r>
    <r>
      <rPr>
        <sz val="11"/>
        <rFont val="Calibri"/>
        <family val="2"/>
      </rPr>
      <t>, and -0.56±4.12 %. Projected exposure of the marine ecosystem to these drivers of ocean change depends largely on the extent of future emissions, consistent with previous studies. The ESMs in CMIP6 generally project greater warming, acidification, deoxygenation, and nitrate reductions but lesser primary production declines than those from CMIP5 under comparable radiative forcing. The increased projected ocean warming results from a general increase in the climate sensitivity of CMIP6 models relative to those of CMIP5. This enhanced warming increases upper-ocean stratification in CMIP6 projections, which contributes to greater reductions in upper-ocean nitrate and subsurface oxygen ventilation. The greater surface acidification in CMIP6 is primarily a consequence of the SSPs having higher associated atmospheric CO2 concentrations than their RCP analogues for the same radiative forcing. We find no consistent reduction in inter-model uncertainties, and even an increase in net primary production inter-model uncertainties in CMIP6, as compared to CMIP5.</t>
    </r>
  </si>
  <si>
    <t>https://doi.org/10.5194/bg-17-3439-2020</t>
    <phoneticPr fontId="25"/>
  </si>
  <si>
    <t>Brunner, Lukas; Pendergrass, Angeline G; Lehner, Flavio; Merrifield, Anna L; Lorenz, Ruth; Knutti, Reto;</t>
  </si>
  <si>
    <t>Reduced global warming from CMIP6 projections when weighting models by performance and independence</t>
    <phoneticPr fontId="25"/>
  </si>
  <si>
    <r>
      <t>The sixth Coupled Model Intercomparison Project (CMIP6) constitutes the latest update on expected future climate change based on a new generation of climate models. To extract reliable estimates of future warming and related uncertainties from these models, the spread in their projections is often translated into probabilistic estimates such as the mean and likely range. Here, we use a model weighting approach, which accounts for the models' historical performance based on several diagnostics as well as model interdependence within the CMIP6 ensemble, to calculate constrained distributions of global mean temperature change. We investigate the skill of our approach in a perfect model test, where we use previous-generation CMIP5 models as pseudo-observations in the historical period. The performance of the distribution weighted in the abovementioned manner with respect to matching the pseudo-observations in the future is then evaluated, and we find a mean increase in skill of about 17 % compared with the unweighted distribution. In addition, we show that our independence metric correctly clusters models known to be similar based on a CMIP6 “family tree”, which enables the application of a weighting based on the degree of inter-model dependence. We then apply the weighting approach, based on two observational estimates (the fifth generation of the European Centre for Medium-Range Weather Forecasts Retrospective Analysis – ERA5, and the Modern-Era Retrospective analysis for Research and Applications, version 2 – MERRA-2), to constrain CMIP6 projections under weak (SSP1-2.6) and strong (SSP5-8.5) climate change scenarios (SSP refers to the Shared Socioeconomic Pathways). Our results show a reduction in the projected mean warming for both scenarios because some CMIP6 models with high future warming receive systematically lower performance weights. The mean of end-of-century warming (2081–2100 relative to 1995–2014) for SSP5-8.5 with weighting is 3.7 ºC, compared with 4.1 </t>
    </r>
    <r>
      <rPr>
        <sz val="11"/>
        <rFont val="Yu Gothic"/>
        <family val="3"/>
        <charset val="128"/>
      </rPr>
      <t>º</t>
    </r>
    <r>
      <rPr>
        <sz val="11"/>
        <rFont val="Calibri"/>
        <family val="2"/>
      </rPr>
      <t>C without weighting; the likely (66%) uncertainty range is 3.1 to 4.6 ºC, which equates to a 13 % decrease in spread. For SSP1-2.6, the weighted end-of-century warming is 1 C (0.7 to 1.4ºC), which results in a reduction of -0.1 ºC in the mean and -24 % in the likely range compared with the unweighted case.</t>
    </r>
  </si>
  <si>
    <t>https://doi.org/10.5194/esd-11-995-2020</t>
    <phoneticPr fontId="25"/>
  </si>
  <si>
    <t>Li, Jiao; Zhao, Yang; Tang, Zhenfei;</t>
  </si>
  <si>
    <t>Projection of Future Summer Precipitation over the Yellow River Basin: A Moisture Budget Perspective</t>
    <phoneticPr fontId="25"/>
  </si>
  <si>
    <t>The projection of future precipitation over the Yellow River Basin (YRB) is of great importance to regional climate change adaptation and mitigation. Using the historical simulations and projections under the four combined scenarios of the shared socioeconomic pathways and the forcing levels of the Representative Concentration Pathways (SSP1-2.6, SSP2-4.5, SSP3-7.0 and SSP5-8.5) provided by the multimodel ensemble mean of 10 models in phase six of the Coupled Model Intercomparison Project (CMIP6), the projected spatial and temporal changes of future summer precipitation over the YRB and the possible physical mechanisms underlying future summer precipitation changes are investigated. Large discrepancies in precipitation exist among the four scenarios during the latter half period of the 21st century, with precipitation under SSP5-8.5 being the largest. Nevertheless, the precipitation under each of the four scenarios shows a similar spatial pattern over the YRB, with an east–west-oriented gradient. A comparison of projected moisture transport into the YRB among the four scenarios reveals two channels (westerlies and monsoon flow) under SSP5-8.5, whereas the monsoon flow from adjacent oceans is important under the other three scenarios. Further analysis of the unique features of the projected moisture flux and substantial increase in summer precipitation under SSP5-8.5 indicates that the future summer precipitation trend over the YRB can be mainly attributed to an increase in evaporation and moisture advection.</t>
    <phoneticPr fontId="25"/>
  </si>
  <si>
    <t>https://doi.org/10.3390/atmos11121307</t>
    <phoneticPr fontId="25"/>
  </si>
  <si>
    <t>Harding, Anthony R; Ricke, Katharine; Heyen, Daniel; MacMartin, Douglas G; Moreno-Cruz, Juan;</t>
  </si>
  <si>
    <t>Climate econometric models indicate solar geoengineering would reduce inter-country income inequality</t>
  </si>
  <si>
    <t>Exploring heterogeneity in the economic impacts of solar geoengineering is a fundamental step towards understanding the risk tradeoff associated with a geoengineering option. To evaluate impacts of solar geoengineering and greenhouse gas-driven climate change on equal terms, we apply macroeconomic impact models that have been widely applied to climate change impacts assessment. Combining historical evidence with climate simulations of mean annual temperature and precipitation, we project socio-economic outcomes under high anthropogenic emissions for stylized climate scenarios in which global temperatures are stabilized or over-cooled by blocking solar radiation. We find impacts of climate changes on global GDP-per-capita by the end of the century are temperature-driven, highly dispersed, and model dependent. Across all model specifications, however, income inequality between countries is lower with solar geoengineering. Consistent reduction in inter-country inequality can inform discussions of the distribution of impacts of solar geoengineering, a topic of concern in geoengineering ethics and governance debates.</t>
    <phoneticPr fontId="25"/>
  </si>
  <si>
    <t>https://doi.org/10.1038/s41467-019-13957-x</t>
    <phoneticPr fontId="25"/>
  </si>
  <si>
    <t>Wu, Jie; Shi, Ying; Xu, Ying;</t>
  </si>
  <si>
    <t>Evaluation and Projection of Surface Wind Speed Over China Based on CMIP6 GCMs</t>
    <phoneticPr fontId="25"/>
  </si>
  <si>
    <t>Surface wind speed has great impacts on the economy, environment, and society around the world. Based on 24 global climate models (GCMs) from Coupled Model Intercomparison Project Phase 6 (CMIP6), this paper assesses the historical surface wind speed over China, and quantifies the advancements of CMIP6 over CMIP5. In addition, future changes of surface wind speed under the Shared Socioeconomic Pathway scenarios of 1-2.6, 2-4.5, and 5-8.5 (SSP1-2.6, SSP2-4.5, and SSP5-8.5) are also provided, by using 18 out of the 24 models with all three scenarios. Results show that multimodel ensemble mean of CMIP6 can well capture the spatial distributions of the annual, summer, and winter surface wind speed and generally performs better than both the median of the individual CMIP6 GCMs and multimodel ensemble mean of CMIP5 in monthly, seasonal, and annual wind climatology. However, CMIP6 GCMs fail to reproduce the observed decreasing trends, in terms of magnitude and/or sign. Meanwhile, the annual cycle of the surface wind speed simulated by CMIP6 GCMs falsely demonstrates the maximum in winter instead of spring. In the context of global warming, surface wind speed is projected to decrease in most parts of China in the middle and late 21st century under the three scenarios. Moreover, the trends of wind speed averaged over China will decrease significantly in both annual and winter under all three scenarios, but it will increase significantly in summer under SSP5-8.5</t>
    <phoneticPr fontId="25"/>
  </si>
  <si>
    <t>https://doi.org/10.1029/2020JD033611</t>
    <phoneticPr fontId="25"/>
  </si>
  <si>
    <t>Drakes, Crystal; Cashman, Adrian; Kemp-Benedict, Eric; Laing, Timothy;</t>
  </si>
  <si>
    <t>Global to small island; a cross-scale foresight scenario exercise</t>
    <phoneticPr fontId="25"/>
  </si>
  <si>
    <t>foresight</t>
  </si>
  <si>
    <t>Emerald Publishing Limited</t>
  </si>
  <si>
    <t>Purpose
The use of socio-economic scenarios in small island developing states (SIDS) when assessing, and planning for, the impacts of global changes on national socioeconomic and environmental systems is still in its infancy. The research conducts a cross-scale foresight scenario exercise to produce regional scenarios and national storylines for Caribbean islands that are of “partial” consistency to the shared socioeconomic pathways (SSPs) and representative concentration pathways (RCPs) and shows how future socioeconomic and climatic changes can be applied to inform natural resource management decisions.
Design/methodology/approach
To develop the scenarios, the study uses a three-staged linking process using mixed methods to “triangulate” each technique to compensate for weaknesses of one method by introducing a complementary method at each stage. A participatory-expert stepwise approach with feedback loops is used and complemented with a climate sensitive tourism water demand model.
Findings
Four regional exploratory socio-economic scenarios were constructed that are partially consistent with global scenarios. In addition, national storylines for four island states were developed based on the regional scenarios. Using RCP 4.5 hotel water demand in Barbados is estimated under three of the regional scenarios based on compatibility. The results indicate there is a 17% difference between the highest and lowest estimated water demand, indicating the effect of varying socio-economic conditions on water demand.
Originality/value
The paper contributes to the literature by presenting regional socio-economic scenarios, specifically for SIDS, that are partially consistent with both global climatic RCPs and SSPs using a cross-scale approach. The scenarios are then used to demonstrate how future socio-economic pathways impact on freshwater demand</t>
    <phoneticPr fontId="25"/>
  </si>
  <si>
    <t>https://doi.org/10.1108/FS-02-2020-0012</t>
    <phoneticPr fontId="25"/>
  </si>
  <si>
    <t>Moon, Suyeon; Ha, Kyung-Ja;</t>
  </si>
  <si>
    <t>Future changes in monsoon duration and precipitation using CMIP6</t>
    <phoneticPr fontId="25"/>
  </si>
  <si>
    <t>Future change in summertime rainfall under a warmer climate will impact the lives of more than two-thirds of the world’s population. However, the future changes in the duration of the rainy season affected by regional characteristics are not yet entirely understood. We try to understand changes in the length of the rainy season as well as the amounts of the future summertime precipitation, and the related processes over regional monsoon domains using phase six of the Coupled Model Intercomparison Project archive. Projections reveal extensions of the rainy season over the most of monsoon domains, except over the American monsoon. Enhancing the precipitation in the future climate has various increasing rates depending on the subregional monsoon, and it is mainly affected by changes in thermodynamic factors. This study promotes awareness for the risk of unforeseen future situations by showing regional changes in precipitation according to future scenarios.</t>
    <phoneticPr fontId="25"/>
  </si>
  <si>
    <t>https://doi.org/10.1038/s41612-020-00151-w</t>
    <phoneticPr fontId="25"/>
  </si>
  <si>
    <t>Steckel, Jan Christoph; Hilaire, Jérôme; Jakob, Michael; Edenhofer, Ottmar;</t>
  </si>
  <si>
    <t>Coal and carbonization in sub-Saharan Africa</t>
    <phoneticPr fontId="25"/>
  </si>
  <si>
    <t>Economic development in sub-Saharan Africa has increased carbon emissions and will continue to do so. However, changes in emissions in the past few decades and their underlying drivers are not well understood. Here we use a Kaya decomposition to show that rising carbon intensity has played an increasingly important role in emission growth in sub-Saharan Africa since 2005. These changes have mainly been driven by the increasing use of oil, especially in the transportation sector. Combining investment data in the power sector with economic and population projections, we find that investments in new coal-fired capacity may become a major driver of future carbonization. Our results highlight the importance of making low-carbon technologies available and financially attractive to sub-Saharan African countries to avoid a lock-in of emission-intensive energy use patterns.</t>
    <phoneticPr fontId="25"/>
  </si>
  <si>
    <t>https://doi.org/10.1038/s41558-019-0649-8</t>
    <phoneticPr fontId="25"/>
  </si>
  <si>
    <t>Almazroui, Mansour; Islam, M Nazrul; Saeed, Sajjad; Saeed, Fahad; Ismail, Muhammad;</t>
  </si>
  <si>
    <t>Future changes in climate over the Arabian Peninsula based on CMIP6 multimodel simulations</t>
    <phoneticPr fontId="25"/>
  </si>
  <si>
    <t>This paper presents the changes in projected temperature and precipitation over the Arabian Peninsula for the twenty-first century using the Coupled Model Intercomparison Project phase 6 (CMIP6) dataset. The changes are obtained by analyzing the multimodel ensemble from 31 CMIP6 models for the near (2030–2059) and far (2070–2099) future periods, with reference to the base period 1981–2010, under three future Shared Socioeconomic Pathways (SSPs). Observations show that the annual temperature is rising at the rate of 0.63 ˚C decade–1 (significant at the 99% confidence level), while annual precipitation is decreasing at the rate of 6.3 mm decade–1 (significant at the 90% confidence level), averaged over Saudi Arabia. For the near (far) future period, the 66% likely ranges of annual-averaged temperature is projected to increase by 1.2–1.9 (1.2–2.1) ˚C, 1.4–2.1 (2.3–3.4) ˚C, and 1.8–2.7 (4.1–5.8) ˚C under SSP1–2.6, SSP2–4.5, and SSP5–8.5, respectively. Higher warming is projected in the summer than in the winter, while the Northern Arabian Peninsula (NAP) is projected to warm more than Southern Arabian Peninsula (SAP), by the end of the twenty-first century. For precipitation, a dipole-like pattern is found, with a robust increase in annual mean precipitation over the SAP, and a decrease over the NAP. The 66% likely ranges of annual-averaged precipitation over the whole Arabian Peninsula is projected to change by 5 to 28 (–3 to 29) %, 5 to 31 (4 to 49) %, and 1 to 38 (12 to 107) % under SSP1–2.6, SSP2–4.5, and SSP5–8.5, respectively, in the near (far) future. Overall, the full ranges in CMIP6 remain higher than the CMIP5 models, which points towards a higher climate sensitivity of some of the CMIP6 climate models to greenhouse gas (GHG) emissions as compared to the CMIP5. The CMIP6 dataset confirmed previous findings of changes in future climate over the Arabian Peninsula based on CMIP3 and CMIP5 datasets. The results presented in this study will be useful for impact studies, and ultimately in devising future policies for adaptation in the region.</t>
    <phoneticPr fontId="25"/>
  </si>
  <si>
    <t>https://doi.org/10.1007/s41748-020-00183-5</t>
    <phoneticPr fontId="25"/>
  </si>
  <si>
    <t>Nicholls, Zebedee RJ; Meinshausen, Malte; Lewis, Jared; Gieseke, Robert; Dommenget, Dietmar; Dorheim, Kalyn; Fan, Chen-Shuo; Fuglestvedt, Jan S; Gasser, Thomas; Golüke, Ulrich;</t>
  </si>
  <si>
    <t>Reduced Complexity Model Intercomparison Project Phase 1: introduction and evaluation of global-mean temperature response</t>
    <phoneticPr fontId="25"/>
  </si>
  <si>
    <r>
      <t>Reduced-complexity climate models (RCMs) are critical in the policy and decision making space, and are directly used within multiple Intergovernmental Panel on Climate Change (IPCC) reports to complement the results of more comprehensive Earth system models. To date, evaluation of RCMs has been limited to a few independent studies. Here we introduce a systematic evaluation of RCMs in the form of the Reduced Complexity Model Intercomparison Project (RCMIP). We expect RCMIP will extend over multiple phases, with Phase 1 being the first. In Phase 1, we focus on the RCMs' global-mean temperature responses, comparing them to observations, exploring the extent to which they emulate more complex models and considering how the relationship between temperature and cumulative emissions of CO2 varies across the RCMs. Our work uses experiments which mirror those found in the Coupled Model Intercomparison Project (CMIP), which focuses on complex Earth system and atmosphere–ocean general circulation models. Using both scenario-based and idealised experiments, we examine RCMs' global-mean temperature response under a range of forcings. We find that the RCMs can all reproduce the approximately 1 ºC of warming since pre-industrial times, with varying representations of natural variability, volcanic eruptions and aerosols. We also find that RCMs can emulate the global-mean temperature response of CMIP models to within a root-mean-square error of 0.2 ºC over a range of experiments. Furthermore, we find that, for the Representative Concentration Pathway (RCP) and Shared Socioeconomic Pathway (SSP)-based scenario pairs that share the same IPCC Fifth Assessment Report (AR5)-consistent stratospheric-adjusted radiative forcing, the RCMs indicate higher effective radiative forcings for the SSP-based scenarios and correspondingly higher temperatures when run with the same climate settings. In our idealised setup of RCMs with a climate sensitivity of 3 ºC, the difference for the ssp585-rcp85 pair by 2100 is around 0.23</t>
    </r>
    <r>
      <rPr>
        <sz val="11"/>
        <rFont val="Calibri"/>
        <family val="3"/>
      </rPr>
      <t>º</t>
    </r>
    <r>
      <rPr>
        <sz val="11"/>
        <rFont val="Calibri"/>
        <family val="2"/>
      </rPr>
      <t>C(±0.12 ºC) due to a difference in effective radiative forcings between the two scenarios. Phase 1 demonstrates the utility of RCMIP's open-source infrastructure, paving the way for further phases of RCMIP to build on the research presented here and deepen our understanding of RCMs.</t>
    </r>
  </si>
  <si>
    <t>https://doi.org/10.5194/gmd-13-5175-2020</t>
    <phoneticPr fontId="25"/>
  </si>
  <si>
    <t>Pokhrel, Indira; Kalra, Ajay; Rahaman, Md Mafuzur; Thakali, Ranjeet;</t>
  </si>
  <si>
    <t>Forecasting of Future Flooding and Risk Assessment under CMIP6 Climate Projection in Neuse River, North Carolina</t>
    <phoneticPr fontId="25"/>
  </si>
  <si>
    <t>Forecasting</t>
  </si>
  <si>
    <t>Hydrological extremes associated with climate change are becoming an increasing concern all over the world. Frequent flooding, one of the extremes, needs to be analyzed while considering climate change to mitigate flood risk. This study forecast streamflow and evaluate risk of flooding in the Neuse River, North Carolina considering future climatic scenarios, and comparing them with an existing Federal Emergency Management Agency study. The cumulative distribution function transformation method was adopted for bias correction to reduce the uncertainty present in the Coupled Model Intercomparison Project Phase 6 (CMIP6) streamflow data. To calculate 100-year and 500-year flood discharges, the Generalized Extreme Value (L-Moment) was utilized on bias-corrected multimodel ensemble data with different climate projections. Out of all projections, shared socio-economic pathways (SSP5-8.5) exhibited the maximum design streamflow, which was routed through a hydraulic model, the Hydrological Engineering Center’s River Analysis System (HEC-RAS), to generate flood inundation and risk maps. The result indicates an increase in flood inundation extent compared to the existing study, depicting a higher flood hazard and risk in the future. This study highlights the importance of forecasting future flood risk and utilizing the projected climate data to obtain essential information to determine effective strategic plans for future floodplain management</t>
    <phoneticPr fontId="25"/>
  </si>
  <si>
    <t>https://doi.org/10.3390/forecast2030018</t>
    <phoneticPr fontId="25"/>
  </si>
  <si>
    <t>Phoebe, Koundouri; Lydia, Papadaki;</t>
  </si>
  <si>
    <t>Integrating Water-Food-Energy Nexus with Climate Services: Modelling and Assessment for a Case Study in Africa</t>
    <phoneticPr fontId="25"/>
  </si>
  <si>
    <t>InTechOpen</t>
  </si>
  <si>
    <t>This chapter is based on the work of DAFNE project, a decision analytic framework to explore the water-energy-food (WEF) nexus in complex transboundary water resources of fast developing countries. In particular, we developed three geo- and temporally referenced scenarios under economic growth and climate change in the Zambezi river basin (ZRB), which is the fourth largest river basin in Africa and located in eight different countries.1 The future scenarios are conceptually driven by the selected combination of the shared socio-economic pathways (SSPs) and the Representative Concentration Pathway (RCP) 4.5. The time horizon of the explored case study in the ZRB shared by eight countries is the period from 2018 to 2060. The aim of this work is to develop a better understanding of the WEF nexus by providing the input to a cost-benefit optimization model aiming to optimally allocate over time and space water-energy-food. The findings show that the water, energy and food requirements are expected to double during the period of interest considering only demographic development, while economic development and international trade will put an additional burden to the supply chain in meeting those goals.</t>
    <phoneticPr fontId="25"/>
  </si>
  <si>
    <t>DOI: 10.5772/intechopen.90914</t>
    <phoneticPr fontId="25"/>
  </si>
  <si>
    <t>Growing domestic and international ethanol demand is expected to result in increased sugarcane cultivation in Brazil. Sugarcane expansion currently results in land-use changes mainly in the Cerrado and Atlantic Forest biomes, two severely threatened biodiversity hotspots. This study quantifies potential biodiversity impacts of increased ethanol demand in Brazil in a spatially explicit manner. We project changes in potential total, threatened, endemic, and range-restricted mammals’ species richness up to 2030. Decreased potential species richness due to increased ethanol demand in 2030 was projected for about 19,000 km2 in the Cerrado, 17,000 km2 in the Atlantic Forest, and 7000 km2 in the Pantanal. In the Cerrado and Atlantic Forest, the biodiversity impacts of sugarcane expansion were mainly due to direct land-use change; in the Pantanal, they were largely due to indirect land-use change. The biodiversity impact of increased ethanol demand was projected to be smaller than the impact of other drivers of land-use change. This study provides a first indication of biodiversity impacts related to increased ethanol production in Brazil, which is useful for policy makers and ethanol producers aiming to mitigate impacts. Future research should assess the impact of potential mitigation options, such as nature protection, agroforestry, or agricultural intensification.</t>
  </si>
  <si>
    <t>Increasing evidence—synthesized in this paper—shows that economic growth contributes to biodiversity loss via greater resource consumption and higher emissions. Nonetheless, a review of international biodiversity and sustainability policies shows that the majority advocate economic growth. Since improvements in resource use efficiency have so far not allowed for absolute global reductions in resource use and pollution, we question the support for economic growth in these policies, where inadequate attention is paid to the question of how growth can be decoupled from biodiversity loss. Drawing on the literature about alternatives to economic growth, we explore this contradiction and suggest ways forward to halt global biodiversity decline. These include policy proposals to move beyond the growth paradigm while enhancing overall prosperity, which can be implemented by combining top-down and bottom-up governance across scales. Finally, we call the attention of researchers and policy makers to two immediate steps: acknowledge the conflict between economic growth and biodiversity conservation in future policies; and explore socioeconomic trajectories beyond economic growth in the next generation of biodiversity scenarios</t>
  </si>
  <si>
    <t>Hartung K,Bastos A,Chini L,Ganzenmüller R,Havermann F,Hurtt GC,Loughran T,Nabel JE,Nützel T,Obermeier WA,Pongratz J</t>
  </si>
  <si>
    <t>Bookkeeping estimates of the net land-use change flux – a sensitivity study with the CMIP6 land-use dataset</t>
  </si>
  <si>
    <t>The carbon flux due to land-use and land-cover change (net LULCC flux) historically contributed to a large fraction of anthropogenic carbon emissions while at the same time being associated with large uncertainties. This study aims to compare the contribution of several sensitivities underlying the net LULCC flux by assessing their relative importance in a bookkeeping model (Bookkeeping of Land Use Emissions, BLUE) based on a LULCC dataset including uncertainty estimates (the Land-Use Harmonization 2 (LUH2) dataset). The sensitivity experiments build upon the approach of Hurtt et al. (2011) and compare the impacts of LULCC uncertainty (a high, baseline and low land-use estimate), the starting time of the bookkeeping model simulation (850, 1700 and 1850), net area transitions versus gross area transitions (shifting cultivation) and neglecting wood harvest on estimates of the net LULCC flux. Additional factorial experiments isolate the impact of uncertainty from initial conditions and transitions on the net LULCC flux. Finally, historical simulations are extended with future land-use scenarios to assess the impact of past LULCC uncertainty in future projections.
Over the period 1850–2014, baseline and low LULCC scenarios produce a comparable cumulative net LULCC flux, while the high LULCC estimate initially produces a larger net LULCC flux which decreases towards the end of the period and even becomes smaller than in the baseline estimate. LULCC uncertainty leads to slightly higher sensitivity in the cumulative net LULCC flux (up to 22 %; references are the baseline simulations) compared to the starting year of a model simulation (up to 15 %). The contribution from neglecting wood harvest activities (up to 28 % cumulative net LULCC flux) is larger than that from LULCC uncertainty, and the implementation of land-cover transitions (gross or net transitions) exhibits the smallest sensitivity (up to 13 %). At the end of the historical LULCC dataset in 2014, the LULCC uncertainty retains some impact on the net LULCC flux (±0.15 PgC yr−1 at an estimate of 1.7 PgC yr−1). Of the past uncertainties in LULCC, a small impact persists in 2099, mainly due to uncertainty of harvest remaining in 2014. However, compared to the uncertainty range of the LULCC flux estimated today, the estimates in 2099 appear to be indistinguishable.
These results, albeit from a single model, are important for CMIP6 as they compare the relative importance of starting year, uncertainty of LULCC, applying gross transitions and wood harvest on the net LULCC flux. For the cumulative net LULCC flux over the industrial period, the uncertainty of LULCC is as relevant as applying wood harvest and gross transitions. However, LULCC uncertainty matters less (by about a factor of 3) than the other two factors for the net LULCC flux in 2014, and historical LULCC uncertainty is negligible for estimates of future scenarios.</t>
  </si>
  <si>
    <t>https://doi.org/10.5194/esd-12-763-2021</t>
  </si>
  <si>
    <t>Fettweis X,Hofer S,Séférian R,Amory C,Delhasse A,Doutreloup S,Kittel C,Lang C,Van Bever J,Veillon F,Irvine P</t>
  </si>
  <si>
    <t>Brief communication: Reduction in the future Greenland ice sheet surface melt with the help of solar geoengineering</t>
  </si>
  <si>
    <t>The cryosphere</t>
  </si>
  <si>
    <t>The Greenland Ice Sheet (GrIS) will be losing mass at an accelerating pace throughout the 21st century, with a direct link between anthropogenic greenhouse gas emissions and the magnitude of Greenland mass loss. Currently, approximately 60 % of the mass loss contribution comes from surface melt and subsequent meltwater runoff, while 40 % are due to ice calving. In the ablation zone covered by bare ice in summer, most of the surface melt energy is provided by absorbed shortwave fluxes, which could be reduced by solar geoengineering measures. However, so far very little is known about the potential impacts of an artificial reduction in the incoming solar radiation on the GrIS surface energy budget and the subsequent change in meltwater production. By forcing the regional climate model MAR with the latest CMIP6 shared socioeconomic pathways (SSP) future emission scenarios (SSP245, SSP585) and associated G6solar experiment from the CNRM-ESM2-1 Earth system model, we estimate the local impact of a reduced solar constant on the projected GrIS surface mass balance (SMB) decrease. Overall, our results show that even in the case of a low-mitigation greenhouse gas emissions scenario (SSP585), the Greenland surface mass loss can be brought in line with the medium-mitigation emissions scenario (SSP245) by reducing the solar downward flux at the top of the atmosphere by ∼ 40 W/m2 or ∼ 1.5 % (using the G6solar experiment). In addition to reducing global warming in line with SSP245, G6solar also decreases the efficiency of surface meltwater production over the Greenland ice sheet by damping the well-known positive melt–albedo feedback. With respect to a MAR simulation where the solar constant remains unchanged, decreasing the solar constant according to G6solar in the MAR radiative scheme mitigates the projected Greenland ice sheet surface melt increase by 6 %. However, only more constraining geoengineering experiments than G6solar would allow us to maintain a positive SMB until the end of this century without any reduction in our greenhouse gas emissions</t>
  </si>
  <si>
    <t>https://doi.org/10.5194/tc-15-3013-2021</t>
  </si>
  <si>
    <t>Ice melt</t>
  </si>
  <si>
    <t>Cai W,Ng B,Geng T,Wu L,Santoso A,McPhaden MJ</t>
  </si>
  <si>
    <t>Butterfly effect and a self-modulating El Niño response to global warming</t>
  </si>
  <si>
    <t>El Niño and La Niña, collectively referred to as the El Niño–Southern Oscillation (ENSO), are not only highly consequential1,2,3,4,5,6 but also strongly nonlinear7,8,9,10,11,12,13,14. For example, the maximum warm anomalies of El Niño, which occur in the equatorial eastern Pacific Ocean, are larger than the maximum cold anomalies of La Niña, which are centred in the equatorial central Pacific Ocean7,8,9. The associated atmospheric nonlinear thermal damping cools the equatorial Pacific during El Niño but warms it during La Niña15,16. Under greenhouse warming, climate models project an increase in the frequency of strong El Niño and La Niña events, but the change differs vastly across models17, which is partially attributed to internal variability18,19,20,21,22,23. Here we show that like a butterfly effect24, an infinitesimal random perturbation to identical initial conditions induces vastly different initial ENSO variability, which systematically affects its response to greenhouse warming a century later. In experiments with higher initial variability, a greater cumulative oceanic heat loss from ENSO thermal damping reduces stratification of the upper equatorial Pacific Ocean, leading to a smaller increase in ENSO variability under subsequent greenhouse warming. This self-modulating mechanism operates in two large ensembles generated using two different models, each commencing from identical initial conditions but with a butterfly perturbation24,25; it also operates in a large ensemble generated with another model commencing from different initial conditions25,26 and across climate models participating in the Coupled Model Intercomparison Project27,28. Thus, if the greenhouse-warming-induced increase in ENSO variability29 is initially suppressed by internal variability, future ENSO variability is likely to be enhanced, and vice versa. This self-modulation linking ENSO variability across time presents a different perspective for understanding the dynamics of ENSO variability on multiple timescales in a changing climate.</t>
  </si>
  <si>
    <t>https://doi.org/10.1038/s41586-020-2641-x</t>
  </si>
  <si>
    <t>Rafaty R,Dolphin G,Pretis F</t>
  </si>
  <si>
    <t>Carbon pricing and the elasticity of CO2 emissions</t>
  </si>
  <si>
    <t>We study the impact of carbon pricing on CO2emissions across five sectors for a panel of 39 countries over 1990-2016. Using newly constructed sector-level carbon price data, we implement a novel approach to estimate the changes in CO2emissions associated with (i) the introduction of carbon pricing regardless of the price level; (ii) the implementation effect as a function of the price level; and (iii) post-implementation marginal
changes in the CO2price.We find that the introduction of carbon pricing has reduced growth
in CO2emissions by 1% to 2.5% on average relative to counterfactual emissions, with most
abatement occurring in the electricity and heat sector. Exploiting variation in carbon pricing to
explain heterogeneity in treatment effects, we find an imprecisely estimated semi-elasticity of
a 0.05% reduction in emissions growth per average $1/metric ton (hereafter abbreviated as:
ton) of CO2.After the carbon price has been implemented, each marginal price increase of
$1/tCO2 has temporarily lowered the growth rate of CO2emissions by around 0.01%. These
are disappointingly small effects. Simulating potential future emissions reductions in response
to carbon price paths, we conclude that –in the absence of complementary non-pricing policy
interventions – carbon pricing alone, even if implemented globally, is unlikely to be sufficient
to achieve emission reductions consistent with the Paris climate agreement</t>
  </si>
  <si>
    <t>https://www.jstor.org/stable/pdf/resrep30490.pdf</t>
  </si>
  <si>
    <t>Li H,Cui X,Hui J,He G,Weng Y,Nie Y,Wang C,Cai W</t>
  </si>
  <si>
    <t>Catchment-level water stress risk of coal power transition in China under 2℃/1.5℃ targets</t>
  </si>
  <si>
    <t>Coal power production is the second largest source of water demand in China. However, as coal power would undergo significant changes under ambitious climate goals (2℃ or 1.5℃), it’s not clear how the low-carbon transition of the power sector made at the provincial level would affect the catchment-level water resources in the future. With a power system model (MESEIC) and a unit-level coal-fired power unit dataset, this study explores different power sector transition pathways from 2020 to 2050, and maps out the catchment-level water stress risk of China’s coal power with Monte Carlo method. Results show that the future power supply mix varies much under the shared socio-economic pathways (SSPs) and carbon emission targets. Without carbon emission targets, coal power would continue to dominate the power supply mix advantage and would cause severe risk of water stress. Under SSP1-5, the national water withdrawal from coal power in 2050 would be 12.2–176.2 billion m3 under the reference scenario, but would decline to 10.7–59.2 billion m3 with 2℃ target and 0.11–35.5 billion m3 with 1.5℃ target. Compared with the 2℃ target, the catchment-level water stress risk generated by coal-fired power plants in north China would be significantly reduced under the stricter target of 1.5℃. However, the benefits would be reduced under SSP5 because of the application of carbon capture and storage. This study reveals the strong synergies between reducing carbon emissions and alleviating water stress risk in China’s power sector, but regional risk should be noted while achieving the carbon reduction targets.</t>
  </si>
  <si>
    <t>https://doi.org/10.1016/j.apenergy.2021.116986</t>
  </si>
  <si>
    <t>Chen X,Li N,Liu J,Zhang Z,Liu Y,Huang C</t>
  </si>
  <si>
    <t>Changes in Global and Regional Characteristics of Heat Stress Waves in the 21st Century</t>
  </si>
  <si>
    <t>Wet bulb globe temperature (WBGT), a combined measure of temperature and humidity effects on thermal comfort, is used to define heat stress waves (HSWs). While emerging research has raised concerns on future changes in heat stress, for the first time, this study examines spatiotemporal changes in multiple HSW characteristics (intensity, duration, frequency, and cumulative mean intensity) in the 21st century under three emissions scenarios. It is the sustained nature of HSWs that impose more adverse impacts than extreme heat on a single day. HSWs are expected to be more intense, persistent, frequent, and influential due to anthropogenic influence. Models project the largest increases in multiple HSW characteristics will occur over the tropics and subtropics. The exception is maximum intensity, which displays a relative uniform increase over most global land areas. Analysis of regional population exposure to HSWs under different climate and socioeconomic scenarios emphasizes the importance of aggressive mitigation to minimize the potential impacts of HSWs. We further investigate how different regional HSW characteristics are projected to change relative to increasing global mean surface temperature (GMST). Our results confirm the varying rates and different trajectories at which regional HSWs change, independent of forcing pathway, strongly related to GMST. On both globally aggregated and regional scales, the maximum intensity and GMST are highly linearly associated, with an approximately 1:1 increase. However, the other three HSW characteristics are projected to change at a nonlinear rate per degree of GMST increase in general and display large regional variation in the rates of their changes.</t>
  </si>
  <si>
    <t>https://doi.org/10.1029/2020EF001636</t>
  </si>
  <si>
    <t>Wen A,Wu T,Zhu X,Li R,Wu X,Chen J,Qiao Y,Ni J,Ma W,Li X,Shang C</t>
  </si>
  <si>
    <t>Changes in the spatial distribution of Bryophytes on the Qinghai–Tibet Plateau under CMIP6 future projections</t>
  </si>
  <si>
    <t>Environmental earth sciences</t>
  </si>
  <si>
    <t>Springer Berlin Heidelberg</t>
  </si>
  <si>
    <t>Bryophytes play important roles in high altitude–latitude ecosystem owing to their extensive geographical coverage. Particularly, the insulating effect prevent permafrost degradation with the rapidly climate warming on the QTP. However, few studies investigated how Bryophytes will react to environmental change at the global scale. In this study, a maximum entropy (Maxent) model was utilized to predict the potential impact of climate change on the distribution of Bryophytes on the QTP. Predictions were based on the under historical (years of 1970–2000) and future climate scenarios (years of 2041–2060 and 2081–2100) using the average climate data of nine global climate models (GCMs) for shared socio-economic pathways (SSP2–4.5) of CMIP6 and other environmental variables. In addition, the key environmental factors affecting the habitat distribution and range shifts of Bryophytes were examined. The results revealed that Bryophytes occupied an area of approximately 179.97 (± 0.87) × 104 km2, 77 (± 0.44)% of the total areal extent of QTP in the past. Niche suitability of the Bryophytes was dominated by soil moisture, ultraviolet-B radiation seasonality, temperature seasonality and precipitation of the coldest quarter. Under future climate scenarios, the occupied area increased continuously towards the relatively higher elevation regions. Moreover, permafrost regions would become the buffer zone for the range shifts of niches and covers of Bryophytes on the QTP. This paper will improve our understanding of vegetable potential impact on the permafrost climate feedback.</t>
  </si>
  <si>
    <t>https://doi.org/10.1007/s12665-021-10122-w</t>
  </si>
  <si>
    <t>Hund SV,Grossmann I,Steyn DG,Allen DM,Johnson MS</t>
  </si>
  <si>
    <t>Changing Water Resources Under El Niño, Climate Change, and Growing Water Demands in Seasonally Dry Tropical Watersheds</t>
  </si>
  <si>
    <t>Water resources research</t>
  </si>
  <si>
    <t>The wet-dry tropics of Central America are characterized by long dry seasons, during which communities often struggle for water. High interannual rainfall variability, driven in parts by the El Niño Southern Oscillation (ENSO), increases these challenges. Further, climate change projections indicate that the region will likely become drier. However, research on impacts on water resources at the watershed scale is limited in the region—yet this information is essential for water managers. Therefore, in this research, we quantified the potential impacts of ENSO and four different climate change scenarios on water resources in two watersheds in the wet-dry tropics of Guanacaste, Costa Rica, using a hydrological model (Water Evaluation and Planning Tool [WEAP]). Given that the watersheds are human used, we also explored different water demand scenarios. Modeling results indicated that an extreme El Niño can reduce groundwater recharge and streamflow by ∼60% relative to ENSO neutral. For 2075–2100, modeling results indicated that while potential evapotranspiration increases, actual evapotranspiration decreases due to limited water availability. Further, climate change may lead to reductions of mean annual streamflow and groundwater recharge by 40%–45% and 26%–28%, respectively, in comparison to the historical baseline. Importantly, high population growth could further hasten potentially irreversible groundwater storage declines. On the other hand, reduction of per-capita water demand could slow down, or even reverse, the decline of groundwater storage.</t>
  </si>
  <si>
    <t>https://doi.org/10.1029/2020WR028535</t>
  </si>
  <si>
    <t>Meehl GA,Arblaster JM,Bates S,Richter JH,Tebaldi C,Gettelman A,Medeiros B,Bacmeister J,DeRepentigny P,Rosenbloom N,Shields C,Hu A,Teng H,Mills MJ,Strand G</t>
  </si>
  <si>
    <t>Characteristics of Future Warmer Base States in CESM2</t>
  </si>
  <si>
    <t>Earth and space science (Hoboken, N. J. )</t>
  </si>
  <si>
    <t>John Wiley &amp; Sons, Inc</t>
  </si>
  <si>
    <t>Simulations of 21st century climate with Community Earth System Model version 2 (CESM2) using the standard atmosphere (CAM6), denoted CESM2(CAM6), and the latest generation of the Whole Atmosphere Community Climate Model (WACCM6), denoted CESM2(WACCM6), are presented, and a survey of general results is described. The equilibrium climate sensitivity (ECS) of CESM2(CAM6) is 5.3°C, and CESM2(WACCM6) is 4.8°C, while the transient climate response (TCR) is 2.1°C in CESM2(CAM6) and 2.0°C in CESM2(WACCM6). Thus, these two CESM2 model versions have higher values of ECS than the previous generation of model, the CESM (CAM5) (hereafter CESM1), that had an ECS of 4.1°C, though the CESM2 versions have lower values of TCR compared to the CESM1 with a somewhat higher value of 2.3°C. All model versions produce credible simulations of the time evolution of historical global surface temperature. The higher ECS values for the CESM2 versions are reflected in higher values of global surface temperature increase by 2,100 in CESM2(CAM6) and CESM2(WACCM6) compared to CESM1 between comparable emission scenarios for the high forcing scenario. Future warming among CESM2 model versions and scenarios diverges around 2050. The larger values of TCR and ECS in CESM2(CAM6) compared to CESM1 are manifested by greater warming in the tropics. Associated with a higher climate sensitivity, for CESM2(CAM6) the first instance of an ice-free Arctic in September occurs for all scenarios and ensemble members in the 2030–2050 time frame, but about a decade later in CESM2(WACCM6), occurring around 2040–2060.</t>
  </si>
  <si>
    <t>https://doi.org/10.1029/2020EA001296</t>
  </si>
  <si>
    <t>Chowdhury MA,Müller J,Varela S</t>
  </si>
  <si>
    <t>Climate change and the increase of human population will threaten conservation of Asian cobras</t>
  </si>
  <si>
    <t>Asian cobras (genus Naja) are venomous snakes distributed from the Middle East to Southeast Asia. Because cobras often live near humans settlements, they are responsible for a large part of snakebite incidents and as such pose a challenge for public health systems. In the light of growing human populations, correctly mapping the present and future ranges of Asian cobras is therefore important for both biological conservation and public health management. Here, we mapped the potential climatic niches of ten Asian cobra species for both the present and the future, with the aim to quantify changes in climate and human population densities relative to their current and future ranges. Our analyses reveal that cobras that are adapted to dry climates and inhabit islands have narrow climatic niches, while those of mainland species with larger geographic ranges are much wider. We also found a higher degree of fragmentation of future cobra distributions; within the next 50 years, Asian cobras will lose an average of around 60% of their current suitable climatic range. In the near future, Naja mandalayensis, N. sputatrix, N. samarensis, and N. philippinensis are likely to have no accessible suitable climate space left. Besides, a further increase of human populations in this region may also exponentially accelerate the effects of anthropogenic impacts. Solutions for conservation may involve awareness and appropriate use of law to overcome the rate of habitat degradation and the increase of animal trade of Asian cobras, while promoting investment on health systems to avoid snakebite fatalities.</t>
  </si>
  <si>
    <t>https://doi.org/10.1038/s41598-021-97553-4</t>
  </si>
  <si>
    <t>This paper does not clearly state which SSP was used （human population section）</t>
  </si>
  <si>
    <t>Han Q,Keeffe G,Cullen S</t>
  </si>
  <si>
    <t>Climate Connectivity of European Forests for Species Range Shifts</t>
  </si>
  <si>
    <t>Forest connectivity is important for the range shifts and long-term persistence of forest-dependent species, especially in the context of climate change. This study assessed the climate connectivity of European forests for species to track suitable climate conditions as the climate warms. Here, climate connectivity was calculated as the temperature difference between each forest patch and the coolest patch that can be reached along temperature gradients. We found that, overall, about 36% of the total forested area in Europe has achieved successful climate connectivity under the moderate emission scenario (SSP245), whereby species range shifts could circumvent the impact of climate warming. The percentage is much lower under the highest emission scenario (SSP585), which is only 12%. To identify forest areas of high importance for climate connectivity, we further evaluated the potential of each forest patch to serve as a stepping stone for species range shifts. Our results showed that about 94% of the European forested area is expected to experience species range shifts. Our study identified sites of high conservation value for improving and sustaining forest connectivity to facilitate climate-driven range shifts and thus could provide information for climate-smart management of European forests</t>
  </si>
  <si>
    <t>https://doi.org/10.3390/f12070940</t>
  </si>
  <si>
    <t>Hänsel MC,Drupp MA,Johansson DJ,Nesje F,Azar C,Freeman MC,Groom B,Sterner T</t>
  </si>
  <si>
    <t>Climate economics support for the UN climate targets</t>
  </si>
  <si>
    <t>Under the UN Paris Agreement, countries committed to limiting global warming to well below 2 °C and to actively pursue a 1.5 °C limit. Yet, according to the 2018 Economics Nobel laureate William Nordhaus, these targets are economically suboptimal or unattainable and the world community should aim for 3.5 °C in 2100 instead. Here, we show that the UN climate targets may be optimal even in the Dynamic Integrated Climate–Economy (DICE) integrated assessment model, when appropriately updated. Changes to DICE include more accurate calibration of the carbon cycle and energy balance model, and updated climate damage estimates. To determine economically ‘optimal’ climate policy paths, we use the range of expert views on the ethics of intergenerational welfare. When updates from climate science and economics are considered jointly, we find that around three-quarters (or one-third) of expert views on intergenerational welfare translate into economically optimal climate policy paths that are consistent with the 2 °C (or 1.5 °C) target.</t>
  </si>
  <si>
    <t>https://doi.org/10.1038/s41558-020-0833-x</t>
  </si>
  <si>
    <t>Antonelli, Chiara;Coromaldi, Manuela;Dasgupta, Shouro;Emmerling, Johannes;Shayegh, Soheil</t>
  </si>
  <si>
    <t>Climate impacts on nutrition and labor supply disentangled – an analysis for rural areas of Uganda</t>
  </si>
  <si>
    <t>Environment and Development Economics</t>
  </si>
  <si>
    <t>The entire agricultural supply chain, from crop production to food consumption, is expected to suffer significant damages from climate change. This paper empirically investigates the effects of warming on agricultural labor supply through variation in dietary intake in rural Uganda. We examine labor supply, food consumption, and overall social welfare under various climate change scenarios. First, we combine nationally representative longitudinal survey data with high-resolution climatic data using an instrumental variable approach. Controlling for calorie intake, our study shows that warming has a non-linear impact on agricultural labor supply, with the number of hours worked being optimized at an optimal temperature of 21.3°C. Using these econometric estimates to parametrize an overlapping generations model, we find that under RCP8.5, output per adult decreases by 20 per cent by the end of the century due to the combined effect of climate change on food consumption and labor supply.</t>
  </si>
  <si>
    <t>https://doi.org/10.1017/S1355770X20000017</t>
  </si>
  <si>
    <t>Durán-Quesada AM,Sorí R,Ordoñez P,Gimeno L</t>
  </si>
  <si>
    <t>Climate Perspectives in the Intra–Americas Seas</t>
  </si>
  <si>
    <t>The Intra–Americas Seas region is known for its relevance to air–sea interaction processes, the contrast between large water masses and a relatively small continental area, and the occurrence of extreme events. The differing weather systems and the influence of variability at different spatio–temporal scales is a characteristic feature of the region. The impact of hydro–meteorological extreme events has played a huge importance for regional livelihood, having a mostly negative impact on socioeconomics. The frequency and intensity of heavy rainfall events and droughts are often discussed in terms of their impact on economic activities and access to water. Furthermore, future climate projections suggest that warming scenarios are likely to increase the frequency and intensity of extreme events, which poses a major threat to vulnerable communities. In a region where the economy is largely dependent on agriculture and the population is exposed to the impact of extremes, understanding the climate system is key to informed policymaking and management plans. A wealth of knowledge has been published on regional weather and climate, with a majority of studies focusing on specific components of the system. This study aims to provide an integral overview of regional weather and climate suitable for a wider community. Following the presentation of the general features of the region, a large scale is introduced outlining the main structures that affect regional climate. The most relevant climate features are briefly described, focusing on sea surface temperature, low–level circulation, and rainfall patterns. The impact of climate variability at the intra–seasonal, inter–annual, decadal, and multi–decadal scales is discussed. Climate change is considered in the regional context, based on current knowledge for natural and anthropogenic climate change. The present challenges in regional weather and climate studies have also been included in the concluding sections of this review. The overarching aim of this work is to leverage information that may be transferred efficiently to support decision–making processes and provide a solid foundation on regional weather and climate for professionals from different backgrounds</t>
  </si>
  <si>
    <t>https://doi.org/10.3390/atmos11090959</t>
  </si>
  <si>
    <t>Tonelli M,Signori CN,Bendia A,Neiva J,Ferrero B,Pellizari V,Wainer I</t>
  </si>
  <si>
    <t>Climate Projections for the Southern Ocean Reveal Impacts in the Marine Microbial Communities Following Increases in Sea Surface Temperature</t>
  </si>
  <si>
    <t>Frontiers Media S.A</t>
  </si>
  <si>
    <t>Anthropogenic global warming can have strong impacts on marine ecosystems, especially on climate-sensitive regions such as the Southern Ocean (SO). As key drivers of biogeochemical cycles, pelagic microbial communities are likely to respond to increases in sea surface temperature (SST). Thus, it is critical to understand how SST may change in future scenarios and how these changes will affect the composition and structure of microbial communities. By using a suite of Earth System Models participating in the Coupled Model Intercomparison Project Phase 6 (CMIP6), machine learning, and 16S rRNA sequencing data, we investigated the long-term changes as projected by CMIP6 simulations in SST throughout the twenty first century and the microbial diversity responses in the SO. Four Shared Socioeconomic Pathways (SSP1-2.6, SSP2-4.5, SSP3-7.0, and SSP5-8.5) were considered to assess the SO surface sensitivity to a warming climate. The SST changes across SSPs were ≈0.3, ≈0.7, ≈1.25, and ≈1.6oC between 2015 and 2100, respectively, and the high emissions scenarios projected a much sooner emergence of the human-induced temperature change throughout the SO. The impacts on Antarctic marine diversity of bacteria and archaea are expected to be significant and persistent by the late twenty first century, especially within the higher end of the range of future forcing pathways.</t>
  </si>
  <si>
    <t>https://doi.org/10.3389/fmars.2021.636226</t>
  </si>
  <si>
    <t>Huusko LL,Bender FA,Ekman AM,Storelvmo T</t>
  </si>
  <si>
    <t>Climate sensitivity indices and their relation with projected temperature change in CMIP6 models</t>
  </si>
  <si>
    <t>Equilibrium climate sensitivity (ECS) and transient climate response (TCR) are both measures of the sensitivity of the climate system to external forcing, in terms of temperature response to CO2 doubling. Here it is shown that, of the two, TCR in current-generation coupled climate models is better correlated with the model projected temperature change from the pre-industrial state, not only on decadal time scales but throughout much of the 21st century. For strong mitigation scenarios the difference persists until the end of the century. Historical forcing on the other hand has a significant degree of predictive power of past temperature evolution in the models, but is not relevant to the magnitude of temperature change in their future projections. Regional analysis shows a superior predictive power of ECS over TCR during the latter half of the 21st century in areas with slow warming, illustrating that although TCR is a better predictor of warming on a global scale, it does not capture delayed regional feedbacks, or pattern effects. The transient warming at CO2 quadrupling (T140) is found to be correlated with global mean temperature anomaly for a longer time than TCR, and it also better describes the pattern of regional temperature anomaly at the end of the century. Over the 20th century, there is a weak correlation between total forcing and ECS, contributing to, but not determining, the model agreement with observed warming. ECS and aerosol forcing in the models are not correlated.</t>
  </si>
  <si>
    <t>https://doi.org/10.1088/1748-9326/ac0748</t>
  </si>
  <si>
    <t>Ziogas AI,Pechlivanidis IG,Romas ED,Tzimas AM</t>
  </si>
  <si>
    <t>Climate service derived indicators to assess the impact of climate change on local river assimilative capacity</t>
  </si>
  <si>
    <t>Climate services</t>
  </si>
  <si>
    <t>Elsevier B.V</t>
  </si>
  <si>
    <t>Continental climate services provide information on essential climate variables and indicators, which can further be used to address challenges at the local scale. Climate impact indicators are the core data for evaluating the change of the assimilative capacity of the river systems under future projection scenarios. Here, the indicators from the Copernicus pan-European climate service are used to develop and showcase a water management information service for the Asopos River, Greece. River flow indicators are incorporated in the estimation of emission limit values which serve as environmental pressure indicators, for the reference and two future periods (early- and mid-century). Assimilative capacity is evaluated for six heavy metals, namely Cr, Cd, Cu, Pb, Ni and Zn. Socioeconomic indicators are also utilized to incorporate changes of economic activities in the assessment. Results from the large ensemble of 209 scenarios, consisting of different global circulation, regional climatic and impact model combinations as well as industrial activity evolution, indicate that a decrease (up to 33% of 209 scenarios) of assimilative capacity is more probable than an increase (up to 18% of the scenarios) in a future climate. Local industrial activity evolution also has an effect on the uncertainty of the results for the early-century period. We conclude that although climate impact indicators are free of the need for laborious processing, they cannot cover all requirements for local analyses. Consequently information from continental climate services and local data should be used for climate change impact investigations.</t>
  </si>
  <si>
    <t>https://doi.org/10.1016/j.cliser.2021.100250</t>
  </si>
  <si>
    <t>Byeon D,Kim S,Jung J,Jung S,Kim K,Lee W</t>
  </si>
  <si>
    <t>Climate‐based ensemble modelling to evaluate the global distribution of Anoplophora glabripennis (Motschulsky)</t>
  </si>
  <si>
    <t>Agricultural and forest entomology</t>
  </si>
  <si>
    <t>Blackwell Publishing Ltd</t>
  </si>
  <si>
    <t>Anoplophora glabripennis (Motschulsky) (Coleoptera: Cerambycidae) is a forest pest that damages a wide range of trees in areas where it has recently been introduced, demanding a proactive evaluation of its possible future distribution.
This study aimed to project the potential distribution of A. glabripennis using species distribution modelling and constructed an ensemble map for evaluating global risk areas.
We used CLIMEX and MaxEnt to evaluate the potential distribution of A. glabripennis as a function of current and future climates.
The results showed that the models predicted a high probability of A. glabripennis distribution where this species is currently found, and the suitable climate was shifted northward due to climate change.
The projected area differed between the models because of different modelling algorithm and climate change scenario; thus, an ensemble map projecting the consensus areas from two models was constructed to identify the risk areas that corresponded to the eastern United States, Europe, and native countries, Korea and China, and nearby Japan.
From the perspective of ensemble modelling for evaluating species distributions with reduced uncertainties, this study will enhance the model reliability for defining areas at risk of A. glabripennis occurrence.</t>
  </si>
  <si>
    <t>https://doi.org/10.1111/afe.12462</t>
  </si>
  <si>
    <t>Roy B,Khan MS,Islam AK,Mohammed K,Khan MJ</t>
  </si>
  <si>
    <t>Climate-induced flood inundation for the Arial Khan River of Bangladesh using open-source SWAT and HEC-RAS model for RCP8.5-SSP5 scenario</t>
  </si>
  <si>
    <t>SN Applied Sciences</t>
  </si>
  <si>
    <t>Springer International Publishing</t>
  </si>
  <si>
    <t>Bangladesh is one of the largest flood-prone deltas of the GBM (Ganges–Brahmaputra–Meghna) basins, and recently, it is categorized as the 7th worst climate-affected country in the world. Future climate change along with economic development, urbanization, and increase in population may worsen this situation manifolds. To cope with future flood situations and lessen probable flood losses, it is essential to develop flood maps of the major flood-prone rivers of Bangladesh considering climate change scenarios. In this study, the flood inundation of the Arial Khan River and its floodplain has been assessed for the predicted climate change scenario of RCP 8.5 (Representative Concentration Pathway 8.5) using open-source mathematical models. A calibrated and validated hydrologic model of GBM basins in SWAT (Soil and Water Assessment Tool) model has been used to estimate the future flow magnitudes at Bahadurabad Transit (Brahmaputra River) and Hardinge Bridge (Ganges River) using extreme emission scenario RCP 8.5. Using the flow magnitude of these two stations as the upstream boundaries, an HEC-RAS 1D model has been set up for the Brahmaputra, Ganges, and Padma rivers for generating future flow magnitude at the offtake of the Arial Khan River. Later, an HEC-RAS 1D-2D coupled model is set up for the Arial Khan River floodplain and flood maps are prepared considering flood depth, duration, and inundation extent. The flood assessment for different projections of RCP 8.5 shows that there is an increasing trend of flood in terms of depth, duration, and inundation from the 2020s to the 2080s. Hence, the floodplain becomes more hazardous by the end of this century. The climate change impact on the projected population for the RCP 8.5 scenario is assessed under SSP5 (Shared Socioeconomic Pathways 5) which indicates that the total flood-affected population will be nearly twice in the 2080s compared to the 2020s. So, future climate change is going to have a dreadful effect on the flood situation of the Arial Khan River floodplain.</t>
  </si>
  <si>
    <t>https://doi.org/10.1007/s42452-021-04460-4</t>
  </si>
  <si>
    <t>Zhang S,Wu Y,Liu X,Qian J,Chen J,Han L,Dai H</t>
  </si>
  <si>
    <t>Co-benefits of deep carbon reduction on air quality and health improvement in Sichuan Province of China</t>
  </si>
  <si>
    <t>Facing the dual challenges of air pollution and climate change, China has set ambitious goals and made decisive efforts to reduce its carbon emission and win the 'Battle for Blue Sky'. However, how the low-carbon transition and air quality targets could be simultaneously achieved at the sub-national levels remains unclear. The questions arise whether province-level climate change mitigation strategies could help ease the air pollution and close the air quality gap, and how these co-benefits can be compared with the cost of the green transition. Here, using an integrated modeling framework, we combined with local air pollutant emission inventories and issued policy documents to quantitatively evaluated the current situation and targets of the air quality and health co-benefits of deep carbon mitigation in Sichuan, a fast-developing inland province in China. We found that by 2035, without system-wide energy transformation induced by carbon mitigation policies, the improvement in air quality in Sichuan Province might be limited, even under stringent end-of-pipe emission control measures. On the contrary, the co-benefits of low-carbon policies would be significant. On top of stringent end-of-pipe controls, the implementation of carbon mitigation policy in line with China's enhanced climate target could further reduce the average PM2.5 concentration in Sichuan by as much as 2.8 µg m−3, or the population-weighted PM2.5 concentration by 5.9 µg m−3 in 2035. The monetized health co-benefits in Sichuan Province would amount to 23 billion USD under the stringent carbon mitigation scenario, exceeding 1.7 billion USD of the mitigation cost by 2035. The results indicate that significant air quality and health benefits could both be achieved from carbon mitigation at the provincial level. Both air-pollution or carbon-reduction oriented policies would be important for improving environmental quality and public health.</t>
  </si>
  <si>
    <t>https://doi.org/10.1088/1748-9326/ac1133</t>
  </si>
  <si>
    <t>Basheer, Mohammed;Nechifor Victor;Calzadilla Alvaro;Siddig Khalid;Mikiyas, Etichia;Whittington, Dale;Hulme, David;Harou, Julien J</t>
  </si>
  <si>
    <t>Collaborative management of the Grand Ethiopian Renaissance Dam increases economic benefits and resilience</t>
  </si>
  <si>
    <t>The landscape of water infrastructure in the Nile Basin is changing with the construction of the Grand Ethiopian Renaissance Dam. Although this dam could improve electricity supply in Ethiopia and its neighbors, there is a lack of consensus between Ethiopia, Sudan, and Egypt on the dam operation. We introduce a new modeling framework that simulates the Nile River System and Egypt’s macroeconomy, with dynamic feedbacks between the river system and the macroeconomy. Because the two systems “coevolve” throughout multi-year simulations, we term this a “coevolutionary” modeling framework. The framework is used to demonstrate that a coordinated operating strategy could allow the Grand Ethiopian Renaissance Dam to help meet water demands in Egypt during periods of water scarcity and increase hydropower generation and storage in Ethiopia during high flows. Here we show the hydrological and macroeconomic performance of this coordinated strategy compared to a strategy that resembles a recent draft proposal for the operation of the dam discussed in Washington DC.</t>
  </si>
  <si>
    <t>https://doi.org/10.1038/s41467-021-25877-w</t>
  </si>
  <si>
    <t>Arias, Paola A;Ortega, Geusep;Villegas, Laura D;Martínez, J Alejandro</t>
  </si>
  <si>
    <t>Colombian climatology in CMIP5/CMIP6 models: Persistent biases and improvements</t>
  </si>
  <si>
    <t>Revista Facultad de Ingeniería Universidad de Antioquia</t>
  </si>
  <si>
    <t>Northern South America is among the regions with the highest vulnerability to climate change. General Circulation Models (GCMs) are among the different tools considered to analyze the impacts of climate change. In particular, GCMs have been proved to provide useful information, although they exhibit systematic biases and fail in reproducing regional climate, particularly in terrains with complex topography. This work evaluates the performance of GCMs included in the fifth and sixth phases of the Coupled Model Intercomparison Project (CMIP), representing the annual cycle of precipitation and air surface temperature in Colombia. To evaluate this, we consider different observational and reanalysis datasets, including in situ gauges from the Colombian Meteorological Institute. Our results indicate that although the most recent generation of GCMs (CMIP6) show improvements with respect to the previous generation (CMIP5), they still have systematic biases in representing the Intertropical Convergence Zone and elevation-dependent processes, which highly determine intra-annual precipitation and air surface temperature in Colombia. In addition, CMIP6 models have larger biases in temperature over the Andes than CMIP5. We also analyze climate projections by the end of the 21st century according to the CMIP5/CMIP6 simulations under the highest greenhouse gases emission scenarios. Models show projections toward warmer air surface temperatures and mixed changes of precipitation, with decreases of precipitation over the Orinoco and Colombian Amazon in September-November and increases over the eastern equatorial Pacific during the entire year.</t>
  </si>
  <si>
    <t xml:space="preserve">https://doi.org/10.17533/udea.redin.20210525 </t>
  </si>
  <si>
    <t>Bai, Yuping; Deng, Xiangzheng; Cheng, Yunfei; Hu, Yecui; Zhang, Lijin;</t>
  </si>
  <si>
    <t>Exploring regional land use dynamics under shared socioeconomic pathways: A case study in Inner Mongolia, China</t>
  </si>
  <si>
    <t>Land use change scenarios can contribute to the development of improved policies to tackle climate change. In this study, we developed an integrated modeling framework to simulate land use dynamics in Inner Mongolia, China under the Shared Socio-economic Pathways (SSPs) during 2015–2050. A computable general equilibrium of land use change model was developed to simulate the regional socio-economic effects on future land use demand. The Dynamics of Land System model was applied to simulate the spatial patterns of land use change. Land use change varied considerably among SSPs. Increased agricultural productivity reduced the demand for cultivated land. Increased livestock system efficiency and decreased animal product consumption reduced grassland demand, benefiting natural grassland recovery. Built-up land increased in all SSPs, with positive relation to GDP growth. Under SSP1, forest area, grassland, and built-up land increased by 19940 km² (12.05%), 9882 km² (1.88%), and 20844 km² (129.19%), respectively, while cultivated land decreased by 10995 km² (−9.80%). Grassland decreased considerably under SSP3 and SSP4, and distributed discretely, mainly concentrated on Xilin Gol League and northwestern Ulanqab. Built-up land sprawled considerably under SSP1 and SSP5, and was mainly concentrated in eastern Tongliao and northern Ordos. This integrated modeling framework provides an effective and reliable way to simulate regional land use dynamics under a range of alternative future pathways.</t>
  </si>
  <si>
    <t>https://www.sciencedirect.com/science/article/pii/S004016252100038X</t>
  </si>
  <si>
    <t>Pauline</t>
  </si>
  <si>
    <t>Bai, Yuping; Wang, Wenxuan; Zhang, Fan; Wang, Zehao;</t>
  </si>
  <si>
    <t>County-level estimates of population and economic scenarios under the shared socioeconomic pathways: A case study in Inner Mongolia, China</t>
  </si>
  <si>
    <t>Contribution from socio-economic development to climate change cannot be ignored. In order to make a more reasonable comprehensive assessment of the future climate change, the Intergovernmental Panel on Climate Change (IPCC) has proposed the Shared Socioeconomic Pathways (SSPs) based on the background of climate change and the possible future socio-economic conditions, which describes the adaptation and mitigation challenges of climate change. Based on different SSP scenarios, combined with China's current population policy and the actual social and economic development in Inner Mongolia, this paper adopts PDE model and C-D model to simulate population and economic changes of various counties in Inner Mongolia from 2010 to 2050. It is founded that population and GDP varies from different counties significantly, and shows the patterns of high in east and low in west, high in south and low in north. The spatial distribution of GDP is positively related with the population. The total population increases first and then decreases from 2015 to 2050 in Inner Mongolia. By the ends of 2050, the population reaches 23.32 million (−9.46%), 24.14 million (−2.30%), 24.72 million (+0.05%), 22.37 million (−9.46%), 23.49 million (−4.93%) under SSP1, SSP2, SSP3, SSP4, SSP5 scenarios. The largest gap of population is 2.35 million between SSP3 and SSP4. The GDP grows constantly from 2010 to 2050 in Inner Mongolia, but the growth rate is slowing down. By the ends of 2050, GDP reaches 5.09 trillion (+4.75 times), 5.22 trillion (+4.90 times), 4.41 trillion (+3.98 times), 4.98 trillion (+4.62 times), 5.87 trillion (+5.63 times). Therein, the biggest gap of GDP is 1.5 trillion between SSP4 and SSP5. The results provide technical solution for population and economic projection under SSPs at small area and subnational level, and provides scientific basis for the formulation of climate change policies in order to formulate measures to deal with climate change risks.</t>
  </si>
  <si>
    <t>https://www.sciencedirect.com/science/article/pii/S1474706521000504?via%3Dihub</t>
  </si>
  <si>
    <t xml:space="preserve"> </t>
  </si>
  <si>
    <t>Zhang, Fan; Deng, Xiangzheng; Xie, Li; Xu, Ning;</t>
  </si>
  <si>
    <t>China's energy-related carbon emissions projections for the shared socioeconomic pathways</t>
  </si>
  <si>
    <t>The carbon emissions from China's energy consumption are substantially increasing. In this context, it is necessary to predict the long-term dynamics of China's carbon emissions. Existing research has investigated future scenarios for China's carbon emissions, but there is still no consensus on such issues as the amount of emissions at peak points and the future carbon emissions path over a longer period. This paper aimed to explore the dynamics of China's carbon emissions under five Shared Socioeconomic Pathways scenarios (SSP1–SSP5), and to provide further evidences for the comprehensive analysis and prediction of climate change. Before forecasting the socioeconomic data, an in-sample and out-of-sample approach was used to evaluate the prediction accuracy of the feasible generalized least squares (FGLS) model. By using historical data from 30 provinces, the relationship among population, educational attainment, per capita GDP, and carbon emissions was investigated. Finally, carbon emissions from 2018 to 2100 were predicted based on the settings of different SSP scenarios and model parameters. The results showed that the peak value was 2030 for SSP1 and SSP5, 2029 for SSP2 and SSP4, and 2028 for SSP3. China will reach the largest cumulative carbon emissions amounting to 814.84 billion tons under the SSP5 scenario. Under all the SSP scenarios, the western region was always the first to reach its peak value, followed by the central region and then the eastern coastal zone. From 2018 to 2100, Jiangsu, Shandong, Guangdong, Zhejiang, Henan, Inner Mongolia, Xinjiang, Hebei, Hubei and Sichuan will contribute significantly to total carbon emissions under different SSP scenarios. All the results and conclusions would provide significant contributions for carbon reduction and climate change mitigation.</t>
  </si>
  <si>
    <t>https://www.sciencedirect.com/science/article/pii/S092134492100063X?via%3Dihub</t>
  </si>
  <si>
    <t>Reimann, Lena; Vollstedt, Bente; Koerth, Jana; Tsakiris, Maureen; Beer, Martin; Vafeidis, Athanasios T;</t>
  </si>
  <si>
    <t>Extending the Shared Socioeconomic Pathways (SSPs) to support local adaptation planning—A climate service for Flensburg, Germany</t>
  </si>
  <si>
    <t>Futures</t>
  </si>
  <si>
    <t>In this study, we extend the global-scale Shared Socioeconomic Pathways (SSPs) to develop local SSPs as a tool to inform adaptation decisions (a so-called ‘climate service’) for the city of Flensburg, Germany. Flensburg experiences regular coastal flooding during storm events, which is expected to increase with sea-level rise (SLR). To develop robust adaptation strategies under the uncertainties of future SLR and socioeconomic development in the city, local socioeconomic scenarios can help explore plausible future socioeconomic conditions and how these conditions drive adaptation strategies. We employ a multi-scale co-production approach for developing such local scenarios. Using the global SSPs as boundary conditions, we construct local SSP narratives based on local SSP elements that we compile during the process. We integrate local stakeholder knowledge into the local SSPs in an iterative manner with the help of focus group discussions, a scenario workshop, and email feedback. This process results in four local SSP narratives that explore alternative trends in socioeconomic development in Flensburg and are embedded in developments at national to global scales. Due to their local relevance, the extended local SSPs can serve as a climate service to support Flensburg in developing adaptation plans to cope with the future impacts of SLR.</t>
  </si>
  <si>
    <t>https://www.sciencedirect.com/science/article/pii/S0016328720301816</t>
  </si>
  <si>
    <t>Honjo, Keita; Gomi, Kei; Kanamori, Yuko; Takahashi, Kiyoshi; Matsuhashi, Keisuke;</t>
  </si>
  <si>
    <t>Long-term projections of economic growth in the 47 prefectures of Japan: An application of Japan shared socioeconomic pathways</t>
  </si>
  <si>
    <t>Heliyon</t>
  </si>
  <si>
    <t>Assessing climate change impacts on local communities is an urgent task for national and subnational governments. The impact assessment requires socioeconomic scenarios, including a long-term outlook for demographic and economic indices. In Japan, the National Institute for Environmental Studies developed the Japan Shared Socioeconomic Pathways (JPNSSPs) and presented regional population scenarios corresponding to five different storylines. However, there exists no quantitative information about changes in local economies under the population scenarios. This study examines the economic activities in Japan's 47 prefectures using statistical models and calculates changes in the major economic indices (e.g., production, capital stock, and labor population) until 2100. The economic projection is based on ten socioeconomic scenarios generated from the JPNSSP population scenarios and original productivity scenarios. The economic projection results clearly show that Japan's population aging and decline have catastrophic impacts on national and subnational economies. Even in the most optimistic scenario, assuming a massive influx of immigrants and fast productivity growth, the GDP growth rate becomes negative in the 2090s. In the most pessimistic scenario, the GDP growth rate becomes negative in 2028 and continues to decline. As a result, Japan's GDP decreases to the level of the 1970s by 2100. The improvement of productivity cannot offset the GDP shrink caused by demographic changes. Furthermore, the population aging and decline accelerate the wealth concentration in urban areas. The Theil index, calculated using the economic projection results, shows increasing trends in all the scenarios. Tokyo's presence in Japan's economy will continue to increase throughout this century. Meanwhile, Kanagawa and Saitama, which belong to the top five prefectures in terms of economic production, may lose their positions. The Tohoku region, already suffering from population decline, will face severe economic stagnation. Our findings suggest that the depressing future is inevitable unless Japan overcomes the population aging and decline.</t>
  </si>
  <si>
    <t>https://pubmed.ncbi.nlm.nih.gov/33732934/</t>
  </si>
  <si>
    <t>Kii, Masanobu;</t>
  </si>
  <si>
    <t>Projecting future populations of urban agglomerations around the world and through the 21st century</t>
  </si>
  <si>
    <t>Future population projections of urban agglomerations furnish essential input for development policies and sustainability strategies. Here, working within the Shared Socioeconomic Pathways (SSPs) and using a simple urban-growth model, we estimate population trends throughout the 21st century for ~20,000 urban agglomerations in 151 countries. Our results suggest that urban growth in this century will produce increasingly concentrated cities, some growing to enormous sizes. We also demonstrate that, although detailed urbanization trajectories differ for different SSP scenarios, in all cases, the largest projected agglomerations of the future are more populous than the largest agglomerations today. Our projection strategy advances urban-population research by producing urban-size projections—for agglomerations around the world—that correctly obey empirically observed distribution laws. Although our method is very simple and omits various aspects of urbanization, it nonetheless yields valuable insight into long-term SSP-specific urbanization trends to inform discussion of sustainable urban policies.</t>
  </si>
  <si>
    <t>https://www.nature.com/articles/s42949-020-00007-5</t>
  </si>
  <si>
    <t>Rohat, Guillaume; Wilhelmi, Olga; Flacke, Johannes; Monaghan, Andrew; Gao, Jing; van Maarseveen, Martin; Dao, Hy;</t>
  </si>
  <si>
    <t>Assessing urban heat-related adaptation strategies under multiple futures for a major US city</t>
  </si>
  <si>
    <t>Urban areas are increasingly affected by extreme heat in the face of climate change, while the size and vulnerability of exposed populations are shifting due to economic development, demographic change, and urbanization. In addition to the need to assess future urban heat-related health risks, there is also an increasing need to design adaptation strategies that will be effective under varying levels of socioeconomic development and climate change. We use the case study of Houston, Texas, to develop and demonstrate a scenario-based approach to explore the effectiveness of both autonomous and planned heat-related adaptations under multiple plausible futures. We couple a heat risk model with urban climate projections (under the Representative Concentration Pathways) and vulnerability projections (under locally extended Shared Socioeconomic Pathways) to investigate the impact of different adaptation strategies under multiple scenario combinations. We demonstrate that, in the context of Houston, community-based adaptation strategies aiming to reduce social isolation are the most effective and the least challenging to implement across all plausible futures. Scenario-based approaches can provide local policymakers with context-specific assessments of possible adaptation strategies that account for uncertain futures.</t>
  </si>
  <si>
    <t>https://link.springer.com/article/10.1007%2Fs10584-021-02990-9</t>
  </si>
  <si>
    <t>Dau, Quan V; Momblanch, Andrea; Adeloye, Adebayo J;</t>
  </si>
  <si>
    <t>Adaptation by Himalayan Water Resource System under a Sustainable Socioeconomic Pathway in a High-Emission Context</t>
  </si>
  <si>
    <t>Journal of Hydrologic Engineering</t>
  </si>
  <si>
    <t>Abstract: Climate change in the Indian Himalayan region is being manifested in the loss of glaciers and altered patterns of monsoon rainfall.
Simultaneously, rapid population growth together with economic development are increasing sectoral water demands and changing land use
patterns. This study investigated the impact of this complex interplay on water resources in the Beas-Sutlej water resources system. The
GFDL-CM3 model was used to describe RCP8.5 future meteorological conditions throughout the 21st century. Population and land use
changes were projected under the Shared Socioeconomic Pathway-1 (SSP1). The water evaluation and planning (WEAP) system was applied
for assessing sectoral water demands. The results showed increasing runoff during the premonsoon and monsoon seasons due to increased
glaciers melting and more rainfall, respectively. It also emerged that irrigation water demand decreased moderately in Punjab (8%–13%) and
Haryana (1%–9%); however, the situation was reversed in Rajasthan where it increased by 14%. Adaptation strategies were proposed including
increased water allocation to Rajasthan and converting lands to cultivating more staple crops in Punjab and Haryana</t>
  </si>
  <si>
    <t>https://doi.org/10.1061/(ASCE)HE.1943-5584.0002064</t>
  </si>
  <si>
    <t>Sturm, Viktoriya; Banse, Martin;</t>
  </si>
  <si>
    <t>Transition paths towards a bio-based economy in Germany: A model-based analysis</t>
  </si>
  <si>
    <t>Biomass and Bioenergy</t>
  </si>
  <si>
    <t>The reduction of use of fossil fuels is inevitable for a transformation to a sustainable economy. Developing possible transformation pathways from the current fossil-based to a more bio-based economy and getting a better understanding of driving forces and trade-offs can help to shape the real desirable path. To get a complete picture, general social, economic and policy developments as well as specific developments related to the bio-based economy have to be covered. This article presents a model-based analysis of three different transformation paths to a bio-based economy with a special focus on Germany and a time horizon until 2050 using the general equilibrium model MAGNET.
Results show that ‘framing drivers' (e.g. GDP and population developments, trade and land use policies) play an important role and can either significantly encourage or hinder the transformation towards a more bio-based economy. Regarding the biomass, increase in productivity of agriculture and reduction in post-harvest losses are the main factors on the supply side, which help to decrease possible market tensions. On the demand side, the key lever identified in our analysis is the change in consumers' behavior and preferences regarding food. Increased demand for biomass for energy and material use was not identified as a critical factor by the underlying assumptions. To take the most favorable path with less trade-offs, implies, besides the ‘wise’ policy decisions regarding the support of use of biomass for material and energy use, also the transformation of the whole society, which on its turn should be promoted by policy.</t>
  </si>
  <si>
    <t>https://www.sciencedirect.com/science/article/pii/S0961953421000398?via%3Dihub</t>
  </si>
  <si>
    <t>Schleussner, Carl-Friedrich; Pfleiderer, Peter; Andrijevic, Marina; Vogel, Martha M; Otto, Friederike EL; Seneviratne, Sonia Isabelle;</t>
  </si>
  <si>
    <t>Pathways of climate resilience over the 21st century</t>
  </si>
  <si>
    <t>The impacts of climate change are affecting human societies today. In parallel, socio-economic development has increased the capacity of countries around the global to adapt to those impacts although substantial challenges remain. Ongoing climate change will continue to result in a pressure to adapt, while socio-economic development could make it easier to do so. Countries' effectiveness in fostering climate resilience will depend on the pace of both developments under different socio-economic and emission pathways. Here we assess trajectories of adaptation readiness in comparison with the continued emergence of hot days as a proxy for climate change hazards for different emission and socio-economic pathways over the 21st century. Putting the future evolution of both indices in relation to the observed dynamics over the recent past allows us to provide an assessment of the prospects of future climate resilience building beyond what has been experienced to date. We show that only an inclusive and sustainable stringent mitigation pathway allows for effective climate resilient development over the 21st century. Less inclusive or fossil-fuel driven development will not allow for improvements in resilience building beyond the recent past. Substantial differences emerge already in the 2020s. Our findings underscore the paramount importance of achieving the Paris Agreement goals to enable climate-resilient, sustainable development.</t>
  </si>
  <si>
    <t>https://iopscience.iop.org/article/10.1088/1748-9326/abed79</t>
  </si>
  <si>
    <t>Climate resilience building, human adaptation readiness</t>
  </si>
  <si>
    <t>Furlan, E; Dalla Pozza, P; Michetti, M; Torresan, S; Critto, A; Marcomini, A;</t>
  </si>
  <si>
    <t>Development of a Multi-Dimensional Coastal Vulnerability Index: Assessing vulnerability to inundation scenarios in the Italian coast</t>
  </si>
  <si>
    <t>Understanding hownatural and human-induced driverswill contribute to rising vulnerability and risks in coastal
areas requires a broader use of future projections capturing the spatio-temporal dynamicswhich drive changes in
the different vulnerability dimensions, including the socio-demographic and economic spheres.
To go beyond the traditional approaches for coastal vulnerability appraisal, a Multi-dimensional Coastal Vulnerability
Index (MDim-CVI) - integrating a composite set of physical, environmental and socio-economic indicators
- is proposed to rank Italian coastal provinces according to their relative vulnerability to extreme sea level scenarios,
in 2050. Specifically, information on hazard-prone areas, potentially inundated by sea level rise and extreme
water levels (under the RCP8.5 climate scenario) is combined with indicators of geomorphic vulnerability (e.g.
elevation, distance from coastline, shoreline evolution trend) exposure, and adaptive capacity (e.g. sensible segments
of the population, GDP, land use patterns). The methodology is applied to a reference timeframe,
representing current climate and land use condition, and a future scenario for the year 2050, integrating both climate
projections and data simulating potential evolution of the environmental and socio-economic systems.
Results showthatmost vulnerable provinces are located in the North Adriatic, the Gargano area and other Southern
parts of Italy, mostly due to the very high vulnerability scores reported by climate-related indicators (e.g. extreme
sea level). The number of vulnerable provinces as well as the magnitude of vulnerability is expected to
increase in the future due to the worsening of climate, environmental, and socio-economic conditions (e.g.
land use variations and increase of the elderly population). These outcomes can timely inform integrated coastal
zone management and support climate adaptation planning.</t>
  </si>
  <si>
    <t>https://doi.org/10.1016/j.scitotenv.2020.144650</t>
  </si>
  <si>
    <t>Gütschow, Johannes; Jeffery, M Louise; Günther, Annika; Meinshausen, Malte;</t>
  </si>
  <si>
    <t>Country-resolved combined emission and socio-economic pathways based on the Representative Concentration Pathway (RCP) and Shared Socio-Economic Pathway (SSP) scenarios</t>
  </si>
  <si>
    <t>Climate policy analysis needs reference scenarios to assess emission targets and current trends. When
presenting their national climate policies, countries often showcase their target trajectories against fictitious socalled
baselines. These counterfactual scenarios are meant to present future greenhouse gas (GHG) emissions in
the absence of climate policy. These so-called baselines presented by countries are often of limited use, as they
can be exaggerated and as the methodology used to derive them is usually not transparent. Scenarios created by
independent modeling groups using integrated assessment models (IAMs) can provide different interpretations
of several socio-economic storylines and can provide a more realistic backdrop against which the projected
target emission trajectory can be assessed. However, the IAMs are limited in regional resolution. This resolution
is further reduced in intercomparison studies, as data for a common set of regions are produced by aggregating
the underlying smaller regions. Thus, the data are not readily available for country-specific policy analysis. This
gap is closed by downscaling regional IAM scenarios to the country level. The last of such efforts has been
performed for the SRES (“Special Report on Emissions Scenarios”) scenarios, which are over a decade old
by now. CMIP6 (Coupled Model Intercomparison Project phase 6) scenarios have been downscaled to a grid;
however they cover only a few combinations of forcing levels and SSP storylines with only a single model per
combination. Here, we provide up-to-date country scenarios, downscaled from the full RCP (Representative
Concentration Pathway) and SSP (Shared Socio-Economic Pathway) scenario databases, using results from the
SSP GDP (gross domestic product) country model results as drivers for the downscaling process. The data are
available at https://doi.org/10.5281/zenodo.3638137 (Gütschow et al., 2020).</t>
  </si>
  <si>
    <t>https://doi.org/10.5281/zenodo.3638137</t>
  </si>
  <si>
    <t>Lehtonen, Heikki S; Aakkula, Jyrki; Fronzek, Stefan; Helin, Janne; Hildén, Mikael; Huttunen, Suvi; Kaljonen, Minna; Niemi, Jyrki; Palosuo, Taru; Pirttioja, Nina;</t>
  </si>
  <si>
    <t>Shared socioeconomic pathways for climate change research in Finland: co-developing extended SSP narratives for agriculture</t>
  </si>
  <si>
    <t>Shared socioeconomic pathways (SSPs), developed at global scale, comprise narrative descriptions and quantifications of future world developments that are intended for climate change scenario analysis. However, their extension to national and regional scales can be challenging. Here, we present SSP narratives co-developed with stakeholders for the agriculture and food sector in Finland. These are derived from intensive discussions at a workshop attended by approximately 39 participants offering a range of sectoral perspectives. Using general background descriptions of the SSPs for Europe, facilitated discussions were held in parallel for each of four SSPs reflecting very different contexts for the development of the sector up to 2050 and beyond. Discussions focused on five themes from the perspectives of consumers, producers and policy-makers, included a joint final session and allowed for post-workshop feedback. Results reflect careful sector-based, national-level interpretations of the global SSPs from which we have constructed consensus narratives. Our results also show important critical remarks and minority viewpoints. Interesting features of the Finnish narratives compared to the global SSP narratives include greater emphasis on environmental quality; significant land abandonment in SSPs with reduced livestock production and increased plant-based diets; continued need for some farm subsidies across all SSPs and opportunities for diversifying domestic production under scenarios of restricted trade. Our results can contribute to the development of more detailed national long-term scenarios for food and agriculture that are both relevant for local stakeholders and researchers as well as being consistent with global scenarios being applied internationally.</t>
  </si>
  <si>
    <t>https://link.springer.com/article/10.1007/s10113-020-01734-2</t>
  </si>
  <si>
    <t>Kamei, M; Mastrucci, A; van Ruijven, BJ;</t>
  </si>
  <si>
    <t>A Future Outlook of Narratives for the Built Environment in Japan</t>
  </si>
  <si>
    <t>The evolution of long-term sustainable societies is closely connected to the transformation of the physical built environment in which those societies operate. In this paper, we present a comprehensive set of narratives for the built environment in Japan, consistent with the shared socio-economic pathways (SSPs) framework, to assess the future evolution of the adaptation and mitigation challenges. We focus on the linkage between sustainability factors and human living environments including urban form, buildings, and basic infrastructures. We introduce a new, sixth narrative to the SSPs, an alternative interpretation of SSP1. Whereas the original SSP1 assumes high societal and environmental sustainability combined with relatively high economic growth, the SSP1 variant does not highly rely on economic growth and is oriented towards a lower and more locally oriented consumption lifestyle. Nature-based solutions are integrated and examined in the new SSP1 narrative, which is aligned with the adaptation to the digital era with freedom of location. Recent global crises such as climate change and the COVID-19 pandemic may accelerate the transformation of societies. Therefore, this study attempts to imply the benefits and trade-offs of alternative pathways for the built environment.</t>
  </si>
  <si>
    <t>https://www.mdpi.com/2071-1050/13/4/1653</t>
  </si>
  <si>
    <t>Kamei, Miho; Wangmo, Tashi; Leibowicz, Benjamin D; Nishioka, Shuzo;</t>
  </si>
  <si>
    <t>Urbanization, carbon neutrality, and Gross National Happiness: Sustainable development pathways for Bhutan</t>
  </si>
  <si>
    <t>Cities</t>
  </si>
  <si>
    <t>Bhutan is a rapidly growing economy currently undergoing swift and extensive rural-to-urban migration. Its commitment to carbon neutrality, as well as its unique Gross National Happiness (GNH) objectives, make Bhutan a fascinating laboratory for studying sustainable development strategies and how they can be specifically tailored to align with local contexts and values. This paper uses the framing of the Shared Socioeconomic Pathways (SSPs) from the global climate change mitigation literature to develop a vision for a locally appropriate SSP for a sustainable Bhutan, encompassing energy supply, energy demand, and urban and regional planning. The approach outlined here demonstrates how research-based recommendations from the academic literature can be combined with knowledge of local considerations to develop place-based visions for sustainable societies. The proposed sustainable pathway for Bhutan (SSP1) outlines a future in which the nation continues to sequester more carbon than it emits while maintaining traditional cultural values, a strong sense of community, and a burgeoning economy. Outcomes of alternative scenarios are described according to the nine domains of GNH. Focusing on Bhutan as a real case study, this paper thus demonstrates how mitigation measures can be selected and implemented to align with unique cultural values and national aspirations.</t>
  </si>
  <si>
    <t>https://www.sciencedirect.com/science/article/abs/pii/S0264275120313202</t>
  </si>
  <si>
    <t>Jie, Deng; Tao, Che; Tong, Jiang; Li-Yun, Dai;</t>
  </si>
  <si>
    <t>Suitability projection for Chinese ski areas under future natural and socioeconomic scenarios</t>
  </si>
  <si>
    <t>Ski tourism is extremely sensitive to climate change and is also heavily affected by socioeconomic conditions. Although some ski areas are still profitable under current climate and socioeconomic conditions, they will become difficult to operate in the face of rising winter temperatures, which will result in further economic losses, resource waste and environmental damage. This study projects variability in the suitability of ski area development across China in the coming decades. Natural suitability under three representative concentration pathway emission scenarios (RCP2.6, RCP4.5 and RCP8.5), socioeconomic suitability under four shared socioeconomic pathways (SSP1, SSP2, SSP3, and SSP5) and integrated suitability under four climatic-socioeconomic scenarios (RCP2.6-SSP1, RCP4.5-SSP2, RCP8.5-SSP3, and RCP8.5-SSP5) are reported. Furthermore, the suitability of 731 existing ski areas in China is assessed. The results show a substantial decline in integrated suitability for most regions of China except for some very cold areas, where higher air temperatures will make visitors feel more comfortable and the relatively poor socioeconomic conditions will improve in the 2030s, 2050s and 2090s. The average higher integrated suitability area (integrated suitability values greater than 0.5) under four climatic-socioeconomic scenarios decreases from the current 29.9%–14.4%, 5.0% and 4.5% by the 2030s, 2050s and 2090s, respectively. Under RCP2.6-SSP1, the higher integrated suitability area is projected to decrease from the current 28.0%–5.2% by the 2050s and then increase to 5.3% by the 2090s. Under RCP4.5-SSP2, RCP8.5-SSP3, and RCP8.5-SSP5, the higher integrated suitability area is projected to continuously decrease from 30.3%, 30.6% and 30.6% in the 2010s to 4.1%, 4.4% and 4.4% in the 2090s, respectively. By the 2090s, 41, 138 and 277 existing ski areas are projected to be closed under RCP2.6-SSP1, RCP4.5-SSP2, and RCP8.5-SSP3/RCP8.5-SSP5, respectively. It is clear that emission pathways and climate change adaptation and mitigation strategies will greatly shape the development of China's regional ski tourism.</t>
  </si>
  <si>
    <t>https://www.sciencedirect.com/science/article/pii/S1674927821000460</t>
  </si>
  <si>
    <t>CMIP5/6 models project little change in the statistical characteristics of sudden stratospheric warmings in the 21st century</t>
  </si>
  <si>
    <t>Using state-of-the-art models from the Coupled Model Intercomparison Project Phases 5 and 6 (CMIP5/6), future changes of sudden stratospheric warming (SSW) events under a moderate emission scenario (RCP45/SSP245) and a strong emissions scenario (RCP85/SSP585) are evaluated with respect to the historical simulations. Changes in four characteristics of SSWs are examined in 54 models: the SSW frequency, the seasonal distribution, stratosphere–troposphere coupling, and the persistency of the distorted or displaced polar vortex. The composite results show that none of these four aspects will change robustly. An insignificant (though positive) change in the SSW frequency from historical simulations to RCP45/SSP245 and then to RCP85/SSP585 is consistently projected by CMIP5 and CMIP6 multimodel ensembles in most wintertime months (December–March). This increase in the SSW frequency is most pronounced in mid- (late-) winter in CMIP6 (CMIP5). No shift in the seasonality of SSWs is simulated especially in the CMIP6 future scenarios. Both the reanalysis and CMIP5/6 historical simulations exhibit strong stratosphere–troposphere coupling during SSWs, and the coupling strength is nearly unchanged in the future scenario simulations. The near surface responds immediately after the onset of SSWs in both historical and future scenarios experiments, denoted by the deep downward propagation of zonal-mean easterly anomalies from the stratosphere to the troposphere. On average, the composite circumpolar easterly winds persist for 8 d in the reanalysis and CMIP5/6 historical experiments, which are projected to remain unchanged in both the moderate and strong emissions scenarios, implying the lifecycle of SSWs will not change.</t>
  </si>
  <si>
    <t>https://iopscience.iop.org/article/10.1088/1748-9326/abd4fe/meta</t>
  </si>
  <si>
    <t>Moreno-Chamarro, Eduardo; Caron, Louis Philippe; Ortega, Pablo; Tomas, Saskia Loosveldt; Roberts, Malcolm J;</t>
  </si>
  <si>
    <t>Can we trust CMIP5/6 future projections of European winter precipitation?</t>
  </si>
  <si>
    <t>IPCC models project a likely increase in winter precipitation over northern Europe under a high-emission scenario. These projections, however, typically rely on relatively coarse ∼100 km resolution models that can misrepresent important processes driving precipitation, such as extratropical cyclone activity, and ocean eddies. Here, we show that a pioneering 50 km atmosphere–1/12° ocean global coupled model projects a substantially larger increase in winter precipitation over northwestern Europe by mid-century than lower-resolution configurations. For this increase, both the highest ocean and atmosphere model resolutions are essential: only the eddy-rich (1/12°) ocean projects a progressive northward shift of the Gulf Stream. This leads to a strong regional ocean surface warming that intensifies air–sea heat fluxes and baroclinicity. For this then to translate into a strengthening of North Atlantic extratropical cyclone activity, the 50 km atmosphere is essential, as it enables enhanced diabatic heating from water vapor condensation and an acceleration of the upper-level mean flow, which weaken vertical stability. Our results suggest that all recent IPCC climate projections using traditional ∼100 km resolution models could be underestimating the precipitation increase over Europe in winter and, consequently, the related potential risks.</t>
  </si>
  <si>
    <t>https://iopscience.iop.org/article/10.1088/1748-9326/abf28a/meta</t>
  </si>
  <si>
    <t>Jung, Tae Yong; Kim, Yong-Gun; Moon, Jongwoo;</t>
  </si>
  <si>
    <t>The Impact of Demographic Changes on CO2 Emission Profiles: Cases of East Asian Countries</t>
  </si>
  <si>
    <t>The demographic changes of East Asian countries have accelerated in recent years. With consideration of the linkage between human behavior and carbon emissions, it is necessary to consider demographic characteristics for the CO2 emission projections of these countries. This study examines how changes in the demographic structure affect the emission projections of three East Asian countries (South Korea, China, and Japan) by comparing two different vintages of population projections. The study constructed a dynamic computable general equilibrium (CGE) model and applied the most up-to-date dataset of population prospects, GTAP 10, and the labor force participation rate. By comparing UN2010 and UN2019 projections, the study examined the impact of demographic changes on CO2 emission profiles of the three East Asian countries. The simulation result showed that GDP, which represents economic activity along with the population, is the direct channel of CO2 emission projections. Moreover, the scenario analysis suggested the population factor as one of the main drivers of the CO2 emission projection and a clear positive relationship between GDP and CO2 emissions, though CO2 emissions are generally inelastic in response to a GDP decrease in the three East Asian countries. The finding indirectly implies that not only the size of the population but also demographic composition should be considered to project CO2 emissions, as the labor participation rate is an important factor to determine the production function.</t>
  </si>
  <si>
    <t>https://www.mdpi.com/2071-1050/13/2/677</t>
  </si>
  <si>
    <t>Philippidis, George; Pérez, Hugo Ferrer; de Rentería, Pilar Gracia; M'barek, Robert; López, Ana Isabel Sanjuán;</t>
  </si>
  <si>
    <t>Eating your greens: a global sustainability assessment</t>
  </si>
  <si>
    <t>The importance of healthy diets is woven into the fabric of the Sustainable Development Goals, although there is no clear metric to define it. Employing a simulation model (MAGNET), this study examines the sustainability implications arising from the adoption of recommended daily nutrition requirements inspired by the ‘Lancet’ reference diet. To measure sustainability, changes in ‘virtual’ requirements and associated tier footprints for irrigation (blue) water, agricultural land and greenhouse gas emissions (GHG) are calculated. Assuming business-as-usual food consumption trends, between 2015 and 2050 blue water, agricultural land and emissions rise 34%, 9% and 44%, respectively, whilst corresponding increases in Sub-Saharan Africa are much higher. By 2050, the switch to the reference diet decreases agricultural land use by -8% and emissions by -9%. Global blue water and cropland requirements increase by 5%, whilst significant concomitant savings in permanent pastureland (-21%) are expected. By region, the diet switch drives rising blue water consumption in Oceania and the EU and agricultural land savings in Latin America and Oceania, accompanied by cropland increases in the EU and North Africa. The reference diet generates substantial reductions in GHG emissions, particularly in Latin America. Interestingly, Sub-Saharan Africa which abstains from the reference diet due to affordability considerations, benefits from a ‘rebound’ effect from falling meat and dairy prices. Finally, the diet shift could result in marginal per capita food expenditure rises arising from demand driven fish price, particularly in more vulnerable world regions. This estimate does not capture, however, second-round economic growth effects arising from increased labour productivity and reduced public health expenditures.</t>
  </si>
  <si>
    <t>https://www.sciencedirect.com/science/article/pii/S0921344921000677</t>
  </si>
  <si>
    <t>Frank, Stefan; Gusti, Mykola; Havlík, Petr; Lauri, Pekka; DiFulvio, Fulvio; Forsell, Nicklas; Hasegawa, Tomoko; Krisztin, Tamas; Palazzo, Amanda; Valin, Hugo;</t>
  </si>
  <si>
    <t>Land-based climate change mitigation potentials within the agenda for sustainable development</t>
  </si>
  <si>
    <t>Even though enormous expectations for greenhouse gas mitigation in the land use sector exist at the same time worries about potential implications for sustainable development have been raised as many Sustainable Development Goals (SDGs) are closely tied to developments in the sector. Here we assess the implications of achieving selected key SDG indicators for Zero Hunger, Clean Water and Sanitation, Responsible Consumption and Production, and Life on Land on the land-based climate change mitigation potential. We find that protecting highly biodiverse ecosystems has profound impacts on biomass potentials (−30% at &gt;12 US dollar per gigajoule) while other SDGs mainly affect greenhouse gas abatement potentials. Achieving SDGs delivers synergies with greenhouse gas abatement and may even in the absence of additional mitigation policies allow to realize up to 25% of the expected greenhouse gas abatement from land use required to stay on track with the 1.5 °C target until 2050. Future land use mitigation policies should consider and take advantage of these synergies across SDGs</t>
  </si>
  <si>
    <t>https://iopscience.iop.org/article/10.1088/1748-9326/abc58a/meta</t>
  </si>
  <si>
    <t>Asamoah, E.; Beaumont, L.; Maina, J.</t>
  </si>
  <si>
    <t>Future climate and land use instability can negate the benefits of protected areas</t>
  </si>
  <si>
    <t>Expanding protected area networks and enhancing their capacities is currently one avenue at the
forefront of efforts to conserve and restore global biodiversity. Climate and habitat loss resulting from
land use interact synergistically to undermine the potential bene of protected areas (PAs). Targeting
conservation, adaptation and mitigation efforts requires an understanding of patterns of climate and
land-use change within the current arrangement of PAs, and how these might change in the future. In this
paper, we provide this understanding using predicted rates of temporal and spatial displacement of future
climate and land use globally and within PAs. We show that ~ 47% of the world’s PAs—10.6% of which
are under restrictive management—are located in regions that will likely experience both climate stress
and land-use instability by 2050. The vast majority of these PAs are also distributed across moist biomes
and in high conservation value regions, and fall into less-restrictive management categories. The
differential impacts of combined land use and climate velocity across protected biomes indicate that
climate and land-use change may have fundamentally different ecological and management
consequences at multiple scales. Taken together, ourfindings can inform spatially adaptive natural
resource management and actions to achieve sustainable development and biodiversity goals</t>
  </si>
  <si>
    <t>Gemitzi, Alexandra;</t>
  </si>
  <si>
    <t>Predicting land cover changes using a CA Markov model under different shared socioeconomic pathways in Greece</t>
  </si>
  <si>
    <t>GIScience &amp; Remote Sensing</t>
  </si>
  <si>
    <t>Land change modeling (LCM) is a complex GIS procedure aiming at predicting land cover changes in the future, contributing thus to the design of interventions that help maintain ecosystem services and mitigate climate change impacts. In the present work, the land change model for Greece, a typical Mediterranean country, has been developed, based on historical information from remotely sensed land cover data. Land cover types based on the International Geosphere-Biosphere Program (IGBP) classification were obtained from the Moderate Resolution Imaging Spectroradiometer (MODIS) land cover product, i.e. MCD12Q1, provided annually from 2001 to 2018 at a spatial resolution of 500 m. Initially, the dominant land cover changes and their driving variables for the decade of 2001 to 2011 were determined and the transition potential of land was mapped using a multi-layer perceptron (MLP) neural network. Four dominant land-cover transformations were found in Greece from 2001 to 2011, i.e. land transformation from Savannas to Woody Savannas, from Savannas to Grasslands, from Grasslands to Savannas, and from Croplands to Grasslands. Driving variables were found to be the Evidence Likelihood of Land Cover, i.e. the relative frequency with which different land cover categories occurred within the areas that transitioned, the Altitude as realized in the Digital Elevation Model of Greece from ASTER GDEM, the Distance from previously changed land and two climate variables i.e. Mean Annual Precipitation and Mean Annual Minimum Temperature. After the model was calibrated, its predictive ability was tested for land cover prediction for 2018 and was found to be 96.7%. Future land cover projections up to 2030 were developed incorporating CMIP6 climate data under two Shared Socioeconomic Pathways (SSPs), i.e SSP126 corresponding to a sustainable future and SSP585, which describes the future world based on fossil-fueled development. The results indicate that major historical land transformations in Greece, do not correspond to land degradation or desertification, as it has been reported in previous works. On the contrary, the land cover transitions indicate that the Woody Savannas gain areas constantly, whereas Grasslands and Croplands lose areas, and forested areas of all types demonstrate moderate gains. Concerning future land cover, the present work indicates that the direction of historical changes will also prevail in the next decade, with the most severe scenario, i.e. SSP585 slowing down the rate of changes and the most sustainable one, i.e. SSP126, accelerating the rate of expansion of woody vegetation land cover type.</t>
  </si>
  <si>
    <t>https://www.tandfonline.com/doi/full/10.1080/15481603.2021.1885235</t>
  </si>
  <si>
    <t>Zhao, Yimin; Qian, Cheng; Zhang, Wenjun; He, Dong; Qi, Yajie;</t>
  </si>
  <si>
    <t>Extreme temperature indices in Eurasia in a CMIP6 multi‐model ensemble: Evaluation and projection</t>
  </si>
  <si>
    <t>It is important to project the changes in extreme temperature in Eurasia,where more than two-thirds of the world's population reside. Employing Phase6 of the Coupled Model Intercomparison Project (CMIP6) simulations andextreme temperature indices defined by the expert team on climate changedetection and Indices, we firstly evaluate the performance of the CMIP6models, and then project the spatial patterns of changes in extreme tempera-ture in different periods under shared social-economic Pathway scenarios andat different global warming levels. The results show that the performance ofthe CMIP6 models in simulating the indices of the coldest day (TXn), the col-dest night (TNn), summer days (SU), tropical nights (TR) and frost days(FD) are good. Therefore, these five indices were selected for projection. Over-all, TXn, TNn, SU and TR show an increasing trend and FD a decreasingtrend, consistent with global warming in the future. The responses to globalwarming tend to be strongest in high latitudes for TXn and TNn, in high lati-tudes and high-altitude areas for FD, and in some low-latitude areas for SUand TR. At the local scale over Eurasia, where the change is larger than theregional median level, the changes in extreme temperature indices at 1.5_x000E_Cofglobal warming above pre-industrial levels are projected to be reduced by 30–55% and 55–85%, respectively, compared with the situation at 2.0_x000E_C and 3.0warming. If global warming could be controlled to within 2.0_x000E_C, the changesin extreme temperature indices over Eurasia would be reduced by up to 60%compared with the situation at 3.0_x000E_C warming. Therefore, if global warmingcan be controlled to within a low warming target, the risk of extreme tempera-ture change will be greatly reduced in these regions.</t>
  </si>
  <si>
    <t>https://rmets.onlinelibrary.wiley.com/doi/abs/10.1002/joc.7134</t>
  </si>
  <si>
    <t>Modeling the East Asian Low-Carbon Community</t>
  </si>
  <si>
    <t>In order to realize the East Asian Low-Carbon Community, a comprehensive energy and economic evaluation model must be developed. The model can be used to formulate future emission reduction plans and quantitatively evaluate the economic and environmental impacts of an East Asian Low-Carbon Community, including the effects of economic and technological measures and international cooperation. This chapter develops an integrated energy and economic evaluation model—the Glocal Century Energy Environment Planning (G-CEEP) model. First, we introduce the model framework and explore the modeling method, including the two-level constant elasticity of substitution (CES) production function, technological learning, the macroeconomic model, environmental evaluation, and the objective function. Using the G-CEEP model, we project a business-as-usual (BAU) scenario and a CO2 mitigation scenario to 2050, for China, Japan, and Korea. Then we evaluate co-benefit effects, considering SO2 and NOx. Finally, a policy perspective based on the analysis is provided.</t>
  </si>
  <si>
    <t>https://link.springer.com/chapter/10.1007/978-981-33-4339-9_4</t>
  </si>
  <si>
    <t>Qin, Jiancheng; Su, Buda; Tao, Hui; Wang, Yanjun; Huang, Jinlong; Jiang, Tong;</t>
  </si>
  <si>
    <t>Projection of temperature and precipitation under SSPs-RCPs Scenarios over northwest China</t>
  </si>
  <si>
    <t>Frontiers of Earth Science</t>
  </si>
  <si>
    <t>Climate change significantly affects the
environmental and socioeconomic conditions in northwest
China. Here we evaluate the ability of five general
circulation models (GCMs) from 6th phase of the Coupled
Model Inter-comparison Project (CMIP6) to reproduce
regional temperature and precipitation over northwest
China from 1961 to 2014, and project the future
temperature and precipitation during 2021 to 2100 under
SSPs-RCPs (SSP1-1.9, SSP1-2.6, SSP2-4.5, SSP3-7.0,
SSP4-3.4, SSP4-6.0 and SSP5-8.5). The results show that
the CMIP6 models can simulate temperature better than
precipitation. Projections show that the annual mean
temperature will further increase under different SSPs-
RCPs scenarios in the 21st century. Future climate changes
in the near-term (2021–2040), mid-term (2041–2060) and
long-term (2081–2100) are analyzed relative to the
reference period (1995–2014). In the long term, warming
will be significantly higher than the near and mid-terms. In
the long term, annual mean temperature will increase by
1.4°C, 1.9°C, 3.3°C, 5.5°C, 2.7°C, 3.8°C and 6.0°C under
SSP1-1.9, SSP1-2.6, SSP2-4.5, SSP3-7.0, SSP4-3.4,
SSP4-6.0 and SSP5-8.5, respectively. Spatially, warming
in the Junggar Basin will be higher than those in the Tarim
Basin. Seasonally, the maximum warming zone will be in
the mountainous areas of Tarim Basin during spring and
autumn, in the southern basin during winter, and in the east
during summer. Precipitation shows an increasing trend
under different SSPs-RCPs in the 21st century. In the long
term, increase in precipitation will be significantly higher
than in the near and mid-terms. Increase in annual
precipitation in the long term will be 4.1% under SSP1-
1.9, 13.9% under SSP1-2.6, 28.4% under SSP2-4.5, 35.2%
under SSP3-7.0, 6.9% under SSP4-3.4, 8.9% under SSP4-
6.0, and 27.3% under SSP5-8.5 relative to the reference
period of 1995–2014. Spatially, precipitation increase will
be higher in the south than the north, especially higher in
mountainous regions than the basin under SSP2-4.5, SSP3-
7.0, and SSP5-8.5. Seasonally, highest increase can be
expected for winter, followed by spring, with significant
increase in mountainous regions of southern Tarim Basin.
Summer precipitation will reduce in Tian Shan and basins
but will significantly increase in the northern margin of the
Kunlun Mountain</t>
  </si>
  <si>
    <t>https://www.researchgate.net/profile/Qin-Jiancheng/publication/350325657_Projection_of_temperature_and_precipitation_under_SSPs-RCPs_Scenarios_over_northwest_China/links/607042c4a6fdcc5f7791259b/Projection-of-temperature-and-precipitation-under-SSPs-RCPs-Scenarios-over-northwest-China.pdf</t>
  </si>
  <si>
    <t>Zulian, G; Maes, J;</t>
  </si>
  <si>
    <t>3.2. 7 The structure of urban settlements in European Functional Urban Areas</t>
  </si>
  <si>
    <t>Atlas of the Human Planet 2020</t>
  </si>
  <si>
    <t>The 2020 edition of the Atlas of the Human Planet presents policy-relevant examples provided by users of Global Human Settlement Layer (GHSL) products. Following a call for contribution, 37 showcases cover the domains of disaster risk reduction and crisis management, environment, urbanisation, and sustainable development. They were provided by members of the GEO Human Planet Initiative, the European Commission, international organisations including the Organisation for Economic Cooperation and Development, the International Organisation for Migration, the World Bank, and the European Bank for Reconstruction and Development, academia as well as the private sector. Each of the showcases demonstrates the added value of open and free geoinformation and provides policy recommendations for its domain.
The Atlas discusses also challenges and limitations of current global data sets and provides an outlook on the upcoming GHSL data release 2020 as well as the plan for a future production of the GHSL data under the umbrella of the Copernicus services.</t>
  </si>
  <si>
    <t>https://www.researchgate.net/profile/Duarte-Oom/publication/349536543_Atlas_of_the_human_planet_2020/links/60354e90299bf1cc26e7d550/Atlas-of-the-human-planet-2020.pdf#page=71</t>
  </si>
  <si>
    <t>Chini, Louise; Hurtt, George; Sahajpal, Ritvik; Frolking, Steve; Klein Goldewijk, Kees; Sitch, Stephen; Ganzenmüller, Raphael; Ma, Lei; Ott, Lesley; Pongratz, Julia;</t>
  </si>
  <si>
    <t>Land-Use Harmonization Datasets for Annual Global Carbon Budgets</t>
  </si>
  <si>
    <t>Land-use change has been the dominant source of anthropogenic carbon emissions for most of the historical period and is currently one of the largest and most uncertain components of the global carbon cycle. Advancing the scientific understanding on this topic requires that the best data be used as input to state-of-the-art models in well-organized scientific assessments. The Land-Use Harmonization 2 dataset (LUH2), previously developed and used as input for simulations of the 6th Coupled Model Intercomparison Project (CMIP6), has been updated annually to provide required input to land models in the annual Global Carbon Budget (GCB) assessments. Here we discuss the methodology for producing these annual LUH2-GCB updates and extensions which incorporate annual wood harvest data updates from the Food and Agriculture Organization (FAO) of the United Nations for dataset years after 2015 and the History Database of the Global Environment (HYDE) gridded cropland and grazing area data updates (based on annual FAO cropland and grazing area data updates) for dataset years after 2012, along with extrapolations to the current year due to a lag of 1 or more years in the FAO data releases. The resulting updated LUH2-GCB datasets have provided global, annual gridded land-use and land-use-change data relating to agricultural expansion, deforestation, wood harvesting, shifting cultivation, regrowth and afforestation, crop rotations, and pasture management and are used by both bookkeeping models and dynamic global vegetation models (DGVMs) for the GCB. For GCB 2019, a more significant update to LUH2 was produced, LUH2-GCB2019 (https://doi.org/10.3334/ORNLDAAC/1851, Chini et al., 2020b), to take advantage of new data inputs that corrected cropland and grazing areas in the globally important region of Brazil as far back as 1950. From 1951 to 2012 the LUH2-GCB2019 dataset begins to diverge from the version of LUH2 used for the World Climate Research Programme's CMIP6, with peak differences in Brazil in the year 2000 for grazing land (difference of 100 000 km2) and in the year 2009 for cropland (difference of 77 000 km2), along with significant sub-national reorganization of agricultural land-use patterns within Brazil. The LUH2-GCB2019 dataset provides the base for future LUH2-GCB updates, including the recent LUH2-GCB2020 dataset, and presents a starting point for operationalizing the creation of these datasets to reduce time lags due to the multiple input dataset and model latencies.</t>
  </si>
  <si>
    <t>https://essd.copernicus.org/articles/13/4175/2021/</t>
  </si>
  <si>
    <t>Van de Ven, Dirk-Jan; Capellan-Peréz, Iñigo; Arto, Iñaki; Cazcarro, Ignacio; de Castro, Carlos; Patel, Pralit; Gonzalez-Eguino, Mikel;</t>
  </si>
  <si>
    <t>The potential land requirements and related land use change emissions of solar energy</t>
  </si>
  <si>
    <t>Although the transition to renewable energies will intensify the global competition for land, the potential impacts driven by solar energy remain unexplored. In this work, the potential solar land requirements and related land use change emissions are computed for the EU, India, Japan and South Korea. A novel method is developed within an integrated assessment model which links socioeconomic, energy, land and climate systems. At 25–80% penetration in the electricity mix of those regions by 2050, we find that solar energy may occupy 0.5–5% of total land. The resulting land cover changes, including indirect effects, will likely cause a net release of carbon ranging from 0 to 50 gCO2/kWh, depending on the region, scale of expansion, solar technology efficiency and land management practices in solar parks. Hence, a coordinated planning and regulation of new solar energy infrastructures should be enforced to avoid a significant increase in their life cycle emissions through terrestrial carbon losses.</t>
  </si>
  <si>
    <t>https://www.nature.com/articles/s41598-021-82042-5</t>
  </si>
  <si>
    <t>Brown, Calum; Holman, Ian; Rounsevell, Mark;</t>
  </si>
  <si>
    <t>How modelling paradigms affect simulated future land use change</t>
  </si>
  <si>
    <t>Land use models operating at regional to global scales are almost exclusively based on the single paradigm of economic optimisation. Models based on different paradigms are known to produce very different results, but these are not always equivalent or attributable to particular assumptions. In this study, we compare two pan-European integrated land use models that utilise the same climatic and socio-economic scenarios but which adopt fundamentally different modelling paradigms. One of these is a constrained optimising economic-equilibrium model, and the other is a stochastic agent-based model. We run both models for a range of scenario combinations and compare their projections of spatially aggregate and disaggregate land use changes and ecosystem service supply levels in food, forest and associated environmental systems. We find that the models produce very different results in some scenarios, with simulated food production varying by up to half of total demand and the extent of intensive agriculture varying by up to 25 % of the EU land area. The agent-based model projects more multifunctional and heterogeneous landscapes in most scenarios, providing a wider range of ecosystem services at landscape scales, as agents make individual, time-dependent decisions that reflect economic and non-economic motivations. This tendency also results in food shortages under certain scenario conditions. The optimisation model, in contrast, maintains food supply through intensification of agricultural production in the most profitable areas, sometimes at the expense of land abandonment in large parts of Europe. We relate the principal differences observed to underlying model assumptions and hypothesise that optimisation may be appropriate in scenarios that allow for coherent political and economic control of land systems, but not in scenarios in which economic and other scenario conditions prevent the changes in prices and responses required to approach economic equilibrium. In these circumstances, agent-based modelling allows explicit consideration of behavioural processes, but in doing so it provides a highly flexible account of land system development that is harder to link to underlying assumptions. We suggest that structured comparisons of parallel and transparent but paradigmatically distinct models are an important method for better understanding the potential scope and uncertainties of future land use change, particularly given the substantive differences that currently exist in the outcomes of such models.</t>
  </si>
  <si>
    <t>https://esd.copernicus.org/articles/12/211/2021/</t>
  </si>
  <si>
    <t>Huang, Kangning; Lee, Xuhui; Stone Jr, Brian; Knievel, Jason; Bell, Michelle L; Seto, Karen C;</t>
  </si>
  <si>
    <t>Persistent increases in nighttime heat stress from urban expansion despite heat island mitigation</t>
  </si>
  <si>
    <t>Urban areas generally have higher near-surface air temperature and lower air humidity than rural areas. Little is known about how heat stress, the combined effect of high air temperature and high humidity on human physiology, will be affected by future urban land expansion. Here we use a mesoscale numerical weather prediction model to examine the effects of urban land expansion from 2000 to 2050 on heat stress (measured as wet-bulb globe temperature, WBGT) in the urban areas of China, India, and Nigeria, which are projected to account for one-third of global urban population growth through 2050. Our results show that urban expansion slightly reduces heat stress during the day (∼0.2°C) but substantially intensifies it at night, by ∼1°C on average and by up to 2–3°C in five mega-urban regions (MURs). These effects exist with or without climate change induced by rising concentrations of greenhouse gases (GHGs). Installing cool roofs—an urban heat island mitigation measures—can reduce the daytime WBGT by 0.5–1°C, partially offsetting the heat stress conditions caused by GHG-induced climate change. However, even with cool roofs, the nighttime WBGTs are higher by 0.3–0.9°C over the whole countries studied, and by 1–2°C in the MURs under the urban expansion scenario, compared to the situation in which urban areas remain unchanged. These results show that future urban expansion and heat island mitigation can result in potential daytime benefits but also persistent nighttime risks.</t>
  </si>
  <si>
    <t>https://agupubs.onlinelibrary.wiley.com/doi/epdf/10.1029/2020JD033831</t>
  </si>
  <si>
    <t>Shiogama, Hideo; Ishizaki, Noriko N; Hanasaki, Naota; Takahashi, Kiyoshi; Emori, Seita; Ito, Rui; Nakaegawa, Toshiyuki; Takayabu, Izuru; Hijioka, Yasuaki; Takayabu, Yukari N;</t>
  </si>
  <si>
    <t>Selecting CMIP6-based future climate scenarios for impact and adaptation studies</t>
  </si>
  <si>
    <t>SOLA</t>
  </si>
  <si>
    <t>Meteorological Society of Japan</t>
  </si>
  <si>
    <t>Climate change impact assessment studies often use future projections of only a few global climate models (GCMs) due to limited research resources. Here we develop a novel method to select a small subset of GCMs that widely capture the uncertainty range of large ensemble. By applying this method, we select a subset of five GCM projections from the Coupled Model Intercomparison Project Phase 6 (CMIP6) ensemble for impact and adaptation studies in Japan. At first, we omit GCMs whose global warming projections have been evaluated to be overestimated in the recent literature. Then, we select a subset of five GCMs that widely captures the uncertainty ranges for 8 climate variables and have good performances in present-climate simulations. These selected GCM simulations will be used to provide better climate scenarios for impact and adaptation studies than those in the previous impact assessment project.</t>
  </si>
  <si>
    <t>https://www.jstage.jst.go.jp/article/sola/advpub/0/advpub_2021-009/_article/-char/ja/</t>
  </si>
  <si>
    <t>Kadiyala, MDM; Nedumaran, Swamikannu; Padmanabhan, Jyosthnaa; Gumma, Murali Krishna; Gummadi, Sridhar; Srigiri, Srinivas Reddy; Robertson, Richard; Whitbread, Anthony;</t>
  </si>
  <si>
    <t>Modeling the potential impacts of climate change and adaptation strategies on groundnut production in India</t>
  </si>
  <si>
    <t>Groundnut is one of the significant sources of oil, food, and fodder in India. It is grown in marginal arid and semi-arid agro-ecosystems with wide yield fluctuations due to spatial variability of rainfall and soil. Climate change, which is predicted to increase the intra- and inter-annual rainfall variability will further constrain the groundnut economy in India besides the global and domestic economic, social and policy changes. Through this study we aim to examine the biophysical and social economic impacts of climate change on groundnut production and prices to provide a comprehensive analysis of how agriculture and the food system will be affected. Using projected climate data for India, we estimated the biophysical impacts of climate change on groundnut during mid-century using representative concentration pathway (RCP 8.5) scenario. We examined the impacts of changes in population and income besides environmental factors on groundnut productivity. This is to highlight the importance of holistic assessment of biophysical and socioeconomic factors to better understand climate change impacts. Modelled projections show that by 2050, climate change under an optimistic scenario will result in −2.3 to 43.2% change in groundnut yields across various regions in India when climate alone was factored in. But the change in groundnut yields ranged from −0.9% to 16.2% when economic (population and income) and market variables (elasticities, trade, etc.) were also considered. Similarly, under pessimistic climate change scenario, the percent change in groundnut yields would be −33.7 to 3.4 with only the climate factored in and −11.2 to 4.3 with the additional economic and market variables included. This indicates the sensitivity of climate change impacts to differences in socioeconomic factors. This study highlights the need to take into account market effects to gain a holistic understanding of how economic and environmental factors impact agricultural food systems and economies.</t>
  </si>
  <si>
    <t>https://www.sciencedirect.com/science/article/pii/S0048969721010639</t>
  </si>
  <si>
    <t>Bienvenido-Huertas, David; Pulido-Arcas, Jesús A; Rubio-Bellido, Carlos; Pérez-Fargallo, Alexis;</t>
  </si>
  <si>
    <t>Feasibility of adaptive thermal comfort for energy savings in cooling and heating: A study on Europe and the Mediterranean basin</t>
  </si>
  <si>
    <t>Urban Climate</t>
  </si>
  <si>
    <t>Buildings are part of an energy-intensive industry responsible for a remarkable amount of the
greenhouse emissions, therefore the European Union has launched in the last years an ambitious
strategy to decarbonize buildings. Nevertheless, transnational policies based on technological
upgrade might not be always effective, as in the case of Europe, Northern and Southern countries
face very different socioeconomic situations; conversely, policies seeking new ways of doing can
be applied to overcome this technological gap. This research explores the applicability of two
standards for thermal comfort, namely, ASHRAE 55–2017 and EN 16798–1:2019, to devise
strategies aimed at reducing the energy consumption for heating and cooling in the European
building sector, specifically focusing on the Mediterranean area. The climate of 32,564 locations
has been analysed to assess the potential of applicability of these two standards, as well as natural
ventilation and adaptive setpoint temperatures to reduce the energy demand of buildings. As a
consequence, these standards may build a valid theoretical foundation for a European policy
aimed at improving the energy efficiency in the building sector, which should be implemented on
a regional scale, and on a climate-basis.</t>
  </si>
  <si>
    <t>https://doi.org/10.1016/j.uclim.2021.100807</t>
  </si>
  <si>
    <t>Markanday, Ambika; Markandya, Anil; de Murieta, Elisa Sainz; Galarraga, Ibon;</t>
  </si>
  <si>
    <t>Accounting for the Effects of Employment, Equity, and Risk Aversion in Cost–Benefit Analysis: An Application to an Adaptation Project</t>
  </si>
  <si>
    <t>Journal of Benefit-Cost Analysis</t>
  </si>
  <si>
    <t>This paper sets out to explore to what extent integrating employment effects, equity, and risk aversion within cost–benefit analysis (CBA) affect the economic appraisal of a climate change adaptation project designed to protect against flood risk in a region of Bilbao (Basque Country, Spain). Four CBAs are conducted: (i) a standard CBA; (ii) a standard CBA considering equity; (iii) a standard CBA considering equity and employment; and (iv) a standard CBA considering equity, employment and risk aversion. All CBAs are conducted using a time frame of 2014–2080 and considering a 100-year return period under a middle of the road emission scenario (RCP4.5). A sensitivity analysis is also undertaken. Results suggest that the economic efficiency of the adaptation investment is contingent on what types of considerations are included within CBA. Integrating elements of employment, equity and risk aversion can strengthen or weaken the case for action (leading to higher or lower net-present values) and (depending on the discount rate chosen) may even be the deciding factor for determining whether a particular action should be carried out or not (whether the net-present value is positive or negative).</t>
  </si>
  <si>
    <t>https://www.cambridge.org/core/journals/journal-of-benefit-cost-analysis/article/accounting-for-the-effects-of-employment-equity-and-risk-aversion-in-costbenefit-analysis-an-application-to-an-adaptation-project/ADFB1CE54DE66DA5F4740751FDF921E7</t>
  </si>
  <si>
    <t>Future global socioeconomic risk to droughts based on estimates of hazard, exposure, and vulnerability in a changing climate</t>
  </si>
  <si>
    <t>A consistent and equitable global drought risk assessment for multiple regions, populations, and economic sectors
at the gridded scale under future diverse climate change scenarios has been the subject of scarce research.
Climate change is projected to increase the future hazard of drought and cause consequential damages to socioeconomic
systems. The risk assessment of drought caused by climate change can be a bridge between impacts
and adaptation. To assess the socioeconomic risk to droughts in a base period and two future periods (2016 to
2035 and 2046 to 2065), the projections of five general circulation models and population and gross domestic
product (GDP), land cover, and water resources data were used to analyze the socioeconomic risk under three
scenarios combining representative concentration pathways (RCPs) and shared socioeconomic pathways
(SSPs). The socioeconomic risk was calculated as the product of three determinants: hazard, exposure, and vulnerability.
The risk of the global population to droughtwas projected to be highest in 2046 to 2065 under scenario
RCP8.5–SSP3,with up to 1.45 × 109 persons affected, a 63% increase compared with the base period. The highest
risk to GDP (4.29 × 1013 purchasing power parity $) was possibly in 2046 to 2065 under scenario RCP2.6–SSP1,
with the risk increasing 5.64 times compared to the base period. Regionswith high socioeconomic riskwere primarily
concentrated in the East and South Asia, Midwestern Europe, eastern US, and the coastal areas of South
America. With climate change, the inequality in future socioeconomic risk to drought among countries is predicted
to increase. The ten countries with the highest risks to population and GDP accounted for nearly 70% of
the global risk.</t>
  </si>
  <si>
    <t>https://doi.org/10.1016/j.scitotenv.2020.142159</t>
  </si>
  <si>
    <t>Zittis, George; Hadjinicolaou, Panos; Almazroui, Mansour; Bucchignani, Edoardo; Driouech, Fatima; El Rhaz, Khalid; Kurnaz, Levent; Nikulin, Grigory; Ntoumos, Athanasios; Ozturk, Tugba;</t>
  </si>
  <si>
    <t>Business-as-usual will lead to super and ultra-extreme heatwaves in the Middle East and North Africa</t>
  </si>
  <si>
    <t>Global climate projections suggest a significant intensification of summer heat extremes in the Middle East and North Africa (MENA). To assess regional impacts, and underpin mitigation and adaptation measures, robust information is required from climate downscaling studies, which has been lacking for the region. Here, we project future hot spells by using the Heat Wave Magnitude Index and a comprehensive ensemble of regional climate projections for MENA. Our results, for a business-as-usual pathway, indicate that in the second half of this century unprecedented super- and ultra-extreme heatwave conditions will emerge. These events involve excessively high temperatures (up to 56 °C and higher) and will be of extended duration (several weeks), being potentially life-threatening for humans. By the end of the century, about half of the MENA population (approximately 600 million) could be exposed to annually recurring super- and ultra-extreme heatwaves. It is expected that the vast majority of the exposed population (&gt;90%) will live in urban centers, who would need to cope with these societally disruptive weather conditions.</t>
  </si>
  <si>
    <t>https://www.nature.com/articles/s41612-021-00178-7</t>
  </si>
  <si>
    <t>Bağçaci, S Çağatay; Yucel, Ismail; Duzenli, Eren; Yilmaz, M Tuğrul;</t>
  </si>
  <si>
    <t>Intercomparison of the expected change in the temperature and the precipitation retrieved from CMIP6 and CMIP5 climate projections: A Mediterranean hot spot case, Turkey</t>
  </si>
  <si>
    <t xml:space="preserve">The performances of a large number of Global Circulation Models (GCMs) belonging to the latest release the
Coupled Model Intercomparison Project phase 6 (CMIP6) in comparison with its predecessor CMIP5 are evalu-
ated for monthly precipitation and temperature over Turkey (i.e. climate change hotspot). The ensemble of best
top four models from both CMIP simulations is also used to investigate the future climate change under medium
and high emissions for short, medium, and long terms. Results show CMIP6 products outperform CMIP5 in terms
of accuracy statistics, particularly for precipitation. Overall, CMIP6 indicate less intermodel variability, implying
the climate signal obtained via CMIP6 is improved relative to CMIP5. The CMIP6 reduce the error in precipi-
tation and temperature 11% and 6%, respectively while increasing the correlation 13% for precipitation. Cor-
relation is not changed for temperature. The substantial success of CMIP6 mainly manifests itself in the winter
precipitation and autumn temperature. A slightly warmer (up to 0.35 ◦C) climate from the CMIP6 is projected
while precipitation change in mean precipitation decline is about 2.5% smaller for CMIP6. However, precipi-
tation changes in maximum decline and increase are more noticeable for CMIP6, addressing the better resolving
for future climate variability. The summer warming (up to 6.5 ◦C) and drying (up to </t>
  </si>
  <si>
    <t>https://www.sciencedirect.com/science/article/pii/S0169809521001289</t>
  </si>
  <si>
    <t>Heede, Ulla; Fedorov, Alexey;</t>
  </si>
  <si>
    <t>Eastern equatorial Pacific warming delayed by aerosols and thermostat response to CO2</t>
  </si>
  <si>
    <t>Understanding the tropical Pacific response to global warming remains challenging. Here we use a range of Coupled Model Intercomparison Project Phase 6 greenhouse warming experiments to assess the recent and future evolution of the equatorial Pacific east–west temperature gradient and corresponding Walker circulation. In abrupt CO2-increase scenarios, many models generate an initial strengthening of this gradient resembling an ocean thermostat, followed by a small weakening; other models generate an immediate weakening that becomes progressively stronger, establishing a pronounced eastern equatorial Pacific warming pattern. The initial response in these experiments is a strong predictor for the intensity of this pattern simulated in both abrupt and realistic warming scenarios, but not in historical simulations showing no multi-model-mean warming trend in this region. The likely explanation is that the recent CO2-driven changes in the tropical Pacific are masked by aerosol effects and a potential ocean-thermostat-related delay, while the eastern equatorial Pacific warming pattern will emerge as greenhouse gases overcome aerosol forcing.</t>
  </si>
  <si>
    <t>Kodai, Yamamoto; Takahiro, Sayama;</t>
  </si>
  <si>
    <t>Impact of climate change on flood inundation in a tropical river basin in Indonesia</t>
  </si>
  <si>
    <t>Springer Nature BV</t>
  </si>
  <si>
    <t>Climate change will have a significant impact on the water cycle and will lead to severe environmental problems and disasters in humid tropical river basins. Examples include river basins in Sumatra Island, Indonesia, where the coastal lowland areas are mostly composed of peatland that is a wetland environment initially sustained by flooding from rivers. Climate change may alter the frequency and magnitude of flood inundation in these lowland areas, disturbing the peatland environment and its carbon dynamics and damaging agricultural plantations. Consequently, projecting the extent of inundation due to future flooding events is considered important for river basin management. Using dynamically downscaled climate data obtained by the Non-Hydrostatic Regional Climate Model (NHRCM), the Rainfall-Runoff-Inundation (RRI) model was applied to the Batanghari River Basin (42,960 km2) in Sumatra Island, Indonesia, to project the extent of flood inundation in the latter part of the twenty-first century. In order to obtain reasonable estimates of the extent of future flood inundation, this study compared two bias correction methods: a Quantile Mapping (QM) method and a combination of QM and Variance Scaling (VS) methods. The results showed that the bias correction obtained by the QM method improved the simulated flow duration curve (FDC) obtained from the RRI model, which facilitated comparison with the simulated FDC using reference rainfall data. However, the high spatial variability observed in daily and 15-day rainfall data remained as the spatial variation bias, and this could not be resolved by simple QM bias correction alone. Consequently, the simulated extreme variables, such as annual maximum flood inundation volume, were overestimated compared to the reference data. By introducing QM-VS bias correction, the cumulative density functions of annual maximum discharge and inundation volumes were improved. The findings also showed that flooding will increase in this region; for example, the flood inundation volume corresponding to a 20-year return period will increase by 3.3 times. River basin management measures, such as land use regulations for plantations and wetland conservation, should therefore consider increases in flood depth and area, the extents of which under a future climate scenario are presented in this study.</t>
  </si>
  <si>
    <t>https://progearthplanetsci.springeropen.com/articles/10.1186/s40645-020-00386-4</t>
  </si>
  <si>
    <t>van den Berg, Nicole J; Hof, Andries F; van der Wijst, Kaj-Ivar; Akenji, Lewis; Daioglou, Vassilis; Edelenbosch, Oreane Y; van Sluisveld, Mariësse AE; Timmer, Vanessa J; van Vuuren, Detlef P;</t>
  </si>
  <si>
    <t>Decomposition analysis of per capita emissions: a tool for assessing consumption changes and technology changes within scenarios</t>
  </si>
  <si>
    <t>Recent studies show that behaviour changes can provide an essential contribution to achieving the Paris climate targets. Existing climate change mitigation scenarios primarily focus on technological change and underrepresent the possible contribution of behaviour change. This paper presents and applies a methodology to decompose the factors contributing to changes in per capita emissions in scenarios. With this approach, we determine the relative contribution to total emissions from changes in activity, the way activities are carried out, the intensity of activities, as well as fuel choice. The decomposition tool breaks down per capita emissions loosely following the Kaya Identity, allowing a comparison between the contributions of technology and consumption changes among regions and between various scenarios. We illustrate the use of the tool by applying it to three previously-published scenarios; a baseline scenario, a scenario with a selection of behaviour changes, and a 2 °C scenario with the same selection of behaviour changes. Within these scenarios, we explore the contribution of technology and consumption changes to total emission changes in the transport and residential sector, for a selection of both developed and developing regions. In doing so, the tool helps identify where specifically (i.e. via consumption or technology factors) different measures play a role in mitigating emissions and expose opportunities for improved representation of behaviour changes in integrated assessment models. This research shows the value of the decomposition tool and how the approach could be flexibly replicated for different global models based on available variables and aims. The application of the tool to previously-published scenarios shows substantial differences in consumption and technology changes from CO2 price and behaviour changes, in transport and residential per capita emissions and between developing and developed regions. Furthermore, the tool's application can highlight opportunities for future scenario development of a more nuanced and heterogeneous representation of behaviour and lifestyle changes in global models.</t>
  </si>
  <si>
    <t>https://iopscience.iop.org/article/10.1088/2515-7620/abdd99/meta</t>
  </si>
  <si>
    <t>Christidis, Nikolaos; Stott, Peter A;</t>
  </si>
  <si>
    <t>The influence of anthropogenic climate change on wet and dry summers in Europe</t>
  </si>
  <si>
    <t>Understanding the role of anthropogenic forcings in regional hydrological changes can help communities plan their adaptation in an informed manner. Here we apply attribution research methods to investigate the effect of human influence on historical trends in wet and dry summers and changes in the likelihood of extreme events in Europe. We employ an ensemble of new climate models and compare experiments with and without the effect of human influence to assess the anthropogenic contribution. Future changes are also analysed with projections to year 2100. We employ two drought indices defined relative to the pre-industrial climate: one driven by changes in rainfall only and one that also includes the effect of temperature via changes in potential evapotranspiration. Both indices suggest significant changes in European summers have already emerged above variability and are expected to intensify in the future, leading to widespread dryer conditions which are more extreme in the south. When only the effect of rainfall is considered, there is a distinct contrast between a shift towards wetter conditions in the north and dryer in the south of the continent, as well as an overall increase in variability. However, when the effect of warming is also included, it largely masks the wet trends in the north, resulting in increasingly drier summers across most of the continent. Historical index trends are already detected in the observations, while models suggest that what were extremely dry conditions in the pre-industrial climate will become normal in the south by the end of the century.</t>
  </si>
  <si>
    <t>https://www.sciencedirect.com/science/article/pii/S2095927321000566</t>
  </si>
  <si>
    <t>Liu, Jianchao;</t>
  </si>
  <si>
    <t>Risk assessment of possible impacts of climate change and irrigation on wheat yield and quality with a modified CERES-Wheat model</t>
  </si>
  <si>
    <t xml:space="preserve">The effects of climate change on yield and quality for different climate regions had high uncertainty. Risk assessment is an effective measure to assess the seriousness of the projected impacts for decision-makers. The modified quality model was used to simulate integrated impacts of climate change, environment and management on wheat yield and quality. Then, the Canadian Earth System Model (CanESM2) was used to forecast the daily meteorological data, and Statistical Down Scaling Model was used for downscaling. CERES-Wheat was combined with the forecasted meteorological data to simulate the future wheat yield and grain protein concentration (GPC). The risk of wheat yield and quality in three climatic regions of Shaanxi combined with two climate change scenarios of CanESM2 were assessed. Temperature increased 0.22-3.34 °C and precipitation increased 10-60 mm for RCP4.5 and RCP8.5. Elevated temperature and precipitation had positive effects on yield in all regions. The yield risk of most regions with climate change decreased 3.8%-25.1%. The GPC risk of all regions with climate change decreased 7.3%-27.2%. Irrigation decreased yield risk greatly in all regions, while had totally different effects for the three climatic regions. Yield risk with irrigation decreased 37.7%-52.1% in different climate. In contrast to previous studies, GPC risk with irrigation increased greatly 25.8%-28.9% in humid region, 3.9%-8.8% in sub-humid region, and decreased 37.7%-52.1% in semi-arid region. Climate change decreased yield risk and GPC risk together. While irrigation decreased yield risk greatly in all regions, had totally different effects for the three climatic regions. </t>
  </si>
  <si>
    <t>https://iwaponline.com/jwcc/article/12/6/2444/81079/Risk-assessment-of-possible-impacts-of-climate</t>
  </si>
  <si>
    <t>Boulange, Julien; Hanasaki, Naota; Yamazaki, Dai; Pokhrel, Yadu;</t>
  </si>
  <si>
    <t>Role of dams in reducing global flood exposure under climate change</t>
  </si>
  <si>
    <t>Globally, flood risk is projected to increase in the future due to climate change and population growth. Here, we quantify the role of dams in flood mitigation, previously unaccounted for in global flood studies, by simulating the floodplain dynamics and flow regulation by dams. We show that, ignoring flow regulation by dams, the average number of people exposed to flooding below dams amount to 9.1 and 15.3 million per year, by the end of the 21st century (holding population constant), for the representative concentration pathway (RCP) 2.6 and 6.0, respectively. Accounting for dams reduces the number of people exposed to floods by 20.6 and 12.9% (for RCP2.6 and RCP6.0, respectively). While environmental problems caused by dams warrant further investigations, our results indicate that consideration of dams significantly affect the estimation of future population exposure to flood, emphasizing the need to integrate them in model-based impact analysis of climate change.</t>
  </si>
  <si>
    <t>https://www.nature.com/articles/s41467-020-20704-0</t>
  </si>
  <si>
    <t>Wang, Chun‐Jing; Wang, Rong; Yu, Chun‐Mei; Dang, Xiao‐Peng; Sun, Wan‐Gui; Li, Qiang‐Feng; Wang, Xiao‐Ting; Wan, Ji‐Zhong;</t>
  </si>
  <si>
    <t>Risk assessment of insect pest expansion in alpine ecosystems under climate change</t>
  </si>
  <si>
    <t>Pest Management Science</t>
  </si>
  <si>
    <t>Growth in insect pest populations poses a significant threat to ecosystem functions and services, societal development, and food security in alpine regions under climate change. Risk assessments are important prioritization tools for pest management, which must be used to study insect pest expansion in alpine ecosystems under global warming. We used species distribution modeling to simulate the current and future distribution probabilities of 58 insect pest species in the Qinghai Province, China, based on a comprehensive field investigation. Subsequently, general linear modeling was used to explore the relationship between the distribution probability of these species and the damage caused by them. Finally, we assessed the ecological risk of insect pest expansion across different alpine ecosystems under climate change.</t>
  </si>
  <si>
    <t>https://onlinelibrary.wiley.com/doi/abs/10.1002/ps.6354</t>
  </si>
  <si>
    <t>Giannousakis, Anastasis; Hilaire, Jérôme; Nemet, Gregory F; Luderer, Gunnar; Pietzcker, Robert C; Rodrigues, Renato; Baumstark, Lavinia; Kriegler, Elmar;</t>
  </si>
  <si>
    <t>How uncertainty in technology costs and carbon dioxide removal availability affect climate mitigation pathways</t>
  </si>
  <si>
    <t>Limiting global warming to “well below 2°C” as stated in the Paris Agreement requires ambitious emissions reductions from all sectors. Rapid technology cost declines in the energy sector are changing energy investment and emissions, even with the weak climate policies currently in place. We assess how energy supply costs and carbon dioxide removal (CDR) availability affect mitigation by performing a sensitivity analysis with the energy-economy-climate model REMIND. We use new scenarios with carbon price paths that aim to reduce the frequently seen temperature overshoot. Further, we measure the sensitivities of mitigation indicators to the costs of technologies across economic sectors. We assess the sensitivity to nine techno-economic parameters: the costs of wind, solar, biomass, gas, coal, oil, nuclear, and electric/hydrogen vehicles, as well as the injection rate of Carbon Capture and Storage (CCS). While technology costs play a role in shaping optimal pathways, we find that transport sector costs affect the economics of deep decarbonization, whereas costs of renewables are more important for scenarios under weak climate policies. This further highlights the value of renewable energy deployment as a no-regrets option in climate policy. In terms of the sensitivity of model outputs, economic indicators become more sensitive to costs than emissions, with increasing policy stringency.</t>
  </si>
  <si>
    <t>https://www.sciencedirect.com/science/article/abs/pii/S0360544220323604</t>
  </si>
  <si>
    <t>Ge, Fei; Zhu, Shoupeng; Luo, Haolin; Zhi, Xiefei; Wang, Hao;</t>
  </si>
  <si>
    <t>Future changes in precipitation extremes over Southeast Asia: insights from CMIP6 multi-model ensemble</t>
  </si>
  <si>
    <t>Past assessments of coupled climate models have indicated that precipitation extremes are expected to intensify over Southeast Asia (SEA) under the global warming. Here, we use outputs from 15 climate models from the Coupled Model Intercomparison Project Phase 6 (CMIP6) to evaluate projected changes in precipitation extremes for SEA at the end of the 21st century. The results suggest that CMIP6 multi-model ensemble medians show better performances in characterizing precipitation extremes than individual models. Projected changes in precipitation extremes linked to rising greenhouse gas (GHG) emissions (represented by the latest proposed Shared Socioeconomic Pathways) increase significantly over the Indochina Peninsula and the Maritime Continent. Substantial changes in the number of very heavy precipitation days (R20mm) and the intensity of daily precipitation (SDII) indicate that such locally heavy rainfall is likely to occur over a short time and that more precipitation extremes over SEA are probable in a warmer future. This is consistent with projections from the Coordinated Regional Downscaling Experiment and CMIP5 models. The present study reveals the high sensitivity of the precipitation extremes over SEA, and highlights the importance of constrained anthropogenic GHG emissions in an ambitious mitigation scenario.</t>
  </si>
  <si>
    <t>https://iopscience.iop.org/article/10.1088/1748-9326/abd7ad/meta</t>
  </si>
  <si>
    <t>Herrera, Dimitris A; Mendez-Tejeda, Rafael; Centella-Artola, Abel; Martínez-Castro, Daniel; Ault, Toby; Delanoy, Ramón;</t>
  </si>
  <si>
    <t>Projected Hydroclimate Changes on Hispaniola Island through the 21st Century in CMIP6 Models</t>
  </si>
  <si>
    <t>Climate change might increase the frequency and severity of longer-lasting drought in the Caribbean, including in Hispaniola Island. Nevertheless, the hydroclimate changes projected by the state-of-the-art earth system models across the island remain unknown. Here, we assess 21st-century changes in hydroclimate over Hispaniola Island using precipitation, temperature, and surface soil moisture data from the 6th Phase of the Coupled Model Intercomparison Project (CMIP6). The resulting analysis indicates, as with the previous 5th Phase of CMIP (CMIP5) models, that Hispaniola Island might see a significant drying through the 21st century. The aridity appears to be robust in most of the island following the Shared Socioeconomic Pathways (SSP) 5–8.6, which assumes the “worst case” greenhouse gas emissions into the atmosphere. We find a significant reduction in both annual mean precipitation and surface soil moisture (soil’s upper 10 cm), although it appears to be more pronounced for precipitation (up to 26% and 11% for precipitation and surface soil moisture, respectively). Even though we provide insights into future hydroclimate changes on Hispaniola Island, CMIP6’s intrinsic uncertainties and native horizontal resolution precludes us to better assess these changes at local scales. As such, we consider future dynamical downscaling efforts that might help us to better inform policy-makers and stakeholders in terms of drought risk.</t>
  </si>
  <si>
    <t>https://www.mdpi.com/2073-4433/12/1/6</t>
  </si>
  <si>
    <t>Hughes, Barry B; Narayan, Kanishka;</t>
  </si>
  <si>
    <t>Enhancing integrated analysis of national and global goal pursuit by endogenizing economic productivity</t>
  </si>
  <si>
    <t>Analysis with integrated assessment models (IAMs) and multisector dynamics models (MSDs) of global and national challenges and opportunities, including pursuit of Sustainable Development Goals (SDGs), requires projections of economic growth. In turn, the pursuit of multiple interacting goals affects economic productivity and growth, generating complex feedback loops among actions and objectives. Yet, most analysis uses either exogenous projections of productivity and growth or specifications endogenously enriched with a very small set of drivers. Extending endogenous treatment of productivity to represent two-way interactions with a significant set of goal-related variables can considerably enhance analysis. Among such variables incorporated in this project are aspects of human development (e.g., education, health, poverty reduction), socio-political change (e.g., governance capacity and quality), and infrastructure (e.g. water and sanitation and modern energy access), all in conditional interaction with underlying technological advance and economic convergence among countries. Using extensive datasets across countries and time, this project broadly endogenizes total factor productivity (TFP) within a large-scale, multi-issue IAM, the International Futures (IFs) model system. We demonstrate the utility of the resultant open system via comparison of new TFP projections with those produced for Shared Socioeconomic Pathways (SSP) scenarios, via integrated analysis of economic growth potential, and via multi-scenario analysis of progress toward the SDGs. We find that the integrated system can reproduce existing SSP projections, help anticipate differential economic progress across countries, and facilitate extended, integrated analysis of trade-offs and synergies in pursuit of the SDGs.</t>
  </si>
  <si>
    <t>https://journals.plos.org/plosone/article?id=10.1371/journal.pone.0246797</t>
  </si>
  <si>
    <t>Mehboob, Muhammad Shafqat; Kim, Yeonjoo;</t>
  </si>
  <si>
    <t>Effect of climate and socioeconomic changes on future surface water availability from mountainous water sources in Pakistan's Upper Indus Basin</t>
  </si>
  <si>
    <t>Pakistan is highly dependent on water resources from the mountainous regions of the Upper Indus Basin (UIB), especially for irrigation. An evaluation framework was developed and applied in this study to understand the variability in surface water availability to agricultural and domestic sectors across various future climate and socioeconomic pathways in five catchments within the UIB (Astore, Gilgit, Hunza, Shigar, and Shyoke). A planning tool named Water Evaluation and Planning (WEAP) was used to understand the dynamics of past and future water demands for multiple future scenarios. We combined three different climate scenarios (representative concentration pathways) with socioeconomic scenarios (shared socioeconomic pathways) of economic development and population and local agricultural land development pathways. The results indicate that the external driving forces of climate change and socioeconomic growth will cause a discrepancy between the supply and demand of water resources in regions with higher socioeconomic growth, particularly those with agricultural development as the dominant external factor. Among the five catchments within the UIB, Astore and Gilgit face a water shortfall in all future scenarios, whereas Shyoke will encounter water deficiencies only in the case of agricultural land development. We also demonstrated that the impact of climate change is markedly different in Astore and Gilgit. Over Astore, the impact of precipitation will control the unmet water demands by increasing winter streamflow whereas over Gilgit non-climatic factors, such as population and agricultural growth, will control future unmet water demands.</t>
  </si>
  <si>
    <t>https://www.sciencedirect.com/science/article/abs/pii/S0048969720383534</t>
  </si>
  <si>
    <t>Lü, YanRan; Jiang, Tong; Wang, YanJun; Su, BuDa; Huang, JinLong; Tao, Hui;</t>
  </si>
  <si>
    <t>Simulation and projection of climate change using CMIP6 Muti-models in the Belt and Road Region</t>
  </si>
  <si>
    <t>Sciences in Cold and Arid Regions</t>
  </si>
  <si>
    <t>Climate condition over a region is mostly determined by the changes in precipitation, temperature and evaporation as the key climate variables. The countries belong to the Belt and Road region are subjected to face strong changes in future climate. In this paper, we used five global climate models from the latest Sixth Phase of Coupled Model Intercomparison Project (CMIP6) to evaluate future climate changes under seven combined scenarios of the Shared Socioeconomic Pathways and the Representative Concentration Pathways (SSP1-1.9, SSP1-2.6, SSP2-4.5, SSP3-7.0, SSP4-3.4, SSP4-6.0 and SSP5-8.5) across the Belt and Road region. This study focuses on undertaking a climate change assessment in terms of future changes in precipitation, air temperature and actual evaporation for the three distinct periods as near-term period (2021-2040), mid-term period (2041-2060) and long-term period (2081-2100). To discern spatial structure, K?ppen-Geiger Climate Classification method has been used in this study. In relative terms, the results indicate an evidence of increasing tendency in all the studied variables, where significant changes are anticipated mostly in the long-term period. In addition to, though it is projected to increase under all the SSP-RCP scenarios, greater increases will be happened under higher emission scenarios (SSP5-8.5 and SSP3-7.0). For temperature, robust increases in annual mean temperature is found to be 5.2 °C under SSP3-7.0, and highest 7.0 °C under SSP5-8.5 scenario relative to present day. The northern part especially Cold and Polar region will be even more warmer (+6.1 °C) in the long-term (2081-2100) period under SSP5-8.5. Similarly, at the end of the twenty-first century, annual mean precipitation is inclined to increase largely with a rate of 2.1% and 2.8% per decade under SSP3-7.0 and SSP5-8.5 respectively. Spatial distribution demonstrates that the largest precipitation increases are to be pronounced in the Polar and Arid regions. Precipitation is projected to increase with response to increasing warming most of the regions. Finally, the actual evaporation is projected to increase significantly with rate of 20.3% under SSP3-7.0 and greatest 27.0% for SSP5-8.5 by the end of the century. It is important to note that the changes in evaporation respond to global mean temperature rise consistently in terms of similar spatial pattern for all the scenarios where stronger increase found in the Cold and Polar regions. The increase in precipitation is overruled by enhanced evaporation over the region. However, this study reveals that the CMIP6 models can simulate temperature better than precipitation over the Belt and Road region. Findings of this study could be the reliable basis for initiating policies against further climate induced impacts in the regional scale.</t>
  </si>
  <si>
    <t>http://www.scar.ac.cn/EN/Y2020/V12/I6/389</t>
  </si>
  <si>
    <t>Schandl, Heinz; Lu, Yingying; Che, Nhu; Newth, David; West, James; Frank, Stefan; Obersteiner, Michael; Rendall, Andrew; Hatfield-Dodds, Steve;</t>
  </si>
  <si>
    <t>Shared socio-economic pathways and their implications for global materials use</t>
  </si>
  <si>
    <t>The global economy relies on a continuous and ever-growing throughput of biomass, fossil fuels, metal ores and
non-metallic minerals to build, maintain and fuel the infrastructure of cities and industrial systems. The amount
of materials required year by year depends on population levels, the use of technologies in production systems,
investment into public infrastructure, and the lifestyle choices and consumption behaviours of households. The
level of global material use has important consequences for environmental pressures and impacts of socio-
economic activities. Using materials more efficiently has positive implications for the economy and allows for
reduced pressure on climate change, biodiversity loss, resource supply systems and waste management. The
Shared Socioeconomic Pathways (SSPs) structure assumptions of future population growth, economic activity
and urbanisation into five core narratives and allow for greater comparability of scenario assumptions and
assessments of future natural resource requirements and pollution levels. In this study we explore the future of
global material use across the five SSPs using economic modelling with industry sector, country detail and
technology extensions and provide a summary of global material demand scenarios. The challenge faced to
reduce global material flows is determined by the material requirements of different levels of population, global
economic growth, the potential to improve material intensity of production systems, and consumer behaviour.
Under the scenarios, global material flows vary between 134 billion tonnes for SSP1 and 282 billion tonnes for
SSP5 by 2060. A middle of the road SSP2 scenario projects material demand of 176 billion tonnes by 2060,
which is twice the level of 2017’s global material use. Despite yearly average improvements in material effi-
ciency of 0.8% between 2015 and 2060, our results demonstrate the level of ambition that is required to curb the
increasing pressures on natural resource supply systems and their environmentally detrimental consequences.
This study presents five alternative baseline scenarios which assume a continuation of historical trends in the
way in which production, consumption and material use are interacting. Efforts to reduce global demand of
primary materials need be stepped up to manage the global economy within planetary boundaries. This can be
modelled by introducing ambitious policy settings which was, however, not the purpose of this stud</t>
  </si>
  <si>
    <t>https://www.sciencedirect.com/science/article/abs/pii/S0921344920301853?via%3Dihub</t>
  </si>
  <si>
    <t>global material use: biomass, fossil fuels, metal ores, non-metallic minerals to build, maintain and fuel infrastructure, cities, industry</t>
  </si>
  <si>
    <t>Chen, He; Matsuhashi, Keisuke; Takahashi, Kiyoshi; Fujimori, Shinichiro; Honjo, Keita; Gomi, Kei;</t>
  </si>
  <si>
    <t>Adapting global shared socio-economic pathways for national scenarios in Japan</t>
  </si>
  <si>
    <t>Shared socio-economic pathways (SSPs) are alternative global development scenarios focused on the mitigation of and adaptation to climate change. However, global SSPs would need revised versions for regional or local assessment, which is the so-called extended version, because global narratives may lack region-specific important drivers, national policy perspectives, and unification of data for each nation. Thus, it is necessary to construct scenarios that can be used for governments in response to the SSPs to reflect national and sub-national unique situations. This study presents national SSP scenarios, specifically focusing on Japan (hereafter, Japan SSPs), as well as a process for developing scenarios that qualitatively links to global SSPs. We document the descriptions of drivers and basic narratives of Japan SSPs coherent with global SSPs, based on workshops conducted by local researchers and governments. Moreover, we provide a common data set of population and GDP using the national scale. Japan SSPs emphasized population trends different from global SSPs and influencing factors, citizen participation, industrial development resulting from economic change, distribution, and inequality of sub-national population, among others. We selected data sets from existing population projections that have been widely used by Japanese researchers; the data show that the population and GDP of Japan SSPs are expected to be about 20–25% less than global SSPs by 2100.</t>
  </si>
  <si>
    <t>https://link.springer.com/article/10.1007/s11625-019-00780-y</t>
  </si>
  <si>
    <t>Chen, Guangzhao; Li, Xia; Liu, Xiaoping; Chen, Yimin; Liang, Xun; Leng, Jiye; Xu, Xiaocong; Liao, Weilin; Qiu, Yue’an; Wu, Qianlian;</t>
  </si>
  <si>
    <t>Global projections of future urban land expansion under shared socioeconomic pathways</t>
  </si>
  <si>
    <t>Despite its small land coverage, urban land and its expansion have exhibited profound impacts on global environments. Here, we present the scenario projections of global urban land expansion under the framework of the shared socioeconomic pathways (SSPs). Our projections feature a fine spatial resolution of 1 km to preserve spatial details. The projections reveal that although global urban land continues to expand rapidly before the 2040s, China and many other Asian countries are expected to encounter substantial pressure from urban population decline after the 2050s. Approximately 50–63% of the newly expanded urban land is expected to occur on current croplands. Global crop production will decline by approximately 1–4%, corresponding to the annual food needs for a certain crop of 122–1389 million people. These findings stress the importance of governing urban land development as a key measure to mitigate its negative impacts on food production.</t>
  </si>
  <si>
    <t>https://www.nature.com/articles/s41467-020-14386-x</t>
  </si>
  <si>
    <t>Meinshausen, Malte; Nicholls, Zebedee RJ; Lewis, Jared; Gidden, Matthew J; Vogel, Elisabeth; Freund, Mandy; Beyerle, Urs; Gessner, Claudia; Nauels, Alexander; Bauer, Nico;</t>
  </si>
  <si>
    <t>The shared socio-economic pathway (SSP) greenhouse gas concentrations and their extensions to 2500</t>
  </si>
  <si>
    <t>Anthropogenic increases in atmospheric greenhouse gas concentrations are the main driver of current and future climate change. The integrated assessment community has quantified anthropogenic emissions for the shared socio-economic pathway (SSP) scenarios, each of which represents a different future socio-economic projection and political environment. Here, we provide the greenhouse gas concentrations for these SSP scenarios – using the reduced-complexity climate–carbon-cycle model MAGICC7.0. We extend historical, observationally based concentration data with SSP concentration projections from 2015 to 2500 for 43 greenhouse gases with monthly and latitudinal resolution. CO2 concentrations by 2100 range from 393 to 1135 ppm for the lowest (SSP1-1.9) and highest (SSP5-8.5) emission scenarios, respectively. We also provide the concentration extensions beyond 2100 based on assumptions regarding the trajectories of fossil fuels and land use change emissions, net negative emissions, and the fraction of non-CO2 emissions. By 2150, CO2 concentrations in the lowest emission scenario are approximately 350 ppm and approximately plateau at that level until 2500, whereas the highest fossil-fuel-driven scenario projects CO2 concentrations of 1737 ppm and reaches concentrations beyond 2000 ppm by 2250. We estimate that the share of CO2 in the total radiative forcing contribution of all considered 43 long-lived greenhouse gases increases from 66 % for the present day to roughly 68 % to 85 % by the time of maximum forcing in the 21st century. For this estimation, we updated simple radiative forcing parameterizations that reflect the Oslo Line-By-Line model results. In comparison to the representative concentration pathways (RCPs), the five main SSPs (SSP1-1.9, SSP1-2.6, SSP2-4.5, SSP3-7.0, and SSP5-8.5) are more evenly spaced and extend to lower 2100 radiative forcing and temperatures. Performing two pairs of six-member historical ensembles with CESM1.2.2, we estimate the effect on surface air temperatures of applying latitudinally and seasonally resolved GHG concentrations. We find that the ensemble differences in the March–April–May (MAM) season provide a regional warming in higher northern latitudes of up to 0.4 K over the historical period, latitudinally averaged of about 0.1 K, which we estimate to be comparable to the upper bound (∼5 % level) of natural variability. In comparison to the comparatively straight line of the last 2000 years, the greenhouse gas concentrations since the onset of the industrial period and this studies' projections over the next 100 to 500 years unequivocally depict a “hockey-stick” upwards shape. The SSP concentration time series derived in this study provide a harmonized set of input assumptions for long-term climate science analysis; they also provide an indication of the wide set of futures that societal developments and policy implementations can lead to – ranging from multiple degrees of future warming on the one side to approximately 1.5 ∘C warming on the other.</t>
  </si>
  <si>
    <t>https://gmd.copernicus.org/articles/13/3571/2020/</t>
  </si>
  <si>
    <t>Mitter, Hermine; Techen, Anja-K; Sinabell, Franz; Helming, Katharina; Schmid, Erwin; Bodirsky, Benjamin L; Holman, Ian; Kok, Kasper; Lehtonen, Heikki; Leip, Adrian;</t>
  </si>
  <si>
    <t>Shared Socio-economic Pathways for European agriculture and food systems: the Eur-Agri-SSPs</t>
  </si>
  <si>
    <t>Scenarios describe plausible and internally consistent views of the future. They can be used by scientists, policymakers and entrepreneurs to explore the challenges of global environmental change given an appropriate level of spatial and sectoral detail and systematic development. We followed a nine-step protocol to extend and enrich a set of global scenarios – the Shared Socio-economic Pathways (SSPs) – providing regional and sectoral detail for European agriculture and food systems using a one-to-one nesting participatory approach. The resulting five Eur-Agri-SSPs are titled (1) Agriculture on sustainable paths, (2) Agriculture on established paths, (3) Agriculture on separated paths, (4) Agriculture on unequal paths, and (5) Agriculture on high-tech paths. They describe alternative plausible qualitative evolutions of multiple drivers of particular importance and high uncertainty for European agriculture and food systems. The added value of the protocol-based storyline development process lies in the conceptual and methodological transparency and rigor; the stakeholder driven selection of the storyline elements; and consistency checks within and between the storylines. Compared to the global SSPs, the five Eur-Agri-SSPs provide rich thematic and regional details and are thus a solid basis for integrated assessments of agriculture and food systems and their response to future socio-economic and environmental changes.</t>
  </si>
  <si>
    <t>https://www.sciencedirect.com/science/article/pii/S0959378020307421</t>
  </si>
  <si>
    <t>Kanter, David R; Winiwarter, Wilfried; Bodirsky, Benjamin L; Bouwman, Lex; Boyer, Elizabeth; Buckle, Simon; Compton, Jana E; Dalgaard, Tommy; de Vries, Wim; Leclère, David;</t>
  </si>
  <si>
    <t>A framework for nitrogen futures in the shared socioeconomic pathways</t>
  </si>
  <si>
    <r>
      <t>Humanity's transformation of the nitrogen cycle has major consequences for ecosystems, climate and human health, making it one of the key environmental issues of our time. Understanding how trends could evolve over the course of the 21</t>
    </r>
    <r>
      <rPr>
        <vertAlign val="superscript"/>
        <sz val="11"/>
        <color rgb="FF000000"/>
        <rFont val="Calibri"/>
        <family val="2"/>
      </rPr>
      <t>st</t>
    </r>
    <r>
      <rPr>
        <sz val="11"/>
        <color rgb="FF000000"/>
        <rFont val="Calibri"/>
        <family val="2"/>
      </rPr>
      <t xml:space="preserve"> century is crucial for scientists and decision-makers from local to global scales. Scenario analysis is the primary tool for doing so, and has been applied across all major environmental issues, including nitrogen pollution. However, to date most scenario efforts addressing nitrogen flows have either taken a narrow approach, focusing on a singular impact or sector, or have not been integrated within a broader scenario framework – a missed opportunity given the multiple environmental and socio-economic impacts that nitrogen pollution exacerbates. Capitalizing on our expanding knowledge of nitrogen flows, this study introduces a framework for new nitrogen-focused narratives based on the widely used Shared Socioeconomic Pathways that include all the major nitrogen-polluting sectors (agriculture, industry, transport and wastewater). These new narratives are the first to integrate the influence of climate and other environmental pollution control policies, while also incorporating explicit nitrogen-control measures. The next step is for them to be used as model inputs to evaluate the impact of different nitrogen production, consumption and loss trajectories, and thus advance understanding of how to address environmental impacts while simultaneously meeting key development goals. This effort is an important step in assessing how humanity can return to the planetary boundary of this essential element over the coming century.</t>
    </r>
  </si>
  <si>
    <t>https://www.sciencedirect.com/science/article/abs/pii/S0959378019306235</t>
  </si>
  <si>
    <t>Gao, Jing; O’Neill, Brian C;</t>
  </si>
  <si>
    <t>Mapping global urban land for the 21st century with data-driven simulations and Shared Socioeconomic Pathways</t>
  </si>
  <si>
    <t>Urban land expansion is one of the most visible, irreversible, and rapid types of land cover/land use change in contemporary human history, and is a key driver for many environmental and societal changes across scales. Yet spatial projections of how much and where it may occur are often limited to short-term futures and small geographic areas. Here we produce a first empirically-grounded set of global, spatial urban land projections over the 21st century. We use a data-science approach exploiting 15 diverse datasets, including a newly available 40-year global time series of fine-spatial-resolution remote sensing observations. We find the global total amount of urban land could increase by a factor of 1.8–5.9, and the per capita amount by a factor of 1.1–4.9, across different socioeconomic scenarios over the century. Though the fastest urban land expansion occurs in Africa and Asia, the developed world experiences a similarly large amount of new development.</t>
  </si>
  <si>
    <t>https://www.nature.com/articles/s41467-020-15788-7</t>
  </si>
  <si>
    <t>Chen, Yidan; Guo, Fang; Wang, Jiachen; Cai, Wenjia; Wang, Can; Wang, Kaicun;</t>
  </si>
  <si>
    <t>Provincial and gridded population projection for China under shared socioeconomic pathways from 2010 to 2100</t>
  </si>
  <si>
    <t>In response to a growing demand for subnational and spatially explicit data on China’s future population, this study estimates China’s provincial population from 2010 to 2100 by age (0–100+), sex (male and female) and educational levels (illiterate, primary school, junior-high school, senior-high school, college, bachelor’s, and master’s and above) under different shared socioeconomic pathways (SSPs). The provincial projection takes into account fertility promoting policies and population ceiling restrictions of megacities that have been implemented in China in recent years to reduce systematic biases in current studies. The predicted provincial population is allocated to spatially explicit population grids for each year at 30 arc-seconds resolution based on representative concentration pathway (RCP) urban grids and historical population grids. The provincial projection data were validated using population data in 2017 from China’s Provincial Statistical Yearbook, and the accuracy of the population grids in 2015 was evaluated. These data have numerous potential uses and can serve as inputs in climate policy research with requirements for precise administrative or spatial population data in China.</t>
  </si>
  <si>
    <t>https://www.nature.com/articles/s41597-020-0421-y</t>
  </si>
  <si>
    <t>Graham, Neal T; Hejazi, Mohamad I; Chen, Min; Davies, Evan GR; Edmonds, James A; Kim, Son H; Turner, Sean WD; Li, Xinya; Vernon, Chris R; Calvin, Katherine;</t>
  </si>
  <si>
    <t>Humans drive future water scarcity changes across all Shared Socioeconomic Pathways</t>
  </si>
  <si>
    <t>Future changes in climate and socioeconomic systems will drive both the availability and use of water resources, leading to evolutions in scarcity. The contributions of both systems can be quantified individually to understand the impacts around the world, but also combined to explore how the coevolution of energy-water-land systems affects not only the driver behind water scarcity changes, but how human and climate systems interact in tandem to alter water scarcity. Here we investigate the relative contributions of climate and socioeconomic systems on water scarcity under the Shared Socioeconomic Pathways-Representative Concentration Pathways framework. While human systems dominate changes in water scarcity independent of socioeconomic or climate future, the sign of these changes depend particularly on the socioeconomic scenario. Under specific socioeconomic futures, human-driven water scarcity reductions occur in up to 44% of the global land area by the end of the century.</t>
  </si>
  <si>
    <t>https://iopscience.iop.org/article/10.1088/1748-9326/ab639b/meta</t>
  </si>
  <si>
    <t>Jiang, Leiwen; O’Neill, Brian C; Zoraghein, Hamidreza; Dahlke, Steve;</t>
  </si>
  <si>
    <t>Population scenarios for US states consistent with shared socioeconomic pathways</t>
  </si>
  <si>
    <t>There is a growing demand for subnational population projections for informing potential demographic influences on many aspects of society and the environment at the scale at which interactions occur and actions are taken. Existing US subnational population projections have not fully accounted for regional variations of demographic rates and therefore under-estimate the uncertainties in and heterogeneity of population trends. We present a first set of population projections for US states that span a wide but plausible range of population outcomes driven by changing state-level demographic rates consistent with the widely used SSP scenario framework. The projections are carried out for all 50 states integrated through bilateral gross migration flows. They update the original national-level SSP population projections based on recently available data and introduce more plausible assumptions on long-term international migration. We project a national population ranging from about 250–650 million by 2100, somewhat lower than the SSP projections due mainly to updated base year data. Utah and other states in the Rocky Mountain region see the largest increases in population in proportional terms, while the Northeast and Great Lakes regions see the slowest growth or most decline, along with individual states like Alaska, California, Louisiana, and Mississippi. Aging occurs in all states and scenarios, but is most prominent in the Northeast, Florida, and in some cases states in the West and the Great Lakes region. The relative contributions of fertility, mortality, and migration to population change varies substantially across states.</t>
  </si>
  <si>
    <t>https://iopscience.iop.org/article/10.1088/1748-9326/aba5b1/meta</t>
  </si>
  <si>
    <t>Gomes, LC; Bianchi, FJJA; Cardoso, IM; Schulte, RPO; Arts, BJM; Fernandes Filho, Elpídio Inácio;</t>
  </si>
  <si>
    <t>Land use and land cover scenarios: An interdisciplinary approach integrating local conditions and the global shared socioeconomic pathways</t>
  </si>
  <si>
    <t>Land Use and Land Cover (LULC) changes have profound impacts on the functioning of (agro)ecosystems and
have potential to mitigate global climate change. However, we still lack interdisciplinary methods to project
future LULC scenarios at spatial scales that are relevant for local decision making and future environmental
assessments. Here we apply an interdisciplinary approach to develop spatially explicit projections of LULC at a
resolution of 30 × 30 m informed by historic relationships between LULC and their key drivers, within the
context of the four qualitative scenarios of global shared socioeconomic pathways. We apply this methodology to
a case study in the Zona da Mata, Brazil, which has a history of major LULC changes. The analysis of LULC
changes from 1986 to 2015 indicates that pasture area decreased from 76 to 58 % of total area, while forest areas
increased from 18 to 24 %, and coffee from 3 to 11 %. Environmental protection legislation, rural credit for
smallholder farmers, and demand for agricultural and raw products were identified as main drivers of LULC
changes. Projected LULC for 2045 strongly depends on the global socioeconomic pathway scenarios, and forest
and coffee areas may increase substantially under strong government measures in the environmentally conscious
Green Road scenario or decrease in the high consumption Rocky Road scenario. Our study shows that under the
set of drivers during the past three decades reforestation can go hand in hand with increase of agricultural
production, but that major and contrasting changes in LULC can be expected depending on the socioeconomic
pathway that will be followed in the future. To guide this process, LULC scenarios at the local scale can inform
the planning of local and regional development and forest conservation</t>
  </si>
  <si>
    <t>https://www.sciencedirect.com/science/article/abs/pii/S026483771930537X?via%3Dihub</t>
  </si>
  <si>
    <t>Xu, Xiaocong; Zhang, Yuanying; Chen, Yimin;</t>
  </si>
  <si>
    <t>Projecting China's future water footprint under the shared socio-economic pathways</t>
  </si>
  <si>
    <t>Increasing water scarcity in China is further exacerbated by the rapid socio-economic development and uneven
spatial distribution of water resources. Current studies on water footprint have mainly focused on historical
accounting and trend analysis at the provincial scale. However, a comprehensive exploration of future water
footprint would be vital to a better understanding of future water shortage challenges, and more importantly,
would allow the mitigation of water scarcity and inequal water distribution. In this paper, we present an
approach to project the future water footprint of China at a fine resolution (0.125 arc-degree) under the shared
socio-economic pathway (SSP) scenario framework, which described five future alternative socio-economic
development pathways over the 21st century. We first simulated the future spatial patterns of built-up land
using the Future Land Use Simulation (FLUS) model and derived the future population growth and urbanization
rate from the population projection provided by the National Center for Atmospheric Research (NCAR). Then
future water footprint was projected according a log-transformed linear regression calibrated with historical data
during 2007–2012. We found that the total volume of China’s water footprint will increase significantly in the
future under the SSP1, SSP4 and SSP5 scenarios, reaching up to nearly 400 billion m3 in 2050, equivalent to
almost 40% increase compared to that in 2010. The spatial patterns of future water footprint show dramatic
increase (up to 100–130%) in the eastern provinces (Shandong, Henan, and Hebei), and slight decrease were
found in the western provinces (Xinjiang, Ningxia, and Qinghai). In addition, the future water footprints were
found to share very similar spatial patterns at local pixel scale among different SSP scenarios in three of the
largest metropolitan areas of China (Beijing-Hebei-Tianjin, Yangtze River Delta, and Pearl River Delta). These
findings provide extensive knowledge of the future water footprint and suggest a more severe water scarcity in
the future from a consumption-oriented perspective. More effective water management policies are urgently
needed to mitigate future water resource scarcity and inequality</t>
  </si>
  <si>
    <t>https://www.sciencedirect.com/science/article/pii/S0301479720300402?via%3Dihub</t>
  </si>
  <si>
    <t>Song, Shixiong; Liu, Zhifeng; He, Chunyang; Lu, Wenlu;</t>
  </si>
  <si>
    <t>Evaluating the effects of urban expansion on natural habitat quality by coupling localized shared socioeconomic pathways and the land use scenario dynamics-urban model</t>
  </si>
  <si>
    <t>Effectively evaluating the effects of future urban expansion on natural habitat quality (NHQ) is critical for
improving the sustainability of regional and even global cities. However, because of the difficulties in simulating
spatiotemporal distribution of future urban expansion and the uncertainties in future socioeconomic development,
effectively evaluating the effects of future urban expansion on NHQ is still challenging. Using the Hohhot-
Baotou-Ordos-Yulin (HBOY) urban agglomeration in China as an example, this study simulated future urban
expansion and evaluated its effects on NHQ. We first quantified the NHQ spatial patterns in HBOY using the
Integrated Valuation of Ecosystem Services and Tradeoffs (InVEST) model. Second, we simulated urban expansion
in HBOY from 2017 to 2050 by coupling localized Shared Socioeconomic Pathways (SSPs) and the Land
Use Scenario Dynamics-urban (LUSD-urban) model. Finally, we evaluated the effects of future urban expansion
on NHQ by calculating the degradation rate of NHQ in the entire region and in different types of cities. We found
that coupling localized SSPs and the LUSD-urban model can effectively evaluate the effects of future urban
expansion on NHQ. Compared with coupling original SSPs and the LUSD-urban model, in HBOY case study, our
method reduced the absolute of the evaluation error from 5.17 to 11.43% to 2.86–5.17%. The results showed
that under all localized SSPs, the urban expansion from 2017 to 2050 in large cities will lead to the most obvious
decrease in regional NHQ of 4.85–7.32%, while that in medium cities and small cities will be 1.23–2.37% and
0.19–0.35%, respectively. Therefore, we suggest that SSPs should be localized when used to simulate the effects
of future urban expansion on NHQ. In addition, in order to achieve the sustainable development goals, the HBOY
urban agglomeration should control the urban size and optimize the urban spatial pattern, especially for large
cities, in the future to reduce the impacts of urban expansion on NHQ.</t>
  </si>
  <si>
    <t>https://doi.org/10.1016/j.ecolind.2020.106071</t>
  </si>
  <si>
    <t>Lund, Marianne T; Aamaas, Borgar; Stjern, Camilla W; Klimont, Zbigniew; Berntsen, Terje K; Samset, Bjørn H;</t>
  </si>
  <si>
    <t>A continued role of short-lived climate forcers under the Shared Socioeconomic Pathways</t>
  </si>
  <si>
    <t>Mitigation of non-CO2 emissions plays a key role in meeting the Paris Agreement ambitions and
sustainable development goals. Implementation of respective policies addressing these targets mainly occur at
sectoral and regional levels, and designing efficient mitigation strategies therefore relies on detailed knowledge
about the mix of emissions from individual sources and their subsequent climate impact. Here we present a
comprehensive dataset of near- and long-term global temperature responses to emissions of CO2 and individual
short-lived climate forcers (SLCFs) from 7 sectors and 13 regions – for both present-day emissions and their con-
tinued evolution as projected under the Shared Socioeconomic Pathways (SSPs). We demonstrate the key role of
CO2 in driving both near- and long-term warming and highlight the importance of mitigating methane emissions
from agriculture, waste management, and energy production as the primary strategy to further limit near-term
warming. Due to high current emissions of cooling SLCFs, policies targeting end-of-pipe energy sector emis-
sions may result in net added warming unless accompanied by simultaneous methane and/or CO2 reductions.
We find that SLCFs are projected to play a continued role in many regions, particularly those including low-
to medium-income countries, under most of the SSPs considered here. East Asia, North America, and Europe
will remain the largest contributors to total net warming until 2100, regardless of scenario, while South Asia and
Africa south of the Sahara overtake Europe by the end of the century in SSP3-7.0 and SSP5-8.5. Our dataset
is made available in an accessible format, aimed also at decision makers, to support further assessment of the
implications of policy implementation at the sectoral and regional scales.</t>
  </si>
  <si>
    <t>https://esd.copernicus.org/articles/11/977/2020/esd-11-977-2020-discussion.html</t>
  </si>
  <si>
    <t>Chen, Yimin; Li, Xia; Huang, Kangning; Luo, Ming; Gao, Minyi;</t>
  </si>
  <si>
    <t>High‐resolution gridded population projections for China under the shared socioeconomic pathways</t>
  </si>
  <si>
    <t>Gridded population projections consistent with the shared socioeconomic pathways (SSPs) are critical for the studies of climate change impacts and their mitigation. Existing gridded population projections under the SSPs have relatively coarse resolution and issue of overestimation in populated areas, which further bias the analysis of climate change impacts. In this study, we proposed a scheme by integrating high-resolution historical population maps and machine learning models to predict future built-up land and population distributions, which were rendered consistent with the SSPs. Using this proposed method in China, we generated a set of 100-m SSPs population maps for China from 2015 to 2050 at 5-year intervals. Our projections revealed different spatial structures for the population distribution at the grid level and three modes of provincial population change across the five SSPs from 2015 to 2050. By applying the 100-m SSPs population grids, we showed that, from 2015 to 2050, exposure to extreme heat in China will increase by 121–136% and 164–191% under the representative concentration pathways 4.5 and 8.5, respectively. We also found a severe spatial bias in the existing 1/8 ° SSPs population grids, i.e., 30–43% of the estimated population is wrongly allocated in cropland, forest, and pastureland. This bias results in substantial underestimation of extreme heat exposure in high-density metropolitan areas and overestimation in medium and low-density areas.</t>
  </si>
  <si>
    <t>https://agupubs.onlinelibrary.wiley.com/doi/full/10.1029/2020EF001491</t>
  </si>
  <si>
    <t>Zoraghein, Hamidreza; O’Neill, Brian C;</t>
  </si>
  <si>
    <t>US State-level Projections of the Spatial Distribution of Population Consistent with Shared Socioeconomic Pathways</t>
  </si>
  <si>
    <t>Spatial population distribution is an important determinant of both drivers of regional environmental change and exposure and vulnerability to it. Spatial projections of population must account for changes in aggregate population, urbanization, and spatial patterns of development, while accounting for uncertainty in each. While an increasing number of projections exist, those carried out at relatively high resolution that account for subnational heterogeneity and can be tailored to represent alternative scenarios of future development are rare. We draw on state-level population projections for the US and a gravity-style spatial downscaling model to design and produce new spatial projections for the U.S. at 1 km resolution consistent with a subset of the Shared Socioeconomic Pathways (SSPs), scenarios of societal change widely used in integrated analyses of global and regional change. We find that the projections successfully capture intended alternative development patterns described in the SSPs, from sprawl to concentrated development and mixed outcomes. Our projected spatial patterns differ more strongly across scenarios than in existing projections, capturing a wider range of the relevant uncertainty introduced by the distinct scenarios. These projections provide an improved basis for integrated environmental analysis that considers uncertainty in demographic outcomes</t>
  </si>
  <si>
    <t>https://www.mdpi.com/2071-1050/12/8/3374</t>
  </si>
  <si>
    <t>Zhu, Min; Zhang, Zengxin; Zhu, Bin; Kong, Rui; Zhang, Fengying; Tian, Jiaxi; Jiang, Tong;</t>
  </si>
  <si>
    <t>Population and Economic Projections in the Yangtze River Basin Based on Shared Socioeconomic Pathways</t>
  </si>
  <si>
    <t>The shared socioeconomic pathways (SSPs) were designed to project future socioeconomic developments as they might unfold in the absence of explicit additional policies and measures to limit climate forcing or to enhance adaptive capacity. Based on the sixth national population census and the third economic census data of China in 2010, this paper projects the population and economic conditions of the Yangtze River basin from 2010 to 2100 under the SSPs. The results showed that: (1) the population growth rate in most areas of the Yangtze River basin will decrease from 2021 to 2100. The population of the eastern Sichuan Province will decrease obviously, while it will increase obviously in Shanghai during this period. The population of the Yangtze River basin will decline from 2010 to 2100 under the SSPs except for SSP3; (2) The GDP (Gross Domestic Product) in most regions will increase by more than CNY 30 billion (Chinese Yuan) compared with 2010 and the total GDP will continue to rise after 2020; (3) The population of the three major urban agglomerations will decrease from 2020 to 2100. However, the GDP of the three major urban agglomerations will increase year by year, among which the YRDUA (Yangtze River Delta Urban Agglomeration) has obvious economic advantages. The GDP growth rate will maintain above 6% in 2020 under different SSPs, and then the growth rate will slow down or stall, even with negative growth in SSP1 and SSP4; (4) The GDP Per of the Yangtze River basin shows growth under different SSPs and it will maintain a growth rate of 6–9% until 2020. While the average annual growth rate of the SSP5 will be about 2.56% at the end of the 21st century, and it will remain at about 1% under other scenarios. This paper provides a scientific basis for the study of future population and socioeconomic changes and climate predictions for quantifying disaster risks.</t>
  </si>
  <si>
    <t>https://www.mdpi.com/2071-1050/12/10/4202</t>
  </si>
  <si>
    <t>Li, Xia; Chen, Yimin;</t>
  </si>
  <si>
    <t>Projecting the future impacts of China’s cropland balance policy on ecosystem services under the shared socioeconomic pathways</t>
  </si>
  <si>
    <r>
      <t>China has implemented a strict policy of cropland balance to reduce the impacts of built-up land expansion on food production. However, this policy only alleviates the quantitative loss of cropland, while exerting unexpected damages to ecosystem services. Given that China’s built-up land will continue to expand in the foreseeable future, the evaluation of potential ecological cost of obtaining a cropland balance is important to help seeking a sustainable strategy for cropland protection. To address this issue, this study develops a cellular automaton</t>
    </r>
    <r>
      <rPr>
        <sz val="11"/>
        <color rgb="FF000000"/>
        <rFont val="Calibri"/>
        <family val="2"/>
      </rPr>
      <t xml:space="preserve"> model to conduct multiple scenario simulations under the assumptions of shared socioeconomic pathways. The results reveal the inferior physical condition of the reclaimed cropland for compensation. Despite the quantity balance achieved, the lost productivity is compensated by only 28–31%. If the lost productivity is intended to be fully offset, however, the amounts of reclaimed cropland should be more than double, leading to substantial declines in ecosystem services. These findings suggest the failure of the current cropland balance policy, because either the lost cropland or productivity had to be compensated at a high cost of ecological declines. The results also imply that upgrading the quality of remaining cropland is more important than maintaining the quantity balance.</t>
    </r>
  </si>
  <si>
    <t>https://doi.org/10.1016/j.jclepro.2019.119489</t>
  </si>
  <si>
    <t>Nishiura, Osamu; Tamura, Makoto; Fujimori, Shinichiro; Takahashi, Kiyoshi; Takakura, Junya; Hijioka, Yasuaki;</t>
  </si>
  <si>
    <t>An Assessment of Global Macroeconomic Impacts Caused by Sea Level Rise Using the Framework of Shared Socioeconomic Pathways and Representative Concentration Pathways</t>
  </si>
  <si>
    <t xml:space="preserve">Coastal areas provide important services and functions for social and economic activities. Damage due to sea level rise (SLR) is one of the serious problems anticipated and caused by climate change. In this study, we assess the global economic impact of inundation due to SLR by using a computable general equilibrium (CGE) model that incorporates detailed coastal damage information. The scenario analysis considers multiple general circulation models, socioeconomic assumptions, and stringency of climate change mitigation measures. We found that the global household consumption loss proportion will be 0.045%, with a range of 0.027−0.066%, in 2100. Socioeconomic assumptions cause a difference in the loss proportion of up to 0.035% without greenhouse gas (GHG) emissions mitigation, the so-called baseline scenarios. The range of the loss proportion among GHG emission scenarios is smaller than the differences among the socioeconomic assumptions. We also observed large regional variations and, in particular, the consumption losses in low-income countries are, relatively speaking, larger than those in high-income countries. These results indicate that, even if we succeed in stabilizing the global mean temperature increase below 2 °C, economic losses caused by SLR will inevitably happen to some extent, which may imply that keeping the global mean temperature increase below 1.5 °C would be worthwhile to consider. </t>
  </si>
  <si>
    <t>https://www.mdpi.com/2071-1050/12/9/3737</t>
  </si>
  <si>
    <t>Skeie, Ragnhild B; Peters, Glen P; Fuglestvedt, Jan; Andrew, Robbie;</t>
  </si>
  <si>
    <t>A future perspective of historical contributions to climate change</t>
  </si>
  <si>
    <t>Countries’ historical contributions to climate change have been on the agenda for more than two decades and will most likely continue to be an element in future international discussions and negotiations on climate. Previous studies have quantified the historical contributions to climate change across a range of choices and assumptions. In contrast, we quantify how historical contributions to changes in global mean surface temperature (GMST) may change in the future for a broad set of choices using the quantification of the shared socioeconomic pathways (SSPs). We calculate the contributions for five coarse geographical regions used in the SSPs. Historical emissions of long-lived gases remain important for future contributions to warming, due to their accumulation and the inertia of climate system, and historical emissions are even more important for strong mitigation scenarios. When only accounting for future emissions, from 2015 to 2100, there is surprisingly little variation in the regional contributions to GMST change between the different SSPs and different mitigation targets. The largest variability in the regional future contributions is found across the different integrated assessment models (IAMs). This suggests the characteristics of the IAMs are more important for calculated future historical contributions than variations across SSP or forcing target.</t>
  </si>
  <si>
    <t>https://link.springer.com/article/10.1007/s10584-021-02982-9</t>
  </si>
  <si>
    <t>Emmerling, Johannes; Navarro, Paula; Sisco, Matthew R;</t>
  </si>
  <si>
    <t>Subjective Well-Being at the Macro Level—Empirics and Future Scenarios</t>
  </si>
  <si>
    <t>Social Indicators Research</t>
  </si>
  <si>
    <t>We estimate the impact of a large number of determinants of subjective well-being (SWB)
across 143 countries, and project SWB across macro-regions for different socio-economic
scenarios. We focus on the 23% of the variance in SWB that is explained by cross-coun-
try differences, as the remaining 77% is due to individual-specific factors. We estimate a
mixed-effects model to quantify the contributions of various socio-demographic, environ-
mental, energy-related, economic, and institutional factors in explaining SWB. We find
that the contribution of institutions to SWB is as large as that of economic factors. We
then generate projections on the evolution of SWB until 2100 based on the five Shared
Socioeconomic Pathways (SSPs), a framework that facilitates the integrated analysis of
future climate impacts, vulnerabilities, adaptation, and mitigation. Holding constant some
institutional and economic factors for which SSP projections are not available, the results
show significant differences in SWB across SSPs, of up to two points on the standard 0–10
scale of life satisfaction. The highest levels of projected material SWB are likely to occur
in the Sustainable Development scenario (SSP1) and the conventional development sce-
nario (SSP5) which lead to very similar SWB levels in material factors. Differences across
regions are large. The OECD region and Latin America show the highest levels of SWB
historically. The current projections reveal that Latin America could overtake the OECD
countries in terms of subjective well-being. Overall, our results can provide valuable
insights to policy evaluation in the context of climate change. Future work could expand
these scenarios to include also further social and societal variables.</t>
  </si>
  <si>
    <t>https://link.springer.com/article/10.1007/s11205-021-02670-2</t>
  </si>
  <si>
    <t>Pedde, Simona; Harrison, Paula A; Holman, Ian P; Powney, Gary D; Lofts, Stephen; Schmucki, Reto; Gramberger, Marc; Bullock, James M;</t>
  </si>
  <si>
    <t>Enriching the Shared Socioeconomic Pathways to co-create consistent multi-sector scenarios for the UK</t>
  </si>
  <si>
    <t>As the pressure to take action against global warming is growing in urgency, scenarios that incorporate multiple social, economic and environmental drivers become increasingly critical to support governments and other stakeholders in planning climate change mitigation or adaptation actions. This has led to the recent explosion of future scenario analyses at multiple scales, further accelerated since the development of the Intergovernmental Panel on Climate Change (IPCC) research community Shared Socioeconomic Pathways (SSPs) and Representative Concentration Pathways (RCPs). While RCPs have been widely applied to climate models to produce climate scenarios at multiple scales for investigating climate change impacts, adaptation and vulnerabilities (CCIAV), SSPs are only recently being scaled for different geographical and sectoral applications. This is seen in the UK where significant investment has produced the RCP-based UK Climate Projections (UKCP18), but no equivalent UK version of the SSPs exists. We address this need by developing a set of multi-driver qualitative and quantitative UK-SSPs, following a state-of-the-art scenario methodology that integrates national stakeholder knowledge on locally-relevant drivers and indicators with higher level information from European and global SSPs. This was achieved through an intensive participatory process that facilitated the combination of bottom-up and top-down approaches to develop a set of UK-specific SSPs that are locally comprehensive, yet consistent with the global and European SSPs. The resulting scenarios balance the importance of consistency and legitimacy, demonstrating that divergence is not necessarily the result of inconsistency, nor comes as a choice to contextualise narratives at the appropriate scale.</t>
  </si>
  <si>
    <t>https://www.sciencedirect.com/science/article/pii/S0048969720367024</t>
  </si>
  <si>
    <t>Martinez, A; Iglesias, G;</t>
  </si>
  <si>
    <t>Wind resource evolution in Europe under different scenarios of climate change characterised by the novel Shared Socioeconomic Pathways</t>
  </si>
  <si>
    <t>Energy Conversion and Management</t>
  </si>
  <si>
    <t>Wind energy is a fundamental pillar of the energy mix in Europe – hence the need for understanding the evolution of the wind energy resource under climate change. For this purpose, near-, mid- and long-term wind speed projections from 18 global climate models are considered and a multi-model ensemble is constructed with the ones found to best reproduce past-present conditions. The evolution and temporal variability of wind power is investigated considering different climate change scenarios through the novel Shared Socioeconomic Pathways (SSPs). More specifically, two SSPs are considered, each corresponding to its own socio-economic and political environment and, therefore, its own level of greenhouse emissions: SSP5-8.5 (highest emissions scenario) and SSP2-4.5 (intermediate emissions scenario). Both scenarios lead to a significant reduction (up to 35%) in wind power density in northern Continental Europe and the Central Mediterranean, and an increase of similar magnitude in West Finland. Over the Atlantic Ocean, Ireland and Britain the resource is also projected to decrease significantly. In other regions, however, the general trend (positive or negative) depends on the SSP scenario. This is the case, notably, of Central Europe, with considerable growth in SSP2-4.5 but some reduction in SSP5-8.5. Thus, in the intermediate emissions scenario (SSP2-4.5) both growth and decline in wind power density are forecast, depending on the region. By contrast, in the highest emissions scenario (SSP5-8.5) the forecast is a general decrease, of the order of 15% overall, with an annual rate of change of approximately –0.2% and an increase in seasonal variability. These trends will affect the energy production of wind farms and, therefore, need to be accounted for in assessing wind power projects in Europe</t>
  </si>
  <si>
    <t>https://www.sciencedirect.com/science/article/pii/S0196890421001370?via%3Dihub</t>
  </si>
  <si>
    <t>Zhang, Xiaoxin; Yi, Yujun; Yang, Ying; Liu, Hongxi; Yang, Zhifeng;</t>
  </si>
  <si>
    <t>Modelling phosphorus loading to the largest shallow lake in northern China in different shared socioeconomic pathways</t>
  </si>
  <si>
    <t>Excessive nutrients inputs cause anthropogenic lake eutrophication worldwide. It is thus crucial to
provide information on future trends of nutrient loading and its implications for the lake’s trophic state.
Here we quantified total phosphorus (TP) loading to the Lake Baiyangdian (BYD), the largest shallow lake
in northern China, and assessed their future trend and the trophic state of the lake. The TP loading to the
Lake BYD by rivers in 2015 was 276 ton, which was in a relatively low level in lakes from China. Based on
the five shared socioeconomic pathways (SSPs), the TP loading to the Lake BYD in 2050 will increase only
at the fragmentation scenario (SSP3) by an increment of 34.4%, in which the directly discharged animal
manure become the main source. The lowest TP loading in 2050 is observed at the sustainability scenario
(SSP1), in which sewage system will be the dominant contributor. At the sub-basin scale, compositions of
river exported TP in rural areas will be more influenced by future socioeconomic developments than
those in urban areas. The twenty years nutrient dynamics from clear or turbid state in the Lake BYD were
simulated by the PCLake model to calculate the critical P loading (CPL). The results indicated that the CPL
in the Lake BYD was 2.06 mg P m2 d1 for eutrophication and 0.84 mg P m2 d1 for oligotrophication.
The only scenario in which Lake BYD will become eutrophic is SSP3, which should be avoided in the
future development. To restore the lake water to the oligotrophic state, more efforts are necessary to
reduce direct discharge of animal manure and increase the TP removal rates, especially in rural areas.</t>
  </si>
  <si>
    <t>https://www.sciencedirect.com/science/article/abs/pii/S0959652621007575?via%3Dihub</t>
  </si>
  <si>
    <t>Kam, Jonghun; Min, Seung-Ki; Wolski, Piotr; Kug, Jong-Seong;</t>
  </si>
  <si>
    <t>CMIP6 Model-Based Assessment of Anthropogenic Influence on the Long Sustained Western Cape Drought over 2015–19</t>
  </si>
  <si>
    <t>outh Africa’s Western Cape (WC) with its agriculture-
based economy and reservoir-based water supply
system, is vulnerable to drought, and during
2015–19 it experienced a multiyear drought condition. A
recent study (Otto et al. 2018) reported that anthropogenic
influence increased the likelihood of exceeding rainfall
reduction over the Cape Town region during the first three
years of that drought (2015–17) by a factor of 3. During that
period, Cape Town experienced a water crisis threatening a shutdown of water supply to the four million residents (Masante et al. 2018) with water
supply dropping to 20% of capacity in January 2018 (Muller 2018). In 2019, the WC
experienced further dry conditions, extending the earlier drought and resulting in 2019
crop yield reduction by 25% (AGRI SA 2020).
The recent anthropogenic warming (IPCC 2018) likely caused drying trends over
Southern Hemisphere subtropics associated with Hadley cell expansion (Purich et al.
2013; Burls et al. 2019) and is expected to increase drought durations over South Africa
in the future (e.g., Ukkola et al. 2020). However, understanding of anthropogenic influence
on the observed prolonged drought duration (e.g., multiple years) remains limited.
Here, we investigate anthropogenic impact on meteorological drought duration in
the broader WC region, posing the following questions: How unusual is the duration
of the 2015–19 WC drought? Is there an anthropogenic contribution, particularly the
contribution of greenhouse gas increases, to such prolonged droughts? By answering
these questions, this study provides actionable information to policy makers and local
stakeholders for drought mitigation and management.</t>
  </si>
  <si>
    <t>https://journals.ametsoc.org/view/journals/bams/102/1/BAMS-D-20-0159.1.xml</t>
  </si>
  <si>
    <t>Brock, Rebecca Catherine; Arnell, Andy; Simonson, Will; Soterroni, Aline C; Mosnier, Aline; Ramos, Fernando; de Carvalho, Alexandre Xavier Ywata; Camara, Gilberto; Pirker, Johannes; Obersteiner, Michael;</t>
  </si>
  <si>
    <t>Implementing Brazil’s Forest Code: a vital contribution to securing forests and conserving biodiversity</t>
  </si>
  <si>
    <t>Biodiversity and Conservation</t>
  </si>
  <si>
    <t>Meeting Brazil’s ambitious national commitments on both climate change mitigation and
biodiversity conservation depends on securing its reserves of forest carbon and biodiversity.
Brazil’s ‘Forest Code’ is a key tool to reconcile environmental preservation and
agricultural production; it limits deforestation and requires forest restoration in illegally
deforested areas. However, not all provisions of the law’s 2012 revision have yet been
implemented and some are facing new challenges. Using modelled land use change projections
for the whole of the country, we show that full implementation and enforcement of
the law has the potential to contribute to conserving biodiversity. Biodiversity outcomes
will be especially positive if (i) deforested areas are restored in ways that support recolonization
by native species and (ii) additional measures are implemented to protect native
vegetation in areas like Caatinga dry forests and Cerrado savannas, which may experience
added pressure displaced from other regions by Forest Code implementation.</t>
  </si>
  <si>
    <t>https://doi.org/10.1007/s10531-021-02159-x</t>
  </si>
  <si>
    <t>use of SSP for determinig the demand for land use among other factors such as GDP, population growth and dietary tredns. There is no more information on how SSPs were used to derive the demand</t>
  </si>
  <si>
    <t>Zhang, Tao; Hou, Yong; Meng, Ting; Ma, YiFei; Tan, MeiXiu; Zhang, FuSuo; Oenema, Oene;</t>
  </si>
  <si>
    <t>Replacing synthetic fertilizer by manure requires adjusted technology and incentives: A farm survey across China</t>
  </si>
  <si>
    <t>Improved recycling of animal manure may contribute to reduce synthetic fertilizer use in cropland, thereby to
mitigate environmental and human health threats. However, the potential impacts of such strategies are not well-
quantified, and the socioeconomic-cultural barriers are not well-understood, which limit the effectiveness of
policy measures, especially in rapidly developing countries. We used a combination of scenario analyses and a
farm survey among 1500 farmers across China to explore the impacts of replacing fertilizer by manure and to
assess the existence of possible technical, socioeconomic, cultural barriers. We estimated the use of nitrogen
fertilizer may be reduced by 3 to 32%, via increased manure recycling from 30% in 2015 to 34 to 70% in 2050,
depending on fertilization measures and cropping system. However, only 55% of the interviewed farmers
actually used manures. Eight out of 38 factors were evaluated as key barriers to manure use, which involved in
the perceived high economic costs of manure use, lack of suitable application technology, and unknown manure
quality and availability. Cereal farmers perceived greater barriers than cash crop growers. Several key actions
have to be prioritized to achieve the high reduction in fertilizer use. There is need for a transparent manure
exchange market, with manure-use advisors, accurate information on the composition and price of manure
products, middle man for transporting manure from specialized livestock farms and distant crop farms, and
contractors with manure application machinery. This requires specific policy incentives and outreach and control
strategies.</t>
  </si>
  <si>
    <t>https://www.sciencedirect.com/science/article/abs/pii/S0921344920306169?via%3Dihub</t>
  </si>
  <si>
    <t>Levesque, Antoine; Pietzcker, Robert Carl; Baumstark, Lavinia; Luderer, Gunnar;</t>
  </si>
  <si>
    <t>Deep decarbonisation of buildings energy services through demand and supply transformations in a 1.5° C scenario</t>
  </si>
  <si>
    <t>Buildings energy consumption is one of the most important contributors to greenhouse gas
(GHG) emissions worldwide, responsible for 23% of energy-related CO2 emissions. Decarbonising
the energy demand of buildings will require two types of strategies: first, an overall reduction in
energy demand, which could, to some extent, be achieved at negative costs; and second through a
reduction of the carbon content of energy via fuel switching and supply-side decarbonisation. This
study assesses the contributions of each of these strategies for the decarbonisation of the buildings
sector in line with a 1.5◦C global warming. We show that in a 1.5◦C scenario combining mitigation
policies and a reduction of market failures in efficiency markets, 81% of the reductions in buildings
emissions are achieved through the reduction of the carbon content of energy, while the remaining
19% are due to efficiency improvements which reduce energy demand by 31%. Without
supply-side decarbonisation, efficiency improvements almost entirely suppress the doubling of
emissions that would otherwise be expected, but fail to induce an absolute decline in emissions.
Our modelling and scenarios show the impact of both climate change mitigation policies and of
the alleviation of market failures pervading through energy efficiency markets. The results show
that the reduction of the carbon content of energy through fuel switching and supply-side
decarbonisation is of paramount importance for the decarbonisation of buildings.</t>
  </si>
  <si>
    <t>https://doi.org/10.1088/1748-9326/abdf07</t>
  </si>
  <si>
    <t>Akinsanola, Akintomide Afolayan; Ogunjobi, Kehinde O; Abolude, Akintayo T; Salack, Seyni;</t>
  </si>
  <si>
    <t>Projected changes in wind speed and wind energy potential over West Africa in CMIP6 models</t>
  </si>
  <si>
    <t>The development of wind energy in West Africa is essential to meet the rising energy needs due to
population growth and societal development. However, only few studies have investigated the
changes in turbine hub-height wind characteristics over the region under changing climate. This
study aims at assessing the impact of climate change on wind power density (WPD) over West
Africa using the simulations from the newly developed Coupled Model Intercomparison Project
version 6 (CMIP6) models. The CMIP6 near-surface wind speed and directions simulations for the
historical climate (1985–2014) were compared with ERA5 reanalysis data using multiple descriptive
statistics. Relative to ERA5 reanalysis, the CMIP6 models alongside their multimodel ensemble
mean (EnsMean) realistically reproduce the near-surface wind characteristics (i.e. wind speed and
directions) across most subregions of West Africa, although noticeable biases still exist. Overall, the
CMIP6 EnsMean performs better than most individual models at capturing the near-surface wind
speed over the region. Under global warming, we find a robust projected increase (about 70%) in
WPD over the Guinea coast subregion of West Africa, especially in June–July–August season. The
December–January–February and March–April–May seasons show alternating projected WPD
increase and decrease, with predominantly robust projected decrease over the Sahel subregion. The
projected increase over the Guinea coast has strong temporal qualities, with the end of the century
(2070–2099) changes showing stronger magnitude compared to the mid-century (2040–2069)
changes, and thus may provide a commercially viable renewable energy source.</t>
  </si>
  <si>
    <t>https://doi.org/10.1088/1748-9326/abed7a</t>
  </si>
  <si>
    <t>Wind speed for turbines</t>
  </si>
  <si>
    <t>Benz, Susanne A; Davis, Steven J; Burney, Jennifer;</t>
  </si>
  <si>
    <t>Drivers and Projections of Global Surface Temperature Anomalies at Sub-city Scale</t>
  </si>
  <si>
    <t>More than half of the world’s population now lives in urban areas, and trends in rural-to-urban
migration are expected to continue through the end of the century. Although cities create
efficiencies that drive innovation and economic growth, they also alter the local surface energy
balance, resulting in urban temperatures that can differ dramatically from surrounding areas. Here
we introduce a global 1 km resolution data set of seasonal and diurnal anomalies in urban surface
temperatures relative to their rural surroundings. We then use satellite-observable parameters in a
simple model informed by the surface energy balance to understand the dominant drivers of
present urban heating, the heat-related impacts of projected future urbanization, and the potential
for policies to mitigate those damages. At present, urban populations live in areas with daytime
surface summer temperatures that are 3.21 ◦C (−3.97, 9.24, 5th–95th percentiles) warmer than
surrounding rural areas. If the structure of cities remains largely unchanged, city growth is
projected to result in additional daytime summer surface temperature heat anomalies of 0.19 ◦C
(−0.01, 0.47) in 2100—in addition to warming due to climate change. This is projected to raise the
urban population living under extreme surface temperatures by approximately 20% compared to
current distributions. However we also find a significant potential for mitigation: 82% of all urban
areas have below average vegetation and/or surface albedo. Optimizing these would reduce urban
daytime summer surface temperatures for the affected populations by an average of −0.81 ◦C
(−2.55, −0.05).</t>
  </si>
  <si>
    <t>https://doi.org/10.1088/1748-9326/ac0661</t>
  </si>
  <si>
    <t>The GRISLI-LSCE contribution to the Ice Sheet Model Intercomparison Project for phase 6 of the Coupled Model Intercomparison Project (ISMIP6)–Part 1: Projections of the Greenland ice sheet evolution by the end of the 21st century</t>
  </si>
  <si>
    <t>Polar amplification will result in amplified temperature changes in the Arctic with respect to the rest of the globe, making the Greenland ice sheet particularly vulnerable to global warming. While the ice sheet has been showing an increased mass loss in the past decades, its contribution to global sea level rise in the future is of primary importance since it is at present the largest single-source contribution after the thermosteric contribution. The question of the fate of the Greenland and Antarctic ice sheets for the next century has recently gathered various ice sheet models in a common framework within the Ice Sheet Model Intercomparison Project for the Coupled Model Intercomparison Project – phase 6 (ISMIP6). While in a companion paper we present the GRISLI-LSCE (Grenoble Ice Sheet and Land Ice model of the Laboratoire des Sciences du Climat et de l'Environnement) contribution to ISMIP6-Antarctica, we present here the GRISLI-LSCE contribution to ISMIP6-Greenland. We show an important spread in the simulated Greenland ice loss in the future depending on the climate forcing used. The contribution of the ice sheet to global sea level rise in 2100 can thus be from as low as 20 mm sea level equivalent (SLE) to as high as 160 mm SLE. Amongst the models tested in ISMIP6, the Coupled Model Intercomparison Project – phase 6 (CMIP6) models produce larger ice sheet retreat than their CMIP5 counterparts. Low-emission scenarios in the future drastically reduce the ice mass loss. The oceanic forcing contributes to about 10 mm SLE in 2100 in our simulations. In addition, the dynamical contribution to ice thickness change is small compared to the impact of surface mass balance. This suggests that mass loss is mostly driven by atmospheric warming and associated ablation at the ice sheet margin. With additional sensitivity experiments we also show that the spread in mass loss is only weakly affected by the choice of the ice sheet model mechanical parameters.</t>
  </si>
  <si>
    <t>https://tc.copernicus.org/articles/15/1015/2021/</t>
  </si>
  <si>
    <t>Iqbal, Zafar; Shahid, Shamsuddin; Ahmed, Kamal; Ismail, Tarmizi; Ziarh, Ghaith Falah; Chung, Eun-Sung; Wang, Xiaojun;</t>
  </si>
  <si>
    <t>Evaluation of CMIP6 GCM rainfall in mainland Southeast Asia</t>
  </si>
  <si>
    <t>Global climate models (GCMs) of Coupled Model Intercomparison Project 6 (CMIP6) has designed with new socioeconomic pathway scenarios to incorporate the socioeconomic changes along with greenhouse gas emissions to project future climate. Performance of 35 GCMs of CMIP6 was evaluated in this study in replicating APHRODITE rainfall in the Mainland South-East Asia (MSEA) for the period 1975–2014. Compromised programming (CP) based on four spatial statistical metrics were used for the ranking of the GCMs and Jenk's natural break classification was employed to find the most suitable subset of GCMs for MSEA. The results showed that majority of CMIP6 GCMs can capture the rainfall climatological of MSEA. The performance of the GCMs was different in terms of different metrics. Integration of all metrics using CP showed MRI-ESM2-0, EC-Earth3 and EC-Earth3-Veg as the most suitable subset of GCMs for rainfall projections in MSEA. The performance assessment of the selected GCMs revealed their ability to simulate the annual mean rainfall climatology in the central and southern region of MSEA with a bias less than 25%. Relatively higher biases (−25 to −75%) were noticed in the western coastal region of Myanmar where observed rainfall is the highest. The identified CMIP6 GCMs can be employed for climate change projections and impact assessments in MSEA after correcting the associated biases.</t>
  </si>
  <si>
    <t>https://www.sciencedirect.com/science/article/pii/S0169809521000776</t>
  </si>
  <si>
    <t>ssp assessment?</t>
  </si>
  <si>
    <t>Ravindran, Ajaya Mohan; Praveen, V;</t>
  </si>
  <si>
    <t>Atlantic Zonal Mode-Monsoon Teleconnection in a Warming Scenario</t>
  </si>
  <si>
    <t>Wang, Kai; Liu, Junguo; Xia, Jun; Wang, Zifeng; Meng, Ying; Chen, He; Mao, Ganquan; Ye, Bin;</t>
  </si>
  <si>
    <t>Understanding the impacts of climate change and socio-economic development through food-energy-water nexus: A case study of mekong river delta</t>
  </si>
  <si>
    <t>Food, energy, and water (FEW) resources are critical concerns to achieve long-term sustainability. Climate change and socio-economic development both affect the FEW Nexus, but the combined impacts of these two factors on a Nexus system is not well understood. An integrated management model was applied to quantify the combined impacts on the FEW Nexus through rice yield, power generation, and water withdrawal. Five scenarios from the Coupled Model Intercomparison Project Phase 6 were chosen as the inputs of the integrated model in the Mekong River Delta (MRD). Results showed that rice yields will be vulnerable to extreme climate events. The minimum autumn rice yield, 4.7 ton/ha in 2023 under the SSP1–2.6 scenario, will be as low as the yield of the 2016 drought year (4.6 ton/ha). Power generation will increase sharply due to socio-economic development. The power generation of SSP5–8.5 in 2050 will be about 10 times higher than that in 2010. The average total water withdrawal in 2050 was estimated to increase by 40% compared to that in the 2016 drought year and will be more than 3 times higher than the average withdrawal of 1995–2010. Nexus analysis found water is a central resource that connects food and energy sectors in MRD. Regional sustainability analysis showed that climate change and socio-economic development both have a significant impact through affecting the FEW Nexus. Specifically, the energy and water sectors will be more vulnerable to the combined impacts than the food sector due to the coal-fired power plants planned in the MRD.</t>
  </si>
  <si>
    <t>https://www.sciencedirect.com/science/article/abs/pii/S0921344920307084</t>
  </si>
  <si>
    <t>Naughten, Kaitlin A; De Rydt, Jan; Rosier, Sebastian HR; Jenkins, Adrian; Holland, Paul R; Ridley, Jeff K;</t>
  </si>
  <si>
    <t>Two-timescale response of a large Antarctic ice shelf to climate change</t>
  </si>
  <si>
    <t>A potentially irreversible threshold in Antarctic ice shelf melting would be crossed if the ocean cavity beneath the large Filchner–Ronne Ice Shelf were to become flooded with warm water from the deep ocean. Previous studies have identified this possibility, but there is great uncertainty as to how easily it could occur. Here, we show, using a coupled ice sheet-ocean model forced by climate change scenarios, that any increase in ice shelf melting is likely to be preceded by an extended period of reduced melting. Climate change weakens the circulation beneath the ice shelf, leading to colder water and reduced melting. Warm water begins to intrude into the cavity when global mean surface temperatures rise by approximately 7 °C above pre-industrial, which is unlikely to occur this century. However, this result should not be considered evidence that the region is unconditionally stable. Unless global temperatures plateau, increased melting will eventually prevail.</t>
  </si>
  <si>
    <t>https://www.nature.com/articles/s41467-021-22259-0</t>
  </si>
  <si>
    <t>Norris, Jesse; Hall, Alex; Chen, Di; Thackeray, Chad W; Madakumbura, Gavin D;</t>
  </si>
  <si>
    <t>Assessing the representation of synoptic variability associated with California extreme precipitation in CMIP6 models</t>
  </si>
  <si>
    <t>Days of extreme precipitation over California are evaluated in Coupled Model Intercomparison Project Phase 6 (CMIP6) models and the ERA-Interim reanalysis. In the current climate, the model spread in composited precipitation on extreme precipitation days is closely related to the magnitude of composited integrated vapor transport (IVT) across models, a proxy for the intensity of atmospheric rivers. Most models underestimate the magnitude of IVT associated with extreme precipitation, according to ERA-Interim. This is due mostly to the contribution of moisture, which almost all models overestimate, while the contribution of lower-tropospheric wind speed is generally closer to the reanalyses. Moreover, most models underestimate the variance in the latitude of maxima of numerous variables among days of extreme California precipitation. That is, in the general circulation models there is a lack of diversity in the latitude of the disturbances bringing winter precipitation to California. In the future climate, most models project a decrease in the frequency of southward-displaced disturbances among California extreme precipitation days. Hence, the greatest increases in extreme precipitation are over northern California. However, the historical underestimate of the latitudinal variance of disturbances calls into question the reliability of these projections. This bias should be especially considered for dynamical downscaling efforts over the region.</t>
  </si>
  <si>
    <t>https://agupubs.onlinelibrary.wiley.com/doi/abs/10.1029/2020JD033938</t>
  </si>
  <si>
    <t>Choi, Youngmin; Morlighem, Mathieu; Rignot, Eric; Wood, Michael;</t>
  </si>
  <si>
    <t>Ice dynamics will remain a primary driver of Greenland ice sheet mass loss over the next century</t>
  </si>
  <si>
    <t>The mass loss of the Greenland Ice Sheet is nearly equally partitioned between a decrease in surface mass balance from enhanced surface melt and an increase in ice dynamics from the acceleration and retreat of its marine-terminating glaciers. Much uncertainty remains in the future mass loss of the Greenland Ice Sheet due to the challenges of capturing the ice dynamic response to climate change in numerical models. Here, we estimate the sea level contribution of the Greenland Ice Sheet over the 21st century using an ice-sheet wide, high-resolution, ice-ocean numerical model that includes surface mass balance forcing, thermal forcing from the ocean, and iceberg calving dynamics. The model is calibrated with ice front observations from the past eleven years to capture the recent evolution of marine-terminating glaciers. Under a business as usual scenario, we find that northwest and central west Greenland glaciers will contribute more mass loss than other regions due to ice front retreat and ice flow acceleration. By the end of century, ice discharge from marine-terminating glaciers will contribute 50 ± 20% of the total mass loss, or twice as much as previously estimated although the contribution from the surface mass balance increases towards the end of the century.</t>
  </si>
  <si>
    <t>https://www.nature.com/articles/s43247-021-00092-z</t>
  </si>
  <si>
    <t>Zanowski, Hannah; Jahn, Alexandra; Holland, Marika M;</t>
  </si>
  <si>
    <t>Arctic Ocean freshwater in CMIP6 Ensembles: Declining Sea Ice, Increasing Ocean Storage and Export</t>
  </si>
  <si>
    <t>The Arctic has undergone dramatic changes in sea ice cover and the hydrologic cycle, both of which strongly impact the freshwater storage in, and export from, the Arctic Ocean. Here we analyze Arctic freshwater storage and fluxes in seven climate models from the Coupled Model Intercomparison Project Phase 6 (CMIP6) and assess their performance over the historical period (1980–2000) and in two future emissions scenarios, SSP1-2.6 and SSP5-8.5. Similar to CMIP5, substantial differences exist between the models' Arctic mean states and the magnitude of their 21st century storage and flux changes. In the historical simulation, most models disagree with observations over 1980–2000. In both future scenarios, the models show an increase in liquid freshwater storage and a reduction in solid storage and fluxes through the major Arctic gateways (Bering Strait, Fram Strait, Davis Strait, and the Barents Sea Opening) that is typically larger for SSP5-8.5 than SSP1-2.6. The liquid fluxes are driven by both volume and salinity changes, with models exhibiting a change in sign (relative to 1980–2000) of the freshwater flux through the Barents Sea Opening by mid-century, little change in the Bering Strait flux, and increased export from the remaining straits by the end of the 21st century. In the straits west of Greenland (Nares, Barrow, and Davis straits), the models disagree on the behavior of the liquid freshwater export in the early-to-mid 21st century due to differences in the magnitude and timing of a simulated decrease in the volume flux.</t>
  </si>
  <si>
    <t>https://agupubs.onlinelibrary.wiley.com/doi/full/10.1029/2020JC016930</t>
  </si>
  <si>
    <t>Baumstark, Lavinia; Bauer, Nico; Benke, Falk; Bertram, Christoph; Bi, Stephen; Gong, Chen Chris; Dietrich, Jan Philipp; Dirnaichner, Alois; Giannousakis, Anastasis; Hilaire, Jérôme;</t>
  </si>
  <si>
    <t>REMIND2. 1: Transformation and innovation dynamics of the energy-economic system within climate and sustainability limits</t>
  </si>
  <si>
    <t>This paper presents the new and now open-source version 2.1 of the REgional Model of INvestments and Development (REMIND). REMIND, as an integrated assessment model (IAM), provides an integrated view of the global energy–economy–emissions system and explores self-consistent transformation pathways. It describes a broad range of possible futures and their relation to technical and socio-economic developments as well as policy choices. REMIND is a multiregional model incorporating the economy and a detailed representation of the energy sector implemented in the General Algebraic Modeling System (GAMS). It uses non-linear optimization to derive welfare-optimal regional transformation pathways of the energy-economic system subject to climate and sustainability constraints for the time horizon from 2005 to 2100. The resulting solution corresponds to the decentralized market outcome under the assumptions of perfect foresight of agents and internalization of external effects. REMIND enables the analyses of technology options and policy approaches for climate change mitigation with particular strength in representing the scale-up of new technologies, including renewables and their integration in power markets. The REMIND code is organized into modules that gather code relevant for specific topics. Interaction between different modules is made explicit via clearly defined sets of input and output variables. Each module can be represented by different realizations, enabling flexible configuration and extension. The spatial resolution of REMIND is flexible and depends on the resolution of the input data. Thus, the framework can be used for a variety of applications in a customized form, balancing requirements for detail and overall runtime and complexity.</t>
  </si>
  <si>
    <t>https://gmd.copernicus.org/articles/14/6571/2021/</t>
  </si>
  <si>
    <t>this paper presents an open-source integrated assessment model using RCPs and SSps as common reference framework with other IAMs</t>
  </si>
  <si>
    <t>Yun, Xiaobo; Tang, Qiuhong; Li, Jiabo; Lu, Hui; Zhang, Lu; Chen, Deliang;</t>
  </si>
  <si>
    <t>Can reservoir regulation mitigate future climate change induced hydrological extremes in the Lancang-Mekong River Basin?</t>
  </si>
  <si>
    <t>Hydrological extremes both dry extremes and wet extremes can be exacerbated by climate change and threat water security in Lancang-Mekong River Basin (LMRB). Reservoirs can be managed effectively mitigate the risks of these extreme events. However, current knowledge about changes in hydrological extreme events under climate change and the effectiveness of reservoir regulation in LMRB remains limited. This study fills the knowledge gap by evaluating the effectiveness of reservoir regulation for changing hydrological extremes in the 21st century. The VIC-Reservoir hydrological model forced by the bias-corrected CMIP6 climate forcing data were used to project the future streamflow changes in LMRB, and the copula-based joint Standardized Streamflow Index (SSI) was adopted to identify basin-wide dry and wet hydrological extremes. Our results indicate that the streamflow in LMRB will first decrease until 2038 and then increase under the SSP5-RCP8.5 scenario (Similarly, 2020 in the SSP1-RCP2.6 scenario and 2042 in the SSP3-RCP7.0 scenario), which will lead to a substantial increase in basin-wide dry hydrological extremes (up to 33% in the 2040s) and wet hydrological extremes (up to 363% by the end of the 21st century). Reservoir regulation can mitigate the basin-wide dry extreme events by 100% and the wet extreme by 32%. While the future dry hydrological extreme can be mitigated by reservoir regulation, the lack of the reservoir storage capacity to deal with wet hydrological extreme poses a challenge to transboundary water management in the basin.</t>
  </si>
  <si>
    <t>https://www.sciencedirect.com/science/article/abs/pii/S0048969721023937</t>
  </si>
  <si>
    <t>Zhong, Ruida; Zhao, Tongtiegang; Chen, Xiaohong;</t>
  </si>
  <si>
    <t>Evaluating the tradeoff between hydropower benefit and ecological interest under climate change: How will the water-energy-ecosystem nexus evolve in the upper Mekong basin?</t>
  </si>
  <si>
    <t>Hydropower plant operation alters natural streamflow regimes, which leads to tradeoff between hydropower benefits and the needs of downstream river ecosystems. This study proposes a novel approach for evaluating how hydropower-ecology tradeoff will evolve under future climate change based on Pareto optimal fronts, and demonstrated its efficacy using a case study of the cascade hydropower plants and downstream river ecosystems of the upper Mekong basin (UMB), a representative transboundary river basin. Future climate projections from multiple global climate models (GCMs) are used. Results show that, although GCMs project a future overall increase in streamflow, the hydropower-ecology conflict will likely be exacerbated by increased streamflow variability. Nearly one third of the GCMs indicate the alleviated conflict between hydropower and ecosystems, one third show little apparent change, and the final third show aggravated conflicts. According to the pessimistic GCMs, maintaining ecological impact at historical levels in the future could result in a hydropower deficit for which thermal power would need to compensate, generating additional 1.33 MMT CO2e in greenhouse gas emissions per year. These results reveal the potential challenges facing hydropower and ecological development in the UMB in the future, and emphasize the importance of developing adaptive mitigation techniques under climate change.</t>
  </si>
  <si>
    <t>https://www.sciencedirect.com/science/article/abs/pii/S0360544221017667</t>
  </si>
  <si>
    <t>didn't find information on time horizon</t>
  </si>
  <si>
    <t>Yang, Yang; Lou, Sijia; Wang, Hailong; Wang, Pinya; Liao, Hong;</t>
  </si>
  <si>
    <t>Trends and source apportionment of aerosols in Europe during 1980–2018</t>
  </si>
  <si>
    <t>Aerosols have significantly affected health, environment, and climate in Europe. Aerosol concentrations have been declining since the 1980s in Europe, mainly owing to a reduction of local aerosol and precursor emissions. Emissions from other source regions of the world, which have been changing rapidly as well, may also perturb the historical and future trends of aerosols and change their radiative impact in Europe. This study examines trends of aerosols in Europe during 1980–2018 and quantifies contributions from 16 source regions using the Community Atmosphere Model version 5 with Explicit Aerosol Source Tagging (CAM5-EAST). The simulated near-surface total mass concentration of sulfate, black carbon, and primary organic carbon had a 62 % decrease during 1980–2018. The majority of which was contributed to reductions of local emissions in Europe, and 8 %–9 % was induced by a decrease in emissions from Russia–Belarus–Ukraine. With the decreases in the fractional contribution of local emissions, aerosols transported from other source regions are increasingly important for air quality in Europe. During 1980–2018, the decrease in sulfate loading led to a warming effect of 2.0 W m−2 in Europe, with 12 % coming from changes in non-European sources, especially from North America and Russia–Belarus–Ukraine. According to the Shared Socioeconomic Pathways (SSP) scenarios, contributions to the sulfate radiative forcing over Europe from both local European emissions and non-European emissions should decrease at a comparable rate in the next 3 decades, suggesting that future changes in non-European emissions are as important as European emissions for causing possible regional climate change associated with aerosols in Europe.</t>
  </si>
  <si>
    <t>https://acp.copernicus.org/articles/20/2579/2020/</t>
  </si>
  <si>
    <t>Gi, Keii; Sano, Fuminori; Akimoto, Keigo; Hiwatari, Ryoji; Tobita, Kenji;</t>
  </si>
  <si>
    <t>Potential contribution of fusion power generation to low-carbon development under the Paris Agreement and associated uncertainties</t>
  </si>
  <si>
    <t>Fusion energy has abundant resources, does not exhibit nuclear runaway, and it has zero-carbon emissions. Long-term strategies for fusion energy development will become critically important to promote future DEMOnstration Fusion Reactor (DEMO) projects by another largescale investment and gain social acceptance. This paper assessed the potential contribution of fusion power generation to low-carbon development, which is prescribed in the Paris Agreement, under the combination of different uncertainties of future socioeconomic development, probability of the 2 °C target, and development of commercial fusion power plants. Global negative CO2 emission in 2100 by drastic decarbonization of energy systems was required to achieve the 2 °C target, and fusion power plants were expected to be installed in the latter half of the 21st century mainly in countries with limited potentials of zero-emission energy sources, such as Japan, Korea, and Turkey, for cost-efficient climate change mitigation. If inexpensive power plants could be developed by enhanced R&amp;D and advanced design in DEMO projects or if the establishment of fission plants in the future is low, fusion power generation will also be deployed in the EU28, India, and China. Further cost reduction by innovative design and alternative concepts are also essential to diffuse fusion plants in zero-emission resource-rich countries</t>
  </si>
  <si>
    <t>https://www.sciencedirect.com/science/article/pii/S2211467X19301257</t>
  </si>
  <si>
    <t>Dong, Yue; Xu, Linyu;</t>
  </si>
  <si>
    <t>Anthropogenic intensification of urban reactive nitrogen inputs and potential to mitigate nitrogen pollution in Guangzhou, China</t>
  </si>
  <si>
    <t>Human activities intensify reactive nitrogen (Nr) inputs to the urban system. Excess Nr loss negatively affects environment and human health. Compared with large-scale studies, greater attention should be paid to the urban system as a burgeoning and important Nr creation source. In this study, we investigated the anthropogenic effects on urban Nr inputs (1995–2015) and assessed the potential to mitigate Nr pollution in Guangzhou, China. Here, we show that compared to the national level, the Nr input structure in urban systems is greatly dependent on external Nr inputs, massive Nr emissions during fossil fuel combustion and increasing Haber-Bosch N fixation associated with industrial synthetic production. The relatively slow increase in Nr inputs with rapid GDP growth shows a decoupling of N with economic development. Under baseline conditions, Nr inputs in 2050 can be assumed to rise to 112–138% of the 2015 value. Under the mitigation scenario involving reducing Nr emissions from fossil fuel combustion, increasing recycling rate of industrial N, controlling per capita demand for food and materials and improving N use efficiency, the Nr pollution possibly decreases to 52–64% of the 2015 levels. The combined mitigation scenario suggests that the biophysical potential for a sustainable future for urban Nr use exists. This study provides decision-makers with a novel view and rational strategies for urban N management.</t>
  </si>
  <si>
    <t>https://www.sciencedirect.com/science/article/abs/pii/S0921344920301671</t>
  </si>
  <si>
    <t>Makhtoumi, Yashar; Li, Simeng; Ibeanusi, Victor; Chen, Gang;</t>
  </si>
  <si>
    <t>Evaluating Water Balance Variables under Land Use and Climate Projections in the Upper Choctawhatchee River Watershed, in Southeast US</t>
  </si>
  <si>
    <t xml:space="preserve">Changes in water balance variables are essential in planning and management. Two major factors affecting these variables are climate change and land use change. Few researches have been done to investigate the combined effect of the land use change and climate change using projections. In this study the hydrological processes in Upper Choctawhatchee River Watershed were modeled using the Soil and Water Assessment Tool (SWAT) to investigate the impacts of climate and land use change. We integrated land use projection based in the Shared Socioeconomic Pathways with future climate data to study the combined effects on Hydrological response of the watershed. Future rainfall and temperature, for two time periods, were obtained using General Climate Models to provide SWAT with the climatic forcing in order to project water balance variables. The simulation was carried out under two radiative forcing pathways of RCP4.5 and RCP6.0. Land use change focused on urbanization dominated the climate changes. Impacts on water balance variables differed seasonally. Results showed surface runoff experienced major changes under both emissions scenarios in some months up to 5 times increase. Among the water balance variables, evapotranspiration (ET) as the least dominant pathway for water loss showed the modest changes with the largest decrease during fall and summer. Projection indicated more frequent extreme behavior regarding water balance during midcentury. Discharge was estimated to increase through the year and the highest changes were projected during summer and fall with 186.3% increase in November under RCP6.0. Relying on rainfall for farming along with reduced agricultural landuse (11.8%) and increased urban area (47%) and population growth would likely make the water use efficiency critical. The model demonstrated satisfactory performance, capturing the hydrologic parameters. It thus can be used for further modelling of water quality to determine the sustainable conservation practices and extreme weather events such as hurricane and tropical storms. </t>
  </si>
  <si>
    <t>https://www.mdpi.com/2073-4441/12/8/2205</t>
  </si>
  <si>
    <t>Bauer, Nico; Bertram, Christoph; Schultes, Anselm; Klein, David; Luderer, Gunnar; Kriegler, Elmar; Popp, Alexander; Edenhofer, Ottmar;</t>
  </si>
  <si>
    <t>Quantification of an efficiency–sovereignty trade-off in climate policy</t>
  </si>
  <si>
    <t>The Paris Agreement calls for a cooperative response with the aim of limiting global warming to well below two degrees Celsius above pre-industrial levels while reaffirming the principles of equity and common, but differentiated responsibilities and capabilities1. Although the goal is clear, the approach required to achieve it is not. Cap-and-trade policies using uniform carbon prices could produce cost-effective reductions of global carbon emissions, but tend to impose relatively high mitigation costs on developing and emerging economies. Huge international financial transfers are required to complement cap-and-trade to achieve equal sharing of effort, defined as an equal distribution of mitigation costs as a share of income2,3, and therefore the cap-and-trade policy is often perceived as infringing on national sovereignty2,3,4,5,6,7. Here we show that a strategy of international financial transfers guided by moderate deviations from uniform carbon pricing could achieve the goal without straining either the economies or sovereignty of nations. We use the integrated assessment model REMIND–MAgPIE to analyse alternative policies: financial transfers in uniform carbon pricing systems, differentiated carbon pricing in the absence of financial transfers, or a hybrid combining financial transfers and differentiated carbon prices. Under uniform carbon prices, a present value of international financial transfers of 4.4 trillion US dollars over the next 80 years to 2100 would be required to equalize effort. By contrast, achieving equal effort without financial transfers requires carbon prices in advanced countries to exceed those in developing countries by a factor of more than 100, leading to efficiency losses of 2.6 trillion US dollars. Hybrid solutions reveal a strongly nonlinear trade-off between cost efficiency and sovereignty: moderate deviations from uniform carbon prices strongly reduce financial transfers at relatively small efficiency losses and moderate financial transfers substantially reduce inefficiencies by narrowing the carbon price spread. We also identify risks and adverse consequences of carbon price differentiation due to market distortions that can undermine environmental sustainability targets8,9. Quantifying the advantages and risks of carbon price differentiation provides insight into climate and sector-specific policy mixes.</t>
  </si>
  <si>
    <t>https://www.nature.com/articles/s41586-020-2982-5</t>
  </si>
  <si>
    <t>Carbon picing policies</t>
  </si>
  <si>
    <t>Viviroli, Daniel; Kummu, Matti; Meybeck, Michel; Kallio, Marko; Wada, Yoshihide;</t>
  </si>
  <si>
    <t>Increasing dependence of lowland populations on mountain water resources</t>
  </si>
  <si>
    <t>Mountain areas provide disproportionally high runoff in many parts of the world, but their importance for water resources and food production has not been clarified from the viewpoint of the lowland areas downstream. Here we quantify the extent to which lowland inhabitants potentially depend on runoff contributions from mountain areas (39% of the global land mass). We show that ~1.5 billion people (24% of the world’s lowland population) are projected to depend critically on runoff contributions from mountains by the mid-twenty-first century under a ‘middle of the road’ scenario, compared with ~0.2 billion (7%) in the 1960s. This striking rise is mainly due to increased local water consumption in the lowlands, whereas changes in mountain and lowland runoff play only a minor role. We further show that one-third of the global lowland area equipped for irrigation is currently located in regions that both depend heavily on runoff contributions from mountains and make unsustainable use of local blue water resources, a figure that is likely to rise to well over 50% in the coming decades. Our findings imply that mountain areas should receive particular attention in water resources management and underscore the protection they deserve in efforts towards sustainable development</t>
  </si>
  <si>
    <t>https://www.nature.com/articles/s41893-020-0559-9</t>
  </si>
  <si>
    <t>Leclère, David; Obersteiner, Michael; Barrett, Mike; Butchart, Stuart HM; Chaudhary, Abhishek; De Palma, Adriana; DeClerck, Fabrice AJ; Di Marco, Moreno; Doelman, Jonathan C; Dürauer, Martina;</t>
  </si>
  <si>
    <t>Bending the curve of terrestrial biodiversity needs an integrated strategy</t>
  </si>
  <si>
    <t>Increased efforts are required to prevent further losses to terrestrial biodiversity and the ecosystem services that it  provides1,2. Ambitious targets have been proposed, such as reversing the declining trends in biodiversity3; however, just feeding the growing human population will make this a challenge4. Here we use an ensemble of land-use and biodiversity models to assess whether—and how—humanity can reverse the declines in terrestrial biodiversity caused by habitat conversion, which is a major threat to biodiversity5. We show that immediate efforts, consistent with the broader sustainability agenda but of unprecedented ambition and coordination, could enable the provision of food for the growing human population while reversing the global terrestrial biodiversity trends caused by habitat conversion. If we decide to increase the extent of land under conservation management, restore degraded land and generalize landscape-level conservation planning, biodiversity trends from habitat conversion could become positive by the mid-twenty-first century on average across models (confidence interval, 2042–2061), but this was not the case for all models. Food prices could increase and, on average across models, almost half (confidence interval, 34–50%) of the future biodiversity losses could not be avoided. However, additionally tackling the drivers of land-use change could avoid conflict with affordable food provision and reduces the environmental effects of the food-provision system. Through further sustainable intensification and trade, reduced food waste and more plant-based human diets, more than two thirds of future biodiversity losses are avoided and the biodiversity trends from habitat conversion are reversed by 2050 for almost all of the models. Although limiting further loss will remain challenging in several biodiversity-rich regions, and other threats—such as climate change—must be addressed to truly reverse the declines in biodiversity, our results show that ambitious conservation efforts and food system transformation are central to an effective post-2020 biodiversity strategy.</t>
  </si>
  <si>
    <t>https://www.nature.com/articles/s41586-020-2705-y?s=08</t>
  </si>
  <si>
    <t>Graham, Neal T; Hejazi, Mohamad I; Kim, Son H; Davies, Evan GR; Edmonds, James A; Miralles-Wilhelm, Fernando;</t>
  </si>
  <si>
    <t>Future changes in the trading of virtual water</t>
  </si>
  <si>
    <r>
      <t>Water stressed regions rely heavily on the import of water-intensive goods to offset insufficient food production driven by socioeconomic and environmental factors. The water embedded in these traded commodities, virtual water, has received increasing interest in the scientific community. However, comprehensive future projections of virtual water trading remain absent. Here we show, for the first time, changes over the 21</t>
    </r>
    <r>
      <rPr>
        <vertAlign val="superscript"/>
        <sz val="11"/>
        <color rgb="FF000000"/>
        <rFont val="Calibri"/>
        <family val="2"/>
      </rPr>
      <t>st</t>
    </r>
    <r>
      <rPr>
        <sz val="11"/>
        <color rgb="FF000000"/>
        <rFont val="Calibri"/>
        <family val="2"/>
      </rPr>
      <t xml:space="preserve"> century in the amount of various water types required to meet international agricultural demands. Accounting for evolution in socioeconomic and climatic conditions, we estimate future interregional virtual water trading and find trading of renewable water sources may triple by 2100 while nonrenewable groundwater trading may at least double. Basins in North America, and the La Plata and Nile Rivers are found to contribute extensively to virtual water exports, while much of Africa, India, and the Middle East relies heavily on virtual water imports by the end of the century</t>
    </r>
  </si>
  <si>
    <t>https://www.nature.com/articles/s41467-020-17400-4</t>
  </si>
  <si>
    <t>Milovanoff, Alexandre; Posen, I Daniel; MacLean, Heather L;</t>
  </si>
  <si>
    <t>Electrification of light-duty vehicle fleet alone will not meet mitigation targets</t>
  </si>
  <si>
    <t>Climate change mitigation strategies are often technology-oriented, and electric vehicles (EVs) are a good example of something believed to be a silver bullet. Here we show that current US policies are insufficient to remain within a sectoral CO2 emission budget for light-duty vehicles, consistent with preventing more than 2 °C global warming, creating a mitigation gap of up to 19 GtCO2 (28% of the projected 2015–2050 light-duty vehicle fleet emissions). Closing the mitigation gap solely with EVs would require more than 350 million on-road EVs (90% of the fleet), half of national electricity demand and excessive amounts of critical materials to be deployed in 2050. Improving average fuel consumption of conventional vehicles, with stringent standards and weight control, would reduce the requirement for alternative technologies, but is unlikely to fully bridge the mitigation gap. There is therefore a need for a wide range of policies that include measures to reduce vehicle ownership and usage</t>
  </si>
  <si>
    <t>https://www.nature.com/articles/s41558-020-00921-7</t>
  </si>
  <si>
    <t>Graven, Heather; Keeling, Ralph F; Rogelj, Joeri;</t>
  </si>
  <si>
    <t>Changes to Carbon Isotopes in Atmospheric CO2 over the Industrial Era and into the Future</t>
  </si>
  <si>
    <t>Global biogeochemical cycles</t>
  </si>
  <si>
    <t>n this “Grand Challenges” paper, we review how the carbon isotopic composition of atmospheric CO2 has changed since the Industrial Revolution due to human activities and their influence on the natural carbon cycle, and we provide new estimates of possible future changes for a range of scenarios. Emissions of CO2 from fossil fuel combustion and land use change reduce the ratio of 13C/12C in atmospheric CO2 (δ13CO2). This is because 12C is preferentially assimilated during photosynthesis and δ13C in plant-derived carbon in terrestrial ecosystems and fossil fuels is lower than atmospheric δ13CO2. Emissions of CO2 from fossil fuel combustion also reduce the ratio of 14C/C in atmospheric CO2 (Δ14CO2) because 14C is absent in million-year-old fossil fuels, which have been stored for much longer than the radioactive decay time of 14C. Atmospheric Δ14CO2 rapidly increased in the 1950s to 1960s because of 14C produced during nuclear bomb testing. The resulting trends in δ13C and Δ14C in atmospheric CO2 are influenced not only by these human emissions but also by natural carbon exchanges that mix carbon between the atmosphere and ocean and terrestrial ecosystems. This mixing caused Δ14CO2 to return toward preindustrial levels in the first few decades after the spike from nuclear testing. More recently, as the bomb 14C excess is now mostly well mixed with the decadally overturning carbon reservoirs, fossil fuel emissions have become the main factor driving further decreases in atmospheric Δ14CO2. For δ13CO2, in addition to exchanges between reservoirs, the extent to which 12C is preferentially assimilated during photosynthesis appears to have increased, slowing down the recent δ13CO2 trend slightly. A new compilation of ice core and flask δ13CO2 observations indicates that the decline in δ13CO2 since the preindustrial period is less than some prior estimates, which may have incorporated artifacts owing to offsets from different laboratories' measurements. Atmospheric observations of δ13CO2 have been used to investigate carbon fluxes and the functioning of plants, and they are used for comparison with δ13C in other materials such as tree rings. Atmospheric observations of Δ14CO2 have been used to quantify the rate of air-sea gas exchange and ocean circulation, and the rate of net primary production and the turnover time of carbon in plant material and soils. Atmospheric observations of Δ14CO2 are also used for comparison with Δ14C in other materials in many fields such as archaeology, forensics, and physiology. Another major application is the assessment of regional emissions of CO2 from fossil fuel combustion using Δ14CO2 observations and models. In the future, δ13CO2 and Δ14CO2 will continue to change. The sign and magnitude of the changes are mainly determined by global fossil fuel emissions. We present here simulations of future δ13CO2 and Δ14CO2 for six scenarios based on the shared socioeconomic pathways (SSPs) from the 6th Coupled Model Intercomparison Project (CMIP6). Applications using atmospheric δ13CO2 and Δ14CO2 observations in carbon cycle science and many other fields will be affected by these future changes. We recommend an increased effort toward making coordinated measurements of δ13C and Δ14C across the Earth System and for further development of isotopic modeling and model-data analysis tools</t>
  </si>
  <si>
    <t>https://doi.org/10.1029/2019GB006170</t>
  </si>
  <si>
    <t>Li, Dawei; Yuan, Jiacan; Kopp, Robert E;</t>
  </si>
  <si>
    <t>Escalating global exposure to compound heat-humidity extremes with warming</t>
  </si>
  <si>
    <t>Heat stress harms human health, agriculture, the economy, and the environment more broadly. Exposure to heat stress is increasing with rising global temperatures. While most studies assessing future heat stress have focused on surface air temperature, compound extremes of heat and humidity are key drivers of heat stress. Here, we use atmospheric reanalysis data and a large initial-condition ensemble of global climate model simulations to evaluate future changes in daily compound heat-humidity extremes as a function of increasing global-mean surface air temperature (GSAT). The changing frequency of heat-humidity extremes, measured using wet bulb globe temperature (WBGT), is strongly related to GSAT and, conditional upon GSAT, nearly independent of forcing pathway. The historical ∼1°C of GSAT increase above preindustrial levels has already increased the population annually exposed to at least one day with WBGT exceeding 33°C (the reference safety value for humans at rest per the ISO-7243 standard) from 97 million to 275 million. Maintaining the current population distribution, this exposure is projected to increase to 508 million with 1.5°C of warming, 789 million with 2.0°C of warming, and 1.22 billion with 3.0°C of warming (similar to late-century warming projected based on current mitigation policies)</t>
  </si>
  <si>
    <t>https://iopscience.iop.org/article/10.1088/1748-9326/ab7d04/meta</t>
  </si>
  <si>
    <t>Rauner, Sebastian; Hilaire, Jérôme; Klein, David; Strefler, Jessica; Luderer, Gunnar;</t>
  </si>
  <si>
    <t>Air quality co-benefits of ratcheting up the NDCs</t>
  </si>
  <si>
    <r>
      <t xml:space="preserve">The current nationally determined contributions, pledged by the countries under the Paris Agreement, are far from limiting climate change to below 2 </t>
    </r>
    <r>
      <rPr>
        <vertAlign val="superscript"/>
        <sz val="11"/>
        <color rgb="FF000000"/>
        <rFont val="Calibri"/>
        <family val="2"/>
      </rPr>
      <t>∘</t>
    </r>
    <r>
      <rPr>
        <sz val="11"/>
        <color rgb="FF000000"/>
        <rFont val="Calibri"/>
        <family val="2"/>
      </rPr>
      <t xml:space="preserve">C temperature increase by the end of the century. The necessary ratcheting up of climate policy is projected to come with a wide array of additional benefits, in particular a reduction of today’s 4.5 million annual premature deaths due to poor air quality. This paper therefore addresses the question how climate policy and air pollution–related health impacts interplay until 2050 by developing a comprehensive global modeling framework along the cause and effect chain of air pollution–induced social costs. We find that ratcheting up climate policy to a 2 </t>
    </r>
    <r>
      <rPr>
        <vertAlign val="superscript"/>
        <sz val="11"/>
        <color rgb="FF000000"/>
        <rFont val="Calibri"/>
        <family val="2"/>
      </rPr>
      <t>∘</t>
    </r>
    <r>
      <rPr>
        <sz val="11"/>
        <color rgb="FF000000"/>
        <rFont val="Calibri"/>
        <family val="2"/>
      </rPr>
      <t xml:space="preserve"> compliant pathway results in welfare benefits through reduced air pollution that are larger than mitigation costs, even with avoided climate change damages neglected. The regional analysis demonstrates that the 2 </t>
    </r>
    <r>
      <rPr>
        <vertAlign val="superscript"/>
        <sz val="11"/>
        <color rgb="FF000000"/>
        <rFont val="Calibri"/>
        <family val="2"/>
      </rPr>
      <t>∘</t>
    </r>
    <r>
      <rPr>
        <sz val="11"/>
        <color rgb="FF000000"/>
        <rFont val="Calibri"/>
        <family val="2"/>
      </rPr>
      <t xml:space="preserve">C pathway is therefore, from a social cost perspective, a “no-regret option” in the global aggregate, but in particular for China and India due to high air quality benefits, and also for developed regions due to net negative mitigation costs. Energy and resource exporting regions, on the other hand, face higher mitigation cost than benefits. Our analysis further shows that the result of higher health benefits than mitigation costs is robust across various air pollution control scenarios. However, although climate mitigation results in substantial air pollution emission reductions overall, we find significant remaining emissions in the transport and industry sectors even in a 2 </t>
    </r>
    <r>
      <rPr>
        <vertAlign val="superscript"/>
        <sz val="11"/>
        <color rgb="FF000000"/>
        <rFont val="Calibri"/>
        <family val="2"/>
      </rPr>
      <t>∘</t>
    </r>
    <r>
      <rPr>
        <sz val="11"/>
        <color rgb="FF000000"/>
        <rFont val="Calibri"/>
        <family val="2"/>
      </rPr>
      <t>C world. We therefore call for further research in how to optimally exploit climate policy and air pollution control, deriving climate change mitigation pathways that maximize co-benefits.</t>
    </r>
  </si>
  <si>
    <t>https://link.springer.com/article/10.1007/s10584-020-02699-1</t>
  </si>
  <si>
    <t>Rauner, Sebastian; Bauer, Nico; Dirnaichner, Alois; Van Dingenen, Rita; Mutel, Chris; Luderer, Gunnar;</t>
  </si>
  <si>
    <t>Coal-exit health and environmental damage reductions outweigh economic impacts</t>
  </si>
  <si>
    <t>Cheap and abundant coal fuelled the industrialization of Europe, North America and Asia1. However, the price tag on coal has never reflected the external cost to society; coal combustion produces more than a third of today’s global CO2 emissions and is a major contributor to local adverse effects on the environment and public health, such as biodiversity loss and respiratory diseases. Here, we show that phasing out coal yields substantial local environmental and health benefits that outweigh the direct policy costs due to shortening of the energy supply. Phasing out coal is thus a no-regret strategy for most world regions, even when only accounting for domestic effects and neglecting the global benefits from slowing climate change. Our results suggest that these domestic effects potentially eliminate much of the free-rider problem caused by the discrepancy between the national burden of decarbonization costs and the internationally shared benefits of climate change impact mitigation. This, combined with the profound effect of closing around half of the global CO2 emissions gap towards the 2 °C target, makes coal phase-out policies attractive candidates for the iterative strengthening of the nationally determined contributions pledged by the countries under the Paris Agreement</t>
  </si>
  <si>
    <t>https://www.nature.com/articles/s41558-020-0728-x.</t>
  </si>
  <si>
    <t>Birkmann, Joern; Sauter, Holger; Jamshed, Ali; Sorg, Linda; Fleischhauer, Mark; Sandholz, Simone; Wannewitz, Mia; Greiving, Stefan; Bueter, Bjoern; Schneider, Melanie;</t>
  </si>
  <si>
    <t>Strengthening risk-informed decision-making: scenarios for human vulnerability and exposure to extreme events</t>
  </si>
  <si>
    <t>Disaster Prevention and Management: An International Journal</t>
  </si>
  <si>
    <t xml:space="preserve">
Purpose
Enhancing the resilience of cities and strengthening risk-informed decision-making are defined as key within the Global Agenda 2030. Implementing risk-informed decision-making also requires the consideration of scenarios of exposure and vulnerability. Therefore, the paper presents selected scenario approaches and illustrates how such vulnerability scenarios can look like for specific indicators and how they can inform decision-making, particularly in the context of urban planning.
Design/methodology/approach
The research study uses the example of heat stress in Ludwigsburg, Germany, and adopts participatory and quantitative forecasting methods to develop scenarios for human vulnerability and exposure to heat stress.
Findings
The paper indicates that considering changes in future vulnerability of people is important to provide an appropriate information base for enhancing urban resilience through risk-informed urban planning. This can help cities to define priority areas for future urban development and to consider the socio-economic and demographic composition in their strategies.
Originality/value
The value of the research study lies in implementing new qualitative and quantitative scenario approaches for human exposure and vulnerability to strengthen risk-informed decision-making</t>
  </si>
  <si>
    <t>https://www.emerald.com/insight/content/doi/10.1108/DPM-05-2020-0147/full/html</t>
  </si>
  <si>
    <t>Solé, Jordi; Samsó, Roger; García-Ladona, Emilio; Garcia-Olivares, Antonio; Ballabrera-Poy, Joaquim; Madurell, Teresa; Turiel, Antonio; Osychenko, Oleg; Álvarez, D; Bardi, Ugo;</t>
  </si>
  <si>
    <t>Modelling the renewable transition: Scenarios and pathways for a decarbonized future using pymedeas, a new open-source energy systems model</t>
  </si>
  <si>
    <t>This paper reviews different approaches to modelling the energy transition towards a zero carbon economy. It identifies a number of limitations in current approaches such as a lack of consideration of out-of-equilibrium situations (like an energy transition) and non-linear feedbacks. To tackle those issues, the new open source integrated assessment model pymedeas is introduced, which allows the exploration of the design and planning of appropriate strategies and policies for decarbonizing the energy sector at World and EU level. The main novelty of the new open-source model is that it addresses the energy transition by considering biophysical limits, availability of raw materials, and climate change impacts. This paper showcases the model capabilities through several simulation experiments to explore alternative pathways for the renewable transition. In the selected scenarios of this work, future shortage of fossil fuels is found to be the most influential factor of the simulations system evolution. Changes in efficiency and climate change damages are also important determinants influencing model outcomes.</t>
  </si>
  <si>
    <t>https://www.sciencedirect.com/science/article/pii/S1364032120303968</t>
  </si>
  <si>
    <t>Johnson, Kris A; Wing, Oliver EJ; Bates, Paul D; Fargione, Joseph; Kroeger, Timm; Larson, William D; Sampson, Christopher C; Smith, Andrew M;</t>
  </si>
  <si>
    <t>A benefit–cost analysis of floodplain land acquisition for US flood damage reduction</t>
  </si>
  <si>
    <t>Flooding is the costliest form of natural disaster and impacts are expected to increase, in part, due to exposure of new development to flooding. However, these costs could be reduced through the acquisition and conservation of natural land in floodplains. Here we quantify the benefits and costs of reducing future flood damages in the United States by avoiding development in floodplains. We find that by 2070, cumulative avoided future flood damages exceed the costs of land acquisition for more than one-third of the unprotected natural lands in the 100-yr floodplain (areas with a 1% chance of flooding annually). Large areas have an even higher benefit–cost ratio: for 54,433 km2 of floodplain, avoided damages exceed land acquisition costs by a factor of at least five to one. Strategic conservation of floodplains would avoid unnecessarily increasing the economic and human costs of flooding while simultaneously providing multiple ecosystem services.</t>
  </si>
  <si>
    <t>https://www.nature.com/articles/s41893-019-0437-5</t>
  </si>
  <si>
    <t>Tong, Dan; Cheng, Jing; Liu, Yang; Yu, Sha; Yan, Liu; Hong, Chaopeng; Qin, Yu; Zhao, Hongyan; Zheng, Yixuan; Geng, Guannan;</t>
  </si>
  <si>
    <t>Dynamic projection of anthropogenic emissions in China: methodology and 2015–2050 emission pathways under a range of socio-economic, climate policy, and pollution control scenarios</t>
  </si>
  <si>
    <t>Future trends in air pollution and greenhouse gas (GHG) emissions for China are of great concern to the community. A set of global scenarios regarding future socio-economic and climate developments, combining shared socio-economic pathways (SSPs) with climate forcing outcomes as described by the Representative Concentration Pathways (RCPs), was created by the Intergovernmental Panel on Climate Change (IPCC). Chinese researchers have also developed various emission scenarios by considering detailed local environmental and climate policies. However, a comprehensive scenario set connecting SSP–RCP scenarios with local policies and representing dynamic emission changes under local policies is still missing.
In this work, to fill this gap, we developed a dynamic projection model, the Dynamic Projection model for Emissions in China (DPEC), to explore China's future anthropogenic emission pathways. The DPEC is designed to integrate the energy system model, emission inventory model, dynamic projection model, and parameterized scheme of Chinese policies. The model contains two main modules, an energy-model-driven activity rate projection module and a sector-based emission projection module. The activity rate projection module provides the standardized and unified future energy scenarios after reorganizing and refining the outputs from the energy system model. Here we use a new China-focused version of the Global Change Assessment Model (GCAM-China) to project future energy demand and supply in China under different SSP–RCP scenarios at the provincial level. The emission projection module links a bottom-up emission inventory model, the Multi-resolution Emission Inventory for China (MEIC), to GCAM-China and accurately tracks the evolution of future combustion and production technologies and control measures under different environmental policies. We developed technology-based turnover models for several key emitting sectors (e.g. coal-fired power plants, key industries, and on-road transportation sectors), which can simulate the dynamic changes in the unit/vehicle fleet turnover process by tracking the lifespan of each unit/vehicle on an annual basis.
With the integrated modelling framework, we connected five SSP scenarios (SSP1–5), five RCP scenarios (RCP8.5, 7.0, 6.0, 4.5, and 2.6), and three pollution control scenarios (business as usual, BAU; enhanced control policy, ECP; and best health effect, BHE) to produce six combined emission scenarios. With those scenarios, we presented a wide range of China's future emissions to 2050 under different development and policy pathways. We found that, with a combination of strong low-carbon policy and air pollution control policy (i.e. SSP1-26-BHE scenario), emissions of major air pollutants (i.e. SO2, NOx, PM2.5, and non-methane volatile organic compounds – NMVOCs) in China will be reduced by 34 %–66 % in 2030 and 58 %–87 % in 2050 compared to 2015. End-of-pipe control measures are more effective for reducing air pollutant emissions before 2030, while low-carbon policy will play a more important role in continuous emission reduction until 2050. In contrast, China's emissions will remain at a high level until 2050 under a reference scenario without active actions (i.e. SSP3-70-BAU). Compared to similar scenarios set from the CMIP6 (Coupled Model Intercomparison Project Phase 6), our estimates of emission ranges are much lower than the estimates from the harmonized CMIP6 emissions dataset in 2020–2030, but their emission ranges become similar in the year 2050.</t>
  </si>
  <si>
    <t>https://acp.copernicus.org/articles/20/5729/2020/</t>
  </si>
  <si>
    <t>Zhai, Jianqing; Mondal, Sanjit Kumar; Fischer, Thomas; Wang, Yanjun; Su, Buda; Huang, Jinlong; Tao, Hui; Wang, Guojie; Ullah, Waheed; Uddin, Md Jalal;</t>
  </si>
  <si>
    <t>Future drought characteristics through a multi-model ensemble from CMIP6 over South Asia</t>
  </si>
  <si>
    <t>To characterize future drought events over a drought prone area like South Asia is paramount for drought risk mitigation. In this paper, a five-model ensemble mean from CMIP6 was chosen to project drought characteristics in South Asia under the latest SSPs-RCPs emission scenarios (SSP1–2.6, SSP2–4.5, and SSP5–8.5) for the period 2020–2099. Additionally, corresponding scenarios RCP2.6, RCP4.5 and RCP8.5 of CMIP5 were used for comparison and to identify the changes and improvements of CMIP6 over the South Asia. Principle Component Analysis and the Varimax rotation method is used to divided the study area into five homogenous drought sub-regions. Drought duration, frequency, and intensity are analyzed based on the Run theory, and the Standardized Precipitation Evapotranspiration Index (SPEI) at 12-months timescale, and the self-calibrating Palmer Drought Severity Index (sc-PDSI). The Modified Mann-Kendall and Sen's slope method is adopted to detect sub-regional trends in drought characteristics. Results show that significant increases in drought conditions mainly pronounced over the North-West sub-region. Strong increases are projected in the average drought duration and drought frequency. The North-West sub-region is the most vulnerable to face frequent drought events with longer duration with higher intensity. Parts of the South-West, North-Central, and North-East sub-regions will also face more adverse drought conditions in future. The selected model ensemble from CMIP6 has a very robust capability to simulate present climate parameters (precipitation, temperature, and evaporation) and satisfactorily captures drought characteristics in South Asia. These results provide a basis for developing drought adaptation measures for South Asia.</t>
  </si>
  <si>
    <t>https://www.sciencedirect.com/science/article/pii/S0169809520306359</t>
  </si>
  <si>
    <t>Kholod, Nazar; Evans, Meredydd; Pilcher, Raymond C; Roshchanka, Volha; Ruiz, Felicia; Coté, Michael; Collings, Ron;</t>
  </si>
  <si>
    <t>Global methane emissions from coal mining to continue growing even with declining coal production</t>
  </si>
  <si>
    <t>This paper presents projections of global methane emissions from coal mining under different coal extraction scenarios and with increasing mining depth through 2100. The paper proposes an updated methodology for calculating fugitive emissions from coal mining, which accounts for coal extraction method, coal rank, and mining depth and uses evidence-based emissions factors. A detailed assessment shows that coal mining-related methane emissions in 2010 were higher than previous studies show. This study also uses a novel methodology for calculating methane emissions from abandoned coal mines and represents the first estimate of future global methane emissions from those mines. The results show that emissions from the growing population of abandoned mines increase faster than those from active ones. Using coal production data from six integrated assessment models, this study shows that by 2100 methane emissions from active underground mines increase by a factor of 4, while emissions from abandoned mines increase by a factor of 8. Abandoned mine methane emissions continue through the century even with aggressive mitigation actions.</t>
  </si>
  <si>
    <t>https://www.sciencedirect.com/science/article/pii/S0959652620305369</t>
  </si>
  <si>
    <t>Bienvenido-Huertas, David; Rubio-Bellido, Carlos; Perez-Fargallo, Alexis; Pulido-Arcas, Jesus A;</t>
  </si>
  <si>
    <t>Energy saving potential in current and future world built environments based on the adaptive comfort approach</t>
  </si>
  <si>
    <t>The building sector is among the main energy users in the world, and its consumption patterns are strongly affected by changes in climate conditions. The consumption prediction in future scenarios is one of the greatest challenges. The application of recent techniques, such as adaptive thermal comfort strategies, constitutes an opportunity to reduce energy consumption. This study aims at clarifying their worldwide application potential in two scenarios, current and 2050, linking it to predictions on world population distribution and on the development level of countries. By interpolating 15,897 meteorological database, worldwide maps were made to quantify the applicability of the model and to show that such applicability would largely benefit both developing countries and most world population.</t>
  </si>
  <si>
    <t>https://www.sciencedirect.com/science/article/abs/pii/S0959652619341769</t>
  </si>
  <si>
    <t>Dodson, Jenna C; Dérer, Patrícia; Cafaro, Philip; Götmark, Frank;</t>
  </si>
  <si>
    <t>Population growth and climate change: Addressing the overlooked threat multiplier</t>
  </si>
  <si>
    <t>Demographic trends will play a role in determining the magnitude of climate disruption and the ability of societies to adapt to it. Yet policy makers largely ignore the potential of fertility changes and population growth when designing policies to limit climate disruption and lessen its impacts. Here we argue that rights-based policy interventions could decrease fertility rates to levels consistent with low population pathways. We review country and global level studies that explore the effects of low population pathways on climate change mitigation and adaptation. We then provide rights-based policy recommendations, such as the expansion of voluntary family planning programs that incorporate elements from successful past programs, and highlight current research gaps. In concert with policies that end fossil fuel use and incentivize sustainable consumption, humane policies that slow population growth should be part of a multifaceted climate response. These policies require attention from scientists, policy analysts and politicians.</t>
  </si>
  <si>
    <t>https://www.sciencedirect.com/science/article/abs/pii/S0048969720348750</t>
  </si>
  <si>
    <t>Mendoza-Ponce, Alma V; Corona-Núñez, Rogelio O; Kraxner, Florian; Estrada, Francisco;</t>
  </si>
  <si>
    <t>Spatial prioritization for biodiversity conservation in a megadiverse country</t>
  </si>
  <si>
    <t>Anthropocene</t>
  </si>
  <si>
    <t>Mexico is a biologically megadiverse country, but its biodiversity is endangered due to high deforestation rates. Impacts of land-use/cover-change and climate change are unevenly distributed, which hinders the execution of conservation practices. Consequently, an adequate spatial conservation prioritization is crucial to minimize the negative impacts on biodiversity. Global and national efforts to prioritize conservation show that &gt;45 % of Mexico should be protected. This study develops an applicable spatial conservation prioritization to minimize impacts on biodiversity, under three scenarios. They integrate exposure to land-use/cover-change and climate change scenarios, adaptive capacity to deal with the exposure, and the distribution of endemic species on risk of extinction. Our results show that by 2050 between 11.6 %, 13.9 % and 16.1 % of Mexico would reach score ≥50 in vulnerability (VI), under the optimistic, BAU, and the worst-case scenarios, respectively. By 2070, these figures would rise to 11.9 %, 14.8 % and 18.4 %. Amphibians are the most threatened vertebrates with 62.2 % of endemic species being critically endangered or endangered, while 39.2 %, 11.8 %, and 8.5 % of endemic mammals, birds and reptiles are endangered or critically endangered. The distribution of these amphibians accounts for 3.3 % of the country’s area, while mammals, birds, and reptiles represent 9.9 %, 16.2 %, and 28.7 % of Mexico. Moreover, seven municipalities (0.39 % of the country) represent 30 % of the most vulnerable areas (VI = 70). This study offers relevant information at the levels of municipality and species to help decision-makers prioritize national efforts for the conservation of ecosystems and biodiversity under land-use/cover and climate change. This study is replicable in other regions which aim to adapt decision-making and land management for biodiversity conservation.</t>
  </si>
  <si>
    <t>https://www.sciencedirect.com/science/article/abs/pii/S2213305420300333</t>
  </si>
  <si>
    <t>Kruseman, Gideon; Mottaleb, Khondoker Abdul; Tesfaye, Kindie; Bairagi, Subir; Robertson, Richard; Mandiaye, Diagne; Frija, Aymen; Gbegbelegbe, Sika; Alene, Arega; Prager, Steve;</t>
  </si>
  <si>
    <t>Rural transformation and the future of cereal-based agri-food systems</t>
  </si>
  <si>
    <t>Rural transformation is an inevitable and fundamental process of development. However, the speed and dimensions of rural transformation can affect investments in major staples such as maize, wheat and rice, which continue to play an important role in agri-food systems around the globe. This paper investigates the impacts of rural transformation on the future of cereal-based agri-food systems which are not directly addressed in global agricultural assessment models such as IMPACT. In this study, we present several key cases of major cereal systems undergoing different changes as a result of rural transformation processes across the major cereal baskets. We place these case studies in the perspective of IMPACT model scenario study results. Our study shows that the rural transformations that are taking place in different regions are heterogeneous with different impacts on the investment requirements for research and development (R&amp;D) in the major cereals. It is concluded that although results of global agricultural assessment models such as IMPACT show initial large-scale effects on food system interactions, an iterative approach with more focused analyses on the complexities of rural transformation is needed to fine-tune results and place them in perspective.</t>
  </si>
  <si>
    <t>https://www.sciencedirect.com/science/article/pii/S221191242030095X</t>
  </si>
  <si>
    <t>Du, Shiqiang; Scussolini, Paolo; Ward, Philip J; Zhang, Min; Wen, Jiahong; Wang, Luyang; Koks, Elco; Diaz-Loaiza, Andres; Gao, Jun; Ke, Qian;</t>
  </si>
  <si>
    <t>Hard or soft flood adaptation? Advantages of a hybrid strategy for Shanghai</t>
  </si>
  <si>
    <t>Flood risk is expected to increase in coastal cities, particularly in Asian megacities such as Shanghai. This paper presents an integrated modeling framework to simulate changes in the flood risk in Shanghai and provide a cost-benefit analysis of multiple adaptation strategies used to reduce risk. The results show that the potential flood risk will increase dramatically as a result of sea level rise, land subsidence, and socioeconomic development. By 2100, the expected annual damage could reach 0.8% (uncertainty range: 0.4%–1.4%) of local GDP under an optimistic emission scenario (RCP4.5), compared to the current value of 0.03%. All of the adaptation strategies can effectively reduce the flood risk under the current conditions and those in 2050. In contrast to the ‘hard’ flood protection strategies (i.e., storm-surge barriers and floodwalls), the ‘soft’ strategies (i.e., building codes and nature-based measures) cannot substantially reduce the flood risk in 2100. However, the soft strategies can play a critical role in reducing the residual risk resulting from the hard strategies. A ‘hybrid’ strategy combining a storm-surge barrier, wet-proofing, and coastal wetland development outperforms both hard and soft strategies in terms of low residual risk and high benefit/cost ratio. Additionally, the hybrid strategy can also enable a larger reduction in casualties. These findings imply that managing flood risk is more than the use of single adaptation measures. The methodology developed in this paper can enlighten Shanghai and other coastal cities on an economically and socially feasible adaptation strategy in an uncertain future</t>
  </si>
  <si>
    <t>https://www.sciencedirect.com/science/article/pii/S0959378019307113</t>
  </si>
  <si>
    <t>Fontela, Marcos; Pérez, Fiz F; Carracedo, Lidia I; Padín, Xosé A; Velo, Antón; García-Ibañez, Maribel I; Lherminier, Pascale;</t>
  </si>
  <si>
    <t>The Northeast Atlantic is running out of excess carbonate in the horizon of cold-water corals communities</t>
  </si>
  <si>
    <r>
      <t>The oceanic uptake of atmospheric carbon dioxide (CO</t>
    </r>
    <r>
      <rPr>
        <vertAlign val="subscript"/>
        <sz val="11"/>
        <color rgb="FF000000"/>
        <rFont val="Calibri"/>
        <family val="2"/>
      </rPr>
      <t>2</t>
    </r>
    <r>
      <rPr>
        <sz val="11"/>
        <color rgb="FF000000"/>
        <rFont val="Calibri"/>
        <family val="2"/>
      </rPr>
      <t>) emitted by human activities alters the seawater carbonate system. Here, the chemical status of the Northeast Atlantic is examined by means of a high-quality database of carbon variables based on the GO-SHIP A25 section (1997–2018). The increase of atmospheric CO</t>
    </r>
    <r>
      <rPr>
        <vertAlign val="subscript"/>
        <sz val="11"/>
        <color rgb="FF000000"/>
        <rFont val="Calibri"/>
        <family val="2"/>
      </rPr>
      <t>2</t>
    </r>
    <r>
      <rPr>
        <sz val="11"/>
        <color rgb="FF000000"/>
        <rFont val="Calibri"/>
        <family val="2"/>
      </rPr>
      <t xml:space="preserve"> leads to an increase in ocean anthropogenic carbon (C</t>
    </r>
    <r>
      <rPr>
        <vertAlign val="subscript"/>
        <sz val="11"/>
        <color rgb="FF000000"/>
        <rFont val="Calibri"/>
        <family val="2"/>
      </rPr>
      <t>ant</t>
    </r>
    <r>
      <rPr>
        <sz val="11"/>
        <color rgb="FF000000"/>
        <rFont val="Calibri"/>
        <family val="2"/>
      </rPr>
      <t>) and a decrease in carbonate that is unequivocal in the upper and mid-layers (0–2,500 m depth). In the mid-layer, the carbonate content in the Northeast Atlantic is maintained by the interplay between the northward spreading of recently conveyed Mediterranean Water with excess of carbonate and the arrival of subpolar-origin waters close to carbonate undersaturation. In this study we show a progression to undersaturation with respect to aragonite that could compromise the conservation of the habitats and ecosystem services developed by benthic marine calcifiers inhabiting that depth-range, such as the cold-water corals (CWC) communities. For each additional ppm in atmospheric pCO</t>
    </r>
    <r>
      <rPr>
        <vertAlign val="subscript"/>
        <sz val="11"/>
        <color rgb="FF000000"/>
        <rFont val="Calibri"/>
        <family val="2"/>
      </rPr>
      <t>2</t>
    </r>
    <r>
      <rPr>
        <sz val="11"/>
        <color rgb="FF000000"/>
        <rFont val="Calibri"/>
        <family val="2"/>
      </rPr>
      <t xml:space="preserve"> the waters surrounding CWC communities lose carbonate at a rate of − 0.17 ± 0.02 μmol kg</t>
    </r>
    <r>
      <rPr>
        <vertAlign val="superscript"/>
        <sz val="11"/>
        <color rgb="FF000000"/>
        <rFont val="Calibri"/>
        <family val="2"/>
      </rPr>
      <t>−1</t>
    </r>
    <r>
      <rPr>
        <sz val="11"/>
        <color rgb="FF000000"/>
        <rFont val="Calibri"/>
        <family val="2"/>
      </rPr>
      <t> ppm</t>
    </r>
    <r>
      <rPr>
        <vertAlign val="superscript"/>
        <sz val="11"/>
        <color rgb="FF000000"/>
        <rFont val="Calibri"/>
        <family val="2"/>
      </rPr>
      <t>−1</t>
    </r>
    <r>
      <rPr>
        <sz val="11"/>
        <color rgb="FF000000"/>
        <rFont val="Calibri"/>
        <family val="2"/>
      </rPr>
      <t>. The accomplishment of global climate policies to limit global warming below 1.5–2 ℃ will avoid the exhaustion of excess carbonate in the Northeast Atlantic.</t>
    </r>
  </si>
  <si>
    <t>https://www.nature.com/articles/s41598-020-71793-2</t>
  </si>
  <si>
    <t>Seneviratne, Sonia I; Hauser, Mathias;</t>
  </si>
  <si>
    <t>Regional climate sensitivity of climate extremes in CMIP6 versus CMIP5 multimodel ensembles</t>
  </si>
  <si>
    <t>We analyze projected changes in climate extremes (extreme temperatures and heavy precipitation) in the multimodel ensembles of the fifth and sixth Coupled Model Intercomparison Projects (CMIP5 and CMIP6). The results reveal close similarity between both ensembles in the regional climate sensitivity of the projected multimodel mean changes in climate extremes, that is, their projected changes as a function of global warming. This stands in contrast to widely reported divergences in global (transient and equilibrium) climate sensitivity in the two multimodel ensembles. Some exceptions include higher warming in the South America monsoon region, lower warming in Southern Asia and Central Africa, and higher increases in heavy precipitation in Western Africa and the Sahel region in the CMIP6 ensemble. The multimodel spread in regional climate sensitivity is found to be large in both ensembles. In particular, it contributes more to intermodel spread in projected regional climate extremes compared with the intermodel spread in global climate sensitivity in CMIP6. Our results highlight the need to consider regional climate sensitivity as a distinct feature of Earth system models and a key determinant of projected regional impacts, which is largely independent of the models' response in global climate sensitivity.</t>
  </si>
  <si>
    <t>https://agupubs.onlinelibrary.wiley.com/doi/full/10.1029/2019EF001474</t>
  </si>
  <si>
    <t>Weijer, Wilbert; Cheng, Wei; Garuba, Oluwayemi A; Hu, Aixue; Nadiga, BT;</t>
  </si>
  <si>
    <t>CMIP6 models predict significant 21st century decline of the Atlantic Meridional Overturning Circulation</t>
  </si>
  <si>
    <t>We explore the representation of the Atlantic Meridional Overturning Circulation (AMOC) in 27 models from the CMIP6 multimodel ensemble. Comparison with RAPID and SAMBA observations suggests that the ensemble mean represents the AMOC strength and vertical profile reasonably well. Linear trends over the entire historical period (1850–2014) are generally neutral, but many models exhibit an AMOC peak around the 1980s. Ensemble mean AMOC decline in future (SSP) scenarios is stronger in CMIP6 than CMIP5 models. In fact, AMOC decline in CMIP6 is surprisingly insensitive to the scenario at least up to 2060. We find an emergent relationship among a majority of models between AMOC strength and 21st century AMOC decline. Constraining this relationship with RAPID observations suggests that the AMOC might decline between 6 and 8 Sv (34–45%) by 2100. A smaller group of models projects much less AMOC weakening of only up to 30%.</t>
  </si>
  <si>
    <t>https://agupubs.onlinelibrary.wiley.com/doi/full/10.1029/2019GL086075</t>
  </si>
  <si>
    <t>Bracegirdle, Thomas J; Krinner, Gerhard; Tonelli, Marcos; Haumann, F Alexander; Naughten, Kaitlin A; Rackow, Thomas; Roach, Lettie A; Wainer, Ilana;</t>
  </si>
  <si>
    <t>Twenty first century changes in Antarctic and Southern Ocean surface climate in CMIP6</t>
  </si>
  <si>
    <t>Two decades into the 21st century there is growing evidence for global impacts of Antarctic and Southern Ocean climate change. Reliable estimates of how the Antarctic climate system would behave under a range of scenarios of future external climate forcing are thus a high priority. Output from new model simulations coordinated as part of the Coupled Model Intercomparison Project Phase 6 (CMIP6) provides an opportunity for a comprehensive analysis of the latest generation of state-of-the-art climate models following a wider range of experiment types and scenarios than previous CMIP phases. Here the main broad-scale 21st century Antarctic projections provided by the CMIP6 models are shown across four forcing scenarios: SSP1-2.6, SSP2-4.5, SSP3-7.0 and SSP5-8.5. End-of-century Antarctic surface-air temperature change across these scenarios (relative to 1995–2014) is 1.3, 2.5, 3.7 and 4.8°C. The corresponding proportional precipitation rate changes are 8, 16, 24 and 31%. In addition to these end-of-century changes, an assessment of scenario dependence of pathways of absolute and global-relative 21st century projections is conducted. Potential differences in regional response are of particular relevance to coastal Antarctica, where, for example, ecosystems and ice shelves are highly sensitive to the timing of crossing of key thresholds in both atmospheric and oceanic conditions. Overall, it is found that the projected changes over coastal Antarctica do not scale linearly with global forcing. We identify two factors that appear to contribute: (a) a stronger global-relative Southern Ocean warming in stabilisation (SSP2-4.5) and aggressive mitigation (SSP1-2.6) scenarios as the Southern Ocean continues to warm and (b) projected recovery of Southern Hemisphere stratospheric ozone and its effect on the mid-latitude westerlies. The major implication is that over coastal Antarctica, the surface warming by 2100 is stronger relative to the global mean surface warming for the low forcing compared to high forcing future scenarios.</t>
  </si>
  <si>
    <t>https://rmets.onlinelibrary.wiley.com/doi/full/10.1002/asl.984</t>
  </si>
  <si>
    <t>Feng, Leyang; Smith, Steven J; Braun, Caleb; Crippa, Monica; Gidden, Matthew J; Hoesly, Rachel; Klimont, Zbigniew; Van Marle, Margreet; Van Den Berg, Maarten; Van Der Werf, Guido R;</t>
  </si>
  <si>
    <t>The generation of gridded emissions data for CMIP6</t>
  </si>
  <si>
    <t>Spatially distributed anthropogenic and open burning emissions are fundamental data needed by Earth system models. We describe the methods used for generating gridded datasets produced for use by the modeling community, particularly for the Coupled Model Intercomparison Project Phase 6. The development of three sets of gridded data for historical open burning, historical anthropogenic, and future scenarios was coordinated to produce consistent data over 1750–2100. Historical data up to 2014 were provided with annual resolution and future scenario data in 10-year intervals. Emissions are provided on a sectoral basis, along with additional files for speciated non-methane volatile organic compounds (NMVOCs). An automated framework was developed to produce these datasets to ensure that they are reproducible and facilitate future improvements. We discuss the methodologies used to produce these data along with limitations and potential for future work.</t>
  </si>
  <si>
    <t>https://gmd.copernicus.org/articles/13/461/2020/</t>
  </si>
  <si>
    <t>This paper is on methods for the generation of gridded emissions data for CMIP6  --&gt; SSP methodology??</t>
  </si>
  <si>
    <t>Ren, Lili; Yang, Yang; Wang, Hailong; Zhang, Rudong; Wang, Pinya; Liao, Hong;</t>
  </si>
  <si>
    <t>Source attribution of Arctic black carbon and sulfate aerosols and associated Arctic surface warming during 1980–2018</t>
  </si>
  <si>
    <t>Observations show that the concentrations of Arctic sulfate and black carbon (BC) aerosols have declined since the early 1980s. Previous studies have reported that reducing sulfate aerosols potentially contributed to the recent rapid Arctic warming. In this study, a global aerosol–climate model (Community Atmosphere Model, version 5) equipped with Explicit Aerosol Source Tagging (CAM5-EAST) is applied to quantify the source apportionment of aerosols in the Arctic from 16 source regions and the role of aerosol variations in affecting changes in the Arctic surface temperature from 1980 to 2018. The CAM5-EAST simulated surface concentrations of sulfate and BC in the Arctic had a decrease of 43 % and 23 %, respectively, in 2014–2018 relative to 1980–1984 mainly due to the reduction of emissions from Europe, Russia and local Arctic sources. Increases in emissions from South and East Asia led to positive trends in Arctic sulfate and BC in the upper troposphere. All aerosol radiative impacts are considered including aerosol–radiation and aerosol–cloud interactions, as well as black carbon deposition on snow- and ice-covered surfaces. Within the Arctic, sulfate reductions caused a top-of-atmosphere (TOA) warming of 0.11 and 0.25 W m−2 through aerosol–radiation and aerosol–cloud interactions, respectively. While the changes in Arctic atmospheric BC has little impact on local radiative forcing, the decrease in BC in snow and ice led to a net cooling of 0.05 W m−2. By applying climate sensitivity factors for different latitudinal bands, global changes in sulfate and BC during 2014–2018 (with respect to 1980–1984) exerted a +0.088 and 0.057 K Arctic surface warming, respectively, through aerosol–radiation interactions. Through aerosol–cloud interactions, the sulfate reduction caused an Arctic warming of +0.193 K between the two time periods. The weakened BC effect on snow–ice albedo led to an Arctic surface cooling of −0.041 K. The changes in atmospheric sulfate and BC outside the Arctic produced a total Arctic warming of +0.25 K, the majority of which is due to the midlatitude changes in radiative forcing. Our results suggest that changes in aerosols over the midlatitudes of the Northern Hemisphere have a larger impact on Arctic temperature than other regions through enhanced poleward heat transport. The combined total effects of sulfate and BC produced an Arctic surface warming of +0.297 K, explaining approximately 20 % of the observed Arctic warming since the early 1980s.</t>
  </si>
  <si>
    <t>https://acp.copernicus.org/articles/20/9067/2020/</t>
  </si>
  <si>
    <t>This study quantified the source apportionment of aerosols in the Arctic from 1980-2018. SSP/RCP were used for the years 2015-2018</t>
  </si>
  <si>
    <t>Woillez, Marie-Noëlle; Giraud, Gaël; Godin, Antoine;</t>
  </si>
  <si>
    <t>Economic impacts of a glacial period: a thought experiment to assess the disconnect between econometrics and climate sciences</t>
  </si>
  <si>
    <t>Anthropogenic climate change raises growing concerns about its potential catastrophic impacts on
both ecosystems and human societies. Yet, several studies on damage induced on the economy by unmitigated
global warming have proposed a much less worrying picture of the future, with only a few points of decrease
in the world gross domestic product (GDP) per capita by the end of the century, even for a global warming
above 4 ◦C. We consider two different empirically estimated functions linking GDP growth or GDP level to
temperature at the country level and apply them to a global cooling of 4 ◦C in 2100, corresponding to a return
to glacial conditions. We show that the alleged impact on global average GDP per capita runs from −1.8 %,
if temperature impacts GDP level, to +36 %, if the impact is rather on GDP growth. These results are then
compared to the hypothetical environmental conditions faced by humanity, taking the Last Glacial Maximum
as a reference. The modeled impacts on the world GDP appear strongly underestimated given the magnitude
of climate and ecological changes recorded for that period. After discussing the weaknesses of the aggregated
statistical approach to estimate economic damage, we conclude that, if these functions cannot reasonably be
trusted for such a large cooling, they should not be considered to provide relevant information on potential
damage in the case of a warming of similar magnitude, as projected in the case of unabated greenhouse gas
emissions.</t>
  </si>
  <si>
    <t>https://esd.copernicus.org/articles/11/1073/2020/esd-11-1073-2020-discussion.html</t>
  </si>
  <si>
    <t>Gibson, Matthew F; Rao, Narasimha D; Slade, Raphael B; Pereira, Joana Portugal; Rogelj, Joeri;</t>
  </si>
  <si>
    <t>The role of energy in mitigating grain storage losses in India and the impact for nutrition</t>
  </si>
  <si>
    <t>Globally, India's population is amongst the most severely impacted by nutrient deficiency, yet millions of tonnes of food are lost along the supply chain before reaching consumers. Across food groups, grains represent the largest share of daily calories and overall losses by mass in India. This study quantifies energy input to minimise storage losses across India, responsible for up to a quarter of grain losses. In doing so, we explore links between three Sustainable Development Goals-SDG2, SDG7, and SDG12-, and provide insight for development of joined up agriculture and health policy in the country. Focusing on rice, wheat, maize, bajra, and sorghum, we quantify one route to reduce losses in supply chains, by modelling the energy input to maintain favourable climatic conditions in modern silo storage. We quantify key nutrients (calories, protein, zinc, iron, vitamin A) contained within these losses, and calculate roughly how much deficiency in these dietary components could be reduced if grain losses were eliminated. Our modelling indicates that maize has the highest energy input intensity for storage, at 110 (18) kWh per tonne of grain (kWh/t), and wheat the lowest, at 72 (14) kWh/t. This energy cost represents 8%-16% of the energy input required in grain production. We estimate if grain losses across the supply chain were saved and targeted to India's nutritionally deficient population, average protein deficiency could reduce by 46±4%, calorie by 27±2%, zinc by 26±2% and iron by 11±1%.</t>
  </si>
  <si>
    <t>https://www.sciencedirect.com/science/article/abs/pii/S0921344920304171</t>
  </si>
  <si>
    <t>Jevrejeva, Svetlana; Palanisamy, Hindumathi; Jackson, Luke P;</t>
  </si>
  <si>
    <t>Global mean thermosteric sea level projections by 2100 in CMIP6 climate models</t>
  </si>
  <si>
    <t>Most of the excess energy stored in the climate system is taken up by the oceans leading to thermal expansion and sea level rise. Future sea level projections allow decision-makers to assess coastal risk, develop climate resilient communities and plan vital infrastructure in low-elevation coastal zones. Confidence in these projections depends on the ability of climate models to simulate the various components of future sea level rise. In this study we estimate the contribution from thermal expansion to sea level rise using the simulations of global mean thermosteric sea level (GMTSL) from 15 available models in the Coupled Model Intercomparison Project Phase 6 (CMIP6). We calculate a GMTSL rise of 18.8 cm [12.8–23.6 cm, 90% range] and 26.8 cm [18.6–34.6 cm, 90% range] for the period 2081–2100, relative to 1995–2014 for SSP245 and SSP585 scenarios respectively. In a comparison with a 20 model ensemble from Coupled Model Intercomparison Project Phase 5 (CMIP5), the CMIP6 ensemble mean of future GMTSL (2014–2100) is higher for both scenarios and shows a larger variance. By contrast, for the period 1901–1990, GMTSL from CMIP6 has half the variance of that from CMIP5. Over the period 1940–2005, the rate of CMIP6 ensemble mean of GMTSL rise is 0.2 ± 0.1 mm yr−1, which is less than half of the observed rate (0.5 ± 0.02 mm yr−1). At a multi-decadal timescale, there is an offset of ∼10 cm per century between observed/modelled thermosteric sea level over the historical period and modelled thermosteric sea level over this century for the same rate of change of global temperature. We further discuss the difference in GMTSL sensitivity to the changes in global surface temperature over the historical and future periods.</t>
  </si>
  <si>
    <t>https://iopscience.iop.org/article/10.1088/1748-9326/abceea/meta</t>
  </si>
  <si>
    <t>Qin, Pengcheng; Xu, Hongmei; Liu, Min; Xiao, Chan; Forrest, Kate E; Samuelsen, Scott; Tarroja, Brian;</t>
  </si>
  <si>
    <t>Assessing concurrent effects of climate change on hydropower supply, electricity demand, and greenhouse gas emissions in the Upper Yangtze River Basin of China</t>
  </si>
  <si>
    <t>Hydropower importantly provides flexible low-carbon electricity, however, climate change will affect the hydropower system through altering hydrologic regimes while also affecting electricity demands for heating and cooling that hydropower resources serve. This study assesses the effect of climate change on hydropower and electricity demand in the Upper Yangtze River Basin (UYRB) in China on the regional net electric load and greenhouse gas (GHG) emissions. This is accomplished by using climate projections from five global climate models (GCMs) to simultaneously force (1) a physically-based hydrological model and a statistically-based hydropower model to estimate the future generating capacity of 21 large hydropower plants in the UYRB and (2) an empirical electricity demand model accounting for socioeconomic and climatic factors. Under climate change, the projected hydropower generation in the UYRB tends to increase in the 21st century but is far less than the increase in electricity demand, increasing the gap between demand and supply. Future increases in overall electricity demand are driven by GDP growth, but climate change will alter the distribution of the seasonal electricity demand. Climate warming decreases electricity demand for heating in winter and increases electricity demand for cooling in summer, but ultimately increases demand. Meanwhile, there is an increasing mismatch between electricity demand and hydropower supply associated with inter- and intra-annual variations, owing to the temporal climate change and increase in compound climate extremes (droughts and heatwaves). Finally, meeting the gap between supply and demand due to climate change is estimated to contribute 79.0–184.6 and 50.6–316.2 MMT CO2e/yr of additional GHG emissions by the mid and end of 21st century, respectively.</t>
  </si>
  <si>
    <t>https://www.sciencedirect.com/science/article/abs/pii/S0306261920311909</t>
  </si>
  <si>
    <t>Hanssen, SV; Daioglou, Vassilis; Steinmann, ZJN; Doelman, JC; Van Vuuren, DP; Huijbregts, MAJ;</t>
  </si>
  <si>
    <t>The climate change mitigation potential of bioenergy with carbon capture and storage</t>
  </si>
  <si>
    <t>Bioenergy with carbon capture and storage (BECCS) can act as a negative emission technology and is considered crucial in many climate change mitigation pathways that limit global warming to 1.5–2 °C; however, the negative emission potential of BECCS has not been rigorously assessed. Here we perform a global spatially explicit analysis of life-cycle GHG emissions for lignocellulosic crop-based BECCS. We show that negative emissions greatly depend on biomass cultivation location, treatment of original vegetation, the final energy carrier produced and the evaluation period considered. We find a global potential of 28 EJ per year for electricity with negative emissions, sequestering 2.5 GtCO2 per year when accounting emissions over 30 years, which increases to 220 EJ per year and 40 GtCO2 per year over 80 years. We show that BECCS sequestration projected in IPCC SR1.5 °C pathways can be approached biophysically; however, considering its potentially very large land requirements, we suggest substantially limited and earlier deployment.</t>
  </si>
  <si>
    <t>https://www.nature.com/articles/s41558-020-0885-y</t>
  </si>
  <si>
    <t>Prudhomme, Rémi; Brunelle, Thierry; Dumas, Patrice; Le Moing, Anais; Zhang, Xin;</t>
  </si>
  <si>
    <t>Assessing the impact of increased legume production in Europe on global agricultural emissions</t>
  </si>
  <si>
    <t>The increased use of legumes is viewed as a promising option to mitigate climate change, as they are a source of proteins and provide nitrogen to the soil. In this paper, we evaluate a strategy for the increased use of legumes in Europe until 2050 by integrating a large array of food and natural system processes into a consistent modeling framework. Three contrasting scenarios are studied: a supply-side scenario entailing a change in the animal feed mix, a demand-side scenario entailing a shift in human diet, and a combination of the shift in human diet with a reforestation in Europe. We find that mitigated emissions are much higher in the two diet shift scenarios (-231 and -259 MtCO2eq, respectively) than in the supply-side scenario (-10 MtCO2eq). Therefore, the main environmental benefit of legumes is to provide proteins as a substitute for animal products rather than enabling a lower consumption of synthetic fertilizer through increased leguminous nitrogen fixation. Diet shift scenarios require a lower use of lands that can then be used to either reduce intensification or reforest. In the former case, the reduction in emissions concerns almost exclusively non-CO2 emissions, mainly through enteric fermentation and manure management, and occurs largely outside Europe. In the latter case, the livestock sector still represents a substantial share of the emission reduction but is outpaced by CO2 emissions through carbon sequestration. An increase in legume production substantially reduces greenhouse gas emissions from the AFOLU sector only when combined with a change in diet, and its combination with reforestation allows the emission reduction to be relocated to Europe through carbon sequestration. Our study concludes that an increase in legume production accompanied by appropriate measures on both the supply and demand side can be effective in reducing emissions. These results can be used to design the European Commission’s “Farm to Fork” strategy for sustainable food and to support climate-friendly farming practices of the post-2020 European common agricultural policy.</t>
  </si>
  <si>
    <t>https://link.springer.com/article/10.1007/s10113-020-01651-4</t>
  </si>
  <si>
    <t>Hwang, Jiwon; Choi, Yong‐Sang; Su, Hui; Jiang, Jonathan H;</t>
  </si>
  <si>
    <t>Invariability of Arctic Top‐of‐Atmosphere Radiative Response to Surface Temperature Changes</t>
  </si>
  <si>
    <t>Recent studies have used satellite data to estimate the response of top-of-atmosphere (TOA) radiative fluxes to surface temperature changes in the Arctic. The satellite-observed radiative response is indicative of Arctic climate sensitivity that determines future Arctic warming. However, it remains ambiguous whether the satellite-observed radiative response is invariable because the time period covered by satellite data reflects a rapidly changing transient Arctic climate state with considerable sea ice loss. Using NASA's Clouds and Earth's Radiant Energy System (CERES) observations from 2000 to 2018, this study evaluates the invariability of the radiative response by comparing the radiative response of the high sea ice concentration (SIC) period to that of the low SIC period. The results show that the net radiative response remains approximately unchanged regardless of the SIC (−0.19 ± 0.44 and 0.15 ± 0.16 W m−2 K−1 for high and low SIC periods, respectively). In addition, seven of the 11 models from the Coupled Model Intercomparison Project Phase 6 (CMIP6) demonstrated that the modeled radiative responses are stable. The ERA-interim reanalysis estimates show that regionally confined changes in individual radiative feedbacks such as albedo, lapse rate, water vapor, and clouds do not vary considerably. Consequently, we infer that the radiative response in the Arctic may remain stable even under rapid Arctic climate change. Hence, the Arctic climate sensitivity can be quantified with present satellite observations.</t>
  </si>
  <si>
    <t>https://agupubs.onlinelibrary.wiley.com/doi/full/10.1029/2020EA001316</t>
  </si>
  <si>
    <t>Harris, Steve; Weinzettel, Jan; Levin, Gregor;</t>
  </si>
  <si>
    <t>Implications of low carbon city sustainability strategies for 2050</t>
  </si>
  <si>
    <r>
      <t>Cities and urban areas are critical nodes of societal resource flows, responsible for both global and local sustainability implications. They are complex systems and understanding the implications of potential actions by cities is critical for progress towards sustainability. In this paper the future implications of sustainability strategies are assessed for 10 European cities by comparing two scenarios for 2050: a business-as-usual (BAU) and a post-carbon/sustainability scenario (PC2050) (generated by city stakeholders). The effects of the scenarios are assessed using a mixed methodology: a semi-quantitative sustainability indicator analysis, energy and greenhouse gas (GHG) emissions (both production-based and consumption-based accounting (PBA and CBA)), land-use spatial modelling, and cost–benefit analysis. The paper highlights the clear benefits of PC2050 with improved sustainability indicator results, reduced land sprawl (which averages 16% in BAU) and positive cost–benefit results. Nonetheless, inequality and segregation are a common concern. In addition, whilst PBA indicates a significant decrease (average decrease from 4.7 to 1.3 tCO</t>
    </r>
    <r>
      <rPr>
        <vertAlign val="subscript"/>
        <sz val="11"/>
        <color rgb="FF000000"/>
        <rFont val="Calibri"/>
        <family val="2"/>
      </rPr>
      <t>2</t>
    </r>
    <r>
      <rPr>
        <sz val="11"/>
        <color rgb="FF000000"/>
        <rFont val="Calibri"/>
        <family val="2"/>
      </rPr>
      <t>eq per capita) CBA demonstrates rising overall emissions from an average of 11 to 14.8 tCO</t>
    </r>
    <r>
      <rPr>
        <vertAlign val="subscript"/>
        <sz val="11"/>
        <color rgb="FF000000"/>
        <rFont val="Calibri"/>
        <family val="2"/>
      </rPr>
      <t>2</t>
    </r>
    <r>
      <rPr>
        <sz val="11"/>
        <color rgb="FF000000"/>
        <rFont val="Calibri"/>
        <family val="2"/>
      </rPr>
      <t>eq per capita. This is linked to rising affluence and consumption trends despite local improvements in GHG emissions, which highlights a need for cities to address consumption-based emissions.</t>
    </r>
  </si>
  <si>
    <t>https://www.mdpi.com/2071-1050/12/13/5417</t>
  </si>
  <si>
    <t>Bao, Shuanghui; Nishiura, Osamu; Fujimori, Shinichiro; Oshiro, Ken; Zhang, Runsen;</t>
  </si>
  <si>
    <t>Identification of Key Factors to Reduce Transport-Related Air Pollutants and CO2 Emissions in Asia</t>
  </si>
  <si>
    <t xml:space="preserve">Asian countries are major contributors to global air pollution and greenhouse gas emissions, with transportation demand and emissions expected to increase. However, few studies have been performed to evaluate policies that could reduce transport-related emissions in the region. This study explores transport-related CO2 and air pollutant emissions in major Asian nations along with the impacts of transport, climate, and emission control policies using the Asia-Pacific Integrated Model (AIM)/Transport model. Our results show that by 2050, CO2 emissions in developing countries will be 1.4–4.7-fold greater than the levels in 2005, while most air pollutant emissions will show large reductions (mean annual reduction rates of 0.2% to 6.1%). Notably, implementation of transport, emission control, and carbon pricing policies would reduce CO2 emissions by up to 33% and other air pollutants by 43% to 72%, depending on the emission species. An emission control policy represents the strongest approach for short-term and mid-term reduction of air pollutants. A carbon pricing policy would lead to a direct reduction in CO2 emissions; more importantly, air pollutant emissions would also be effectively reduced. Shifting to public transportation in developing countries can also greatly influence emissions reductions. An increase in traffic speed shows relatively small effects, but can be meaningful in Japan. </t>
  </si>
  <si>
    <t>https://www.mdpi.com/2071-1050/12/18/7621</t>
  </si>
  <si>
    <t>Almazroui, Mansour; Saeed, Sajjad; Saeed, Fahad; Islam, M Nazrul; Ismail, Muhammad;</t>
  </si>
  <si>
    <t>Projections of precipitation and temperature over the South Asian countries in CMIP6</t>
  </si>
  <si>
    <t>The latest Coupled Model Intercomparison Project phase 6 (CMIP6) dataset was analyzed to examine the projected changes in temperature and precipitation over six South Asian countries during the twenty-first century. The CMIP6 model simulations reveal biases in annual mean temperature and precipitation over South Asia in the present climate. In the historical period, the median of the CMIP6 model ensemble systematically underestimates the annual mean temperature for all the South Asian countries, while a mixed behavior is shown in the case of precipitation. In the future climate, the CMIP6 models display higher sensitivity to greenhouse gas emissions over South Asia compared with the CMIP5 models. The multimodel ensemble from 27 CMIP6 models projects a continuous increase in the annual mean temperature over South Asia during the twenty-first century under three future scenarios. The projected temperature shows a large increase (over 6 °C under SSP5-8.5 scenario) over the northwestern parts of South Asia, comprising the complex Karakorum and Himalayan mountain ranges. Any large increase in the mean temperature over this region will most likely result in a faster rate of glacier melting. By the end of the twenty-first century, the annual mean temperature (uncertainty range) over South Asia is projected to increase by 1.2 (0.7–2.1) °C, 2.1 (1.5–3.3) °C, and 4.3 (3.2–6.6) °C under the SSP1-2.6, SSP2-4.5, and SSP5-8.5 scenarios, respectively, relative to the present (1995–2014) climate. The warming over South Asia is also continuous on the seasonal time scale. The CMIP6 models projected higher warming in the winter season than in the summer over South Asia, which if verified will have repercussions for snow/ice accumulations as well as winter cropping patterns. The annual mean precipitation is also projected to increase over South Asia during the twenty-first century under all scenarios. The rate of change in the projected annual mean precipitation varies considerably between the South Asian countries. By the end of the twenty-first century, the country-averaged annual mean precipitation (uncertainty range) is projected to increase by 17.1 (2.2–49.1)% in Bangladesh, 18.9 (−4.9 to 72)% in Bhutan, 27.3 (5.3–160.5)% in India, 19.5 (−5.9 to 95.6)% in Nepal, 26.4 (6.4–159.7)% in Pakistan, and 25.1 (−8.5 to 61.0)% in Sri Lanka under the SSP5-8.5 scenario. The seasonal precipitation projections also shows large variability. The projected winter precipitation reveals a robust increase over the western Himalayas, with a corresponding decrease over the eastern Himalayas. On the other hand, the summer precipitation shows a robust increase over most of the South Asia region, with the largest increase over the arid region of southern Pakistan and adjacent areas of India, under the high-emission scenario. The results presented in this study give detailed insights into CMIP6 model performance over the South Asia region, which could be extended further to develop adaptation strategies, and may act as a guideline document for climate change related policymaking in the region.</t>
  </si>
  <si>
    <t>https://link.springer.com/article/10.1007/s41748-020-00157-7</t>
  </si>
  <si>
    <t>CMIP assessment/CMIP modelperformance</t>
  </si>
  <si>
    <t>Fredriksen, Hege‐Beate; Berner, Judith; Subramanian, Aneesh C; Capotondi, Antonietta;</t>
  </si>
  <si>
    <t>How does El Niño–Southern Oscillation change under global warming—A first look at CMIP6</t>
  </si>
  <si>
    <t>The latest generation of coupled models, the sixth Coupled Models Intercomparison Project (CMIP6), is used to study the changes in the El Niño–Southern Oscillation (ENSO) in a warming climate. For the four future scenarios studied, the sea surface temperature variability increases in most CMIP6 models, but to varying degrees. This increase is linked to a weakening of the east-west temperature gradient in the tropical Pacific Ocean, which is evident across all models. Just as in previous generations of climate models, we find that many characteristics of future ENSO remain uncertain. This includes changes in dominant time scale, extratropical teleconnection patterns, and amplitude of El Niño and La Niña events. For models with the strongest increase in future variability, the majority of the increase happens in the Eastern Pacific, where the strongest El Niño events usually occur.</t>
  </si>
  <si>
    <t>https://agupubs.onlinelibrary.wiley.com/doi/full/10.1029/2020GL090640</t>
  </si>
  <si>
    <t>Hof, Andries F; Carrara, Samuel; De Cian, Enrica; Pfluger, Benjamin; van Sluisveld, Mariësse AE; de Boer, Harmen Sytze; van Vuuren, Detlef P;</t>
  </si>
  <si>
    <t>From global to national scenarios: Bridging different models to explore power generation decarbonisation based on insights from socio-technical transition case studies</t>
  </si>
  <si>
    <t>In this paper, we apply two global Integrated Assessment Models (IAMs) and one detailed European electricity system model to explore the consequences of different narrative-based low-carbon scenarios on the electricity system from the global to national scale. The narratives are based on insights from socio-technical transition analysis on niche-innovations. The main aim of this exercise is to examine the solution space in low-carbon scenarios for electricity supply from the global to national scale, which is largely neglected when focusing on cost-optimal solutions only. We show that taking into account insights from socio-technical transition analysis can have large impacts on the projected transition strategy, especially regarding relatively costly technologies that currently have a high momentum. For instance, we find that the share of offshore wind in electricity generation in Europe is less than 3% or up to 27% by 2050, depending on the underlying narrative. These ranges are useful input for policy-makers, as they show the degree of flexibility in mitigation options. Furthermore, our analysis shows that combining IAMs with more detailed sectoral models illuminates the challenges on a more detailed geographical scale, for instance regarding storage requirements and the need for interconnectivity across European borders.</t>
  </si>
  <si>
    <t>https://www.sciencedirect.com/science/article/abs/pii/S0040162519318013</t>
  </si>
  <si>
    <t>Zhou, Shijie; Huang, Gang; Huang, Ping;</t>
  </si>
  <si>
    <t>Inter‐model Spread of the Changes in the East Asian Summer Monsoon System in CMIP5/6 Models</t>
  </si>
  <si>
    <t>Among the state-of-the-art Coupled Model Inter-comparison Project Phase 5 and 6 (CMIP5/6) models, there is considerable inter-model spread in the projected changes in the East Asian summer monsoon (EASM) and its components, including the three-dimensional atmospheric circulation, western North Pacific subtropical high (WNPSH), and East Asian upper-tropospheric westerly jet (EAJ). In this study, we extracted the leading inter-model mode of the EASM changes based on the atmospheric circulation, and investigated its relationship with the WNPSH and EAJ. The leading mode of circulation, characterized as a low-level cyclonic circulation change, is closely correlated with a weakened or eastward-retreated WNPSH and a southward-shifted EAJ. This systematic link between them is maintained by the stronger tropospheric warming over East Asia and the western North Pacific, which originates from the greater surface warming over the equatorial western Pacific.</t>
  </si>
  <si>
    <t>https://agupubs.onlinelibrary.wiley.com/doi/abs/10.1029/2020JD033016</t>
  </si>
  <si>
    <t>Grise, Kevin M; Davis, Sean M;</t>
  </si>
  <si>
    <t>Hadley cell expansion in CMIP6 models</t>
  </si>
  <si>
    <t>In response to increasing greenhouse gases, the subtropical edges of Earth's Hadley circulation shift poleward in global climate models. Recent studies have found that reanalysis trends in the Hadley cell edge over the past 30–40 years are within the range of trends simulated by Coupled Model Intercomparison Project Phase 5 (CMIP5) models and have documented seasonal and hemispheric asymmetries in these trends. In this study, we evaluate whether these conclusions hold for the newest generation of models (CMIP6). Overall, we find similar characteristics of Hadley cell expansion in CMIP5 and CMIP6 models. In both CMIP5 and CMIP6 models, the poleward shift of the Hadley cell edge in response to increasing greenhouse gases is 2–3 times larger in the Southern Hemisphere (SH), except during September–November. The trends from CMIP5 and CMIP6 models agree well with reanalyses, although prescribing observed coupled atmosphere–ocean variability allows the models to better capture reanalysis trends in the Northern Hemisphere (NH). We find two notable differences between CMIP5 and CMIP6 models. First, while both CMIP5 and CMIP6 models contract the NH summertime Hadley circulation equatorward (particularly over the Pacific sector), this contraction is larger in CMIP6 models due to their higher average climate sensitivity. Second, in recent decades, the poleward shift of the NH annual-mean Hadley cell edge is slightly larger in CMIP6 models. Increasing greenhouse gases drive similar trends in CMIP5 and CMIP6 models, so the larger recent NH trends in CMIP6 models point to the role of other forcings, such as aerosols.</t>
  </si>
  <si>
    <t>https://acp.copernicus.org/articles/20/5249/2020/</t>
  </si>
  <si>
    <t>Krausmann, Fridolin; Wiedenhofer, Dominik; Haberl, Helmut;</t>
  </si>
  <si>
    <t>Growing stocks of buildings, infrastructures and machinery as key challenge for compliance with climate targets</t>
  </si>
  <si>
    <t>Drastic reductions of greenhouse-gas (GHG) emissions are required to meet the goal of the 2015 Paris climate accord to limit global warming to 1.5–2.0 °C over pre-industrial levels. We introduce the material stock-flow framework as a novel way to develop scenarios for future GHG emissions using methods from social metabolism research. The basic assumption behind our exploratory scenario approach is that nearly all final energy is required to either expand and maintain stocks of buildings, infrastructures and machinery or to provide services by using them. Distinguishing three country groups, we develop GDP- and population-driven scenarios for the development of these material stocks and the corresponding energy requirements based on historically calibrated model parameters. We analyze the results assuming different future pathways of CO2 emissions per unit of primary energy. The resulting cumulative carbon emissions from 2018 to 2050 range from 361 Gt C in the lower GDP-driven to 568 GtC in the higher population-driven scenario. The findings from the population-driven scenarios point towards the huge implications of a hypothetical convergence of per-capita levels of material stocks assuming current trajectories of technological improvements. Results indicate that providing essential services with a considerably lower level of material stocks could contribute to large reductions in global resource demand and GHG emissions. A comparison of different stock levels in 2050 demonstrates that complying with ambitious climate targets requires much faster declines of CO2 emissions per unit of primary energy if growth of material stocks is not limited.</t>
  </si>
  <si>
    <t>https://www.sciencedirect.com/science/article/pii/S0959378019305138</t>
  </si>
  <si>
    <t>Butnar, Isabela; Broad, Oliver; Solano Rodriguez, Baltazar; Dodds, Paul E;</t>
  </si>
  <si>
    <t>The role of bioenergy for global deep decarbonization: CO2 removal or low‐carbon energy?</t>
  </si>
  <si>
    <r>
      <t>Bioenergy is expected to have a prominent role in limiting global greenhouse emissions to meet the climate change target of the Paris Agreement. Many studies identify negative emissions from bioenergy generation with carbon capture and storage (BECCS) as its key contribution, but assume that no other CO</t>
    </r>
    <r>
      <rPr>
        <vertAlign val="subscript"/>
        <sz val="11"/>
        <color rgb="FF000000"/>
        <rFont val="Calibri"/>
        <family val="2"/>
      </rPr>
      <t>2</t>
    </r>
    <r>
      <rPr>
        <sz val="11"/>
        <color rgb="FF000000"/>
        <rFont val="Calibri"/>
        <family val="2"/>
      </rPr>
      <t xml:space="preserve"> removal technologies are available. We use a global integrated assessment model, TIAM-UCL, to investigate the role of bioenergy within the global energy system when direct air capture and afforestation are available as cost-competitive alternatives to BECCS. We find that the presence of other CO</t>
    </r>
    <r>
      <rPr>
        <vertAlign val="subscript"/>
        <sz val="11"/>
        <color rgb="FF000000"/>
        <rFont val="Calibri"/>
        <family val="2"/>
      </rPr>
      <t>2</t>
    </r>
    <r>
      <rPr>
        <sz val="11"/>
        <color rgb="FF000000"/>
        <rFont val="Calibri"/>
        <family val="2"/>
      </rPr>
      <t xml:space="preserve"> removal technologies does not reduce the pressure on biomass resources but changes the use of bioenergy for climate mitigation. While we confirm that when available BECCS offers cheaper decarbonization pathways, we also find that its use delays the phase-out of unabated fossil fuels in industry and transport. Furthermore, it displaces renewable electricity generation, potentially increasing the likelihood of missing the Paris Agreement target. We found that the most cost-effective solution is to invest in a basket of CO</t>
    </r>
    <r>
      <rPr>
        <vertAlign val="subscript"/>
        <sz val="11"/>
        <color rgb="FF000000"/>
        <rFont val="Calibri"/>
        <family val="2"/>
      </rPr>
      <t>2</t>
    </r>
    <r>
      <rPr>
        <sz val="11"/>
        <color rgb="FF000000"/>
        <rFont val="Calibri"/>
        <family val="2"/>
      </rPr>
      <t xml:space="preserve"> removal technologies. However, if these technologies rely on CCS, then urgent action is required to ramp up the necessary infrastructure. We conclude that a sustainable biomass supply is critical for decarbonizing the global energy system. Since only a few world regions carry the burden of producing the biomass resource and store CO</t>
    </r>
    <r>
      <rPr>
        <vertAlign val="subscript"/>
        <sz val="11"/>
        <color rgb="FF000000"/>
        <rFont val="Calibri"/>
        <family val="2"/>
      </rPr>
      <t>2</t>
    </r>
    <r>
      <rPr>
        <sz val="11"/>
        <color rgb="FF000000"/>
        <rFont val="Calibri"/>
        <family val="2"/>
      </rPr>
      <t xml:space="preserve"> in geological storage, adequate international collaboration, policies and standards will be needed to realize this resource while avoiding undesired land-use change.</t>
    </r>
  </si>
  <si>
    <t>https://onlinelibrary.wiley.com/doi/full/10.1111/gcbb.12666</t>
  </si>
  <si>
    <t>Ji, Peng; Yuan, Xing; Ma, Feng; Pan, Ming;</t>
  </si>
  <si>
    <t>Accelerated hydrological cycle over the Sanjiangyuan region induces more streamflow extremes at different global warming levels</t>
  </si>
  <si>
    <t>Serving source water for the Yellow, Yangtze and
Lancang-Mekong rivers, the Sanjiangyuan region affects 700
million people over its downstream areas. Recent research
suggests that the Sanjiangyuan region will become wetter
in a warming future, but future changes of streamflow ex-
tremes remain unclear due to the complex hydrological pro-
cesses over high-land areas and limited knowledge of the in-
fluences of land cover change and CO2 physiological forc-
ing. Based on high-resolution land surface modeling dur-
ing 1979–2100 driven by the climate and ecological projec-
tions from 11 newly released Coupled Model Intercompari-
son Project Phase 6 (CMIP6) climate models, we show that
different accelerating rates of precipitation and evapotranspi-
ration at 1.5 ◦C global warming level induce 55 % more dry
extremes over Yellow River and 138 % more wet extremes
over Yangtze River headwaters compared with the reference
period (1985–2014). An additional 0.5 ◦C warming leads to
a further nonlinear and more significant increase for both dry
extremes over Yellow River (22 %) and wet extremes over
Yangtze River (64 %). The combined role of CO2 physio-
logical forcing and vegetation greening, which used to be
neglected in hydrological projections, is found to alleviate
dry extremes at 1.5 and 2.0 ◦C warming levels but to inten-
sify dry extremes at 3.0 ◦C warming level. Moreover, vegeta-
tion greening contributes half of the differences between 1.5
and 3.0 ◦C warming levels. This study emphasizes the impor-ance of ecological processes in determining future changes
in streamflow extremes and suggests a “dry gets drier, wet
gets wetter” condition over the warming headwaters.</t>
  </si>
  <si>
    <t>https://hess.copernicus.org/articles/24/5439/2020/hess-24-5439-2020.pdf</t>
  </si>
  <si>
    <t>Volodin, EM; Gritsun, AS;</t>
  </si>
  <si>
    <t>Simulation of possible future climate changes in the 21st century in the INM-CM5 climate model</t>
  </si>
  <si>
    <t>Izvestiya, Atmospheric and Oceanic Physics</t>
  </si>
  <si>
    <t>Climate changes in 2015–2100 have been simulated with the use of the INM-CM5 climate model following four scenarios: SSP1-2.6, SSP2-4.5, and SSP5-8.5 (single model runs) and SSP3-7.0 (an ensemble of five model runs). Changes in the global mean temperature and spatial distribution of temperature and precipitation are analyzed. The global warming predicted by the INM-CM5 model in the scenarios considered is smaller than that in other CMIP6 models. It is shown that the temperature in the hottest summer month can rise more quickly than the seasonal mean temperature in Russia. An analysis of a change in Arctic sea ice shows no complete Arctic summer ice melting in the 21st century under any model scenario. Changes in the meridional streamfunction in atmosphere and ocean are studied.</t>
  </si>
  <si>
    <t>https://link.springer.com/article/10.1134/S0001433820030123</t>
  </si>
  <si>
    <t>Tuninetti, Marta; Ridolfi, Luca; Laio, Francesco;</t>
  </si>
  <si>
    <t>Charting out the future agricultural trade and its impact on water resources</t>
  </si>
  <si>
    <t>International agricultural trade triggers inter-dependency among distant countries, not only in economic terms but also under an environmental perspective. Agricultural trade has been shown to drive environmental threats pertaining to biodiversity loss and depletion and pollution of freshwater resources. Meanwhile, trade can also encourage production where it is most efficient, hence minimizing the use of natural resources required by agriculture. In this study, we provide a country-level assessment of the future international trade for 6 primary crops and 3 animal products composing 70% of the human diet caloric content. We set up four variegate socio-economic scenarios with different level of economic developments, diets habits, population growth dynamics, and levels of market liberalization. Results show that the demand of agricultural goods and the correspondent trade flow will increase with respect to current levels by 10–50% and 74–178% by 2050, respectively. The largest increase in the amount of traded goods is expected under the Economic Optimism scenario that will see an average trade flow of 2830 kcal/cap/day (i.e., nearly doubling the current per-capita flow). Most of the increase will be driven by the trade of crops for animal feeding, particularly maize will be the most traded crop. The trade networks architecture in 2050 and 2080 will be very different from the one we actually know, with a clear shift of the trade pole from the Western toward the Eastern economies. The dramatic changes of global food-sources and trade patterns will jeopardize the water resources of new regions while exacerbating the pressure in those areas that will continue serving food also in the future. In spite of this, trade may annually save around 40–60 m3 of water per person, compared to a situation where countries are self-sufficient.</t>
  </si>
  <si>
    <t>https://www.sciencedirect.com/science/article/abs/pii/S0048969720301364</t>
  </si>
  <si>
    <t>Xie, Yang; Liu, Xiaorui; Chen, Qi; Zhang, Shaohui;</t>
  </si>
  <si>
    <t>An integrated assessment for achieving the 2 C target pathway in China by 2030</t>
  </si>
  <si>
    <t>China submitted the Greenhouse gas emission reduction target in the form of Nationally Determined Contributions (NDC) to the Paris Agreement. To reduce the negative impact of global warming, a tighter target is needed, such as the 2-degree target. This study investigated how China could reach its emissions peak and decarbonize its economy through different key countermeasures in various sectors in line with the NDC and 2 °C targets by 2030. A dynamic CGE model is used to develop ten scenarios that contain two dimensions consisting of two stringency levels of carbon emission limitation and the availability of different low-carbon options. We found that in the baseline scenario, China’s total CO2 emissions in 2030 would reach 14.7 Gt. To meet China’s NDC target, it is essential to develop non-fossil fuel energy, restrict the over-expansion of energy-intensive industries and improve end-use efficiency. Meanwhile, the global 2 °C target poses higher requirements for China to develop various non-fossil technologies both in electricity production and demand sectors, and vigorously promote low-carbon consumption pattern. Furthermore, we estimated the economic impacts and found that if low-carbon measures are adopted properly, the mitigation cost in 2030 could decline by 92 and 226 USD/ton-CO2 under the NDC target and 2 °C target, respectively. Accordingly, GDP loss could fall from 3.8% to barely 0.004% under the NDC target, and from 11.6% to 1.6% under the 2 °C target. The welfare will almost not be affected significantly under all scenarios. Moreover, carbon reduction will also bring co-benefits on the air pollution improvement in China.</t>
  </si>
  <si>
    <t>https://www.sciencedirect.com/science/article/abs/pii/S095965262032285X</t>
  </si>
  <si>
    <t>Austin, KG; Baker, JS; Sohngen, BL; Wade, CM; Daigneault, A; Ohrel, SB; Ragnauth, S; Bean, A;</t>
  </si>
  <si>
    <t>The economic costs of planting, preserving, and managing the world’s forests to mitigate climate change</t>
  </si>
  <si>
    <r>
      <t>Forests are critical for stabilizing our climate, but costs of mitigation over space, time, and stakeholder group remain uncertain. Using the Global Timber Model, we project mitigation potential and costs for four abatement activities across 16 regions for carbon price scenarios of $5–$100/tCO</t>
    </r>
    <r>
      <rPr>
        <vertAlign val="subscript"/>
        <sz val="11"/>
        <color rgb="FF000000"/>
        <rFont val="Calibri"/>
        <family val="2"/>
      </rPr>
      <t>2</t>
    </r>
    <r>
      <rPr>
        <sz val="11"/>
        <color rgb="FF000000"/>
        <rFont val="Calibri"/>
        <family val="2"/>
      </rPr>
      <t>. We project 0.6–6.0 GtCO</t>
    </r>
    <r>
      <rPr>
        <vertAlign val="subscript"/>
        <sz val="11"/>
        <color rgb="FF000000"/>
        <rFont val="Calibri"/>
        <family val="2"/>
      </rPr>
      <t>2 </t>
    </r>
    <r>
      <rPr>
        <sz val="11"/>
        <color rgb="FF000000"/>
        <rFont val="Calibri"/>
        <family val="2"/>
      </rPr>
      <t>yr</t>
    </r>
    <r>
      <rPr>
        <vertAlign val="superscript"/>
        <sz val="11"/>
        <color rgb="FF000000"/>
        <rFont val="Calibri"/>
        <family val="2"/>
      </rPr>
      <t>−1</t>
    </r>
    <r>
      <rPr>
        <sz val="11"/>
        <color rgb="FF000000"/>
        <rFont val="Calibri"/>
        <family val="2"/>
      </rPr>
      <t xml:space="preserve"> in global mitigation by 2055 at costs of 2–393 billion USD yr</t>
    </r>
    <r>
      <rPr>
        <vertAlign val="superscript"/>
        <sz val="11"/>
        <color rgb="FF000000"/>
        <rFont val="Calibri"/>
        <family val="2"/>
      </rPr>
      <t>−1</t>
    </r>
    <r>
      <rPr>
        <sz val="11"/>
        <color rgb="FF000000"/>
        <rFont val="Calibri"/>
        <family val="2"/>
      </rPr>
      <t>, with avoided tropical deforestation comprising 30–54% of total mitigation. Higher prices incentivize larger mitigation proportions via rotation and forest management activities in temperate and boreal biomes. Forest area increases 415–875 Mha relative to the baseline by 2055 at prices $35–$100/tCO</t>
    </r>
    <r>
      <rPr>
        <vertAlign val="subscript"/>
        <sz val="11"/>
        <color rgb="FF000000"/>
        <rFont val="Calibri"/>
        <family val="2"/>
      </rPr>
      <t>2</t>
    </r>
    <r>
      <rPr>
        <sz val="11"/>
        <color rgb="FF000000"/>
        <rFont val="Calibri"/>
        <family val="2"/>
      </rPr>
      <t>, with intensive plantations comprising &lt;7% of this increase. Mitigation costs borne by private land managers comprise less than one-quarter of total costs. For forests to contribute ~10% of mitigation needed to limit global warming to 1.5 °C, carbon prices will need to reach $281/tCO</t>
    </r>
    <r>
      <rPr>
        <vertAlign val="subscript"/>
        <sz val="11"/>
        <color rgb="FF000000"/>
        <rFont val="Calibri"/>
        <family val="2"/>
      </rPr>
      <t>2</t>
    </r>
    <r>
      <rPr>
        <sz val="11"/>
        <color rgb="FF000000"/>
        <rFont val="Calibri"/>
        <family val="2"/>
      </rPr>
      <t xml:space="preserve"> in 2055.</t>
    </r>
  </si>
  <si>
    <t>https://www.nature.com/articles/s41467-020-19578-z</t>
  </si>
  <si>
    <t>Rao, Jian; Garfinkel, Chaim I; White, Ian P;</t>
  </si>
  <si>
    <t>Projected strengthening of the extratropical surface impacts of the stratospheric quasi‐biennial oscillation</t>
  </si>
  <si>
    <t>Using state-of-the-art models with a spontaneous quasi-biennial oscillation (QBO) from the Coupled Model Intercomparison Project Phases 5 and 6 (CMIP5/6), this study explores projected changes in the Holton-Tan (HT) relationship and the near-surface response to the QBO. Most models project an enhanced surface response to the QBO via a strengthened HT relationship in the future. Specifically, the North Atlantic Oscillation-like response is projected to double and shift eastward in the future in the high-end emission scenarios compared with the historical simulation. This strengthening occurs even as the amplitude of the QBO in the tropical stratosphere weakens from the historical simulation to the future projections. The seemingly contradictory projections of future changes in the QBO and the HT relationship might imply that the HT relationship changes nonlinearly with the QBO intensity, and the coherent changes in the background circulation structure should also be highlighted.</t>
  </si>
  <si>
    <t>https://agupubs.onlinelibrary.wiley.com/doi/full/10.1029/2020GL089149</t>
  </si>
  <si>
    <t>van Meijl, Hans; Shutes, Lindsay; Valin, Hugo; Stehfest, Elke; van Dijk, Michiel; Kuiper, Marijke; Tabeau, Andrzej; van Zeist, Willem-Jan; Hasegawa, Tomoko; Havlik, Petr;</t>
  </si>
  <si>
    <t>Modelling alternative futures of global food security: Insights from FOODSECURE</t>
  </si>
  <si>
    <t>Global economic models have been increasingly used to project food and agricultural developments for long term-time horizons, but food security aspects have often been limited to food availability projections. In this paper, we propose a broader framework to explore the future of food and nutrition security with a focus on food availability, food access, and a reasonable proxy for food utilisation. This framework is applied to a new set of stakeholder-designed scenarios of alternative future worlds that were developed for the FOODSECURE project and are structured around the two dimensions of inequality and sustainability. The framework is tested with two global models, MAGNET-IMAGE and GLOBIOM, and illustrated through an assessment of the possible trade-offs between food and nutrition security and sustainability in each of the worlds. Our results indicate that more equal worlds improve food security over a wider range of food security indicators and neglecting the sustainability dimension might revert food security gains over time. This paper concludes that there is a need for model-based scenario analysis to assess the complex and multi-dimensional characteristics of global food security.</t>
  </si>
  <si>
    <t>https://www.sciencedirect.com/science/article/pii/S2211912420300110</t>
  </si>
  <si>
    <t>Jiang, Wenping; Huang, Ping; Li, Gen; Huang, Gang;</t>
  </si>
  <si>
    <t>Emergent constraint on the frequency of central Pacific El Niño under global warming by the equatorial Pacific cold tongue bias in CMIP5/6 models</t>
  </si>
  <si>
    <t>El Niño, as the dominant interannual variability for global climate, exhibits different spatial“flavors”with distinct global impacts, and the ensemble of current model projects there will be anincrease in the frequency of central Pacific El Niño (CP El Niño) in a warmer world. In this study, weidentified that future changes in CP El Niño frequency are significantly related to the simulated cold tonguestrength in CMIP5/6 models. A model simulating a stronger cold tongue tends to project more frequent CPEl Niño events under global warming, due to the positive zonal advection feedback in the central Pacific.Based on this relationship, we calibrate the CP El Niño frequency projections using the emergent constraintconcept and reveal that the changes in CP El Niño frequency under global warming as projected in previousmultimodel ensembles more likely decrease because of an excessive cold tongue in CMIP5/6 models</t>
  </si>
  <si>
    <t>https://agupubs.onlinelibrary.wiley.com/doi/epdf/10.1029/2020GL089519</t>
  </si>
  <si>
    <t>Not sure if really an impact paper, but I don't find a better study type/ssp development category</t>
  </si>
  <si>
    <t>Ito, Gen; Romanou, Anastasia; Kiang, Nancy Y; Faluvegi, Gregory; Aleinov, Igor; Ruedy, Reto; Russell, Gary; Lerner, Paul; Kelley, Maxwell; Lo, Ken;</t>
  </si>
  <si>
    <t>Global carbon cycle and climate feedbacks in the NASA GISS ModelE2. 1</t>
  </si>
  <si>
    <t>We present results from the NASA GISS ModelE2.1-G-CC Earth System Model with coupled climate-carbon cycle simulations that were submitted to the sixth phase of the Coupled Model Intercomparison Project (CMIP6) Coupled Climate-Carbon Cycle MIP (C4MIP). Atmospheric CO2 concentration and carbon budgets for the land and ocean in the historical simulations were generally consistent with observations. Low simulated atmospheric CO2 concentrations during 1850–1950 were due to excess uptake from prescribed land cover change, which erroneously replaced arid shrublands with higher biomass crops, and assumed high 2004 LAI values in vegetated lands throughout the historical simulation. At the end of the historical period, slightly higher simulated CO2 than observed resulted from the land being an insufficient net carbon sink, despite the net effect of CO2 fertilization and warming-induced increases to leaf photosynthetic capacity. The global ocean carbon uptake agreed well with the observations with the largest discrepancies in the low latitudes. Future climate projection at 2091–2100 agreed with CMIP5 models in the northward shift, of temperate deciduous forest climate and expansion across Eurasia along 60°N latitude, and dramatic regional biome shifts from drying and warming in continental Europe. Carbon feedback parameters were largely similar to the CMIP5 model ensemble. For our model, the variation of land feedback parameters within the uncertainty arises from the fertilization feedback being less sensitive due to lack of increased vegetation growth, and the comparably more negative ocean carbon-climate feedback is due to the large slowdown of the Atlantic overturning circulation.</t>
  </si>
  <si>
    <t>https://agupubs.onlinelibrary.wiley.com/doi/full/10.1029/2019MS002030</t>
  </si>
  <si>
    <t>Niva, Venla; Cai, Jialiang; Taka, Maija; Kummu, Matti; Varis, Olli;</t>
  </si>
  <si>
    <t>China’s sustainable water-energy-food nexus by 2030: Impacts of urbanization on sectoral water demand</t>
  </si>
  <si>
    <t>In the context of China’s rapid and perennial urbanization, it is of profound importance to understand
how to enable and accelerate progress towards achieving the country’s sustainable water-energy-food
nexus by 2030. In this study, a quantitative spatial scenario analysis was performed to identify the
provinces that are expected to experience changes in water stress, under the competition for water
between food and energy sectors. The results manifested an imbalance of water availability for meeting
the demand between those two sectors. First, food sector played the leading role in the baseline water
stress. Second, energy sector dominates the increases of the projected water stress index. Third, ur-
banization is projected to substantially affect the extent of water availability, especially in the eastern
provinces. Tackling imbalanced sectoral water demand is the key to China’s sustainable water-energy-
food nexus, which shall require some corresponding changes in national policy-making. China needs,
first, policy coherence and synergies, second, ensuring the adequacy of any follow-up procedures, and
third, embracing greater participation and transparency in policy-making</t>
  </si>
  <si>
    <t>https://www.sciencedirect.com/science/article/abs/pii/S0959652619346256?via%3Dihub</t>
  </si>
  <si>
    <t>Burke, Eleanor J; Zhang, Yu; Krinner, Gerhard;</t>
  </si>
  <si>
    <t>Evaluating permafrost physics in the Coupled Model Intercomparison Project 6 (CMIP6) models and their sensitivity to climate change</t>
  </si>
  <si>
    <t>Permafrost is a ubiquitous phenomenon in the
Arctic. Its future evolution is likely to control changes in
northern high-latitude hydrology and biogeochemistry. Here
we evaluate the permafrost dynamics in the global models
participating in the Coupled Model Intercomparison Project
(present generation – CMIP6; previous generation – CMIP5)
along with the sensitivity of permafrost to climate change.
Whilst the northern high-latitude air temperatures are relatively
well simulated by the climate models, they do introduce
a bias into any subsequent model estimate of permafrost.
Therefore evaluation metrics are defined in relation
to the air temperature. This paper shows that the climate,
snow and permafrost physics of the CMIP6 multi-model ensemble
is very similar to that of the CMIP5 multi-model
ensemble. The main differences are that a small number of
models have demonstrably better snow insulation in CMIP6
than in CMIP5 and a small number have a deeper soil profile.
These changes lead to a small overall improvement in
the representation of the permafrost extent. There is little
improvement in the simulation of maximum summer thaw
depth between CMIP5 and CMIP6. We suggest that more
models should include a better-resolved and deeper soil profile
as a first step towards addressing this. We use the annual
mean thawed volume of the top 2m of the soil defined from
the model soil profiles for the permafrost region to quantify
changes in permafrost dynamics. The CMIP6 models project
that the annual mean frozen volume in the top 2m of the soil
could decrease by 10 %–40%_x000E_C􀀀1 of global mean surface
air temperature increase.</t>
  </si>
  <si>
    <t>https://tc.copernicus.org/articles/14/3155/2020/tc-14-3155-2020-discussion.html</t>
  </si>
  <si>
    <t>Burleyson, Casey D; Iyer, Gokul; Hejazi, Mohamad; Kim, Sonny; Kyle, Page; Rice, Jennie S; Smith, Amanda D; Taylor, Z Todd; Voisin, Nathalie; Xie, Yulong;</t>
  </si>
  <si>
    <t>Future western US building electricity consumption in response to climate and population drivers: A comparative study of the impact of model structure</t>
  </si>
  <si>
    <t>Projections of building electricity consumption are used in multiple fields and for a variety of purposes, from energy utility investment decisions to global climate assessments. Existing approaches to modeling building electricity consumption span a range of structural methodologies, spatial resolutions, and temporal scales, potentially leading to divergent projections. This paper compares how two models with different structures and resolutions respond to a common set of population and climate drivers in the western U.S. The BEND model simulates hourly residential and commercial building electricity consumption at the county scale by weighting the results of simulations of thousands of representative buildings. In contrast, the projected electricity demand in GCAM-USA is determined for each state, year, sector (residential/commercial), and service (e.g., heating, cooling, and others), based on population, income, technology, energy prices, and average annual climate. This paper aggregates the two models’ results to a common resolution: annual residential and commercial building electricity consumption by state. Both models show similar responses to future projected population change and climate change, with population change having the larger impact between the two. Differences are primarily due to how the models capture changes in the aggregate energy efficiency of the building stock as it evolves over time.</t>
  </si>
  <si>
    <t>https://www.sciencedirect.com/science/article/pii/S0360544220314195</t>
  </si>
  <si>
    <t>Song, Zhenya; Bao, Ying; Zhang, Danqi; Shu, Qi; Song, Yajuan; Qiao, Fangli;</t>
  </si>
  <si>
    <t>Centuries of monthly and 3-hourly global ocean wave data for past, present, and future climate research</t>
  </si>
  <si>
    <t>Ocean surface waves are essential to navigation safety, coastal activities, and climate systems. Numerical simulations are still the primary methods used in wave climate research, especially in future climate change scenarios. Recently, First Institute of Oceanography-Earth System Model version 2.0 (FIO-ESM v2.0), a global climate model coupled with an ocean wave model, was carried out the Coupled Model Intercomparison Project phase 6 (CMIP6) experiments. Here, we present the global monthly-mean and 3-hourly instantaneous wave parameter dataset from the FIO-ESM v2.0 CMIP6 experiments, including 700-year piControl, 165-year historical, three 86-year future scenarios (ssp125, ssp245, and ssp585, respectively), and two 150-year climate sensitive experiments (1pctCO2 and abrupt-4xCO2) simulations. Historical results show that the model can capture the basic wave climate features under climate change. These unique centuries of global wave data are from a fully coupled system and can provide the community with a vital long-term data source for scientific and engineering applications, such as wave climate research, wave-related process studies and parameterizations, as well as coastal and near-shore industry designs.</t>
  </si>
  <si>
    <t>https://www.nature.com/articles/s41597-020-0566-8</t>
  </si>
  <si>
    <t>Kartha, SIVAN; KEMP-BENEDICT, ERIC; GHOSH, EMILY; NAZARETH, ANISHA; Gore, T;</t>
  </si>
  <si>
    <t>The carbon inequality era</t>
  </si>
  <si>
    <t>In the 25 years from 1990 to 2015, annual global carbon emissions grew by 60%,
approximately doubling total global cumulative emissions. This has brought the
world perilously close to exceeding 2°C of warming, and it is now on the verge of
exceeding 1.5°C. This paper examines the starkly different contributions of
different income groups to carbon emissions in this period. It draws on new data
that provides much improved insight into global and national income inequality,
combined with national consumption emissions over this 25-year period, to
provide an analysis relating emissions to income levels for the populations of
117 countries. Future scenarios of carbon inequality are also presented based on
different possible trajectories of economic growth and carbon emissions,
highlighting the challenge of ensuring a more equitable distribution of the
remaining and rapidly diminishing global carbon budget</t>
  </si>
  <si>
    <t>https://cdn.sei.org/wp-content/uploads/2020/09/research-report-carbon-inequality-era.pdf</t>
  </si>
  <si>
    <t>Loeb, Norman G; Wang, Hailan; Allan, Richard P; Andrews, Timothy; Armour, Kyle; Cole, Jason NS; Dufresne, Jean‐Louis; Forster, Piers; Gettelman, Andrew; Guo, Huan;</t>
  </si>
  <si>
    <t>New generation of climate models track recent unprecedented changes in earth's radiation budget observed by CERES</t>
  </si>
  <si>
    <t>We compare top-of-atmosphere (TOA) radiative fluxes observed by the Clouds and the Earth's Radiant Energy System (CERES) and simulated by seven general circulation models forced with observed sea-surface temperature (SST) and sea-ice boundary conditions. In response to increased SSTs along the equator and over the eastern Pacific (EP) following the so-called global warming “hiatus” of the early 21st century, simulated TOA flux changes are remarkably similar to CERES. Both show outgoing shortwave and longwave TOA flux changes that largely cancel over the west and central tropical Pacific, and large reductions in shortwave flux for EP low-cloud regions. A model's ability to represent changes in the relationship between global mean net TOA flux and surface temperature depends upon how well it represents shortwave flux changes in low-cloud regions, with most showing too little sensitivity to EP SST changes, suggesting a “pattern effect” that may be too weak compared to observations.</t>
  </si>
  <si>
    <t>https://agupubs.onlinelibrary.wiley.com/doi/full/10.1029/2019GL086705</t>
  </si>
  <si>
    <t>Regional dynamic sea level simulated in the CMIP5 and CMIP6 models: mean biases, future projections, and their linkages</t>
  </si>
  <si>
    <t>The ocean dynamic sea level (DSL) is an important component of regional sea level projections. In this study, we analyze mean states and future projections of the DSL from the global coupled climate models participating in phase 5 and phase 6 of the Coupled Model Intercomparison Project (CMIP5 and CMIP6, respectively). Despite persistent biases relative to observations, both CMIP5 and CMIP6 simulate the mean sea level reasonably well. The equatorward bias of the Southern Hemisphere westerly wind stress is reduced from CMIP5 to CMIP6, which improves the simulated mean sea level in the Southern Ocean. The CMIP5 and CMIP6 DSL projections exhibit very similar features and intermodel uncertainties. With several models having a notably high climate sensitivity, CMIP6 projects larger DSL changes in the North Atlantic and Arctic associated with a larger weakening of the Atlantic meridional overturning circulation (AMOC). We further identify linkages between model mean states and future projections by looking for their intermodel relationships. The common cold-tongue bias leads to an underestimation of DSL rise in the western tropical Pacific. Models with their simulated midlatitude westerly winds located more equatorward tend to project larger DSL changes in the Southern Ocean and North Pacific. In contrast, a more equatorward location of the North Atlantic westerly winds or a weaker AMOC under current climatology is associated with a smaller weakening of the AMOC and weaker DSL changes in the North Atlantic and coastal Arctic. Our study provides useful emergent constraints for DSL projections and highlights the importance of reducing model mean-state biases for future projections.</t>
  </si>
  <si>
    <t>https://journals.ametsoc.org/view/journals/clim/33/15/JCLI-D-19-1029.1.xml</t>
  </si>
  <si>
    <t>Hinz, Roman; Sulser, Timothy B; Hüfner, Rebekka; Mason‐D’Croz, Daniel; Dunston, Shahnila; Nautiyal, Sunil; Ringler, Claudia; Schüngel, Jan; Tikhile, Pavan; Wimmer, Florian;</t>
  </si>
  <si>
    <t>Agricultural development and land use change in India: A scenario analysis of trade‐offs between UN Sustainable Development Goals (SDGs)</t>
  </si>
  <si>
    <t>India has the second largest population in the world and is characterized by a broad diversity in climate, topography, flora, fauna, land use, and socioeconomic conditions. To help ensure food security in the future, agricultural systems will have to respond to global change drivers such as population growth, changing dietary habits, and climate change. However, alterations of how food is produced in the future may conflict with other UN Sustainable Development Goals (SDGs), such as the protection of land resources and climate change mitigation. It is crucial for decision-makers to understand potential trade-offs between these goals to find a balance of human needs and environmental impacts. In this paper, we analyze pathways of agricultural productivity, land use, and land-cover changes in India until 2030 and their impacts on terrestrial biodiversity and carbon storage. The results show that in order to meet future food production demands, agricultural lands are likely to expand, and existing farmlands need to be intensified. However, both processes will result in biodiversity losses. At the same time, the projections reveal carbon stock increases due to intensification processes and decreases due to conversions of natural land into agriculture. On balance, we find that carbon stocks increase with the scenarios of future agricultural productivity as modeled here. In conclusion, we regard further agricultural intensification as a crucial element to help ensure food security and to slow down the expansion of cropland and pasture. At the same time, policies are required to implement this intensification in a way that minimizes biodiversity losses</t>
  </si>
  <si>
    <t>https://agupubs.onlinelibrary.wiley.com/doi/full/10.1029/2019EF001287</t>
  </si>
  <si>
    <t>De Pinto, Alessandro; Cenacchi, Nicola; Kwon, Ho-Young; Koo, Jawoo; Dunston, Shahnila;</t>
  </si>
  <si>
    <t>Climate smart agriculture and global food-crop production</t>
  </si>
  <si>
    <t>PLoS One</t>
  </si>
  <si>
    <t>Most business-as-usual scenarios for farming under changing climate regimes project that the agriculture sector will be significantly impacted from increased temperatures and shifting precipitation patterns. Perhaps ironically, agricultural production contributes substantially to the problem with yearly greenhouse gas (GHG) emissions of about 11% of total anthropogenic GHG emissions, not including land use change. It is partly because of this tension that Climate Smart Agriculture (CSA) has attracted interest given its promise to increase agricultural productivity under a changing climate while reducing emissions. Considerable resources have been mobilized to promote CSA globally even though the potential effects of its widespread adoption have not yet been studied. Here we show that a subset of agronomic practices that are often included under the rubric of CSA can contribute to increasing agricultural production under unfavorable climate regimes while contributing to the reduction of GHG. However, for CSA to make a significant impact important investments and coordination are required and its principles must be implemented widely across the entire sector.</t>
  </si>
  <si>
    <t>https://journals.plos.org/plosone/article?id=10.1371/journal.pone.0231764</t>
  </si>
  <si>
    <t>Nong, Duy; Escobar, Neus; Britz, Wolfgang; Börner, Jan;</t>
  </si>
  <si>
    <t>Long-term impacts of bio-based innovation in the chemical sector: a dynamic global perspective</t>
  </si>
  <si>
    <t>Biochemicals constitute a key sector in the bioeconomy, but their future expansion depends on biomass availability. This study employs an integrated global Computable General Equilibrium (CGE) modeling approach to quantify the impacts on land-use change, greenhouse gas (GHG) emissions and socioeconomic indicators, when reducing biomass conversion costs for global biochemical production by 1.5% annually until 2050. Global demand for crop- and forest-based feedstock by the chemical industry increases sharply in 2050, e.g. by 327% for wheat; driving up agro-food prices, e.g. by 3.5% for oilseeds and 3.9% for sugarcane in Brazil. Chemical output decreases in countries that rely on imported biomass for biochemical production, such as Germany, France or the United States; while it increases, for instance, in Brazil and Australia, which use mainly domestic feedstock. Increased biomass demand entails significant natural forest cover loss across South America and Asia, and, to a lesser extent, in North America. Subsequent GHG emissions from global losses in carbon stocks outweigh GHG savings from reduced fossil fuel consumption, resulting in a net increase in GHGs of 107 Mt in 2050 relative to the baseline. Results suggest that R&amp;D investments in bio-based sectors should be complemented with coherent policies to prevent deforestation and negative impacts on the Sustainable Development Goals.</t>
  </si>
  <si>
    <t>https://www.sciencedirect.com/science/article/abs/pii/S0959652620327852</t>
  </si>
  <si>
    <t>Yu, Hongbin; Yang, Yang; Wang, Hailong; Tan, Qian; Chin, Mian; Levy, Robert C; Remer, Lorraine A; Smith, Steven J; Yuan, Tianle; Shi, Yingxi;</t>
  </si>
  <si>
    <t>Interannual variability and trends of combustion aerosol and dust in major continental outflows revealed by MODIS retrievals and CAM5 simulations during 2003–2017</t>
  </si>
  <si>
    <t>Atmospheric chemistry and physics</t>
  </si>
  <si>
    <r>
      <t xml:space="preserve">Emissions and long-range transport of mineral dust and combustion-related aerosol from burning fossil fuels and biomass vary from year to year, driven by the evolution of the economy and changes in meteorological conditions and environmental regulations. This study offers both satellite and model perspectives on the interannual variability and possible trends of combustion aerosol and dust in major continental outflow regions over the past 15 years (2003–2017). The decade-long record of aerosol optical depth (AOD, denoted as </t>
    </r>
    <r>
      <rPr>
        <i/>
        <sz val="11"/>
        <color rgb="FF000000"/>
        <rFont val="Calibri"/>
        <family val="2"/>
      </rPr>
      <t>τ</t>
    </r>
    <r>
      <rPr>
        <sz val="11"/>
        <color rgb="FF000000"/>
        <rFont val="Calibri"/>
        <family val="2"/>
      </rPr>
      <t>), separately for combustion aerosol (</t>
    </r>
    <r>
      <rPr>
        <i/>
        <sz val="11"/>
        <color rgb="FF000000"/>
        <rFont val="Calibri"/>
        <family val="2"/>
      </rPr>
      <t>τ</t>
    </r>
    <r>
      <rPr>
        <vertAlign val="subscript"/>
        <sz val="11"/>
        <color rgb="FF000000"/>
        <rFont val="Calibri"/>
        <family val="2"/>
      </rPr>
      <t>c</t>
    </r>
    <r>
      <rPr>
        <sz val="11"/>
        <color rgb="FF000000"/>
        <rFont val="Calibri"/>
        <family val="2"/>
      </rPr>
      <t>) and dust (</t>
    </r>
    <r>
      <rPr>
        <i/>
        <sz val="11"/>
        <color rgb="FF000000"/>
        <rFont val="Calibri"/>
        <family val="2"/>
      </rPr>
      <t>τ</t>
    </r>
    <r>
      <rPr>
        <vertAlign val="subscript"/>
        <sz val="11"/>
        <color rgb="FF000000"/>
        <rFont val="Calibri"/>
        <family val="2"/>
      </rPr>
      <t>d</t>
    </r>
    <r>
      <rPr>
        <sz val="11"/>
        <color rgb="FF000000"/>
        <rFont val="Calibri"/>
        <family val="2"/>
      </rPr>
      <t xml:space="preserve">), over global oceans is derived from the Collection 6 aerosol products of the Moderate Resolution Imaging Spectroradiometer (MODIS) onboard both Terra and Aqua. These MODIS Aqua datasets, complemented by aerosol source-tagged simulations using the Community Atmospheric Model version 5 (CAM5), are then analyzed to understand the interannual variability and potential trends of </t>
    </r>
    <r>
      <rPr>
        <i/>
        <sz val="11"/>
        <color rgb="FF000000"/>
        <rFont val="Calibri"/>
        <family val="2"/>
      </rPr>
      <t>τ</t>
    </r>
    <r>
      <rPr>
        <vertAlign val="subscript"/>
        <sz val="11"/>
        <color rgb="FF000000"/>
        <rFont val="Calibri"/>
        <family val="2"/>
      </rPr>
      <t>c</t>
    </r>
    <r>
      <rPr>
        <sz val="11"/>
        <color rgb="FF000000"/>
        <rFont val="Calibri"/>
        <family val="2"/>
      </rPr>
      <t xml:space="preserve"> and </t>
    </r>
    <r>
      <rPr>
        <i/>
        <sz val="11"/>
        <color rgb="FF000000"/>
        <rFont val="Calibri"/>
        <family val="2"/>
      </rPr>
      <t>τ</t>
    </r>
    <r>
      <rPr>
        <vertAlign val="subscript"/>
        <sz val="11"/>
        <color rgb="FF000000"/>
        <rFont val="Calibri"/>
        <family val="2"/>
      </rPr>
      <t>d</t>
    </r>
    <r>
      <rPr>
        <sz val="11"/>
        <color rgb="FF000000"/>
        <rFont val="Calibri"/>
        <family val="2"/>
      </rPr>
      <t xml:space="preserve"> in the major continental outflows. Both MODIS and CAM5 consistently yield a similar decreasing trend of −0.017 to −0.020 per decade for </t>
    </r>
    <r>
      <rPr>
        <i/>
        <sz val="11"/>
        <color rgb="FF000000"/>
        <rFont val="Calibri"/>
        <family val="2"/>
      </rPr>
      <t>τ</t>
    </r>
    <r>
      <rPr>
        <vertAlign val="subscript"/>
        <sz val="11"/>
        <color rgb="FF000000"/>
        <rFont val="Calibri"/>
        <family val="2"/>
      </rPr>
      <t>c</t>
    </r>
    <r>
      <rPr>
        <sz val="11"/>
        <color rgb="FF000000"/>
        <rFont val="Calibri"/>
        <family val="2"/>
      </rPr>
      <t xml:space="preserve"> over the North Atlantic Ocean and the Mediterranean Sea that is attributable to reduced emissions from North America and Europe, respectively. On the contrary, both MODIS and CAM5 display an increasing trend of +0.017 to +0.036 per decade for </t>
    </r>
    <r>
      <rPr>
        <i/>
        <sz val="11"/>
        <color rgb="FF000000"/>
        <rFont val="Calibri"/>
        <family val="2"/>
      </rPr>
      <t>τ</t>
    </r>
    <r>
      <rPr>
        <vertAlign val="subscript"/>
        <sz val="11"/>
        <color rgb="FF000000"/>
        <rFont val="Calibri"/>
        <family val="2"/>
      </rPr>
      <t>c</t>
    </r>
    <r>
      <rPr>
        <sz val="11"/>
        <color rgb="FF000000"/>
        <rFont val="Calibri"/>
        <family val="2"/>
      </rPr>
      <t xml:space="preserve"> over the tropical Indian Ocean, the Bay of Bengal, and the Arabian Sea, which reflects the influence of increased anthropogenic emissions from South Asia and the Middle East in the last 2 decades. Over the northwestern Pacific Ocean, which is often affected by East Asian emissions of pollution and dust, the MODIS retrievals show a decreasing trend of −0.021 per decade for </t>
    </r>
    <r>
      <rPr>
        <i/>
        <sz val="11"/>
        <color rgb="FF000000"/>
        <rFont val="Calibri"/>
        <family val="2"/>
      </rPr>
      <t>τ</t>
    </r>
    <r>
      <rPr>
        <vertAlign val="subscript"/>
        <sz val="11"/>
        <color rgb="FF000000"/>
        <rFont val="Calibri"/>
        <family val="2"/>
      </rPr>
      <t>c</t>
    </r>
    <r>
      <rPr>
        <sz val="11"/>
        <color rgb="FF000000"/>
        <rFont val="Calibri"/>
        <family val="2"/>
      </rPr>
      <t xml:space="preserve"> and −0.012 per decade for </t>
    </r>
    <r>
      <rPr>
        <i/>
        <sz val="11"/>
        <color rgb="FF000000"/>
        <rFont val="Calibri"/>
        <family val="2"/>
      </rPr>
      <t>τ</t>
    </r>
    <r>
      <rPr>
        <vertAlign val="subscript"/>
        <sz val="11"/>
        <color rgb="FF000000"/>
        <rFont val="Calibri"/>
        <family val="2"/>
      </rPr>
      <t>d</t>
    </r>
    <r>
      <rPr>
        <sz val="11"/>
        <color rgb="FF000000"/>
        <rFont val="Calibri"/>
        <family val="2"/>
      </rPr>
      <t>, which is, however, not reproduced by the CAM5 model. In other outflow regions strongly influenced by biomass burning smoke or dust, both MODIS retrievals and CAM5 simulations show no statistically significant trends; the MODIS-observed interannual variability is usually larger than that of the CAM5 simulation.</t>
    </r>
  </si>
  <si>
    <t>https://acp.copernicus.org/articles/20/139/2020/</t>
  </si>
  <si>
    <t>Semmler, Tido; Danilov, Sergey; Gierz, Paul; Goessling, Helge F; Hegewald, Jan; Hinrichs, Claudia; Koldunov, Nikolay; Khosravi, Narges; Mu, Longjiang; Rackow, Thomas;</t>
  </si>
  <si>
    <t>Simulations for CMIP6 with the AWI climate model AWI‐CM‐1‐1</t>
  </si>
  <si>
    <t>The Alfred Wegener Institute Climate Model (AWI-CM) participates for the first time in the Coupled Model Intercomparison Project (CMIP), CMIP6. The sea ice-ocean component, FESOM, runs on an unstructured mesh with horizontal resolutions ranging from 8 to 80 km. FESOM is coupled to the Max Planck Institute atmospheric model ECHAM 6.3 at a horizontal resolution of about 100 km. Using objective performance indices, it is shown that AWI-CM performs better than the average of CMIP5 models. AWI-CM shows an equilibrium climate sensitivity of 3.2°C, which is similar to the CMIP5 average, and a transient climate response of 2.1°C which is slightly higher than the CMIP5 average. The negative trend of Arctic sea-ice extent in September over the past 30 years is 20–30% weaker in our simulations compared to observations. With the strongest emission scenario, the AMOC decreases by 25% until the end of the century which is less than the CMIP5 average of 40%. Patterns and even magnitude of simulated temperature and precipitation changes at the end of this century compared to present-day climate under the strong emission scenario SSP585 are similar to the multi-model CMIP5 mean. The simulations show a 11°C warming north of the Barents Sea and around 2°C to 3°C over most parts of the ocean as well as a wetting of the Arctic, subpolar, tropical, and Southern Ocean. Furthermore, in the northern middle latitudes in boreal summer and autumn as well as in the southern middle latitudes, a more zonal atmospheric flow is projected throughout the year.</t>
  </si>
  <si>
    <t>https://agupubs.onlinelibrary.wiley.com/doi/full/10.1029/2019MS002009</t>
  </si>
  <si>
    <t>Das, Isha; Lauria, Valentina; Kay, Susan; Cazcarro, Ignacio; Arto, Iñaki; Fernandes, Jose A; Hazra, Sugata;</t>
  </si>
  <si>
    <t>Effects of climate change and management policies on marine fisheries productivity in the north-east coast of India</t>
  </si>
  <si>
    <t>The study covers two important deltaic systems of the north-east coast of India, viz. the Bengal and Mahanadi delta that support about 1.25 million people. The changes in potential marine fish production and socio-economic conditions were modelled for these two deltas under long-term changes in environmental conditions (sea surface temperature and primary production) to the end of the 21st century. Our results show that an increased temperature (by 4 °C) has a negative impact on fisheries productivity, which was projected to decrease by 5%. At the species level, Bombay duck, Indian mackerel and threadfin bream showed an increasing trend in the biomass of potential catches under the sustainable fishing scenario. However, under the business as usual and overfishing scenarios, our results suggest reduced catch for both states. On the other hand, mackerel tuna, Indian oil sardine, and hilsa fisheries showed a projected reduction in potential catch also for the sustainable fishing scenario. The socio-economic models projected an increase of up to 0.67% (involving 0.8 billion USD) in consumption by 2050 even under the best management scenario. The GDP per capita was projected to face a loss of 1.7 billion USD by 2050. The loss of low-cost fisheries would negatively impact the poorer coastal population since they strongly depend upon these fisheries as a source of protein. Nevertheless, adaptation strategies tend to have a negative correlation with poverty and food insecurity which needs to be addressed separately to make the sector-specific efforts effective. This work can be considered as the baseline model for future researchers and the policymakers to explore potential sustainable management options for the studied regions.</t>
  </si>
  <si>
    <t>https://www.sciencedirect.com/science/article/abs/pii/S0048969720315953</t>
  </si>
  <si>
    <t>Brinkman, Marnix; Levin-Koopman, Jason; Wicke, Birka; Shutes, Lindsay; Kuiper, Marijke; Faaij, André; van der Hilst, Floor;</t>
  </si>
  <si>
    <t>The distribution of food security impacts of biofuels, a Ghana case study</t>
  </si>
  <si>
    <r>
      <t xml:space="preserve">The demand for biofuels is expected to increase significantly in the coming years. However, there are major concerns on the impact of increased biofuel production on food security. As biofuel affects food security in various ways, it is important to assess the impacts on the four pillars of food security, </t>
    </r>
    <r>
      <rPr>
        <i/>
        <sz val="11"/>
        <color rgb="FF000000"/>
        <rFont val="Calibri"/>
        <family val="2"/>
      </rPr>
      <t>availability, access, utilisation and stability</t>
    </r>
    <r>
      <rPr>
        <sz val="11"/>
        <color rgb="FF000000"/>
        <rFont val="Calibri"/>
        <family val="2"/>
      </rPr>
      <t>. The objective of this study is to ex-ante quantify impacts of biofuel production on the four pillars of food security for urban and rural households in a developing country. We illustrate this for Ghana, which proposed a 10% biodiesel and 15% ethanol mandate for 2030 and which faces food security issues. We used the computable general equilibrium (CGE) model MAGNET in combination with a household and a nutrition module to quantify 13 food security indicators. The results show that the largest food security effects of the biofuel mandate are negative impacts on food prices and import dependency. However, the projected food security impacts of the biofuel mandate in 2030 are relatively small compared to the projected food security effects of economic development in Ghana towards 2030. Our approach enables ex-ante quantification of the effects of biofuel on the four pillars of food security and the differentiation of the effects between urban and rural households. Although improvements can be made, the approach means a big step forward compared to the state-of-the-art knowledge on food security impacts of biofuel production and it could contribute to identify options to minimise negative and optimise positive food security effects.</t>
    </r>
  </si>
  <si>
    <t>https://www.sciencedirect.com/science/article/pii/S0961953420302294</t>
  </si>
  <si>
    <t>Britz, Wolfgang; Jafari, Yaghoob; Nekhay, Olexandr; Roson, Roberto;</t>
  </si>
  <si>
    <t>Modeling Trade and Income Distribution in Six Developing Countries A dynamic general equilibrium analysis up to the year 2050</t>
  </si>
  <si>
    <t>University Ca'Foscari of Venice, Dept. of Economics Research Paper Series No</t>
  </si>
  <si>
    <t>https://books.google.de/books?hl=de&amp;lr=&amp;id=4L1qEAAAQBAJ&amp;oi=fnd&amp;pg=PP1&amp;dq=Modeling+Trade+and+Income+Distribution+in+Six+Developing+Countries+A+dynamic+general+equilibrium+analysis+up+to+the+year+2050&amp;ots=d8K7fRl42G&amp;sig=nnLA4PmsXZTlrkBBJoFh5irOkK0#v=onepage&amp;q=Modeling%20Trade%20and%20Income%20Distribution%20in%20Six%20Developing%20Countries%20A%20dynamic%20general%20equilibrium%20analysis%20up%20to%20the%20year%202050&amp;f=false</t>
  </si>
  <si>
    <t>Murakami, Hiroyuki; Delworth, Thomas L; Cooke, William F; Zhao, Ming; Xiang, Baoqiang; Hsu, Pang-Chi;</t>
  </si>
  <si>
    <t>Detected climatic change in global distribution of tropical cyclones</t>
  </si>
  <si>
    <t>Owing to the limited length of observed tropical cyclone data and the effects of multidecadal internal variability, it has been a challenge to detect trends in tropical cyclone activity on a global scale. However, there is a distinct spatial pattern of the trends in tropical cyclone frequency of occurrence on a global scale since 1980, with substantial decreases in the southern Indian Ocean and western North Pacific and increases in the North Atlantic and central Pacific. Here, using a suite of high-resolution dynamical model experiments, we show that the observed spatial pattern of trends is very unlikely to be explained entirely by underlying multidecadal internal variability; rather, external forcing such as greenhouse gases, aerosols, and volcanic eruptions likely played an important role. This study demonstrates that a climatic change in terms of the global spatial distribution of tropical cyclones has already emerged in observations and may in part be attributable to the increase in greenhouse gas emissions.</t>
  </si>
  <si>
    <t>https://www.pnas.org/doi/abs/10.1073/pnas.1922500117</t>
  </si>
  <si>
    <t>Geographies: tropics</t>
  </si>
  <si>
    <t>Tanoue, M; Taguchi, R; Nakata, S; Watanabe, S; Fujimori, S; Hirabayashi, Y;</t>
  </si>
  <si>
    <t>Estimation of direct and indirect economic losses caused by a flood with long‐lasting inundation: application to the 2011 Thailand flood</t>
  </si>
  <si>
    <t>Water Resources Research</t>
  </si>
  <si>
    <t>River floods are common natural disasters that cause serious economic damage worldwide. In addition to direct economic damage, such as the destruction of physical assets, floods with long-lasting inundation cause direct and indirect economic losses within and outside the affected area. Direct economic losses include loss of opportunity, due to interruption of business activities, and the costs associated with emergency measures such as cleaning, while indirect economic losses affect sectors within the trade and supply network. Few studies have explicitly estimated direct and indirect economic losses in several sectors, due to the difficulty of modeling inundation depth and period at finer scales. Here we developed a global modeling framework to estimate the direct and indirect economic losses associated with floods using a computable general equilibrium model and a global river and inundation model, which can simulate the flood extent, depth, and period. Application of the method to the 2011 Thailand flood demonstrated that the estimated economic losses due to business interruption in the industry and service sectors totaled $14.7 billion, which was about two thirds of the estimated direct economic damage caused by the flood ($22.0 billion). The estimated indirect economic losses reduced the gross domestic product of Thailand by 4.81% in 2011, without considering transboundary effects, and will cause more than 0.5% reduction in gross domestic product even in 2030, resulting in $55.3 billion of total losses from 2011 to 2030. Comprehensive estimation of direct and indirect economic losses facilitates understanding of various types of flood-related economic risks during and after a flood.</t>
  </si>
  <si>
    <t>https://agupubs.onlinelibrary.wiley.com/doi/full/10.1029/2019WR026092</t>
  </si>
  <si>
    <t>Cheewaphongphan, Penwadee; Hanaoka, Tatsuya; Chatani, Satoru;</t>
  </si>
  <si>
    <t>Long-term trend of regional passenger road transport demand and emission estimation under exhaust emission regulation scenario in Thailand</t>
  </si>
  <si>
    <t>Economic development, transport demand, and air pollution are interrelated. The heterogeneity of economic development among regions and the freezing of exhaust emission regulations for approximately a decade in Thailand were the motivations for this study. Herein we provide a comprehensive analysis of vehicle exhaust emission projections for up to 2050 with specific regional breakdown for passenger transport mode and volume; we also provide region-wise and mode-wise outcomes to help understand the effects of enhancing exhaust emissions regulation for future air pollutant emissions. The results from this study reveal the limitations of current regulations and establish the need to enhance regulations within this decade to cope with air pollution for the long-term growth of regional economic development.</t>
  </si>
  <si>
    <t>https://iopscience.iop.org/article/10.1088/2515-7620/ab8f11/meta</t>
  </si>
  <si>
    <t>Busico, Gianluigi; Colombani, Nicolò; Fronzi, Davide; Pellegrini, Marco; Tazioli, Alberto; Mastrocicco, Micòl;</t>
  </si>
  <si>
    <t>Evaluating SWAT model performance, considering different soils data input, to quantify actual and future runoff susceptibility in a highly urbanized basin</t>
  </si>
  <si>
    <t>The Soil and Water Assessment Tool (SWAT) is a physical model designed to predict the hydrological processes that could characterize natural and anthropized watersheds. The model can be forced using input data of climate prediction models, soil characteristics and land use scenarios to forecast their effect on hydrological processes. In this study, the SWAT model has been applied in the Aspio basin, a small watershed, highly anthropized and characterized by a short runoff generation. Three simulations setup, named SL1, SL2 and SL3, were investigated using different soil resolution to identify the best model performance. An increase of space requirement and calibration time has been registered in conjunction with the increasing soil resolution. Among all simulations, SL1 has been chosen as the best one in describing watershed streamflow, despite it was characterized by the lower soil resolution. A map of susceptibility to runoff for the entire basin was so created reclassifying the runoff amount of four years in five classes of susceptibility, from very low to very high. Eleven sub-basins, coinciding with the main urban settlements, were identified as highly susceptible to runoff generation. Considering future climate predictions, a slight increase of runoff has been forecasted during summer and autumn. The map of susceptibility successfully identified as highly prone to runoff those sub-basins where extreme flood events were yet recorded in the past, remarking the reliability of the proposed assessment and suggesting that this methodology could represent a useful tool in flood managing plan</t>
  </si>
  <si>
    <t>https://www.sciencedirect.com/science/article/pii/S0301479720305570</t>
  </si>
  <si>
    <t>Guo, Chaoyi; Dai, Hancheng; Liu, Xiaorui; Wu, Yazhen; Liu, Xiaoyu; Liu, Yong;</t>
  </si>
  <si>
    <t>Impacts of climate change mitigation on agriculture water use: A provincial analysis in China</t>
  </si>
  <si>
    <t>Geography and Sustainability</t>
  </si>
  <si>
    <t>Agriculture consumes huge amounts of water in China and is profoundly affected by climate change. This study projects the agricultural water use towards 2030 under the climate change mitigation target at the provincial level in China by linking a computable general equilibrium (CGE) model and a regression model. By solving the endogeneities amongst agricultural water use, output and climate factors, we explore how these variables affect water use and further predict future trends through soft-link with the IMED|CGE model. It is found that sunshine duration has a slightly positive impact on water use. Furthermore, agricultural output will significantly drive agricultural water use based on historical data of the past 16 years. Results also show that carbon reduction would have a trade-off or co-benefit effect on water use due to regional disparity. Provinces with increasing agricultural exports, such as Xinjiang and Ningxia, would anticipate considerable growth in agricultural water use induced by carbon reduction. The soft-link method proposed by this study could be applied for future studies that aim to incorporate natural and geographical factors into human activities, and vice versa, for assessing sustainable development policies in an integrated way.</t>
  </si>
  <si>
    <t>https://www.sciencedirect.com/science/article/pii/S2666683920300298</t>
  </si>
  <si>
    <t>Andreou, Andreas; Barrett, John; Taylor, Peter G; Brockway, Paul E; Wadud, Zia;</t>
  </si>
  <si>
    <t>Decomposing the drivers of residential space cooling energy consumption in EU-28 countries using a panel data approach</t>
  </si>
  <si>
    <t>Energy and Built Environment</t>
  </si>
  <si>
    <t>While space cooling currently represents less than 1% of final energy use in the residential sector of the European Union (EU-28), it was the fastest growing end-use during the 2000-15 period with a mean annual growth rate of 6% per year. Currently, little is known about factors which have driven regional air-conditioning (AC) energy consumption over time, since the literature is limited to cross-sectional studies that lack differentiation between climatic and non-climatic influences. Future projections for the EU's electricity sector may therefore neglect the potential implications of rapidly growing AC demand. We develop a novel decomposition framework, which breaks down residential space cooling energy consumption in EU-28 countries into the effect of different components from 2000 to 2015. Decomposition is extended to panel data models identifying specific drivers of space cooling's climate-sensitive components. Finally, we explore scenarios of residential AC energy consumption up to 2050 and evaluate their impact on summer time peak loads. AC diffusion was found to be the key driver of space cooling energy consumption, but this effect was partly counterbalanced by efficiency gains. While weather influences AC equipment ownership rate in EU-28 households, personal income has a larger marginal effect. In baseline scenarios, AC diffusion saturates by 2050, while modestly increasing sectoral final energy use. Still, our range of scenario values for space cooling energy consumption in 2050 exceed the majority of those originating from recently published projections. In a future renewables-driven electricity system, energy security risks may emerge from a scenario of fast AC up-take in new and renovated buildings, especially for colder European countries where modelled peak cooling electricity demand is shown to outgrow the projected expansion of solar capacity. These findings have important implications for the EU's strategy to decarbonise energy supply.</t>
  </si>
  <si>
    <t>https://www.sciencedirect.com/science/article/pii/S2666123320300192</t>
  </si>
  <si>
    <t>Allen, Robert J; Turnock, Steven; Nabat, Pierre; Neubauer, David; Lohmann, Ulrike; Olivié, Dirk; Oshima, Naga; Michou, Martine; Wu, Tongwen; Zhang, Jie;</t>
  </si>
  <si>
    <t>Climate and air quality impacts due to mitigation of non-methane near-term climate forcers</t>
  </si>
  <si>
    <t>It is important to understand how future environmental policies will impact both climate change and air pollution. Although targeting near-term climate forcers (NTCFs), defined here as aerosols, tropospheric ozone, and precursor gases, should improve air quality, NTCF reductions will also impact climate. Prior assessments of the impact of NTCF mitigation on air quality and climate have been limited. This is related to the idealized nature of some prior studies, simplified treatment of aerosols and chemically reactive gases, as well as a lack of a sufficiently large number of models to quantify model diversity and robust responses. Here, we quantify the 2015–2055 climate and air quality effects of non-methane NTCFs using nine state-of-the-art chemistry–climate model simulations conducted for the Aerosol and Chemistry Model Intercomparison Project (AerChemMIP). Simulations are driven by two future scenarios featuring similar increases in greenhouse gases (GHGs) but with “weak” (SSP3-7.0) versus “strong” (SSP3-7.0-lowNTCF) levels of air quality control measures. As SSP3-7.0 lacks climate policy and has the highest levels of NTCFs, our results (e.g., surface warming) represent an upper bound. Unsurprisingly, we find significant improvements in air quality under NTCF mitigation (strong versus weak air quality controls). Surface fine particulate matter (PM2.5) and ozone (O3) decrease by  µg m−3 and  ppb, respectively (changes quoted here are for the entire 2015–2055 time period; uncertainty represents the 95 % confidence interval), over global land surfaces, with larger reductions in some regions including south and southeast Asia. Non-methane NTCF mitigation, however, leads to additional climate change due to the removal of aerosol which causes a net warming effect, including global mean surface temperature and precipitation increases of 0.25±0.12 K and 0.03±0.012 mm d−1, respectively. Similarly, increases in extreme weather indices, including the hottest and wettest days, also occur. Regionally, the largest warming and wetting occurs over Asia, including central and north Asia (0.66±0.20 K and 0.03±0.02 mm d−1), south Asia (0.47±0.16 K and 0.17±0.09 mm d−1), and east Asia (0.46±0.20 K and 0.15±0.06 mm d−1). Relatively large warming and wetting of the Arctic also occur at 0.59±0.36 K and 0.04±0.02 mm d−1, respectively. Similar surface warming occurs in model simulations with aerosol-only mitigation, implying weak cooling due to ozone reductions. Our findings suggest that future policies that aggressively target non-methane NTCF reductions will improve air quality but will lead to additional surface warming, particularly in Asia and the Arctic. Policies that address other NTCFs including methane, as well as carbon dioxide emissions, must also be adopted to meet climate mitigation goals.</t>
  </si>
  <si>
    <t>https://acp.copernicus.org/articles/20/9641/2020/</t>
  </si>
  <si>
    <t>Kalt, Gerald; Lauk, Christian; Mayer, Andreas; Theurl, Michaela C; Kaltenegger, Katrin; Winiwarter, Wilfried; Erb, Karl-Heinz; Matej, Sarah; Haberl, Helmut;</t>
  </si>
  <si>
    <t>Greenhouse gas implications of mobilizing agricultural biomass for energy: A reassessment of global potentials in 2050 under different food-system pathways</t>
  </si>
  <si>
    <r>
      <t>Global bioenergy potentials have been the subject of extensive research and continued controversy. Due to vast uncertainties regarding future yields, diets and other influencing parameters, estimates of future agricultural biomass potentials vary widely. Most scenarios compatible with ambitious climate targets foresee a large expansion of bioenergy, mainly from energy crops that needs to be kept consistent with projections of agriculture and food production. Using the global biomass balance model BioBaM, we here present an assessment of agricultural bioenergy potentials compatible with the Food and Agriculture Organization's (2018) 'Alternative pathways to 2050' projections. Mobilizing biomass at larger scales may be associated with systemic feedbacks causing greenhouse gas (GHG) emissions, e.g. crop residue removal resulting in loss of soil carbon stocks and increased emissions from fertilization. To assess these effects, we derive 'GHG cost supply-curves', i.e. integrated representations of biomass potentials and their systemic GHG costs. Livestock manure is most favourable in terms of GHG costs, as anaerobic digestion yields reductions of GHG emissions from manure management. Global potentials from intensive livestock systems are about 5 EJ/yr. Crop residues can provide up to 20 EJ/yr at moderate GHG costs. For energy crops, we find that the medium range of literature estimates (∼40 to 90 EJ/yr) is only compatible with FAO yield and human diet projections if energy plantations expand into grazing areas (∼4–5 million km</t>
    </r>
    <r>
      <rPr>
        <vertAlign val="superscript"/>
        <sz val="11"/>
        <color rgb="FF000000"/>
        <rFont val="Calibri"/>
        <family val="2"/>
      </rPr>
      <t>2</t>
    </r>
    <r>
      <rPr>
        <sz val="11"/>
        <color rgb="FF000000"/>
        <rFont val="Calibri"/>
        <family val="2"/>
      </rPr>
      <t>) and grazing land is intensified globally. Direct carbon stock changes associated with perennial energy crops are beneficial for climate mitigation, yet there are—sometimes considerable—'opportunity GHG costs' if one accounts the foregone opportunity of afforestation. Our results indicate that the large potentials of energy crops foreseen in many energy scenarios are not freely and unconditionally available. Disregarding systemic effects in agriculture can result in misjudgement of GHG saving potentials and flawed climate mitigation strategies.</t>
    </r>
  </si>
  <si>
    <t>https://iopscience.iop.org/article/10.1088/1748-9326/ab6c2e/meta</t>
  </si>
  <si>
    <t>Ukkonen, Peter; Pincus, Robert; Hogan, Robin J; Pagh Nielsen, Kristian; Kaas, Eigil;</t>
  </si>
  <si>
    <t>Accelerating radiation computations for dynamical models with targeted machine learning and code optimization</t>
  </si>
  <si>
    <t>Atmospheric radiation is the main driver of weather and climate, yet due to a complicated absorption spectrum, the precise treatment of radiative transfer in numerical weather and climate models is computationally unfeasible. Radiation parameterizations need to maximize computational efficiency as well as accuracy, and for predicting the future climate many greenhouse gases need to be included. In this work, neural networks (NNs) were developed to replace the gas optics computations in a modern radiation scheme (RTE+RRTMGP) by using carefully constructed models and training data. The NNs, implemented in Fortran and utilizing BLAS for batched inference, are faster by a factor of 1–6, depending on the software and hardware platforms. We combined the accelerated gas optics with a refactored radiative transfer solver, resulting in clear-sky longwave (shortwave) fluxes being 3.5 (1.8) faster to compute on an Intel platform. The accuracy, evaluated with benchmark line-by-line computations across a large range of atmospheric conditions, is very similar to the original scheme with errors in heating rates and top-of-atmosphere radiative forcings typically below 0.1 K day−1 and 0.5 W m−2, respectively. These results show that targeted machine learning, code restructuring techniques, and the use of numerical libraries can yield material gains in efficiency while retaining accuracy</t>
  </si>
  <si>
    <t>https://agupubs.onlinelibrary.wiley.com/doi/full/10.1029/2020MS002226</t>
  </si>
  <si>
    <t>the purpose of this paper is to improve the process of computing radiative flow simulations in climate and weather models, which is very time-comsuming to date. SSPs were used, however no SSP development or Study Type category fits, according to my opinion</t>
  </si>
  <si>
    <t>Gu, Xihui; Zhang, Qiang; Li, Jianfeng; Chen, Deliang; Singh, Vijay P; Zhang, Yongqiang; Liu, Jianyu; Shen, Zexi; Yu, Huiqian;</t>
  </si>
  <si>
    <t>Impacts of anthropogenic warming and uneven regional socio-economic development on global river flood risk</t>
  </si>
  <si>
    <t>Employing a multi-model framework, we estimate the impacts of contrasting warming levels and uneven regional socio-economic development on area, population and gross domestic product (GDP) exposures to flood magnitude and variability in global Flood-Affected Regions (FARs). These exposures to flood variability show persistent increases in FARs, but to flood magnitude only in East and South Asia. Globally, the increases in these exposures are not projected in moderate but extreme floods. Specifically, the areal exposure would be decreased (increased) by 1.8%/°C (1.9%/°C) for moderate (extreme) floods; the reduced population exposure to extreme floods can be three times higher than that to moderate floods when limiting 2 °C to 1.5 °C warming. Rapid regional economic growth of East and South Asia (whose GDP accounts for 9.8% of FARs in year 2000 to 18.5% in year 2025) would shift global GDP exposure from a decrease of 2.5%/°C to an increase of 1.7%/°C</t>
  </si>
  <si>
    <t>https://www.sciencedirect.com/science/article/abs/pii/S0022169420307228</t>
  </si>
  <si>
    <t>McIsaac, Florent;</t>
  </si>
  <si>
    <t>A Representation of the World Population Dynamics for Integrated Assessment Models</t>
  </si>
  <si>
    <t>Environmental Modeling &amp; Assessment</t>
  </si>
  <si>
    <t>Using the gross world product (GWP) as the only exogenous input variable, we design a model able to accurately reproduce the
global population dynamics over the period 1950–2015. For any future increasing GWP scenarios, our model yields very similar
population trajectories. The major implication of this result is that both the United Nations and the Intergovernmental Panel on
Climate Change assume future decoupling possibilities between economic development and fertility that have never been
witnessed during the last 65 years. In case of an abrupt collapse of the economic production, our model responds with higher
death rates that are more than offset by increasing birth rates, leading to a relatively larger and younger population. Finally, we
add to our model an excess mortality function associated with climate change. Estimates of additional climate-related deaths for
2095–2100 range from 1 million in a +2°C scenario to 6 million in a +4°C scenario</t>
  </si>
  <si>
    <t>https://www.researchgate.net/profile/Victor-Court/publication/339808377_A_Representation_of_the_World_Population_Dynamics_for_Integrated_Assessment_Models/links/5f3e7bb0458515b72931cd9d/A-Representation-of-the-World-Population-Dynamics-for-Integrated-Assessment-Models.pdf</t>
  </si>
  <si>
    <t>Prudhomme, Rémi; De Palma, Adriana; Dumas, Patrice; Gonzalez, Ricardo; Leadley, Paul; Levrel, Harold; Purvis, Andy; Brunelle, Thierry;</t>
  </si>
  <si>
    <t>Combining mitigation strategies to increase co-benefits for biodiversity and food security</t>
  </si>
  <si>
    <t>World agriculture needs to find the right balance to cope with the trilemma between feeding a growing population, reducing its impact on biodiversity and minimizing greenhouse gas (GHG) emissions. In this paper, we evaluate a broad range of scenarios that achieve 4.3 GtCO2,eq/year GHG mitigation in the Agriculture, Forestry and Other Land-Use (AFOLU) sector by 2100. Scenarios include varying mixes of three GHG mitigation policies: second-generation biofuel production, dietary change and reforestation of pasture. We find that focusing mitigation on a single policy can lead to positive results for a single indicator of food security or biodiversity conservation, but with significant negative side effects on others. A balanced portfolio of all three mitigation policies, while not optimal for any single criterion, minimizes trade-offs by avoiding large negative effects on food security and biodiversity conservation. At the regional scale, the trade-off seen globally between biodiversity and food security is nuanced by different regional contexts</t>
  </si>
  <si>
    <t>https://iopscience.iop.org/article/10.1088/1748-9326/abb10a/meta</t>
  </si>
  <si>
    <t>Guimarães, Sullyandro Oliveira;</t>
  </si>
  <si>
    <t>Climate Models Accumulated Cyclone Energy Analysis</t>
  </si>
  <si>
    <t>Current Topics in Tropical Cyclone Research</t>
  </si>
  <si>
    <t>IntechOpen</t>
  </si>
  <si>
    <t>Liu, Mingxu; Matsui, Hitoshi;</t>
  </si>
  <si>
    <t>The positive radiative forcing by the substantial SO 2 emission reductions is counteracted by decreased BC concentrations in China over the recent decade</t>
  </si>
  <si>
    <t>Anthropogenic emissions in China play an important role in altering global radiation budget. Over the recent decade,
the clean-air options in China result in substantial reductions in anthropogenic emissions, especially sulfur dioxide (SO2), and
improved air quality. However, the associated changes in aerosol climate effects are poorly understood. In this study, we use
an advanced global climate model integrated with latest anthropogenic emission inventory to estimate the changes in the10
aerosol radiative forcings by the emission variation in China between 2008 and 2016. First, our simulations exhibit decreases
of 46% and 25% for the annual mean surface-level sulfate and black carbon (BC) mass concentrations in East China,
respectively, which is the key region subject to stringent emission control options. The decreasing tendency of aerosol optical
depth and aerosol absorption optical depth retrieved by satellites is also captured by the model for the period. We find that the
resultant net radiative forcing by the changes in the BC and SO2 emissions is −0.04 W m-2 in East China. The substantial15
reductions in SO2 emissions diminish the scattering effects of sulfate and lead to an overall change of +0.17 W m−2 for the
annual mean all-sky shortwave aerosol direct radiative forcing at the top of the atmosphere and +0.13 W m−2 for aerosol-
induced cloud radiative forcing. In the meantime, the reduction in BC emissions induces a negative BC radiative forcing of
−0.34 W m−2. By accounting for the joint effect of BC and SO2 emissions, our results demonstrate that the positive radiative
forcing by the SO2 emission reductions is counteracted by the decrease of BC in China over the recent decade. While the local20
radiative forcing is small due to the counteracted effects of SO2 and BC emissions, it is relatively larger (+0.16 W m−2) over
the north Pacific remote regions for this period, primarily contributed by the reductions in sulfate particles and their effects on
cloud properties. With a comprehensive future emission scenario for 2030 and 2050 developed by the recent study, we predict
that the strictest environmental policies will induce the change of aerosol radiative forcings of +0.55 and +1.23 W m−2 over
East China between 2016−2030 and 2016−2050, respectively. Targeted emission control policies are desirable to improve air25
quality and mitigate climate change in the future</t>
  </si>
  <si>
    <t>https://pdfs.semanticscholar.org/4c65/ca9d1bc9e1dde34daa3a0db623fdc865fc22.pdf</t>
  </si>
  <si>
    <t>Shepherd, Anita; Littleton, Emma; Clifton‐Brown, John; Martin, Mike; Hastings, Astley;</t>
  </si>
  <si>
    <t>Projections of global and UK bioenergy potential from Miscanthus× giganteus—Feedstock yield, carbon cycling and electricity generation in the 21st century</t>
  </si>
  <si>
    <t>In this article, we modify bioenergy model MiscanFor investigating global and UK potentials for Miscanthus × giganteus as a bioenergy resource for carbon capture in the 21st century under the RCP 2.6 climate scenario using SSP2 land use projections. UK bioenergy land projections begin in the 2040s, 60 year average is 0.47 Mega ha rising to 1.9 Mega ha (2090s). Our projections estimate UK energy generation of 0.09 EJ/year (60 year average) and 0.37 EJ/year (2090s), under stable miscanthus yields of 12 t ha−1 year−1. We estimate aggregated UK soil carbon (C) increases of 0.09 Mt C/year (60 year average) and 0.14 Mt C/year (2090s) with C capture plus sequestration rate of 2.8 Mt C/year (60 year average) and 10.49 Mt C/year (2090s). Global bioenergy land use begins in 2010, 90 year average is 0.13 Gha rising to 0.19 Gha by the 2090s, miscanthus projections give a 90 year average energy generation of 16 EJ/year, rising to 26.7 EJ/year by the 2090s. The largest national capabilities for yield, energy and C increase are projected to be Brazil and China. Ninety year average global miscanthus yield of 1 Gt/year will be 1.7 Gt/year by the 2090s. Global soil C sequestration increases less with time, from a century average of 73.6 Mt C/year to 42.9 Mt C/year by the 2090s with C capture plus sequestration rate of 0.54 Gt C/year (60 year average) and 0.81 Gt C/year (2090s). M. giganteus could provide just over 5% of the bioenergy requirement by the 2090s to satisfy the RCP 2.6 SSP2 climate scenario. The choice of global land use data introduces a potential source of error. In reality, multiple bioenergy sources will be used, best suited to local conditions, but results highlight global requirements for development in bioenergy crops, infrastructure and support.</t>
  </si>
  <si>
    <t>https://onlinelibrary.wiley.com/doi/full/10.1111/gcbb.12671</t>
  </si>
  <si>
    <t>Huang, Jiacong; Zhang, Yinjun; Arhonditsis, George B; Gao, Junfeng; Chen, Qiuwen; Peng, Jian;</t>
  </si>
  <si>
    <t>The magnitude and drivers of harmful algal blooms in China’s lakes and reservoirs: A national-scale characterization</t>
  </si>
  <si>
    <t>Water Research</t>
  </si>
  <si>
    <t>HABs) can have dire repercussions on aquatic wildlife and human health, and may negatively affect recreational uses, aesthetics, taste, and odor in drinking water. The factors that influence the occurrence and magnitude of harmful algal blooms and toxin production remain poorly understood and can vary in space and time. It is within this context that we use machine learning (ML) and two 14-year (2005–2018) data sets on water quality and meteorological conditions of China’s lakes and reservoirs to shed light on the magnitude and associated drivers of HAB events. General regression neural network (GRNN) models are developed to predict chlorophyll a concentrations for each lake and reservoir during two study periods (2005–2010 and 2011–2018). The developed models with an acceptable model fit are then analyzed by two indices to determine the areal HAB magnitudes and associated drivers. Our national assessment suggests that HAB magnitudes for China’s lakes and reservoirs displayed a decreasing trend from 2006 (1363.3 km2) to 2013 (665.2 km2), and a slightly increasing trend from 2013 to 2018 (775.4 km2). Among the 142 studied lakes and reservoirs, most severe HABs were found in Lakes Taihu, Dianchi and Chaohu with their contribution to the total HAB magnitude varying from 89.2% (2013) to 62.6% (2018). HABs in Lakes Taihu and Chaohu were strongly associated with both total phosphorus and nitrogen concentrations, while our results were inconclusive with respect to the predominant environmental factors shaping the eutrophication phenomena in Lake Dianchi. The present study provides evidence that effective HAB mitigation may require both nitrogen and phosphorus reductions and longer recovery times; especially in view of the current climate-change projections. ML represents a robust strategy to elucidate water quality patterns in lakes, where the available information is sufficient to train the constructed algorithms. Our mapping of HAB magnitudes and associated environmental/meteorological drivers can help managers to delineate hot-spots at a national scale, and comprehensively design the best management practices for mitigating the eutrophication severity in China’s lakes and reservoirs.</t>
  </si>
  <si>
    <t>https://www.sciencedirect.com/science/article/abs/pii/S0043135420304395</t>
  </si>
  <si>
    <t>Obringer, Renee; Kumar, Rohini; Nateghi, Roshanak;</t>
  </si>
  <si>
    <t>Managing the water–electricity demand nexus in a warming climate</t>
  </si>
  <si>
    <t>Models that consider the interconnectivity between urban systems, including water and electricity, are becoming more common, both in research and in practice. However, there are still too few that consider the impact of climate change, and fewer still that look beyond the baseline climate data (i.e., precipitation and temperature). Here, a data-driven, regional model that considers a wider array of climate variables is built and tested to evaluate the impact of climate change on the coupled water and electricity demand nexus in the Midwestern USA. The model, which is based on a state-of-the-art statistical learning algorithm, is first used to compare model runs comprised of different climatic variables. The model runs included a baseline model that considers only precipitation and temperature, as well as a selected feature model that considered a wider array of climatic variables, including relative humidity and wind speed. Following this comparison, the model is used to make future projections of the coupled water and electricity demand as a function of future climate change scenarios. The results indicate that (1) the inclusion of additional climate variables beyond the baseline provides a significant improvement in predictive accuracy, and (2) the climate-sensitive portions of summer electricity and water use are expected to increase in the region by 19% and 7%, respectively. Finally, the regional-scale model is leveraged to make city-level projections, indicating a 10–20% (2–5%) increase in electricity (water) use across the analyzed cities due to a warming climate.</t>
  </si>
  <si>
    <t>https://link.springer.com/article/10.1007/s10584-020-02669-7?_ga=2.80158035.595490781.1584002810-680417361.1584002810&amp;error=cookies_not_supported&amp;code=0daae14c-c165-432e-a01a-8b064f93245c</t>
  </si>
  <si>
    <t>Giannousakis, Anastasis; Baumstark, Lavinia; Kriegler, Elmar;</t>
  </si>
  <si>
    <t>En route to China's mid-century climate goal: comparison of emissions intensity versus absolute targets</t>
  </si>
  <si>
    <t>Climate Policy</t>
  </si>
  <si>
    <t>We compare the effectiveness of absolute vs. intensity targets in preparing China for progressively stronger climate action under the Paris Agreement. The Agreement requires countries to submit nationally determined contributions (NDCs) every five years and in addition calls for submission of long-term low greenhouse gas emission development strategies up to 2050. This study conducts a multi-criteria comparison of the adoption of an absolute vs. an intensity interim target in 2030, followed by an absolute target in 2050, for China. In doing so, we explicitly consider economic growth uncertainty as it is the main motivation behind China's and other developing countries' adoption of intensity targets for 2030. We perform the target comparison analytically, as well as using the stochastic version of a large-scale integrated assessment model. The stochastic model is based on expected utility theory and explicitly accounts for uncertainty</t>
  </si>
  <si>
    <t>https://www.tandfonline.com/doi/abs/10.1080/14693062.2020.1798734</t>
  </si>
  <si>
    <t>Zou, Yufei; Wang, Yuhang; Xie, Zuowei; Wang, Hailong; Rasch, Philip J;</t>
  </si>
  <si>
    <t>Atmospheric teleconnection processes linking winter air stagnation and haze extremes in China with regional Arctic sea ice decline</t>
  </si>
  <si>
    <t>Recent studies suggested significant impacts of
boreal cryosphere changes on wintertime air stagnation and
haze pollution extremes in China. However, the underly-
ing mechanisms of such a teleconnection relationship re-
mains unclear. Here we use the Whole Atmosphere Commu-
nity Climate Model (WACCM) to investigate dynamic pro-
cesses leading to atmospheric circulation and air stagnation
responses to Arctic sea ice changes. We conduct four climate
sensitivity experiments by perturbing sea ice concentrations
(SIC) and corresponding sea surface temperature (SST) in
autumn and early winter over the whole Arctic and three sub-
regions in the climate model. The results indicate distinct re-
sponses in circulation patterns and regional ventilation to the
region-specific Arctic changes, with the largest increase of
both the probability (by 132 %) and the intensity (by 30 %)
of monthly air stagnation extremes being found in the ex-
periment driven by SIC and SST changes over the Pacific
sector of the Arctic (the East Siberian and Chukchi seas).
The increased air stagnation extremes are mainly driven by
an amplified planetary-scale atmospheric teleconnection pat-
tern that resembles the negative phase of the Eurasian (EU)
pattern. Dynamical diagnostics suggest that convergence of
transient eddy forcing in the vicinity of Scandinavia in win-
ter is largely responsible for the amplification of the telecon-
nection pattern. Transient eddy vorticity fluxes dominate the
transient eddy forcing and produce a barotropic anticyclonic
anomaly near Scandinavia and wave train propagation across
Eurasia to the downstream regions in East Asia. The piece-
wise potential vorticity inversion analysis reveals that this
long-range atmospheric teleconnection of Arctic origin takes place primarily via the middle and upper troposphere. The
anomalous ridge over East Asia in the middle and upper tro-
posphere worsens regional ventilation conditions by weak-
ening monsoon northwesterlies and enhancing temperature
inversions near the surface, leading to more and stronger air
stagnation and pollution extremes over eastern China in win-
ter. Ensemble projections based on state-of-the-art climate
models in the Coupled Model Intercomparison Project Phase
6 (CMIP6) corroborate this teleconnection relationship be-
tween high-latitude environmental changes and midlatitude
weather extremes, though the tendency and magnitude vary
considerably among each participating model</t>
  </si>
  <si>
    <t>https://acp.copernicus.org/articles/20/4999/2020/</t>
  </si>
  <si>
    <t>O'Brien, Travis Allen; Wehner, Michael F; Payne, Ashley E; Shields, Christine A; Rutz, Jonathan J; Leung, L Ruby; Ralph, F Martin; Collow, Allison B Marquardt; Guan, Bin; Lora, Juan Manuel;</t>
  </si>
  <si>
    <t>Increases in Future AR Count and Size: Overview of the ARTMIP Tier 2 CMIP5/6 Experiment</t>
  </si>
  <si>
    <t>The Atmospheric River (AR) Tracking Method Intercomparison Project (ARTMIP) is a community effort to systematically assess how the uncertainties from AR detectors (ARDTs) impact our scientific understanding of ARs. This study describes the ARTMIP Tier 2 experimental design and initial results using the Coupled Model Intercomparison Project (CMIP) Phases 5 and 6 multi-model ensembles. We show that AR statistics from a given ARDT in CMIP5/6 historical simulations compare remarkably well with the MERRA-2 reanalysis. In CMIP5/6 future simulations, most ARDTs project a global increase in AR frequency, counts, and sizes, especially along the western coastlines of the Pacific and Atlantic oceans. We find that the choice of ARDT is the dominant contributor to the uncertainty in projected AR frequency when compared with model choice. These results imply that new projects investigating future changes in ARs should explicitly consider ARDT uncertainty as a core part of the experimental design.</t>
  </si>
  <si>
    <t>https://agupubs.onlinelibrary.wiley.com/doi/full/10.1029/2021JD036013</t>
  </si>
  <si>
    <t>Wilcke, Renate Anna Irma; Kjellström, Erik; Lin, Changgui; Matei, Daniela; Moberg, Anders; Tyrlis, Evangelos;</t>
  </si>
  <si>
    <t>The extremely warm summer of 2018 in Sweden–set in a historical context</t>
  </si>
  <si>
    <t>Two long-lasting high-pressure systems in summer 2018 led to persisting heatwaves over Scandinavia and other parts of Europe and an extended summer period with devastating impacts on agriculture, infrastructure, and human life. We use five climate model ensembles and the unique 263-year-long Stockholm temperature time series along with a composite 150-year-long time series for the whole of Sweden to set the latest heatwave in the summer of 2018 into historical perspective. With 263 years of data, we are able to grasp the pre-industrial period well and see a clear upward trend in temperature as well as upward trends in five heatwave indicators. With five climate model ensembles providing 20 580 simulated summers representing the latest 70 years, we analyse the likelihood of such a heat event and how unusual the 2018 Swedish summer actually was.
We find that conditions such as those observed in summer 2018 are present in all climate model ensembles. An exception is the monthly mean temperature for May for which 2018 was warmer than any member in one of the five climate model ensembles. However, even if the ensembles generally contain individual years like 2018, the comparison shows that such conditions are rare. For the indices assessed here, anomalies such as those observed in 2018 occur in a maximum of 5 % of the ensemble members, sometimes even in less than 1 %.
For all of the indices evaluated, we find that the probability of a summer such as that in 2018 has increased from relatively low values in the pre-industrial era (1861–1890, one ensemble) and the recent past (1951–1980, all five ensembles) to higher values in the most recent decades (1989–2018). An implication of this is that anthropogenic climate change has strongly increased the probability of a warm summer, such as the one observed 2018, occurring in Sweden. Despite this, we still find such summers in the pre-industrial climate in our simulations, albeit with a lower probability.</t>
  </si>
  <si>
    <t>https://esd.copernicus.org/articles/11/1107/2020/</t>
  </si>
  <si>
    <t>Zhao, Qian; Zhu, Zaichun; Zeng, Hui; Zhao, Weiqing; Myneni, Ranga B;</t>
  </si>
  <si>
    <t>Future greening of the Earth may not be as large as previously predicted</t>
  </si>
  <si>
    <t>Changes in global vegetation growth and its drivers during recent decades have been well studied with satellite data, ecosystem models and field experiments. However, a systematic understanding of how global vegetation will respond to projected changes in climate and atmospheric composition is still lacking. Here, we analyze changes in projected global leaf area index (LAI) from 16 Coupled Model Intercomparison Project phase 5 (CMIP5) and 17 phase 6 (CMIP6) Earth System Models (ESMs) during the 21st century under future scenarios RCP2.6, RCP4.5 and RCP8.5 and future scenarios SSP1–2.6, SSP2–4.5, SSP3–7.0 and SSP5–8.5, respectively. In addition to the widely-used multi-model ensemble mean (MME) method, we employed the Reliability Ensemble Averaging (REA) strategy to integrate the modeled results. The REA integration weights were determined by combining the performance of the ESMs in simulating present-day LAI changes, which was based on a comparison with three long-term remote sensing LAI data sets, with their convergence of future predictions. The results suggest that global LAI will increase under all seven future scenarios with both integration methods. The magnitude of LAI growth is expected to increase with the forcing levels of the scenarios. The ESMs integrated with the REA weights predicted significantly smaller magnitudes and lower uncertainties in global LAI growth by the end of the 21st century than those integrated with the MME method. Both REA and MME results suggest that the growth in atmospheric CO2 concentration is the main positive driver of the projected increment of global LAI, which is partly offset by the negative effects of global warming. Our improved comprehensive prediction based on CMIP5 and CMIP6 ESMs using the REA integration strategy provides a more robust estimation of global vegetation change during the 21st century, and is expected to help better understand the state of the planet in the coming decades.</t>
  </si>
  <si>
    <t>https://www.sciencedirect.com/science/article/abs/pii/S0168192320302136</t>
  </si>
  <si>
    <t>Oanh, Pham Thi; Tamura, Makoto; Kumano, Naoko; Nguyen, Quang Van;</t>
  </si>
  <si>
    <t>Cost-Benefit Analysis of Mixing Gray and Green Infrastructures to Adapt to Sea Level Rise in the Vietnamese Mekong River Delta</t>
  </si>
  <si>
    <t>Bouchet, Vincent; Le Guenedal, Theo;</t>
  </si>
  <si>
    <t>Credit risk sensitivity to carbon price</t>
  </si>
  <si>
    <t>Available at SSRN 3574486</t>
  </si>
  <si>
    <t>In order to meet the objectives set by the Paris Climate Agreement, global greenhouse gas emissions must be drastically reduced. One way to achieve this goal is to set an effective carbon price. Although beneficial for the climate, a rapid increase in this price can have a significant financial impact on corporate firms. Based on the 2018 Intergovernmental Panel on Climate Change (IPCC) scenarios, we study the credit risk sensitivity of 795 international companies. We develop a bottom-up approach and analyze how probabilities of default within each sector might evolve in both the medium (2023) and long term (2060). We find that energy, materials and utilities sectors would be the most affected. Moreover, the risk materializes earlier and is more heterogeneous for utilities. From a policy perspective, the prices associated with a scenario limiting global warming to 2°C have a limited impact on global credit risk. Such a scenario therefore seems achievable without generating substantial financial losses. From these results, we propose a new indicator, the carbon price threshold, that takes the economic and capital structure of the firm into account in measuring carbon risk.</t>
  </si>
  <si>
    <t>https://papers.ssrn.com/sol3/papers.cfm?abstract_id=3574486</t>
  </si>
  <si>
    <t>Purohit, Pallav; Höglund-Isaksson, Lena; Dulac, John; Shah, Nihar; Wei, Max; Rafaj, Peter; Schöpp, Wolfgang;</t>
  </si>
  <si>
    <t>Electricity savings and greenhouse gas emission reductions from global phase-down of hydrofluorocarbons</t>
  </si>
  <si>
    <t>Hydrofluorocarbons (HFCs) are widely used as cooling agents in refrigeration and air conditioning, as solvents in industrial processes, as fire-extinguishing agents, for foam blowing, and as aerosol propellants. They have been used in large quantities as the primary substitutes for ozone-depleting substances regulated under the Montreal Protocol. However, many HFCs are potent greenhouse gases (GHGs) and as such subject to global phase-down under the Kigali Amendment (KA) to the Montreal Protocol. In this study, we develop a range of long-term scenarios for HFC emissions under varying degrees of stringency in climate policy and assess co-benefits in the form of electricity savings and associated reductions in GHG and air pollutant emissions. Due to technical opportunities to improve energy efficiency in cooling technologies, there exist potentials for significant electricity savings under a well-managed phase-down of HFCs. Our results reveal that the opportunity to simultaneously improve energy efficiency in stationary cooling technologies could bring additional climate benefits of about the same magnitude as that attributed to the HFCs phase-down. If technical energy efficiency improvements are fully implemented, the resulting electricity savings could exceed 20 % of future global electricity consumption, while the corresponding figure for economic energy efficiency improvements would be about 15 %. The combined effect of HFC phase-down, energy efficiency improvement of the stationary cooling technologies, and future changes in the electricity generation fuel mix would prevent between 411 and 631 Pg CO2 equivalent of GHG emissions between 2018 and 2100, thereby making a significant contribution towards keeping the global temperature rise below 2 ∘C. Reduced electricity consumption also means lower air pollution emissions in the power sector, estimated at about 5 %–10 % for sulfur dioxide (SO2), 8 %–16 % for nitrogen oxides (NOx), and 4 %–9 % for fine particulate matter (PM2.5) emissions compared with a pre-Kigali baseline.</t>
  </si>
  <si>
    <t>https://acp.copernicus.org/articles/20/11305/2020/</t>
  </si>
  <si>
    <t>Tristan, Pedersen Jiesper Strandsbjerg; van Vuuren Detlef, P; Aparício, Bruno A; Swart, Rob; Joyeeta, Gupta; Duarte, Santos Filipe;</t>
  </si>
  <si>
    <t>Variability in historical emissions trends suggests a need for a wide range of global scenarios and regional analyses</t>
  </si>
  <si>
    <t>Long-term developments in carbon dioxide emissions have tracked the middle of projected emission scenario ranges over the past three decades. If this tendency continues, it seems increasingly less likely that future emissions will follow current high-emission scenarios. However, in the past, periods of slow and fast global emissions growth was observed, which have led to previous critiques of scenarios being too low or too high. In the light of such unpredictability and since scenarios are meant to explore plausible futures, we here argue that a broad range of emission scenarios continue to be considered input in scenario-based analyses of future climate change. Furthermore, we find substantial regional differences in emissions trends. Territorial emissions in OECD countries fall on the low side of emission scenario ranges, whereas non-OECD territorial emissions fell closer to the medium or high-end. Since non-OECD emissions will become increasingly important, we recommend further exploring the relationships between regional and global emissions to support scenario assumptions and climate policymaking.</t>
  </si>
  <si>
    <t>https://www.nature.com/articles/s43247-020-00045-y</t>
  </si>
  <si>
    <t>Wang, Jun; Feng, Jinming; Yan, Zhongwei; Chen, Yang;</t>
  </si>
  <si>
    <t>Future risks of unprecedented compound heat waves over three vast urban agglomerations in China</t>
  </si>
  <si>
    <t>Accounting for only a limited fraction of Earth's land surface, urban areas accommodate more than half the global population. The projected increasing severe heat waves with global warming exert a profound threat to the dense urban population and infrastructure. Despite abundant past studies on heat waves, there was a lack of attention to the daytime-nighttime compound heat waves. Here, we categorize summertime heat waves into three distinct types, that is, independent daytime or nighttime heat waves and compound heat waves. Using a universal heat wave metric, we identify the strongest compound heat waves on record (1961–2015) in three vast urban agglomerations in China. We demonstrate substantial increase of the land areas affected by severe compound heat waves over the past three decades. We further quantify the changes in areal and population exposures to future unprecedented compound heat waves. Our results show that under a high-end emission scenario, 50% (100%) of the land area in the Beijing-Tianjin-Hebei region, the Yangtze River Delta, and the Pearl River Delta will be exposed to historically unprecedented compound heat waves on a regular basis by 2050 (2090), 2050 (2070), and 2030 (2050), respectively. Such enhancing heat hazard will induce increasing population exposure of nearly 70, 90, and 60 million to unprecedented compound heat waves by the end of this century (relative to the 2010s). Our findings call for effective mitigation and adaptation strategies to alleviate the risks of unprecedented compound heat waves in rapidly developing populous urban areas.</t>
  </si>
  <si>
    <t>https://agupubs.onlinelibrary.wiley.com/doi/full/10.1029/2020EF001716</t>
  </si>
  <si>
    <t>Veerkamp, Clara J; Dunford, Robert W; Harrison, Paula A; Mandryk, Maryia; Priess, Jörg A; Schipper, Aafke M; Stehfest, Elke; Alkemade, Rob;</t>
  </si>
  <si>
    <t>Future projections of biodiversity and ecosystem services in Europe with two integrated assessment models</t>
  </si>
  <si>
    <t>Projections of future changes in biodiversity and ecosystem services (BES) are of increasing importance to inform policy and decision-making on options for conservation and sustainable use of BES. Scenario-based modelling is a powerful tool to assess these future changes. This study assesses the consequences for BES in Europe under four socio-environmental scenarios designed from a BES perspective. We evaluated these scenarios using two integrated assessment models (IMAGE-GLOBIO and CLIMSAVE IAP, respectively). Our results showed that (i) climate and land use change will continue to pose significant threats to biodiversity and some ecosystem services, even in the most optimistic scenario; (ii) none of the four scenarios achieved overall preservation of BES in Europe; and (iii) targeted policies (e.g. on climate change, biodiversity conservation and sustainable land management) and behavioural change (e.g. reducing meat consumption, water-saving behaviour) reduced the magnitude of BES loss. These findings stress the necessity of more ambitious policies and actions if BES in Europe are to be safeguarded. We further found that the multi-modelling approach was critical to account for complementary BES dimensions and highlighted different sources of uncertainties (e.g. related to land use allocation, driving forces behind BES changes, trade assumptions), which facilitated nuanced and contextualised insights with respect to possible BES futures.</t>
  </si>
  <si>
    <t>https://link.springer.com/article/10.1007/s10113-020-01685-8</t>
  </si>
  <si>
    <t>Wei, Yi-Ming; Han, Rong; Wang, Ce; Yu, Biying; Liang, Qiao-Mei; Yuan, Xiao-Chen; Chang, Junjie; Zhao, Qingyu; Liao, Hua; Tang, Baojun;</t>
  </si>
  <si>
    <t>Self-preservation strategy for approaching global warming targets in the post-Paris Agreement era</t>
  </si>
  <si>
    <t>A strategy that informs on countries’ potential losses due to lack of climate action may facilitate global climate governance. Here, we quantify a distribution of mitigation effort whereby each country is economically better off than under current climate pledges. This effort-sharing optimizing approach applied to a 1.5 °C and 2 °C global warming threshold suggests self-preservation emissions trajectories to inform NDCs enhancement and long-term strategies. Results show that following the current emissions reduction efforts, the whole world would experience a washout of benefit, amounting to almost 126.68–616.12 trillion dollars until 2100 compared to 1.5 °C or well below 2 °C commensurate action. If countries are even unable to implement their current NDCs, the whole world would lose more benefit, almost 149.78–791.98 trillion dollars until 2100. On the contrary, all countries will be able to have a significant positive cumulative net income before 2100 if they follow the self-preservation strategy</t>
  </si>
  <si>
    <t>https://www.nature.com/articles/s41467-020-15453-z?ftag=YHFa5b931b</t>
  </si>
  <si>
    <t>Khan, Salah Uddin; Ogden, Nicholas H; Fazil, Aamir A; Gachon, Philippe H; Dueymes, Guillaume U; Greer, Amy L; Ng, Victoria;</t>
  </si>
  <si>
    <t>Current and Projected Distributions of Aedes aegypti and Ae. albopictus in Canada and the US</t>
  </si>
  <si>
    <t>Environmental health perspectives</t>
  </si>
  <si>
    <t>Background:
Aedes aegypti and Ae. albopictus are mosquito vectors of more than 22 arboviruses that infect humans.
Objectives:
Our objective was to develop regional ecological niche models for Ae. aegypti and Ae. albopictus in the conterminous United States and Canada with current observed and simulated climate and land-use data using boosted regression trees (BRTs).
Methods:
We used BRTs to assess climatic suitability for Ae. albopictus and Ae. aegypti mosquitoes in Canada and the United States under current and future projected climates.
Results:
Models for both species were mostly influenced by minimum daily temperature and demonstrated high accuracy for predicting their geographic ranges under the current climate. The northward range expansion of suitable niches for both species was projected under future climate models. Much of the United States and parts of southern Canada are projected to be suitable for both species by 2100, with Ae. albopictus projected to expand its range north earlier this century and further north than Ae. aegypti.
Discussion:
Our projections suggest that the suitable ecological niche for Aedes will expand with climate change in Canada and the United States, thus increasing the risk of Aedes-transmitted arboviruses. Increased surveillance for these vectors and the pathogens they carry would be prudent. https://doi.org/10.1289/EHP5899</t>
  </si>
  <si>
    <t>https://ehp.niehs.nih.gov/doi/full/10.1289/EHP5899</t>
  </si>
  <si>
    <t>Haverd, Vanessa; Smith, Benjamin; Canadell, Josep G; Cuntz, Matthias; Mikaloff‐Fletcher, Sara; Farquhar, Graham; Woodgate, William; Briggs, Peter R; Trudinger, Cathy M;</t>
  </si>
  <si>
    <t>Higher than expected CO2 fertilization inferred from leaf to global observations</t>
  </si>
  <si>
    <r>
      <t>Several lines of evidence point to an increase in the activity of the terrestrial biosphere over recent decades, impacting the global net land carbon sink (NLS) and its control on the growth of atmospheric carbon dioxide (</t>
    </r>
    <r>
      <rPr>
        <i/>
        <sz val="11"/>
        <color rgb="FF000000"/>
        <rFont val="Calibri"/>
        <family val="2"/>
      </rPr>
      <t>c</t>
    </r>
    <r>
      <rPr>
        <i/>
        <vertAlign val="subscript"/>
        <sz val="11"/>
        <color rgb="FF000000"/>
        <rFont val="Calibri"/>
        <family val="2"/>
      </rPr>
      <t>a</t>
    </r>
    <r>
      <rPr>
        <sz val="11"/>
        <color rgb="FF000000"/>
        <rFont val="Calibri"/>
        <family val="2"/>
      </rPr>
      <t>). Global terrestrial gross primary production (GPP)—the rate of carbon fixation by photosynthesis—is estimated to have risen by (31 ± 5)% since 1900, but the relative contributions of different putative drivers to this increase are not well known. Here we identify the rising atmospheric CO</t>
    </r>
    <r>
      <rPr>
        <vertAlign val="subscript"/>
        <sz val="11"/>
        <color rgb="FF000000"/>
        <rFont val="Calibri"/>
        <family val="2"/>
      </rPr>
      <t>2</t>
    </r>
    <r>
      <rPr>
        <sz val="11"/>
        <color rgb="FF000000"/>
        <rFont val="Calibri"/>
        <family val="2"/>
      </rPr>
      <t xml:space="preserve"> concentration as the dominant driver. We reconcile leaf-level and global atmospheric constraints on trends in modeled biospheric activity to reveal a global CO</t>
    </r>
    <r>
      <rPr>
        <vertAlign val="subscript"/>
        <sz val="11"/>
        <color rgb="FF000000"/>
        <rFont val="Calibri"/>
        <family val="2"/>
      </rPr>
      <t>2</t>
    </r>
    <r>
      <rPr>
        <sz val="11"/>
        <color rgb="FF000000"/>
        <rFont val="Calibri"/>
        <family val="2"/>
      </rPr>
      <t xml:space="preserve"> fertilization effect on photosynthesis of 30% since 1900, or 47% for a doubling of </t>
    </r>
    <r>
      <rPr>
        <i/>
        <sz val="11"/>
        <color rgb="FF000000"/>
        <rFont val="Calibri"/>
        <family val="2"/>
      </rPr>
      <t>c</t>
    </r>
    <r>
      <rPr>
        <i/>
        <vertAlign val="subscript"/>
        <sz val="11"/>
        <color rgb="FF000000"/>
        <rFont val="Calibri"/>
        <family val="2"/>
      </rPr>
      <t>a</t>
    </r>
    <r>
      <rPr>
        <sz val="11"/>
        <color rgb="FF000000"/>
        <rFont val="Calibri"/>
        <family val="2"/>
      </rPr>
      <t xml:space="preserve"> above the pre-industrial level. Our historic value is nearly twice as high as current estimates (17 ± 4)% that do not use the full range of available constraints. Consequently, under a future low-emission scenario, we project a land carbon sink (174 PgC, 2006–2099) that is 57 PgC larger than if a lower CO</t>
    </r>
    <r>
      <rPr>
        <vertAlign val="subscript"/>
        <sz val="11"/>
        <color rgb="FF000000"/>
        <rFont val="Calibri"/>
        <family val="2"/>
      </rPr>
      <t>2</t>
    </r>
    <r>
      <rPr>
        <sz val="11"/>
        <color rgb="FF000000"/>
        <rFont val="Calibri"/>
        <family val="2"/>
      </rPr>
      <t xml:space="preserve"> fertilization effect comparable with current estimates is assumed. These findings suggest a larger beneficial role of the land carbon sink in modulating future excess anthropogenic CO</t>
    </r>
    <r>
      <rPr>
        <vertAlign val="subscript"/>
        <sz val="11"/>
        <color rgb="FF000000"/>
        <rFont val="Calibri"/>
        <family val="2"/>
      </rPr>
      <t>2</t>
    </r>
    <r>
      <rPr>
        <sz val="11"/>
        <color rgb="FF000000"/>
        <rFont val="Calibri"/>
        <family val="2"/>
      </rPr>
      <t xml:space="preserve"> consistent with the target of the Paris Agreement to stay below 2°C warming, and underscore the importance of preserving terrestrial carbon sinks.</t>
    </r>
  </si>
  <si>
    <t>https://onlinelibrary.wiley.com/doi/full/10.1111/gcb.14950</t>
  </si>
  <si>
    <t>Karypidou, Maria Chara; Almpanidou, Vasiliki; Tompkins, Adrian M; Mazaris, Antonios D; Gewehr, Sandra; Mourelatos, Spiros; Katragkou, Eleni;</t>
  </si>
  <si>
    <t>Projected shifts in the distribution of malaria vectors due to climate change</t>
  </si>
  <si>
    <t>Climate change is postulated to alter the distribution and abundance of species which serve as vectors for pathogens and is thus expected to affect the transmission of infectious, vector-borne diseases such as malaria. The ability to project and therefore, to mitigate the risk of potential expansion of infectious diseases requires an understanding of how vectors respond to environmental change. Here, we used an extensive dataset on the distribution of the mosquito Anopheles sacharovi, a vector of malaria parasites in Greece, southeast Europe, to build a modeling framework that allowed us to project the potential species range within the next decades. In order to account for model uncertainty, we employed a multi-model approach, combining an ensemble of diverse correlative niche models and a mechanistic model to project the potential expansion of species distribution and to delineate hotspots of potential malaria risk areas. The performance of the models was evaluated using official records on autochthonous malaria incidents. Our projections demonstrated a gradual increase in the potential range of the vector distribution and thus, in the malaria receptive areas over time. Linking the model outputs with human population inhabiting the study region, we found that population at risk increases, relative to the baseline period. The methodological framework proposed and applied here, offers a solid basis for a climate change impact assessment on malaria risk, facilitating informed decision making at national and regional scales.</t>
  </si>
  <si>
    <t>https://link.springer.com/article/10.1007/s10584-020-02926-9</t>
  </si>
  <si>
    <t>Archibald, Alex T; Turnock, Steven T; Griffiths, Paul T; Cox, Tony; Derwent, Richard G; Knote, Christoph; Shin, Matthew;</t>
  </si>
  <si>
    <t>On the changes in surface ozone over the twenty-first century: sensitivity to changes in surface temperature and chemical mechanisms</t>
  </si>
  <si>
    <t>The Royal Society Publishing</t>
  </si>
  <si>
    <t>In this study, we show using a state-of-the-art Earth system model, UKESM1, that emissions and climate scenario depending, there could be large changes in surface ozone by the end of the twenty-first century, with unprecedentedly large increases over South and East Asia. We also show that statistical modelling of the trends in future ozone works well in reproducing the model output between 1900 and 2050. However, beyond 2050, and especially under large climate change scenarios, the statistical model results are in poorer agreement with the fully interactive Earth system model output. This suggests that additional processes occurring in the Earth system model such as changes in the production of ozone at higher temperatures or changes in the influx of ozone from the stratosphere, which are not captured by the statistical model, have a first order impact on the evolution of surface ozone over the twenty-first century. We show in a series of idealized box model simulations, with two different chemical schemes, that changes in temperature lead to diverging responses between the schemes. This points at the chemical mechanisms as being a source of uncertainty in the response of ozone to changes in temperature, and so climate, in the future. This underscores the need for more work to be performed to better understand the response of ozone to changes in temperature and constrain how well this relationship is simulated in models.</t>
  </si>
  <si>
    <t>https://royalsocietypublishing.org/doi/abs/10.1098/rsta.2019.0329</t>
  </si>
  <si>
    <t>Kober, T; Schiffer, H-W; Densing, M; Panos, E;</t>
  </si>
  <si>
    <t>Global energy perspectives to 2060–WEC's World Energy Scenarios 2019</t>
  </si>
  <si>
    <t>The recent signals in the energy sector indicate a major transformation taking shape in the energy sector in the decades to come. The potential trends are highlighted in three scenarios published by the World Energy Council in September 2019 and further presented in detail and in a long-term perspective in this article. Compared to developments of the past, the scenario results reveal that the coming decades will be different, where future total energy consumption increases more moderately, while the share of electricity of final consumption increases further. Global electricity consumption more than doubles over the next 40 years. However, this represents a remarkable slowdown in growth compared to past trends. And unlike in the past, demand growth is covered primarily by rising contributions from renewable energy, which in particular applies to the electricity sector. This article not only presents the results of this World Energy Council flagship study in a long-term perspective, but it also compares them with the future paths presented by the U.S. Energy Information Administration (EIA) and the International Energy Agency (IEA) in the fall of 2019. The biggest challenge, which results from the findings of these studies, lies in limiting the rise in global temperatures to less than 2° Celsius compared to the preindustrial level, as agreed by the international community at the end of 2015 in the Paris Climate Agreement. It outlines which strategies will enable the resulting requirements to be met in a cost-efficient manner – as a prerequisite to the desired success</t>
  </si>
  <si>
    <t>https://www.sciencedirect.com/science/article/pii/S2211467X20300766</t>
  </si>
  <si>
    <t>Endo, Noriko; Eltahir, Elfatih AB;</t>
  </si>
  <si>
    <t>Increased risk of malaria transmission with warming temperature in the Ethiopian Highlands</t>
  </si>
  <si>
    <t>The heavily populated highlands of Ethiopia are currently at low risk for malaria transmission, but global warming may change the risk level significantly. The inhabitants of the Ethiopian Highlands are highly vulnerable to this potential hazard due to their lack of immunity. Here, we identify hotspots within the Highlands where projected warming towards the end of the 21st century will increase the risk of malaria transmission significantly. Based on projected temperature changes, we conclude that about a third of the region's population and roughly 14% of its land area will become at high risk for malaria transmission within a century under the high-emissions-no-mitigation baseline scenario for future climate change. Our analysis combines dynamically down-scaled regional climate projections, high resolution satellite observations of temperature, and a village-scale malaria transmission model that was developed based on climatic, environmental, entomological, and medical data collected by our group in comprehensive multi-year field surveys of villages in this region. The projected impacts of global warming on malaria transmission in Africa have been controversial. We propose a framework that reconciles seemingly contradictory conclusions, and informs strategies for climate adaptation not only over the Ethiopian Highlands but broadly over Africa, where more than 90% of malaria deaths occur every year.</t>
  </si>
  <si>
    <t>https://iopscience.iop.org/article/10.1088/1748-9326/ab7520/meta</t>
  </si>
  <si>
    <t>Benveniste H,Oppenheimer M,Fleurbaey M</t>
  </si>
  <si>
    <t>Effect of border policy on exposure and vulnerability to climate change</t>
  </si>
  <si>
    <t>Proceedings of the National Academy of Sciences - PNAS</t>
  </si>
  <si>
    <t>National Academy of Sciences</t>
  </si>
  <si>
    <t>Migration may be increasingly used as adaptation strategy to reduce populations’ exposure and vulnerability to climate change impacts. Conversely, either through lack of information about risks at destinations or as outcome of balancing those risks, people might move to locations where they are more exposed to climatic risk than at their origin locations. Climate damages, whose quantification informs understanding of societal exposure and vulnerability, are typically computed by integrated assessment models (IAMs). Yet migration is hardly included in commonly used IAMs. In this paper, we investigate how border policy, a key influence on international migration flows, affects exposure and vulnerability to climate change impacts. To this aim, we include international migration and remittance dynamics explicitly in a widely used IAM employing a gravity model and compare four scenarios of border policy. We then quantify effects of border policy on population distribution, income, exposure, and vulnerability and of CO 2 emissions and temperature increase for the period 2015 to 2100 along five scenarios of future development and climate change. We find that most migrants tend to move to areas where they are less exposed and vulnerable than where they came from. Our results confirm that migration and remittances can positively contribute to climate change adaptation. Crucially, our findings imply that restrictive border policy can increase exposure and vulnerability, by trapping people in areas where they are more exposed and vulnerable than where they would otherwise migrate. These results suggest that the consequences of migration policy should play a greater part in deliberations about international climate policy.</t>
  </si>
  <si>
    <t>https://www.pnas.org/doi/abs/10.1073/pnas.2007597117</t>
  </si>
  <si>
    <t>Siqueira PP,Oliveira PT,Bressiani D,Meira Neto AA,Rodrigues DB</t>
  </si>
  <si>
    <t>Effects of climate and land cover changes on water availability in a Brazilian Cerrado basin</t>
  </si>
  <si>
    <t>Journal of hydrology. Regional studies</t>
  </si>
  <si>
    <t>The effects of riparian restoration and soil and water conservation practices on catchment hy-
drology are still unclear. Here, we assess whether a positive change in soil and water conservation
practices and riparian reforestation will affect the water availability and boost resilience in a
Brazilian Cerrado basin under climate change scenarios. This study was developed in the Trˆes
Marias basin (50.600 km2) located in southeastern Brazil. First, we calibrated (1992–2005) and
evaluated (2006–2012) the Soil and Water Assessment Tool (SWAT) model. Then, we created a
land cover and land use change (LCLUC) scenario that considers improving soil and water con-
servation practices and the reforestation of riparian zones, following the recommendations of the
Brazilian Payment for Ecosystem Services (PES). We also used the trend SSP2-4.5 and the fossil-
based economy SSP5-8.5 (Shared Socioeconomic Pathways) climate scenarios data from the
Coupled Model Intercomparison Project Phase 6 (CMIP6) project for the period of 2015–2100.
Along with a decrease of 5 %–15 % in precipitation in the projected period, an increase of 7 %–15
% in forest areas due to the LCLUC scenarios generated an increase in evapotranspiration values
up to 38 %, resulting in a decrease of surface runoff and baseflow. Riparian reforestation and soil
and water conservation practices did not necessarily enhance water availability on the simula-
tions performed, as expected by many PES.</t>
  </si>
  <si>
    <t>https://www.sciencedirect.com/science/article/pii/S2214581821001609</t>
  </si>
  <si>
    <t>Maxim A,Grubert E</t>
  </si>
  <si>
    <t>Effects of climate migration on town-to-city transitions in the United States: proactive investments in civil infrastructure for resilience and sustainability</t>
  </si>
  <si>
    <t>Environmental Research: Infrastructure and Sustainability</t>
  </si>
  <si>
    <t>Climate change is a hazard risk amplifier and contributes to changing precipitation and temperature patterns that alter an area's risk profile. Existing infrastructure is often ill-equipped to absorb shocks associated with increased hazard frequency and severity, but active measures to implement holistic resilience plans are rare and often limited in scope. As climate change progresses, climate change-induced migration is becoming more frequent and likely, with probable changes to regionally specific needs for resilient infrastructure. People relocating to areas with actual or perceived lower risk is expected to add demand for built infrastructure and change governance needs as receiving communities grow. Anticipating demand growth can enable proactive rather than reactive investment. Here we analyze the impact of anticipated climate migration patterns on community growth in the United States (US), leveraging the US Environmental Protection Agency's Integrated Climate and Land-Use Scenarios dataset to illustratively evaluate how domestic migration might alter regional patterns for a particularly salient target of infrastructure planning: 'tipping points' where towns become cities and experience qualitative changes in infrastructural and governance complexity. Projected 2010–2100 town-to-city rapid urbanization patterns are different from historical (1950–2010) patterns in the US, notably shifting from the Southwest (including California) to the Southern Plains (including Texas). Climate change is expected to shift this pattern north and east, contributing to land use change and new demand for civil infrastructure in places where past development strategies might not be regionally appropriate. Urban futures are not predetermined: this illustrative analysis highlights that despite deep uncertainty, sufficient information about climate change, migration patterns, and generalizable best practices for infrastructural development exists to support proactive planning for migration. Proactive and regionally appropriate investment in civil infrastructure in regions expected to attract climate migration can facilitate resilience, sustainability, and justice under climate change, emphasizing safe, sufficient, and equitable infrastructure.</t>
  </si>
  <si>
    <t>https://iopscience-iop-org.emedien.ub.uni-muenchen.de/article/10.1088/2634-4505/ac33ef</t>
  </si>
  <si>
    <t>Maliniemi V,Tyssøy HN,Smith-Johnsen C,Arsenovic P,Marsh DR,Marsh DR</t>
  </si>
  <si>
    <t>Effects of enhanced downwelling of NOx on Antarctic upper-stratospheric ozone in the 21st century</t>
  </si>
  <si>
    <r>
      <t>Ozone is expected to fully recover from the chlorofluorocarbon (CFC) era by the end of the 21st century. Furthermore, because of anthropogenic climate change, a cooler stratosphere decelerates ozone loss reactions and is projected to lead to a super recovery of ozone. We investigate the ozone distribution over the 21st century with four different future scenarios using simulations of the Whole Atmosphere Community Climate Model (WACCM). At the end of the 21st century, the equatorial upper stratosphere has roughly 0.5 to 1.0 ppm more ozone in the scenario with the highest greenhouse gas emissions compared to the conservative scenario. Polar ozone levels exceed those in the pre-CFC era in scenarios that have the highest greenhouse gas emissions. This is true in the Arctic stratosphere and the Antarctic lower stratosphere. The Antarctic upper stratosphere is an exception, where different scenarios all have similar levels of ozone during winter, which do not exceed pre-CFC levels. Our results show that this is due to excess nitrogen oxides (NO</t>
    </r>
    <r>
      <rPr>
        <i/>
        <vertAlign val="subscript"/>
        <sz val="11"/>
        <color rgb="FF000000"/>
        <rFont val="Calibri"/>
        <family val="2"/>
      </rPr>
      <t>x</t>
    </r>
    <r>
      <rPr>
        <sz val="11"/>
        <color rgb="FF000000"/>
        <rFont val="Calibri"/>
        <family val="2"/>
      </rPr>
      <t>) descending faster from above in the stronger scenarios of greenhouse gas emissions. NO</t>
    </r>
    <r>
      <rPr>
        <i/>
        <vertAlign val="subscript"/>
        <sz val="11"/>
        <color rgb="FF000000"/>
        <rFont val="Calibri"/>
        <family val="2"/>
      </rPr>
      <t>x</t>
    </r>
    <r>
      <rPr>
        <sz val="11"/>
        <color rgb="FF000000"/>
        <rFont val="Calibri"/>
        <family val="2"/>
      </rPr>
      <t xml:space="preserve"> in the polar thermosphere and upper mesosphere is mainly produced by energetic electron precipitation (EEP) and partly by solar UV via transport from low latitudes. Our results indicate that the thermospheric/upper mesospheric NO</t>
    </r>
    <r>
      <rPr>
        <i/>
        <vertAlign val="subscript"/>
        <sz val="11"/>
        <color rgb="FF000000"/>
        <rFont val="Calibri"/>
        <family val="2"/>
      </rPr>
      <t>x</t>
    </r>
    <r>
      <rPr>
        <sz val="11"/>
        <color rgb="FF000000"/>
        <rFont val="Calibri"/>
        <family val="2"/>
      </rPr>
      <t xml:space="preserve"> will be important factor for the future Antarctic ozone evolution and could potentially prevent a super recovery of ozone in the upper stratosphere.</t>
    </r>
  </si>
  <si>
    <t>https://acp.copernicus.org/articles/21/11041/2021/</t>
  </si>
  <si>
    <t>analysing ozone distribution = emissions or climate modelling?</t>
  </si>
  <si>
    <t>Da Y,Xu Y,McCarl B</t>
  </si>
  <si>
    <t>Effects of Surface Ozone and Climate on Historical (1980–2015) Crop Yields in the United States: Implication for Mid-21st Century Projection</t>
  </si>
  <si>
    <t>Environmental &amp; resource economics</t>
  </si>
  <si>
    <t>Springer Netherlands</t>
  </si>
  <si>
    <t>Surface level ozone pollution imposes significant crop yield damages. However, the quantification has mainly involved chamber experiments, which may not be representative of results in farm fields. Additionally, the relative impacts of ozone under future climate change and their possible interactions remain poorly understood. Here we attempt to empirically fill this gap using historical county-level crop yield, ozone, and climate data in the United States. We explore ozone impacts on corn, soybeans, spring wheat, winter wheat, barley, cotton, peanuts, rice, sorghum, and sunflowers. We also incorporate a variety of climatic variables to investigate potential ozone-climate interactions. The results shed light on future yield consequences of ozone and climate change individually and jointly under a projected climate scenario. Our findings indicate significant negative impacts of ozone exposure for eight of the ten crops we examined, excepting barley and winter wheat. Meanwhile, corn exhibits to be more sensitive to ozone than soybeans. These results differ from those found under chamber experiments. We also find rising temperatures tend to worsen ozone damages while water supplies mitigate that. We find that the average annual historical damages from ozone reached $6.03 billion (in 2015 U.S. dollar) from 1980 to 2015. Finally, our results suggest that the damages caused by climate change-induced ozone elevation are much smaller than the damages caused by the direct effects of climate change itself.</t>
  </si>
  <si>
    <t>https://link.springer.com/article/10.1007/s10640-021-00629-y</t>
  </si>
  <si>
    <t>Wu Z,Ye Q,Tian Z</t>
  </si>
  <si>
    <t>Effects of the policy and human intervention on the infrastructure-environment nexus in China</t>
  </si>
  <si>
    <t>With the outstanding investment in infrastructure during the past decades, the evaluation of the infrastructure-environment nexus is highly required to achieve the sustainable development of economy, resources and environment, as well as human being. This study analyzes the supply-chain-wide blue water withdrawal occurred in China for global infrastructure development, and one step further, the potential effects of policy and human intervention on future infrastructure-related environmental performances. Our results showed that the blue water withdrawal in China was main for the domestic infrastructure construction because of its rapid-growing investment, coupled with that in the United States, Japan, and India. Energy-related products (e.g., “Electricity by coal”) and primary materials (e.g., “Basic iron and steel”), highly required for the construction of infrastructure, have played relatively great roles in China’s blue water withdrawal. For the future sustainable development of infrastructure, we also addressed that efficiency improvement and nonconventional water resource utilization could cover half of the blue water gap between the current development trend and the sustainable one. In light of the synergies among infrastructure development, environmental sustainability and socioeconomic intervention, it is vital to uphold economic and environmental efficiency in the decision-making of infrastructure development. View Full-Text</t>
  </si>
  <si>
    <t>https://www.mdpi.com/2071-1050/12/18/7279</t>
  </si>
  <si>
    <r>
      <t xml:space="preserve">The paper uses SSPs but does not indicate which ones exactly: "the population is predicted (…) under the </t>
    </r>
    <r>
      <rPr>
        <b/>
        <sz val="11"/>
        <rFont val="Calibri"/>
        <family val="2"/>
      </rPr>
      <t>high challenging</t>
    </r>
    <r>
      <rPr>
        <sz val="11"/>
        <rFont val="Calibri"/>
        <family val="2"/>
      </rPr>
      <t xml:space="preserve"> SSP for the BAU scenario, whereas (…) under the</t>
    </r>
    <r>
      <rPr>
        <b/>
        <sz val="11"/>
        <rFont val="Calibri"/>
        <family val="2"/>
      </rPr>
      <t xml:space="preserve"> low challening </t>
    </r>
    <r>
      <rPr>
        <sz val="11"/>
        <rFont val="Calibri"/>
        <family val="2"/>
      </rPr>
      <t>SSP (…)." (pg 6)</t>
    </r>
  </si>
  <si>
    <t>Nepal, Prakash;Johnston, Craig M T;Ganguly, Indroneil</t>
  </si>
  <si>
    <t>Effects on Global Forests and Wood Product Markets of Increased Demand for Mass Timber</t>
  </si>
  <si>
    <t>This study evaluated the effects on forest resources and forest product markets of three contrasting mass timber demand scenarios (Conservative, Optimistic, and Extreme), up to 2060, in twelve selected countries in Asia, Europe, North America, and South America. Analyses were carried out by utilizing the FOrest Resource Outlook Model, a partial market equilibrium model of the global forest sector. The findings suggest increases in global softwood lumber production of 8, 23, and 53 million m3 per year by 2060, under the Conservative, Optimistic, and Extreme scenarios, respectively, leading to world price increases of 2%, 7%, and 23%, respectively. This projected price increase is relative to the projected price in the reference scenario, altering prices, production, consumption, trade of forest products, timber harvest, forest growth, and forest stock in individual countries. An increase in softwood lumber prices due to increased mass timber demand would lead to the reduced consumption of softwood lumber for traditional end-use (e.g., light-frame construction), suggesting a likely strong market competition for softwood lumber between the mass timber and traditional construction industries. In contrast, the projected effect on global forest stock was relatively small based on the relatively fast projected biomass growth in stands assumed to be regenerated after harvest. View Full-Text</t>
  </si>
  <si>
    <t>https://www.mdpi.com/2071-1050/13/24/13943</t>
  </si>
  <si>
    <t>Jensen L,Eicker A,Dobslaw H,Pail R</t>
  </si>
  <si>
    <t>Emerging Changes in Terrestrial Water Storage Variability as a Target for Future Satellite Gravity Missions</t>
  </si>
  <si>
    <t>Remote sensing (Basel, Switzerland)</t>
  </si>
  <si>
    <t xml:space="preserve">Climate change will affect the terrestrial water cycle during the next decades by impacting the seasonal cycle, interannual variations, and long-term linear trends of water stored at or beyond the surface. Since 2002, terrestrial water storage (TWS) has been globally observed by the Gravity Recovery and Climate Experiment (GRACE) and its follow-on mission (GRACE-FO). Next Generation Gravity Missions (NGGMs) are planned to extend this record in the near future. Based on a multi-model ensemble of climate model output provided by the Coupled Model Intercomparison Project Phase 6 (CMIP6) covering the years 2002–2100, we assess possible changes in TWS variability with respect to present-day conditions to help defining scientific requirements for NGGMs. We find that present-day GRACE accuracies are sufficient to detect amplitude and phase changes in the seasonal cycle in a third of the land surface, whereas a five times more accurate double-pair mission could resolve such changes almost everywhere outside the most arid landscapes of our planet. We also select one individual model experiment out of the CMIP6 ensemble that closely matches both GRACE observations and the multi-model median of all CMIP6 realizations, which might serve as basis for satellite mission performance studies extending over many decades to demonstrate the suitability of NGGM satellite missions to monitor long-term climate variations in the terrestrial water cycle. </t>
  </si>
  <si>
    <t>https://www.mdpi.com/2072-4292/12/23/3898</t>
  </si>
  <si>
    <t>MacDougall AH,Rogelj J,Withey P</t>
  </si>
  <si>
    <t>Estimated climate impact of replacing agriculture as the primary food production system</t>
  </si>
  <si>
    <r>
      <t>Global agriculture is the second largest contributor to anthropogenic climate change after the burning of fossil fuels. However the potential to mitigate the agricultural climate change contribution is limited and must account for the imperative to supply food for the global population. Advances in microbial biomass cultivation technology have recently opened a pathway to growing substantial amounts of food for humans or livestock on a small fraction of the land presently used for agriculture. Here we investigate the potential climate change impacts of the end of agriculture as the primary human food production system. We find that replacing agricultural primary production with electrically powered microbial primary production before a low-carbon energy transition has been completed could redirect renewable energy away from replacing fossil fuels, potentially leading to higher total CO</t>
    </r>
    <r>
      <rPr>
        <vertAlign val="subscript"/>
        <sz val="11"/>
        <color rgb="FF000000"/>
        <rFont val="Calibri"/>
        <family val="2"/>
      </rPr>
      <t>2</t>
    </r>
    <r>
      <rPr>
        <sz val="11"/>
        <color rgb="FF000000"/>
        <rFont val="Calibri"/>
        <family val="2"/>
      </rPr>
      <t xml:space="preserve"> emissions. If deployed after a transition to renewable energy, the technology could alleviate agriculturally driven climate change. These diverging pathways originate from the reversibility of agricultural driven global warming and the irreversibility of fossil-fuel CO</t>
    </r>
    <r>
      <rPr>
        <vertAlign val="subscript"/>
        <sz val="11"/>
        <color rgb="FF000000"/>
        <rFont val="Calibri"/>
        <family val="2"/>
      </rPr>
      <t>2</t>
    </r>
    <r>
      <rPr>
        <sz val="11"/>
        <color rgb="FF000000"/>
        <rFont val="Calibri"/>
        <family val="2"/>
      </rPr>
      <t xml:space="preserve"> driven warming. The range of reduced warming from the replacement of agriculture ranges from −0.22 (−0.29 to −0.04) </t>
    </r>
    <r>
      <rPr>
        <vertAlign val="superscript"/>
        <sz val="11"/>
        <color rgb="FF000000"/>
        <rFont val="Calibri"/>
        <family val="2"/>
      </rPr>
      <t>∘</t>
    </r>
    <r>
      <rPr>
        <sz val="11"/>
        <color rgb="FF000000"/>
        <rFont val="Calibri"/>
        <family val="2"/>
      </rPr>
      <t>C for shared socioeconomic pathway (SSP)1 −1.9 to −0.85 (−0.99 to −0.39) </t>
    </r>
    <r>
      <rPr>
        <vertAlign val="superscript"/>
        <sz val="11"/>
        <color rgb="FF000000"/>
        <rFont val="Calibri"/>
        <family val="2"/>
      </rPr>
      <t>∘</t>
    </r>
    <r>
      <rPr>
        <sz val="11"/>
        <color rgb="FF000000"/>
        <rFont val="Calibri"/>
        <family val="2"/>
      </rPr>
      <t>C for SSP4-6.0. For limited temperature target overshoot scenarios, replacement of agriculture could eliminate or reduce the need for active atmospheric CO</t>
    </r>
    <r>
      <rPr>
        <vertAlign val="subscript"/>
        <sz val="11"/>
        <color rgb="FF000000"/>
        <rFont val="Calibri"/>
        <family val="2"/>
      </rPr>
      <t>2</t>
    </r>
    <r>
      <rPr>
        <sz val="11"/>
        <color rgb="FF000000"/>
        <rFont val="Calibri"/>
        <family val="2"/>
      </rPr>
      <t xml:space="preserve"> removal to achieve the necessary peak and decline in global warming.</t>
    </r>
  </si>
  <si>
    <t>https://iopscience.iop.org/article/10.1088/1748-9326/ac3aa5/meta</t>
  </si>
  <si>
    <t>MacDougall, Andrew H</t>
  </si>
  <si>
    <t>Estimated effect of the permafrost carbon feedback on the zero emissions commitment to climate change</t>
  </si>
  <si>
    <t>Zero Emissions Commitment (ZEC), the expected
change in global temperature following the cessation of an-
thropogenic greenhouse gas emissions, has recently been
assessed by the Zero Emissions Commitment Model Inter-
comparison Project (ZECMIP). ZECMIP concluded that the
component of ZEC from CO2 emissions will likely be close
to zero in the decades following the cessation of emissions.
However, of the 18 Earth system models that participated in
ZECMIP only 2 included a representation of the permafrost
carbon feedback to climate change. To better assess the po-
tential impact of permafrost carbon decay on ZEC, a series
of perturbed parameter experiments are here conducted with
an Earth system model of intermediate complexity. The ex-
periment suggests that the permafrost carbon cycle feedback
will directly add 0.06 [0.02 to 0.14] ◦C to the benchmark the
ZEC value assesses 50 years after 1000 Pg C of CO2 has been
emitted to the atmosphere. An additional 0.04 [0 to 0.06] ◦C
is likely to been added relative to the benchmark ZEC value
from the thaw-lag effect unaccounted for in the ZECMIP ex-
periment design. Overall I assess that the permafrost carbon
feedback is unlikely to change the assessment that ZEC is
close to zero on decadal timescales; however, the feedback
is expected to become more important over the coming cen-
turies.</t>
  </si>
  <si>
    <t>https://bg.copernicus.org/articles/18/4937/2021/bg-18-4937-2021-discussion.html</t>
  </si>
  <si>
    <t>Bressler RD,Moore FC,Rennert K,Anthoff D</t>
  </si>
  <si>
    <t>Estimates of country level temperature-related mortality damage functions</t>
  </si>
  <si>
    <t>Many studies project that climate change is expected to cause a significant number of excess deaths. Yet, in integrated assessment models that determine the social cost of carbon (SCC), human mortality impacts do not reflect the latest scientific understanding. We address this issue by estimating country-level mortality damage functions for temperature-related mortality with global spatial coverage. We rely on projections from the most comprehensive published study in the epidemiology literature of future temperature impacts on mortality (Gasparrini et al. in Lancet Planet Health 1:e360–e367, 2017), which estimated changes in heat- and cold-related mortality for 23 countries over the twenty-first century. We model variation in these mortality projections as a function of baseline climate, future temperature change, and income variables and then project future changes in mortality for every country. We find significant spatial heterogeneity in projected mortality impacts, with hotter and poorer places more adversely affected than colder and richer places. In the absence of income-based adaptation, the global mortality rate in 2080–2099 is expected to increase by 1.8% [95% CI 0.8–2.8%] under a lower-emissions RCP 4.5 scenario and by 6.2% [95% CI 2.5–10.0%] in the very high-emissions RCP 8.5 scenario relative to 2001–2020. When the reduced sensitivity to heat associated with rising incomes, such as greater ability to invest in air conditioning, is accounted for, the expected end-of-century increase in the global mortality rate is 1.1% [95% CI 0.4–1.9%] in RCP 4.5 and 4.2% [95% CI 1.8–6.7%] in RCP 8.5. In addition, we compare recent estimates of climate-change induced excess mortality from diarrheal disease, malaria and dengue fever in 2030 and 2050 with current estimates used in SCC calculations and show these are likely underestimated in current SCC estimates, but are also small compared to more direct temperature effects.</t>
  </si>
  <si>
    <t>https://www.nature.com/articles/s41598-021-99156-5</t>
  </si>
  <si>
    <t>Ayugi, Brian; Ngoma, Hamida; Babaousmail, Hassen; Karim, Riwzan; Iyakaremye, Vedaste; Sian, Kenny TC Lim Kam; Ongoma, Victor;</t>
  </si>
  <si>
    <t>Evaluation and Projection of Mean Surface Temperature Using CMIP6 Models Over East Africa</t>
  </si>
  <si>
    <t>Journal of African Earth Science</t>
  </si>
  <si>
    <t>Science Direct</t>
  </si>
  <si>
    <t>This study evaluates the historical mean surface temperature (hereafter T2m) and examines how T2m changes over East Africa (EA) in the 21st century using CMIP6 models. An evaluation was conducted based on mean state, trends, and statistical metrics (Bias, Correlation Coefficient, Root Mean Square Difference, and Taylor skill score). For projections over EA, five best performing CMIP6 models (based on their performance ranking in historical mean temperature simulations) under the shared socioeconomic pathways SSP2-4.5 and SSP5-8.5 scenarios were employed. The historical simulations reveal an overestimation of the mean annual T2m cycle over the study region with fewer models depicting underestimations. Further, CMIP6 models reproduce the spatial and temporal trends within the observed range proximity. Overall, the best performing models are as follows: FGOALS-g3, HadGEM-GC31-LL, MPI-ESM2-LR, CNRM-CM6-1,andIPSL-CM6A-LR. During the three-time slices under consideration, the Multi Model Ensemble (MME) project many changes during the late period (2080–2100) with expected mean changes at 2.4 °C for SSP2-4.5 and 4.4 °C for the SSP5-8.5 scenario. The magnitude of change based on Sen's slope estimator and Mann-Kendall test reveal significant increasing tendencies with projections of 0.24 °C decade-1 (0.65 °C decade-1) under SSP2-4.5(SSP5-8.5) scenarios. The findings from this study illustrate higher warming in the latest model outputs of CMIP6 relative to its predecessor, despite identical instantaneous radiative forcing.</t>
  </si>
  <si>
    <t>https://doi.org/10.1016/j.jafrearsci.2021.104226</t>
  </si>
  <si>
    <t>Carole</t>
  </si>
  <si>
    <t>Chang, Meiyu; Liu, Bo; Wang, Bin; Martinez-Villalobos, Cristian; Ren, Guoyu; Zhou, Tianjun;</t>
  </si>
  <si>
    <t>Understanding future increases in precipitation extremes in global land monsoon regions</t>
  </si>
  <si>
    <t>This study investigates future changes in daily precipitation extremes and the involved physics over the global land monsoon (GM) region using climate models from phase 6 of the Coupled Model Intercomparison Project (CMIP6). The daily precipitation extreme is identified by the cutoff scale, measuring the extreme tail of the precipitation distribution. Compared to the historical period, multimodel results reveal a continuous increase in precipitation extremes under four scenarios, with a progressively higher fraction of precipitation exceeding the historical cutoff scale when moving into the future. The rise of the cutoff scale by the end of the century is reduced by 57.8% in the moderate emission scenario relative to the highest scenario, underscoring the social benefit in reducing emissions. The cutoff scale sensitivity, defined by the increasing rates of the cutoff scale over the GM region to the global mean surface temperature increase, is nearly independent of the projected periods and emission scenarios, roughly 8.0% K−1 by averaging all periods and scenarios. To understand the cause of the changes, we applied a physical scaling diagnostic to decompose them into thermodynamic and dynamic contributions. We find that thermodynamics and dynamics have comparable contributions to the intensified precipitation extremes in the GM region. Changes in thermodynamic scaling contribute to a spatially uniform increase pattern, while changes in dynamic scaling dominate the regional differences in the increased precipitation extremes. Furthermore, the large intermodel spread of the projection is primarily attributed to variations of dynamic scaling among models.</t>
  </si>
  <si>
    <t>https://doi.org/10.1175/JCLI-D-21-0409.1</t>
  </si>
  <si>
    <t xml:space="preserve">Carole </t>
  </si>
  <si>
    <t>Kotz, Maximilian; Wenz, Leonie; Levermann, Anders;</t>
  </si>
  <si>
    <t>Footprint of greenhouse forcing in daily temperature variability</t>
  </si>
  <si>
    <t>Changes in mean climatic conditions will affect natural and societal systems profoundly under continued anthropogenic global warming. Changes in the high-frequency variability of temperature exert additional pressures, yet the effect of greenhouse forcing thereon has not been fully assessed or identified in observational data. Here, we show that the intramonthly variability of daily surface temperature changes with distinct global patterns as greenhouse gas concentrations rise. In both reanalyses of historical observations and state-of-the-art projections, variability increases at low to mid latitudes and decreases at northern mid to high latitudes with enhanced greenhouse forcing. These latitudinally polarized daily variability changes are identified from internal climate variability using a recently developed signal-to-noise-maximizing pattern-filtering technique. Analysis of a multimodel ensemble from the Coupled Model Intercomparison Project Phase 6 shows that these changes are attributable to enhanced greenhouse forcing. By the end of the century under a business-as-usual emissions scenario, daily temperature variability would continue to increase by up to a further 100% at low latitudes and decrease by 40% at northern high latitudes. Alternative scenarios demonstrate that these changes would be limited by mitigation of greenhouse gases. Moreover, global changes in daily variability exhibit strong covariation with warming across climate models, suggesting that the equilibrium climate sensitivity will also play a role in determining the extent of future variability changes. This global response of the high-frequency climate system to enhanced greenhouse forcing is likely to have strong and unequal effects on societies, economies, and ecosystems if mitigation and protection measures are not taken.</t>
  </si>
  <si>
    <t>https://doi.org/10.1073/pnas.2103294118</t>
  </si>
  <si>
    <t>Turgut, Ozgu; Bjerketvedt, Vegard Skonseng; Tomasgard, Asgeir; Roussanaly, Simon;</t>
  </si>
  <si>
    <t>An integrated analysis of carbon capture and storage strategies for power and industry in Europe</t>
  </si>
  <si>
    <t>Industry is responsible for one-quarter of the global CO2 emissions. In this study, four different climate pathways are analyzed with a cost minimizing multihorizon stochastic optimization model, in order to analyze possible realizations of carbon capture and storage (CCS) in the power sector and main industrial sectors in Europe. In particular, we aim to achieve a deeper understanding of the distribution of capture by country and key sector (power, steel, cement and refinery), as well as the associated transport and storage infrastructure for CCS. Results point to the synergy effect of sharing common CCS infrastructres among power and major industrial sectors. The contribution of CCS is mainly found in three industrial sectors, particularly steel, cement and refineries) but also in the power sector to a lesser extent. It is worth noting that retrofitting of CCS in the power sector was not considered in this study. The geographical location for capture and storage, as well as timing and capacity needs are presented for different socio-economic pathways and corresponding emission targets. It has been shown that contributions of the three industry sectors in emissions reductions are neither geographically nor sector-wise homogeneous across the pathways.</t>
  </si>
  <si>
    <t>https://doi.org/10.1016/j.jclepro.2021.129427</t>
  </si>
  <si>
    <t>Ameli, Nadia; Dessens, Olivier; Winning, Matthew; Cronin, Jennifer; Chenet, Hugues; Drummond, Paul; Calzadilla, Alvaro; Anandarajah, Gabrial; Grubb, Michael;</t>
  </si>
  <si>
    <t>Higher cost of finance exacerbates a climate investment trap in developing economies</t>
  </si>
  <si>
    <t>Finance is vital for the green energy transition, but access to low cost finance is uneven as the cost of capital differs substantially between regions. This study shows how modelled decarbonisation pathways for developing economies are disproportionately impacted by different weighted average cost of capital (WACC) assumptions. For example, representing regionally-specific WACC values indicates 35% lower green electricity production in Africa for a cost-optimal 2 °C pathway than when regional considerations are ignored. Moreover, policy interventions lowering WACC values for low-carbon and high-carbon technologies by 2050 would allow Africa to reach net-zero emissions approximately 10 years earlier than when the cost of capital reduction is not considered. A climate investment trap arises for developing economies when climate-related investments remain chronically insufficient. Current finance frameworks present barriers to these finance flows and radical changes are needed so that capital is more equitably distributed.</t>
  </si>
  <si>
    <t>https://doi.org/10.1038/s41467-021-24305-3</t>
  </si>
  <si>
    <t>Buongiorno, Joseph;</t>
  </si>
  <si>
    <t>GFPMX: A Cobweb Model of the Global Forest Sector, with an Application to the Impact of the COVID-19 Pandemic</t>
  </si>
  <si>
    <t>The GFPMX projects forest area and stock, consumption, production, imports, exports, and prices of industrial roundwood, fuelwood, sawnwood, wood-based panels, wood pulp, and paper and paperboard in 180 countries, and currently from 2018 to 2070. The core principle of the model is the cobweb theorem, according to which markets are not necessarily in equilibrium, but take some time to adjust to shocks—such as demand shifts—leading to oscillatory dynamics of prices and quantities. This paper presents the model’s structure and the estimation of its parameters from international statistics on production, trade, forest area, and forest stock. This is followed by an application of the GFPMX to the impact on the global forest sector of the economic recession caused by the COVID-19 pandemic.</t>
  </si>
  <si>
    <t>https://doi.org/10.3390/su13105507</t>
  </si>
  <si>
    <t>Pradhan, Bijay B; Shrestha, Ram M; Limmeechokchai, Bundit;</t>
  </si>
  <si>
    <t>Achieving the Paris Agreement’s 2 degree target in Nepal: the potential role of a carbon tax</t>
  </si>
  <si>
    <t>below 2°C above the pre-industrial level, and pursue efforts to limit further the temperature rise below 1.5°C. All parties ratifying the Paris Agreement have submitted Nationally Determined Contributions (NDCs), many stating emission reduction targets. The international climate research community has designed five different Shared Socioeconomic pathways (SSPs) to characterize various possibilities in demographic and economic changes over the next century. These SSPs were implemented by six integrated assessment model (IAM) teams, which also determined the carbon price trajectory required to limit the temperature rise below 2°C in respective SSPs. In SSP5, also termed the fossil-fueled development scenario, only three IAMs identified that the 2°C target would be feasible, with carbon prices ranging from 220 to 518 US$/tCO2e in 2050. This study aims to analyse the effects of these carbon prices on energy and emissions during 2015–2050 in Nepal. It does so using a long-term energy system model using the framework of the Asia-Pacific Integrated Model/Enduse (AIM/Enduse) modelling tool. The base case scenario and three carbon price scenarios are developed. Primary energy supply, energy security, energy technology-mix (especially renewable energy usage and hydropower development), emissions of greenhouse gases (GHGs) and local pollutants, and local/regional environmental co-benefits are compared between the base case scenario and carbon price scenarios. The study finds that the implementation of a carbon tax would promote domestic hydropower, improve energy-efficiency and reduce imports of fossil fuels when compared to the base case. Hydropower-based electricity would have a major role in reducing emissions.</t>
  </si>
  <si>
    <t>https://doi.org/10.1080/14693062.2020.1740149</t>
  </si>
  <si>
    <t>Schulze, Katharina; Malek, Žiga; Verburg, Peter H;</t>
  </si>
  <si>
    <t>The impact of accounting for future wood production in global vertebrate biodiversity assessments</t>
  </si>
  <si>
    <t>Environmental management</t>
  </si>
  <si>
    <t>Forests are among the most species rich habitats and the way they are managed influences their capacity to protect biodiversity. To fulfill increasing wood demands in the future, planted and non-planted wood production will need to expand. While biodiversity assessments usually focus on the impacts of deforestation, the effects of wood harvest are mostly not considered, especially not in a spatially explicit manner. We present here a global approach to refine the representation of forest management through allocating future wood production to planted and non-planted forests. Wood production, following wood consumption projections of three Shared Socioeconomic Pathways, was allocated using likelihood maps for planted and production forests. On a global scale, plantations for wood production were projected to increase by 45–65% and harvested area in non-planted forests by 1–17%. The biodiversity impacts of changes in wood production patterns were estimated by applying two commonly used indicators: (1) changes in species richness and (2) changes in habitat-suitable ranges of single species. The impact was analyzed using forest cover changes as reference. Our results show that, although forest cover changes have the largest impact on biodiversity, changes in wood production also have a significant effect. The magnitude of impacts caused by changes of wood production substantially differs by region and taxa. Given the importance of forest production changes in net negative emission pathways, more focus should be put on assessing the effects of future changes in wood production patterns as part of overall land use change impacts.</t>
  </si>
  <si>
    <t>https://doi.org/10.1007/s00267-020-01322-4</t>
  </si>
  <si>
    <t>Ito, Akihiko; Hajima, Tomohiro;</t>
  </si>
  <si>
    <t>Biogeophysical and biogeochemical impacts of land-use change simulated by MIROC-ES2L</t>
  </si>
  <si>
    <t>Land-use change is one of the focal processes in Earth system models because it has strong impacts on terrestrial biogeophysical and biogeochemical conditions. However, modeling land-use impacts is still challenging because of model complexity and uncertainty. This study examined the results of simulations of land-use change impacts by the Model for Interdisciplinary Research on Climate, Earth System version 2 for long-term simulations (MIROC-ES2L) conducted under the Land-Use Model Intercomparison Project protocol. In a historical experiment, the model reproduced biogeophysical impacts such as decreasing trends in land-surface net radiation and evapotranspiration by about 1970. Among biogeochemical impacts, the model captured the global decrease of vegetation and soil carbon stocks caused by extensive deforestation. By releasing ecosystem carbon stock to the atmosphere, land-use change shortened the mean residence time of terrestrial carbon and accelerated its turnover rate, especially in low latitudes. Future projections based on Shared Socioeconomic Pathways indicated substantial alteration of land conditions caused primarily by climatic change and secondarily by land-use change. Sensitivity experiments conducted by exchanging land-use data between different future projection baseline experiments showed that, at the global scale, the anticipated extent of land-use conversion would likely play a modest role in the future terrestrial radiation, water, and carbon budgets. Regional investigations revealed that future land use would exert a considerable influence on runoff and vegetation carbon stock. Further model refinement is required to improve its capability to analyze its complicated terrestrial linkages or nexus (e.g., food, bioenergy, and carbon sequestration) to climate-change impacts.</t>
  </si>
  <si>
    <t>https://doi.org/10.1186/s40645-020-00372-w</t>
  </si>
  <si>
    <t>Wang, Bin; Jin, Chunhan; Liu, Jian;</t>
  </si>
  <si>
    <t>Understanding future change of global monsoons projected by CMIP6 models</t>
  </si>
  <si>
    <t>American Meteorlogical Society</t>
  </si>
  <si>
    <t>Projecting future change of monsoon rainfall is essential for water resource management, food security, disaster mitigation, and infrastructure planning. Here we assess the future change and explore the causes of the changes using 15 models that participated in phase 6 of the Coupled Model Intercomparison Project (CMIP6). The multimodel ensemble projects that, under the shared socioeconomic pathway (SSP) 2–4.5, the total land monsoon rainfall will likely increase in the Northern Hemisphere (NH) by about 2.8% per one degree Celsius of global warming (2.8% °C−1) in contrast to little change in the Southern Hemisphere (SH; −0.3% °C−1). In addition, in the future the Asian–northern African monsoon likely becomes wetter while the North American monsoon becomes drier. Since the humidity increase is nearly uniform in all summer monsoon regions, the dynamic processes must play a fundamental role in shaping the spatial patterns of the global monsoon changes. Greenhouse gas (GHG) radiative forcing induces a “NH-warmer-than-SH” pattern, which favors increasing the NH monsoon rainfall and prolonging the NH monsoon rainy season while reducing the SH monsoon rainfall and shortening the SH monsoon rainy season. The GHG forcing induces a “land-warmer-than-ocean” pattern, which enhances Asian monsoon low pressure and increases Asian and northern African monsoon rainfall, and an El Niño–like warming, which reduces North American monsoon rainfall. The uncertainties in the projected monsoon precipitation changes are significantly related to the models’ projected hemispheric and land–ocean thermal contrasts as well as to the eastern Pacific Ocean warming. The CMIP6 models’ common biases and the processes by which convective heating drives monsoon circulation are also discussed.</t>
  </si>
  <si>
    <t>https://doi.org/10.1175/JCLI-D-19-0993.1</t>
  </si>
  <si>
    <t>no</t>
  </si>
  <si>
    <t>Saha, Anamitra; Ghosh, Subimal;</t>
  </si>
  <si>
    <t>Relative Impacts of Projected Climate and Land Use Changes on Terrestrial Water Balance: A Case Study on Ganga River Basin</t>
  </si>
  <si>
    <t>Frontiers in Water</t>
  </si>
  <si>
    <t>The Ganga river basin, being one of the largest river basins in South-East Asia, with area over 1 million Km2 and population over 400 million, is highly vulnerable to water scarcity due to climate change and rapid growth in agriculture, industrialization, and urbanization. To understand the potential impact of climate and land use changes on regional terrestrial water balance has become crucial for ensuring appropriate water management strategies for adaptation and mitigation purposes. In this study we employ an RCP-SSP (Representative Concentration Pathways—Shared Socioeconomic Pathways) scenario framework (1.5 and 2°C warming scenarios and SSP1–5) to explore the relative impacts of projected twenty-first century climate and land use changes on the surface hydrology of the Ganga river basin. By statistically comparing the hydrological responses of each combination of socioeconomic and climate mitigation pathways against a control scenario, we distinguish between the impacts of each scenario. We also analyze our data in a conceptual framework to understand how climatic and land use factors impact the basin characteristics and which one among them is projected to be the dominant factor in our study region. Our results show that, in terms of hydrologic impact assessment, climate change mitigation pathways are the dominant factor and the land use changes associated with socio-economic pathways contribute little to the projected future changes.</t>
  </si>
  <si>
    <t>https://doi.org/10.3389/frwa.2020.00012</t>
  </si>
  <si>
    <t>data available upon request - yes</t>
  </si>
  <si>
    <t>Hasegawa, Tomoko; Sands, Ronald D; Brunelle, Thierry; Cui, Yiyun; Frank, Stefan; Fujimori, Shinichiro; Popp, Alexander;</t>
  </si>
  <si>
    <t>Food security under high bioenergy demand toward long-term climate goals</t>
  </si>
  <si>
    <t>Bioenergy is expected to play an important role in the achievement of stringent climate-change mitigation targets requiring the application of negative emissions technology. Using a multi-model framework, we assess the effects of high bioenergy demand on global food production, food security, and competition for agricultural land. Various scenarios simulate global bioenergy demands of 100, 200, 300, and 400 exajoules (EJ) by 2100, with and without a carbon price. Six global energy-economy-agriculture models contribute to this study, with different methodologies and technologies used for bioenergy supply and greenhouse-gas mitigation options for agriculture. We find that the large-scale use of bioenergy, if not implemented properly, would raise food prices and increase the number of people at risk of hunger in many areas of the world. For example, an increase in global bioenergy demand from 200 to 300 EJ causes a − 11% to + 40% change in food crop prices and decreases food consumption from − 45 to − 2 kcal person−1 day−1, leading to an additional 0 to 25 million people at risk of hunger compared with the case of no bioenergy demand (90th percentile range across models). This risk does not rule out the intensive use of bioenergy but shows the importance of its careful implementation, potentially including regulations that protect cropland for food production or for the use of bioenergy feedstock on land that is not competitive with food production.</t>
  </si>
  <si>
    <t>https://doi.org/10.1007/s10584-020-02838-8</t>
  </si>
  <si>
    <t>O’Neill, Brian C; Jiang, Leiwen; Samir, KC; Fuchs, Regina; Pachauri, Shonali; Laidlaw, Emily K; Zhang, Tiantian; Zhou, Wei; Ren, Xiaolin;</t>
  </si>
  <si>
    <t>The effect of education on determinants of climate change risks</t>
  </si>
  <si>
    <t>Increased educational attainment is a sustainable development priority and has been posited to have benefits for other social and environmental issues, including climate change. However, links between education and climate change risks can involve both synergies and trade-offs, and the balance of these effects remains ambiguous. Increases in educational attainment could lead to faster economic growth and therefore higher emissions, more climate change and higher risks. At the same time, improved attainment would be associated with faster fertility decline in many countries, slower population growth and therefore lower emissions, and would also be likely to reduce vulnerability to climate impacts. We employ a multiregion, multisector model of the world economy, driven with country-specific projections of future population by level of education, to test the net effect of education on emissions and on the Human Development Index (HDI), an indicator that correlates with adaptive capacity to climate impacts. We find that improved educational attainment is associated with a modest net increase in emissions but substantial improvement in the HDI values in developing country regions. Avoiding stalled progress in educational attainment and achieving gains at least consistent with historical trends is especially important in reducing future vulnerability.</t>
  </si>
  <si>
    <t>https://doi.org/10.1038/s41893-020-0512-y</t>
  </si>
  <si>
    <t>Education focus</t>
  </si>
  <si>
    <t>yes</t>
  </si>
  <si>
    <t>Yu, Sha; Yarlagadda, Brinda; Siegel, Jonas Elliott; Zhou, Sheng; Kim, Sonny;</t>
  </si>
  <si>
    <t>The role of nuclear in China's energy future: Insights from integrated assessment</t>
  </si>
  <si>
    <t>China, the world's largest electricity consumer, has strong motivations to deploy nuclear power due to increasing electricity demand and environmental concerns. However, there are social, institutional, and technical barriers to future nuclear expansion. This paper provides an updated assessment of nuclear energy potential in China with analyses at both national and provincial levels and compares results with previous studies. It integrates unit-level information into integrated assessment modelling and scenarios and considers the interactions among different socioeconomic pathways, technology options, climate policies, and social/political concerns on inland siting. Among all factors explored, climate policies have the most significant impact on accelerating nuclear technology deployment. Inland siting of nuclear power plants increases total capacity, but the impact is limited without climate policy. The share of annual nuclear generation across scenarios/studies is unlikely to rise above 11% by 2030 and 30% by 2050 of total Chinese electricity generation. A dramatic increase in total nuclear power generation in China – around 4000 TWh of nuclear generation by 2050 – is only possible in scenarios where China sees electricity demand increase substantially, sticks to and tightens its current Paris Accord commitments, achieves low costs of nuclear technologies, and allows inland siting of nuclear power plants.</t>
  </si>
  <si>
    <t>https://doi.org/10.1016/j.enpol.2020.111344</t>
  </si>
  <si>
    <t>yes -says its available but cannot data only graphs</t>
  </si>
  <si>
    <t>Martinez‐Feria, Rafael; Basso, Bruno;</t>
  </si>
  <si>
    <t>Predicting soil carbon changes in switchgrass grown on marginal lands under climate change and adaptation strategies</t>
  </si>
  <si>
    <t>The United States Great Lakes Region (USGLR) is a critical geographic area for future bioenergy production. Switchgrass (Panicum virgatum) is widely considered a carbon (C)-neutral or C-negative bioenergy production system, but projected increases in air temperature and precipitation due to climate change might substantially alter soil organic C (SOC) dynamics and storage in soils. This study examined long-term SOC changes in switchgrass grown on marginal land in the USGLR under current and projected climate, predicted using a process-based model (Systems Approach to Land-Use Sustainability) extensively calibrated with a wealth of plant and soil measurements at nine experimental sites. Simulations indicate that these soils are likely a net C sink under switchgrass (average gain 0.87 Mg C ha−1 year−1), although substantial variation in the rate of SOC accumulation was predicted (range: 0.2–1.3 Mg C ha−1 year−1). Principal component analysis revealed that the predicted intersite variability in SOC sequestration was related in part to differences in climatic characteristics, and to a lesser extent, to heterogeneous soils. Although climate change impacts on switchgrass plant growth were predicted to be small (4%–6% decrease on average), the increased soil respiration was predicted to partially negate SOC accumulations down to 70% below historical rates in the most extreme scenarios. Increasing N fertilizer rate and decreasing harvest intensity both had modest SOC sequestration benefits under projected climate, whereas introducing genotypes better adapted to the longer growing seasons was a much more effective strategy. Best-performing adaptation scenarios were able to offset &gt;60% of the climate change impacts, leading to SOC sequestration 0.7 Mg C ha−1 year−1 under projected climate. On average, this was 0.3 Mg C ha−1 year−1 more C sequestered than the no adaptation baseline. These findings provide crucial knowledge needed to guide policy and operational management for maximizing SOC sequestration of future bioenergy production on marginal lands in the USGLR.</t>
  </si>
  <si>
    <t>DOI: 10.1111/gcbb.12726</t>
  </si>
  <si>
    <t>They do not cite using ScenariosMIPs but use CMIP6 and reference a preprint that uses ScenarioMIPs</t>
  </si>
  <si>
    <t>Bodirsky, Benjamin Leon; Dietrich, Jan Philipp; Martinelli, Eleonora; Stenstad, Antonia; Pradhan, Prajal; Gabrysch, Sabine; Mishra, Abhijeet; Weindl, Isabelle; Le Mouël, Chantal; Rolinski, Susanne;</t>
  </si>
  <si>
    <t>The ongoing nutrition transition thwarts long-term targets for food security, public health and environmental protection</t>
  </si>
  <si>
    <t>The nutrition transition transforms food systems globally and shapes public health and environmental change. Here we provide a global forward-looking assessment of a continued nutrition transition and its interlinked symptoms in respect to food consumption. These symptoms range from underweight and unbalanced diets to obesity, food waste and environmental pressure. We find that by 2050, 45% (39–52%) of the world population will be overweight and 16% (13–20%) obese, compared to 29% and 9% in 2010 respectively. The prevalence of underweight approximately halves but absolute numbers stagnate at 0.4–0.7 billion. Aligned, dietary composition shifts towards animal-source foods and empty calories, while the consumption of vegetables, fruits and nuts increases insufficiently. Population growth, ageing, increasing body mass and more wasteful consumption patterns are jointly pushing global food demand from 30 to 45 (43–47) Exajoules. Our comprehensive open dataset and model provides the interfaces necessary for integrated studies of global health, food systems, and environmental change. Achieving zero hunger, healthy diets, and a food demand compatible with environmental boundaries necessitates a coordinated redirection of the nutrition transition. Reducing household waste, animal-source foods, and overweight could synergistically address multiple symptoms at once, while eliminating underweight would not substantially increase food demand.</t>
  </si>
  <si>
    <t>https://doi.org/10.1038/s41598-020-75213-3</t>
  </si>
  <si>
    <t>Humpenöder, Florian; Karstens, Kristine; Lotze-Campen, Hermann; Leifeld, Jens; Menichetti, Lorenzo; Barthelmes, Alexandra; Popp, Alexander;</t>
  </si>
  <si>
    <t>Peatland protection and restoration are key for climate change mitigation</t>
  </si>
  <si>
    <t>Peatlands cover only about 3% the global land area, but store about twice as much carbon as global forest biomass. If intact peatlands are drained for agriculture or other human uses, peat oxidation can result in considerable CO2 emissions and other greenhouse gases (GHG) for decades or even centuries. Despite their importance, emissions from degraded peatlands have so far not been included explicitly in mitigation pathways compatible with the Paris Agreement. Such pathways include land-demanding mitigation options like bioenergy or afforestation with substantial consequences for the land system. Therefore, besides GHG emissions owing to the historic conversion of intact peatlands, the increased demand for land in current mitigation pathways could result in drainage of presently intact peatlands, e.g. for bioenergy production. Here, we present the first quantitative model-based projections of future peatland dynamics and associated GHG emissions in the context of a 2 °C mitigation pathway. Our spatially explicit land-use modelling approach with global coverage simultaneously accounts for future food demand, based on population and income projections, and land-based mitigation measures. Without dedicated peatland policy and even in the case of peatland protection, our results indicate that the land system would remain a net source of CO2 throughout the 21st century. This result is in contrast to the outcome of current mitigation pathways, in which the land system turns into a net carbon sink by 2100. However, our results indicate that it is possible to reconcile land use and GHG emissions in mitigation pathways through a peatland protection and restoration policy. According to our results, the land system would turn into a global net carbon sink by 2100, as projected by current mitigation pathways, if about 60% of present-day degraded peatlands would be rewetted in the coming decades, next to the protection of intact peatlands.</t>
  </si>
  <si>
    <t>10.1088/1748-9326</t>
  </si>
  <si>
    <t>Gao, Feng; Wu, Tongwen; Zhang, Jie; Hu, Aixue; Meehl, Gerald A;</t>
  </si>
  <si>
    <t>Shortened duration of global warming slowdowns with elevated greenhouse gas emissions</t>
  </si>
  <si>
    <t>Continuous emissions of anthropogenic greenhouse gases (GHGs) and aerosols in the last 160 years have resulted in an increasing trend of global mean surface temperatures (GMSTs). Due to interactions with natural variability, rates of the combined anthropogenically and naturally induced warming trends are characterized by significant slowdowns and speedups on decadal timescales. Here, by analyzing observed and model-simulated data, we investigate how the duration of these episodes will change with different strengths of GHG and aerosol forcing. We found that the duration of warming slowdowns can be more than 30 yr with a slower rate of anthropogenic emissions but would shorten to about 5 yr with a higher one. This duration reduction depends on both the magnitude of the climate response to anthropogenic forcing and the strength of the internal variability. Moreover, the warming slowdowns can still occur even towards the end of this century under high emissions scenarios but with significantly shortened duration.</t>
  </si>
  <si>
    <t>https://doi.org/10.1007/s13351-021-0134-y</t>
  </si>
  <si>
    <t>Jiang, Tong; Su, Buda; Huang, Jinlong; Zhai, Jianqing; Xia, Jun; Tao, Hui; Wang, Yanjun; Sun, Hemin; Luo, Yong; Zhang, Liping;</t>
  </si>
  <si>
    <t>Each 0.5° C of Warming Increases Annual Flood Losses in China by More than US $60 Billion</t>
  </si>
  <si>
    <t>In the warming climate, flood risk is likely to increase over much of the globe. We present projections of changes of flood losses in China for a range of global warming scenarios, from 1.5° to 4.0°C above the preindustrial temperature, with a 0.5°C step. Projections of flood losses in China are based on river runoff simulations by a distributed hydrological model driven by multiple downscaled general circulation models, the national GDP projected at shared socioeconomic pathways, and the “intensity–loss rate” function. When interpreting changes caused by the combined effect of economic and climatic conditions, flood losses in China are projected to soar in the future, particularly in lowland regions subject to rapid economic growth. Under global warming of 1.5° and 4.0°C, in an average year, flood losses are projected to be, respectively, 4 and 17 times that at present. Pursuing the international climate policy target of limiting global warming is projected to reduce exposure to floods in China. In this way, flood losses in China can be reduced by tens of billions of U.S. dollars (on average, US$67 billion and up to 0.04% of GDP) for each 0.5°C that warming is reduced. Our study improves understanding of the impact of climatic and nonclimatic changes on flood risk. Our scientific contribution is the first study to quantify flood impacts across China under different development pathways (shared socioeconomic pathways) for a broad range of global warming levels.</t>
  </si>
  <si>
    <t>https://doi.org/10.1175/BAMS-D-19-0182.1</t>
  </si>
  <si>
    <t>yes : https://doi.org/10.1175/BAMS-D-19-0182.2</t>
  </si>
  <si>
    <t>Andrijevic, Marina; Cuaresma, Jesus Crespo; Lissner, Tabea; Thomas, Adelle; Schleussner, Carl-Friedrich;</t>
  </si>
  <si>
    <t>Overcoming gender inequality for climate resilient development</t>
  </si>
  <si>
    <t>Gender inequalities are reflected in differential vulnerability, and exposure to the hazards posed by climate change and addressing them is key to increase the adaptive capacities of societies. We provide trajectories of the Gender Inequality Index (GII) alongside the Shared-Socioeconomic Pathways (SSPs), a scenario framework widely used in climate science. Here we find that rapid improvements in gender inequality are possible under a sustainable development scenario already in the near-term. The share of girls growing up in countries with the highest gender inequality could be reduced to about 24% in 2030 compared to about 70% today. Largely overcoming gender inequality as assessed in the GII would be within reach by mid-century. Under less optimistic scenarios, gender inequality may persist throughout the 21st century. Our results highlight the importance of incorporating gender in scenarios assessing future climate impacts and underscore the relevance of addressing gender inequalities in policies aiming to foster climate resilient development.</t>
  </si>
  <si>
    <t>doi: 10.1038/s41467-020-19856-w</t>
  </si>
  <si>
    <t>Focus: Gender Inequality</t>
  </si>
  <si>
    <t>yes:  https://github.com/marina-andrijevic/gender_equality2020.</t>
  </si>
  <si>
    <t>Wolff, Claudia; Nikoletopoulos, Theodore; Hinkel, Jochen; Vafeidis, Athanasios T;</t>
  </si>
  <si>
    <t>Future urban development exacerbates coastal exposure in the Mediterranean</t>
  </si>
  <si>
    <t>Changes in the spatial patterns and rate of urban development will be one of the main determinants of future coastal flood risk. Existing spatial projections of urban extent are, however, often available at coarse spatial resolutions, local geographical scales or for short time horizons, which limits their suitability for broad-scale coastal flood impact assessments. Here, we present a new set of spatially explicit projections of urban extent for ten countries in the Mediterranean, consistent with the Shared Socioeconomic Pathways (SSPs). To model plausible future urban development, we develop an Urban Change Model, which uses input variables such as elevation, population density or road network and an artificial neural network to project urban development on a regional scale. The developed future projections for the five SSPs indicate that accounting for the spatial patterns of urban development can lead to significant differences in the assessment of future coastal urban exposure. The increase in exposure in the Extended Low Elevation Coastal Zone (E-LECZ = area below 20 m of elevation) until 2100 can vary, by up to 104%, depending on the urban development scenario chosen. This finding highlights that accounting for urban development in long-term adaptation planning, e.g. in the form of land-use planning, can be an effective measure for reducing future coastal flood risk on a regional scale.</t>
  </si>
  <si>
    <t>https://doi.org/10.1038/s41598-020-70928-9</t>
  </si>
  <si>
    <t>yes: https://figshare.com/s/8fc878cbf3597c6574e1</t>
  </si>
  <si>
    <t>van Hooidonk, Ruben; Maynard, Jeffrey; Grimsditch, Gabriel; Williams, Gareth; Tamelander, Jerker; Gove, Jamison; Koldewey, Heather; Ahmadia, Gabriella; Tracey, Dieter; Hum, Kim;</t>
  </si>
  <si>
    <t>Projections of Future Coral Bleaching Conditions using IPCC CMIP6 Models: Climate Policy Implications, Management Applications, and Regional Seas Summaries</t>
  </si>
  <si>
    <t>United Nations Environment Programme</t>
  </si>
  <si>
    <t>The third global coral bleaching event, which started in 2014 and extended well into 2017, was the longest coral bleaching event on record. The length of the event means corals in some parts of the world had no time to recover in 2014, 2015 or 2016 during the cool/winter season, prior to experiencing bleaching the following year. This recent global bleaching event of 2014-2017 represents what climate model projections presented in this Report suggest may become the norm over the coming two decades. Importantly though, great spatial variation exists in the projected timing of the onset of annual severe bleaching (ASB) conditions among the world’s coral reefs. This report updates the UNEP 2017 report with projections of the timing of severe coral bleaching conditions using the new generation of climate models used by the IPCC – the CMIP6 generation of models.</t>
  </si>
  <si>
    <t>https://www.unep.org/resources/report/projections-future-coral-bleaching-conditions-using-ipcc-cmip6-models-climate</t>
  </si>
  <si>
    <t>REPORT</t>
  </si>
  <si>
    <t>yes: https://www.unep.org/resources/report/projections-future-coral-bleaching-conditions-using-ipcc-cmip6-models-climate</t>
  </si>
  <si>
    <t>Cacho, Oscar J; Moss, Jonathan; Thornton, Philip K; Herrero, Mario; Henderson, Ben; Bodirsky, Benjamin L; Humpenöder, Florian; Popp, Alexander; Lipper, Leslie;</t>
  </si>
  <si>
    <t>The value of climate-resilient seeds for smallholder adaptation in sub-Saharan Africa</t>
  </si>
  <si>
    <t>Climate change is threatening food security in many tropical countries, where a large proportion of food is produced by vulnerable smallholder farmers. Interventions are available to offset many of the negative impacts of climate change on agriculture, and they can be tailored to local conditions often through relative modest investments. However, little quantitative information is available to guide investment or policy choices at a time when countries and development agencies are under pressure to implement policies that can help achieve Sustainable Development Goals while coping with climate change. Among smallholder adaptation options, developing seeds resilient to current and future climate shocks expected locally is one of the most important actions available now. In this paper, we used national and local data to estimate the costs of climate change to smallholder farmers in Malawi and Tanzania. We found that the benefits from adopting resilient seeds ranged between 984 million and 2.1 billion USD during 2020–2050. Our analysis demonstrates the benefits of establishing and maintaining a flexible national seed sector with participation by communities in the breeding, delivery, and adoption cycle.</t>
  </si>
  <si>
    <t>https://doi.org/10.1007/s10584-020-02817-z</t>
  </si>
  <si>
    <t xml:space="preserve">yes in supplementary material: https://doi.org/10.1007/s10584-020-02817-z </t>
  </si>
  <si>
    <t>Liang, Yongxiao; Gillett, Nathan P; Monahan, Adam H;</t>
  </si>
  <si>
    <t>Climate model projections of 21st century global warming constrained using the observed warming trend</t>
  </si>
  <si>
    <t>The Coupled Model Intercomparison Project Phase 6 (CMIP6) archive includes larger ensembles, longer historical simulations, and models with a broader range of climate sensitivity than CMIP5. These features favor the application of observationally constrained climate projections. The 1970–2014 trend in global mean temperature is well-correlated with projected future warming across the CMIP6 multimodel ensemble. We first evaluate an approach that weights simulations based on the realism and degree of independence of their 1970–2014 trends, by treating each historical simulation in turn as pseudo-observations, and using the other models and weighting method to predict 21st century warming in the model concerned. The method performs well based on correlation and probabilistic measures. Applying the method using the observed 1970–2014 warming trend results in only small changes in the mean and lower bound of CMIP6 projected warming but substantially reduces the upper bound of projected early-, mid- and late-21st century warming under all SSP scenarios.</t>
  </si>
  <si>
    <r>
      <t xml:space="preserve"> </t>
    </r>
    <r>
      <rPr>
        <sz val="11"/>
        <rFont val="Calibri"/>
        <family val="2"/>
        <scheme val="minor"/>
      </rPr>
      <t>https://doi.org/10.1029/2019GL086757</t>
    </r>
  </si>
  <si>
    <t>Immerzeel, Walter W; Lutz, AF; Andrade, M; Bahl, A; Biemans, H; Bolch, Tobias; Hyde, S; Brumby, S; Davies, BJ; Elmore, AC;</t>
  </si>
  <si>
    <t>Importance and vulnerability of the world’s water towers</t>
  </si>
  <si>
    <t>Mountains are the water towers of the world, supplying a substantial part of both natural and anthropogenic water demands1,2 . They are highly sensitive and prone to climate change3,4 , yet their importance and vulnerability have not been quantifed at the global scale. Here we present a global water tower index (WTI), which ranks all water towers in terms of their water-supplying role and the downstream dependence of ecosystems and society. For each water tower, we assess its vulnerability related to water stress, governance, hydropolitical tension and future climatic and socioeconomic changes. We conclude that the most important (highest WTI) water towers are also among the most vulnerable, and that climatic and socio-economic changes will afect them profoundly. This could negatively impact 1.9 billion people living in (0.3 billion) or directly downstream of (1.6 billion) mountainous areas. Immediate action is required to safeguard the future of the world’s most important and vulnerable water towers.</t>
  </si>
  <si>
    <t xml:space="preserve">https://doi.org/10.1038/s41586-019-1822-y
</t>
  </si>
  <si>
    <t>yes:  zenodo.org at https://doi.org/10.5281/
zenodo.3521933</t>
  </si>
  <si>
    <t>Wehner, Michael F;</t>
  </si>
  <si>
    <t>Characterization of long period return values of extreme daily temperature and precipitation in the CMIP6 models: Part 2, projections of future change</t>
  </si>
  <si>
    <t>Weather and Climate Extremes</t>
  </si>
  <si>
    <t>Using a non-stationary Generalized Extreme Value statistical method, projected future changes in selected extreme daily temperature and precipitation indices and their 20 year return values from the CMIP5 and CMIP6 climate models are calculated and compared. Projections are framed in terms of specified global warming target temperatures rather than at specific times and under specific emissions scenarios. The change in framing shifts projection uncertainty due to differences in model climate sensitivity from the values of the projections to the timing of the global warming target. At their standard resolutions, there are no meaningful differences between the two generations of models in their projections of simulated extreme daily temperature and precipitation at specified global warming targets.</t>
  </si>
  <si>
    <t>https://doi.org/10.1016/j.wace.2020.100284</t>
  </si>
  <si>
    <t>Uses policy targets (1.5 - 4.0) instead of time, clarifies that this is effectively through 2099</t>
  </si>
  <si>
    <t>Bauer, Nico; Klein, David; Humpenöder, Florian; Kriegler, Elmar; Luderer, Gunnar; Popp, Alexander; Strefler, Jessica;</t>
  </si>
  <si>
    <t>Bio-energy and CO 2 emission reductions: an integrated land-use and energy sector perspective</t>
  </si>
  <si>
    <t>Biomass feedstocks can be used to substitute fossil fuels and effectively remove carbon from the atmosphere to offset residual CO2 emissions from fossil fuel combustion and other sectors. Both features make biomass valuable for climate change mitigation; therefore, CO2 emission mitigation leads to complex and dynamic interactions between the energy and the land-use sector via emission pricing policies and bioenergy markets. Projected bioenergy deployment depends on climate target stringency as well as assumptions about context variables such as technology development, energy and land markets as well as policies. This study investigates the intra- and intersectorial effects on physical quantities and prices by coupling models of the energy (REMIND) and land-use sector (MAgPIE) using an iterative soft-link approach. The model framework is used to investigate variations of a broad set of context variables, including the harmonized variations on bioenergy technologies of the 33rd model comparison study of the Stanford Energy Modeling Forum (EMF-33) on climate change mitigation and large scale bioenergy deployment. Results indicate that CO2 emission mitigation triggers strong decline of fossil fuel use and rapid growth of bioenergy deployment around midcentury (~ 150 EJ/year) reaching saturation towards end-of-century. Varying context variables leads to diverse changes on mid-century bioenergy markets and carbon pricing. For example, reducing the ability to exploit the carbon value of bioenergy increases bioenergy use to substitute fossil fuels, whereas limitations on bioenergy supply shift bioenergy use to conversion alternatives featuring higher carbon capture rates. Radical variations, like fully excluding all technologies that combine bioenergy use with carbon removal, lead to substantial intersectorial effects by increasing bioenergy demand and increased economic pressure on both sectors. More gradual variations like selective exclusion of advanced bioliquid technologies in the energy sector or changes in diets mostly lead to substantial intrasectorial reallocation effects. The results deepen our understanding of the land-energy nexus, and we discuss the importance of carefully choosing variations in sensitivity analyses to provide a balanced assessment.</t>
  </si>
  <si>
    <t>https://doi.org/10.1007/s10584-020-02895-z</t>
  </si>
  <si>
    <t>Fyson, Claire L; Baur, Susanne; Gidden, Matthew; Schleussner, Carl-Friedrich;</t>
  </si>
  <si>
    <t>Fair-share carbon dioxide removal increases major emitter responsibility</t>
  </si>
  <si>
    <t>The Paris Agreement long-term temperature goal is to be achieved on the basis of equity. Accomplishing this goal will require carbon dioxide removal (CDR), yet existing plans for CDR deployment are insufficient to meet potential global needs, and equitable approaches for distributing CDR responsibilities between nations are lacking. Here we apply two common burden-sharing principles to show how CDR responsibility could be shared between regions in 1.5 °C and 2 °C mitigation pathways. We find that fair-share outcomes for the United States, the European Union and China could imply 2–3 times larger CDR responsibilities this century compared with a global least-cost approach. We illustrate how delaying near-term mitigation affects the CDR responsibilities of major emitters: raising emission levels in 2030 by one gigatonne generates about 20–70 additional gigatonnes of CDR responsibility over this century. An informed debate about equitable CDR contributions will be essential to achieve much-needed progress in this area.</t>
  </si>
  <si>
    <t>https://doi.org/10.1038/s41558-020-0857-2</t>
  </si>
  <si>
    <t>not new: https://github.com/SusanneBaurCA/CDR_equity</t>
  </si>
  <si>
    <t>Dagnachew, Anteneh G; Poblete-Cazenave, Miguel; Pachauri, Shonali; Hof, Andries F; van Ruijven, Bas; van Vuuren, Detlef P;</t>
  </si>
  <si>
    <t>Integrating energy access, efficiency and renewable energy policies in sub-Saharan Africa: a model-based analysis</t>
  </si>
  <si>
    <t>The role of energy in social and economic development is recognised by sustainable development goal 7 that targets three aspects of energy access: ensure universal access to affordable, reliable and modern energy services, substantially increase the share of renewable energy, and double the global rate of improvement in energy efficiency. With the projected increase in population, income and energy access in sub-Saharan Africa, demand for energy services is expected to increase. This increase can be met through increasing the supply while at the same time improving households' energy efficiency. In this paper, we explore the interactions between the three SDG7 targets by applying two integrated assessment models, IMAGE and MESSAGE, that incorporate socio-economic heterogeneity of the end-user. The results of the study depict the synergistic relationships between the three SDG7 objectives. Relative to pursuing only the universal access target, integration of all three targets could (a) reduce residential final energy consumption by up to 25%, enabling the use of mini-grid and stand-alone systems to provide better energy services, (b) cut annual energy-use-related residential emissions by a third, and (c) lower energy related investments by up to 30% to save scarce finance.</t>
  </si>
  <si>
    <t>DOI: 10.1088/1748-9326/abcbb9</t>
  </si>
  <si>
    <t>Snyder, Abigail; Calvin, Katherine; Clarke, Leon; Edmonds, James; Kyle, Page; Narayan, Kanishka; Di Vittorio, Alan; Waldhoff, Stephanie; Wise, Marshall; Patel, Pralit;</t>
  </si>
  <si>
    <t>The domestic and international implications of future climate for US agriculture in GCAM</t>
  </si>
  <si>
    <t>Agricultural crop yields are susceptible to changes in future temperature, precipitation, and other Earth system factors. Future changes to these physical Earth system attributes and their effects on agricultural crop yields are highly uncertain. United States agricultural producers will be affected by such changes whether they occur domestically or internationally through international commodity markets. Here we present a replication study of previous investigations (with different models) showing that potential direct domestic climate effects on crop yields in the U.S. have financial consequences for U.S. producers on the same order of magnitude but opposite in sign to indirect financial impacts on U.S. producers from climate effects on crop yields elsewhere in the world. We conclude that the analysis of country-specific financial climate impacts cannot ignore indirect effects arising through international markets. We find our results to be robust across a wide range of potential future crop yield impacts analyzed in the multi-sector dynamic global model GCAM.</t>
  </si>
  <si>
    <t>https://doi.org/10.1371/journal.pone.0237918</t>
  </si>
  <si>
    <t>yes: DOI: 10.5281/zenodo.3979379</t>
  </si>
  <si>
    <t>Morland, Christian; Schier, Franziska;</t>
  </si>
  <si>
    <t>Modelling Bioeconomy Scenario Pathways for the Forest Products Markets with Emerging Lignocellulosic Products</t>
  </si>
  <si>
    <t>The forest-based sector plays diverse roles among the emerging bio-based industries. The goal of this study is to examine how forest product markets could develop in the face of a growing bioeconomy and which interdependencies occur between traditional and emerging forest-based sectors. Therefore, we analyze the development of dissolving pulp together with lignocellulose-based textile fibres and chemical derivatives in a partial equilibrium model. For this purpose, we extend the product structure of the Global Forest Products Model (GFPM) and analyze three different bioeconomy scenarios from 2015 to 2050. The simulation results show that, in a scenario where the world is changing toward a sustainable bio-economy, wood consumption patterns shift away from fuelwood (−30% by 2050) and classical paper products (−32% by 2050) towards emerging wood-based products. In this context, the dissolving pulp subsector could outpace the continuously shrinking paper pulp subsector by 2050. To develop in this way, the dissolving pulp subsector mainly uses released resources from the decreasing paper pulp production. Simultaneously, wood-based panels are finding increasing application (+196% by 2050) and thus are taking over potential markets for sawn wood, for which production growth remains limited. Our results also show that, until 2050, the production of many wood-based products will take place mainly in Asia instead of North America and Europe.</t>
  </si>
  <si>
    <t>https://doi.org/10.3390/su122410540</t>
  </si>
  <si>
    <t>Ma, Yan; Vigouroux, Guillaume; Kalantari, Zahra; Goldenberg, Romain; Destouni, Georgia;</t>
  </si>
  <si>
    <t>Implications of Projected Hydroclimatic Change for Tularemia Outbreaks in High-Risk Areas across Sweden</t>
  </si>
  <si>
    <t>International journal of environmental research and public health</t>
  </si>
  <si>
    <t>Hydroclimatic change may affect the range of some infectious diseases, including tularemia. Previous studies have investigated associations between tularemia incidence and climate variables, with some also establishing quantitative statistical disease models based on historical data, but studies considering future climate projections are scarce. This study has used and combined hydro-climatic projection outputs from multiple global climate models (GCMs) in phase six of the Coupled Model Intercomparison Project (CMIP6), and site-specific, parameterized statistical tularemia models, which all imply some type of power-law scaling with preceding-year tularemia cases, to assess possible future trends in disease outbreaks for six counties across Sweden, known to include tularemia high-risk areas. Three radiative forcing (emissions) scenarios are considered for climate change projection until year 2100, incuding low (2.6 Wm−2), medium (4.5 Wm−2), and high (8.5 Wm−2) forcing. The results show highly divergent changes in future disease outbreaks among Swedish counties, depending primarily on site-specific type of the best-fit disease power-law scaling characteristics of (mostly positive, in one case negative) sub- or super-linearity. Results also show that scenarios of steeper future climate warming do not necessarily lead to steeper increase of future disease outbreaks. Along a latitudinal gradient, the likely most realistic medium climate forcing scenario indicates future disease decreases (intermittent or overall) for the relatively southern Swedish counties Örebro and Gävleborg (Ockelbo), respectively, and disease increases of considerable or high degree for the intermediate (Dalarna, Gävleborg (Ljusdal)) and more northern (Jämtland, Norrbotten; along with the more southern Värmland exception) counties, respectively.</t>
  </si>
  <si>
    <t> https://doi.org/10.3390/ijerph17186786</t>
  </si>
  <si>
    <t>Beerling, David J; Kantzas, Euripides P; Lomas, Mark R; Wade, Peter; Eufrasio, Rafael M; Renforth, Phil; Sarkar, Binoy; Andrews, M Grace; James, Rachael H; Pearce, Christopher R;</t>
  </si>
  <si>
    <t>Potential for large-scale CO 2 removal via enhanced rock weathering with croplands</t>
  </si>
  <si>
    <t>Enhanced silicate rock weathering (ERW), deployable with croplands, has potential use for atmospheric carbon dioxide (CO2) removal (CDR), which is now necessary to mitigate anthropogenic climate change1. ERW also has possible co-benefits for improved food and soil security, and reduced ocean acidification2,3,4. Here we use an integrated performance modelling approach to make an initial techno-economic assessment for 2050, quantifying how CDR potential and costs vary among nations in relation to business-as-usual energy policies and policies consistent with limiting future warming to 2 degrees Celsius5. China, India, the USA and Brazil have great potential to help achieve average global CDR goals of 0.5 to 2 gigatonnes of carbon dioxide (CO2) per year with extraction costs of approximately US$80–180 per tonne of CO2. These goals and costs are robust, regardless of future energy policies. Deployment within existing croplands offers opportunities to align agriculture and climate policy. However, success will depend upon overcoming political and social inertia to develop regulatory and incentive frameworks. We discuss the challenges and opportunities of ERW deployment, including the potential for excess industrial silicate materials (basalt mine overburden, concrete, and iron and steel slag) to obviate the need for new mining, as well as uncertainties in soil weathering rates and land–ocean transfer of weathered products.</t>
  </si>
  <si>
    <t>https://doi.org/10.1038/s41586-020-2448-9</t>
  </si>
  <si>
    <t>Li, Zhenjie; Tao, Hui; Hartmann, Heike; Su, Buda; Wang, Yanjun; Jiang, Tong;</t>
  </si>
  <si>
    <t>Variation of projected atmospheric water vapor in central Asia using multi-models from CMIP6</t>
  </si>
  <si>
    <t>Using data from the Integrated Global Radiosonde Archive Version 2 (IGRA2) and the Multi Model Ensemble (MME) of four global climate models (GCMs), named CanESM5, IPSL-CM6A-LR, MIROC6, and MRI-ESM2-0, within the framework of phase 6 of the Coupled Model Intercomparison Project (CMIP6), we analyzed the changes in atmospheric total column water vapor (TCWV) over Central Asia in the future (2021–2100) under SSP-RCPs scenarios: SSP1-1.9, SSP1-2.6, SSP2-4.5, SSP3-7.0, SSP4-3.4, SSP4-6.0, and SSP5-8.5, relative to baseline period (1986–2005). Results showed that the annual mean TCWV from IGRA2 was consistent with the model output from 1979 to 2014 in Central Asia. Besides, the spatial distribution of TCWV in Central Asia during the baseline period was consistent between the models. The regional average value of Central Asia was between 10.8 mm and 12.4 mm, and decreased with elevation. TCWV will increase under different SSP-RCPs from 2021 to 2040, but showed different trends after 2040. It will increase under SSP1-1.9 and SSP1-2.6 scenarios from 2021 to 2050, and decrease after that. It will grow from 2021 to 2055 under SSP4-3.4 scenario, and then stay essentially constant. Under SSP2-4.5 and SSP4-6.0 scenarios, TCWV will rise rapidly during 2021–2065, but the growth will decline from 2065 to 2100. TCWV will continue to increase under SSP3-7.0 and SSP5-8.5 scenarios, and the largest increase is projected under SSP5-8.5 scenario. Change in near-surface temperature (Ts) matched the change in TCWV, but changes in precipitation and evapotranspiration are not significant during 2021–2100. In spite of the large variations in TCWV under different SSP-RCPs, the dominant characteristic in all scenarios shows that a large TCWV increase is demonstrated over areas with small TCWV amounts during the baseline period. On the contrary, increases will be small where the TCWV amounts had been large during the baseline period. The change in TCWV is highly correlated to the increase in Ts in Central Asia. Under SSP2-4.5, SSP3-7.0, SSP4-3.4, SSP4-6.0, and SSP5-8.5 scenarios, the higher the temperature due to higher radiative forcing, the steeper the regression slope between TCWV and Ts change. It is closest to the theoretical value of the Clausius-Clapeyron equation under SSP3-7.0 and SSP5-8.5 scenarios, but not presented under other scenarios. Spatially, steeper regression slopes during 2021–2100 have been found around the Caspian Sea in the southwest and in the high-elevation areas in the southeast of Central Asia, which is likely related to the abundant local water supply for evaporation.</t>
  </si>
  <si>
    <t> https://doi.org/10.3390/atmos11090909</t>
  </si>
  <si>
    <t>Used Tier 2 scenarios</t>
  </si>
  <si>
    <t>Xia, Yan; Hu, Yongyun; Liu, Jiping;</t>
  </si>
  <si>
    <t>Comparison of trends in the Hadley circulation between CMIP6 and CMIP5</t>
  </si>
  <si>
    <t>There have been extensive studies on poleward expansion of the Hadley cells and the associated poleward shift of subtropical dry zones in the past decade. In the present study, we study the trends in the width and strength of the Hadley cells, using currently available simulation results of the Coupled Model Intercomparison Project Phase-6 (CMIP6), and compare the trends with that in CMIP5 simulations. Our results show that the total annual-mean trend in the width of the Hadley cells is 0.13° ± 0.02° per decade over 1970–2014 in CMIP6 historical All-forcing simulations. It is almost the same as that in CMIP5. The trend in the strength of the Northern-Hemisphere (NH) cell shows much greater weakening in CMIP6 than in CMIP5, while the strength trend in the Southern-Hemisphere (SH) cell shows slight strengthening. Single-forcing simulations demonstrate that increasing greenhouse gases cause widening and weakening of both the NH and SH Hadley cells, while anthropogenic aerosols and stratospheric ozone changes cause weak strengthening trends in the SH cell. CMIP6 projection simulation results show that both the widening and weakening trends increase with radiative forcing.</t>
  </si>
  <si>
    <t>https://doi.org/10.1016/j.scib.2020.06.011</t>
  </si>
  <si>
    <t>Cook, BI; Mankin, JS; Marvel, K; Williams, AP; Smerdon, JE; Anchukaitis, KJ;</t>
  </si>
  <si>
    <t>Twenty‐first century drought projections in the CMIP6 forcing scenarios</t>
  </si>
  <si>
    <t>There is strong evidence that climate change will increase drought risk and severity, but these conclusions depend on the regions, seasons, and drought metrics being considered. We analyze changes in drought across the hydrologic cycle (precipitation, soil moisture, and runoff) in projections from Phase Six of the Coupled Model Intercomparison Project (CMIP6). The multimodel ensemble shows robust drying in the mean state across many regions and metrics by the end of the 21st century, even following the more aggressive mitigation pathways (SSP1-2.6 and SSP2-4.5). Regional hotspots with strong drying include western North America, Central America, Europe and the Mediterranean, the Amazon, southern Africa, China, Southeast Asia, and Australia. Compared to SSP3-7.0 and SSP5-8.5, however, the severity of drying in the lower warming scenarios is substantially reduced and further precipitation declines in many regions are avoided. Along with drying in the mean state, the risk of the historically most extreme drought events also increases with warming, by 200–300% in some regions. Soil moisture and runoff drying in CMIP6 is more robust, spatially extensive, and severe than precipitation, indicating an important role for other temperature-sensitive drought processes, including evapotranspiration and snow. Given the similarity in drought responses between CMIP5 and CMIP6, we speculate that both generations of models are subject to similar uncertainties, including vegetation processes, model representations of precipitation, and the degree to which model responses to warming are consistent with observations. These topics should be further explored to evaluate whether CMIP6 models offer reasons to have increased confidence in drought projections.</t>
  </si>
  <si>
    <t>https://doi-org/10.1029/2019EF001461</t>
  </si>
  <si>
    <t>Pradhan, Prajal; Kriewald, Steffen; Costa, Luís; Rybski, Diego; Benton, Tim G; Fischer, Günther; Kropp, Jürgen P;</t>
  </si>
  <si>
    <t>Urban food systems: How regionalization can contribute to climate change mitigation</t>
  </si>
  <si>
    <t>Cities will play a key role in the grand challenge of nourishing a growing global population, because, due to their population density, they set the demand. To ensure that food systems are sustainable, as well as nourishing, one solution often suggested is to shorten their supply chains toward a regional rather than a global basis. While such regional systems may have a range of costs and benefits, we investigate the mitigation potential of regionalized urban food systems by examining the greenhouse gas emissions associated with food transport. Using data on food consumption for 7108 urban administrative units (UAUs), we simulate total transport emissions for both regionalized and globalized supply chains. In regionalized systems, the UAUs’ demands are fulfilled by peripheral food production, whereas to simulate global supply chains, food demand is met from an international pool (where the origin can be any location globally). We estimate that regionalized systems could reduce current emissions from food transport. However, because longer supply chains benefit from maximizing comparative advantage, this emission reduction would require closing yield gaps, reducing food waste, shifting toward diversified farming, and consuming seasonal produce. Regionalization of food systems will be an essential component to limit global warming to well below 2 °C in the future.</t>
  </si>
  <si>
    <t>https://doi.org/10.1021/acs.est.0c02739</t>
  </si>
  <si>
    <t>Seland, Øyvind; Bentsen, Mats; Olivié, Dirk; Toniazzo, Thomas; Gjermundsen, Ada; Graff, Lise Seland; Debernard, Jens Boldingh; Gupta, Alok Kumar; He, Yan-Chun; Kirkevåg, Alf;</t>
  </si>
  <si>
    <t>Overview of the Norwegian Earth System Model (NorESM2) and key climate response of CMIP6 DECK, historical, and scenario simulations</t>
  </si>
  <si>
    <t>The second version of the coupled Norwegian Earth System Model (NorESM2) is presented and evaluated. NorESM2 is based on the second version of the Community Earth System Model (CESM2) and shares with CESM2 the computer code infrastructure and many Earth system model components. However, NorESM2 employs entirely different ocean and ocean biogeochemistry models. The atmosphere component of NorESM2 (CAM-Nor) includes a different module for aerosol physics and chemistry, including interactions with cloud and radiation; additionally, CAM-Nor includes improvements in the formulation of local dry and moist energy conservation, in local and global angular momentum conservation, and in the computations for deep convection and air–sea fluxes. The surface components of NorESM2 have minor changes in the albedo calculations and to land and sea-ice models.
We present results from simulations with NorESM2 that were carried out for the sixth phase of the Coupled Model Intercomparison Project (CMIP6). Two versions of the model are used: one with lower (∼ 2∘) atmosphere–land resolution and one with medium (∼ 1∘) atmosphere–land resolution. The stability of the pre-industrial climate and the sensitivity of the model to abrupt and gradual quadrupling of CO2 are assessed, along with the ability of the model to simulate the historical climate under the CMIP6 forcings. Compared to observations and reanalyses, NorESM2 represents an improvement over previous versions of NorESM in most aspects. NorESM2 appears less sensitive to greenhouse gas forcing than its predecessors, with an estimated equilibrium climate sensitivity of 2.5 K in both resolutions on a 150-year time frame; however, this estimate increases with the time window and the climate sensitivity at equilibration is much higher. We also consider the model response to future scenarios as defined by selected Shared Socioeconomic Pathways (SSPs) from the Scenario Model Intercomparison Project defined under CMIP6. Under the four scenarios (SSP1-2.6, SSP2-4.5, SSP3-7.0, and SSP5-8.5), the warming in the period 2090–2099 compared to 1850–1879 reaches 1.3, 2.2, 3.0, and 3.9 K in NorESM2-LM, and 1.3, 2.1, 3.1, and 3.9 K in NorESM-MM, robustly similar in both resolutions. NorESM2-LM shows a rather satisfactory evolution of recent sea-ice area. In NorESM2-LM, an ice-free Arctic Ocean is only avoided in the SSP1-2.6 scenario.</t>
  </si>
  <si>
    <t>https://doi.org/10.5194/gmd-13-6165-2020</t>
  </si>
  <si>
    <t>yes: https://doi.org/10.5194/gmd-13-6165-2020, 2020</t>
  </si>
  <si>
    <t>Janssens, Charlotte; Havlík, Petr; Krisztin, Tamás; Baker, Justin; Frank, Stefan; Hasegawa, Tomoko; Leclère, David; Ohrel, Sara; Ragnauth, Shaun; Schmid, Erwin;</t>
  </si>
  <si>
    <t>Global hunger and climate change adaptation through international trade</t>
  </si>
  <si>
    <t>International trade enables us to exploit regional differences in climate change impacts and is increasingly regarded as a potential adaptation mechanism. Here, we focus on hunger reduction through international trade under alternative trade scenarios for a wide range of climate futures. Under the current level of trade integration, climate change would lead to up to 55 million people who are undernourished in 2050. Without adaptation through trade, the impacts of global climate change would increase to 73 million people who are undernourished (+33%). Reduction in tariffs as well as institutional and infrastructural barriers would decrease the negative impact to 20 million (−64%) people. We assess the adaptation effect of trade and climate-induced specialization patterns. The adaptation effect is strongest for hunger-affected import-dependent regions. However, in hunger-affected export-oriented regions, partial trade integration can lead to increased exports at the expense of domestic food availability. Although trade integration is a key component of adaptation, it needs sensitive implementation to benefit all regions.</t>
  </si>
  <si>
    <t>https://doi.org/10.1038/s41558-020-0847-4</t>
  </si>
  <si>
    <t>Hunger application</t>
  </si>
  <si>
    <t>no new models</t>
  </si>
  <si>
    <t>Langner, Linda L; Joyce, Linda A; Wear, David N; Prestemon, Jeffrey P; Coulson, David; O'Dea, Claire B;</t>
  </si>
  <si>
    <t>Future scenarios: A technical document supporting the USDA Forest Service 2020 RPA Assessment</t>
  </si>
  <si>
    <t>Gen. Tech. Rep. RMRS-GTR-412. Fort Collins, CO: US Department of Agriculture, Forest Service, Rocky Mountain Research Station. 34 p. https://doi. org/10.2737/RMRS-GTR-412.</t>
  </si>
  <si>
    <t>The Forest and Rangeland Renewable Resources Planning Act of 1974 (RPA) mandates a periodic assessment of the conditions and trends of the Nation’s renewable resources on forests and rangelands. The 2020 RPA Assessment will evaluate the future of the Nation’s renewable natural resources through 2070. This publication describes the process used to select a set of four integrated scenarios to represent a plausible span of socioeconomic and climate futures that underpin the natural resource analyses. These four scenarios, and their associated assumptions about population change, economic growth, and climate change, are also described in this document.</t>
  </si>
  <si>
    <t>https://doi.org/10.2737/RMRS-GTR-412</t>
  </si>
  <si>
    <t>Biomass feedstocks can be used to substitute fossil fuels and effectively remove carbon from the atmosphere to offset residual CO2 emissions from fossil fuel combustion and other sectors. Both features make biomass valuable for climate change mitigation; therefore, CO2 emission mitigation leads to complex and dynamic interactions between the energy and the land-use sector via emission pricing policies and bioenergy markets. Projected bioenergy deployment depends on climate target stringency as well as assumptions about context variables such as technology development, energy and land markets as well as policies. This study investigates the intra- and intersectorial effects on physical quantities and prices by coupling models of the energy (REMIND) and land-use sector (MAgPIE) using an iterative soft-link approach. The model framework is used to investigate variations of a broad set of context variables, including the harmonized variations on bioenergy technologies of the 33rd model comparison study of the Stanford Energy Modeling Forum (EMF-33) on climate change mitigation and large scale bioenergy deployment. Results indicate that CO2 emission mitigation triggers strong decline of fossil fuel use and rapid growth of bioenergy deployment around midcentury (~ 150 EJ/year) reaching saturation towards end-of-century. Varying context variables leads to diverse changes on mid-century bioenergy markets and carbon pricing. For example, reducing the ability to exploit the carbon value of bioenergy increases bioenergy use to substitute fossil fuels, whereas limitations on bioenergy supply shift bioenergy use to conversion alternatives featuring higher carbon capture rates. Radical variations, like fully excluding all technologies that combine bioenergy use with carbon removal, lead to substantial intersectorial effects by increasing bioenergy demand and increased economic pressure on both sectors. More gradual variations like selective exclusion of advanced bioliquid technologies in the energy sector or changes in diets mostly lead to substantial intrasectorial reallocation effects. The results deepen our understanding of the land-energy nexus, and we discuss the importance of carefully choosing variations in sensitivity analyses to provide a balanced assessment.</t>
  </si>
  <si>
    <t>Taconet, Nicolas; Méjean, Aurélie; Guivarch, Céline;</t>
  </si>
  <si>
    <t>Influence of climate change impacts and mitigation costs on inequality between countries</t>
  </si>
  <si>
    <t>Climate change affects inequalities between countries in two ways. On the one hand, rising temperatures from greenhouse gas accumulation cause impacts that fall more heavily on low-income countries. On the other hand, the costs of mitigating climate change through reduced emissions could slow down the economic catch-up of poor countries. Whether, and how much the recent decline in between-country inequalities will continue in the twenty-first century is uncertain, and the existing projections rarely account for climate factors. In this study, we build scenarios that account for the joint effects of mitigation costs and climate damages on inequality. We compute the evolution of country-by-country GDP, considering uncertainty in socioeconomic assumptions, emission pathways, mitigation costs, temperature response, and climate damages. We analyze the resulting 3408 scenarios using exploratory analysis tools. We show that the uncertainties associated with socioeconomic assumptions and damage estimates are the main drivers of future inequalities. We investigate under which conditions the cascading effects of these uncertainties can counterbalance the projected convergence of countries’ incomes. We also compare inequality levels across emission pathways and analyze when the effect of climate damages on inequality outweigh that of mitigation costs. We stress the divide between IAM- and econometrics-based damage functions in terms of their effect on inequality. If climate damages are as regressive as the latter suggest, climate mitigation policies are key to limit the rise of future inequalities between countries.</t>
  </si>
  <si>
    <t>https://doi.org/10.1007/s10584-019-02637-w</t>
  </si>
  <si>
    <t>Delgado-Baquerizo, Manuel; Guerra, Carlos A; Cano-Díaz, Concha; Egidi, Eleonora; Wang, Jun-Tao; Eisenhauer, Nico; Singh, Brajesh K; Maestre, Fernando T;</t>
  </si>
  <si>
    <t>The proportion of soil-borne pathogens increases with warming at the global scale</t>
  </si>
  <si>
    <t>Understanding the present and future distribution of soil-borne plant pathogens is critical to supporting food and fibre production in a warmer world. Using data from a global field survey and a nine-year field experiment, we show that warmer temperatures increase the relative abundance of soil-borne potential fungal plant pathogens. Moreover, we provide a global atlas of these organisms along with future distribution projections under different climate change and land-use scenarios. These projections show an overall increase in the relative abundance of potential plant pathogens worldwide. This work advances our understanding of the global distribution of potential fungal plant pathogens and their sensitivity to ongoing climate and land-use changes, which is fundamental to reduce their incidence and impacts on terrestrial ecosystems globally.</t>
  </si>
  <si>
    <t>https://doi.org/10.1038/s41558-020-0759-3</t>
  </si>
  <si>
    <t>no new modelled data</t>
  </si>
  <si>
    <t>Homer, Jack;</t>
  </si>
  <si>
    <t>Modeling global loss of life from climate change through 2060</t>
  </si>
  <si>
    <t>System Dynamics Review</t>
  </si>
  <si>
    <t>The issue of growth and sustainability has long been addressed by system dynamics modelers, going back 50 years to the World2 and World3 models and popularized in the best-selling book, The Limits to Growth. These models raised the prospect that global population and economic growth might ultimately lead to problems—of food or resource shortages or of environmental degradation—so severe as to reverse progress on the length and quality of life (Forrester, 1971; Meadows, 1974; Meadows et al., 1972).</t>
  </si>
  <si>
    <t xml:space="preserve"> https://doi.org/10.1002/sdr.1674</t>
  </si>
  <si>
    <t xml:space="preserve">They use RCPs, but do not clarify how </t>
  </si>
  <si>
    <t>De Simone, Walter; Iannella, Mattia; D’Alessandro, Paola; Biondi, Maurizio;</t>
  </si>
  <si>
    <t>Assessing influence in biofuel production and ecosystem services when environmental changes affect plant–pest relationships</t>
  </si>
  <si>
    <t>Climate change is currently affecting both biodiversity and human activities; land use change and greenhouse gas emissions are the main drivers. Many agricultural services are affected by the change, which in turn reflects on the basic provisioning services, which supply food, fibre and biofuels. Biofuels are getting increasing interest because of their sustainability potential. Jatropha curcas gained popularity as a biodiesel crop, due to its ease of cultivation even in harsh environmental conditions. Notwithstanding its high economic importance, few studies are available about its co-occurrence with pests of the genus Aphthona in sub-Saharan Africa, where these insects feed on J. curcas, leading to relevant economic losses. Using ecological niche modelling and GIS post-modelling analyses, we infer the current and future suitable territories for both these taxa, delineating areas where J. curcas cultivations may occur without suffering the presence of Aphthona, in the context of future climate and land use changing. We introduce an area-normalized index, the ‘Potential-Actual Cultivation Index’, to better depict the ratio between the suitable areas shared both by the crop and its pest, and the number of actual cultivations, in a target country. Moreover, we find high economic losses (~−50%) both in terms of carbon sequestration and in biodiesel production when J. curcas co-occur with the Aphthona cookei species group.</t>
  </si>
  <si>
    <t>https://doi.org/10.1111/gcbb.12727</t>
  </si>
  <si>
    <t>Geographies were tropical forests</t>
  </si>
  <si>
    <t>yes:https://onlinelibrary.wiley.com/doi/full/10.1111/gcbb.12727</t>
  </si>
  <si>
    <t>Wolff, Sarah; Meijer, Johan; Schulp, Catharina JE; Verburg, Peter H;</t>
  </si>
  <si>
    <t>Contextualizing local landscape initiatives in global change: a scenario study for the high forest zone, Ghana</t>
  </si>
  <si>
    <t>Integrated landscape management (ILM) has received increased interest to reconcile multiple conflicting demands on a landscape scale. ILM aims at addressing major interconnected global challenges, such as poverty, food security, deforestation, and climate change. A principal element of ILM is the consideration of multiple scales, harmonizing local-level needs and ambitions with those that derive from outside the landscape. ILM initiatives are most often initiated by local actors focusing on local priorities, thereby insufficiently realizing that the landscape is embedded in a wider macroeconomic and societal context. We contextualize a landscape initiative located in the high forest zone of southern Ghana, focusing on global socioeconomic and political developments that are expected to have an influence on the region. We built two “sustainability” scenarios for the period between 2015 and 2030, reflecting the demands and ambitions of local stakeholders (bottom-up) and of global environmental policy (top-down) for the region. We find that global climate and cocoa production priorities could induce synergies between food production, biodiversity conservation, and climate change mitigation at the scale of the case study region but could come at the cost of mixed forest systems that play an important role in livelihoods on the landscape scale. Land change scenarios can play a critical role in assessing and visualizing such interactions and provide a platform for discussion and negotiation on how to integrate different objectives in the design of landscape initiatives.</t>
  </si>
  <si>
    <t>https://doi.org/10.1007/s10113-020-01701-x</t>
  </si>
  <si>
    <t>Based on their discussion points, I categorized this paper as mitigation, but other types of land use change could be adaptation</t>
  </si>
  <si>
    <t>yes: https://doi.org/10.1007/s10113-020-01701-x</t>
  </si>
  <si>
    <t>Ma, Feng; Yuan, Xing; Jiao, Yang; Ji, Peng;</t>
  </si>
  <si>
    <t>Unprecedented Europe heat in June–July 2019: Risk in the historical and future context</t>
  </si>
  <si>
    <t>Western-central Europe experienced the most severe June–July heat on record in 2019, with several heatwaves occurring over the most densely populated regions. Highest 3-day averaged daily mean temperature in June–July averaged over the region exceeds normal by 4.7°C, which is estimated to be a 1-in-283-year event over the 1950–2014 climate. The driver and future likelihood of this extreme heat in a changing climate have drawn extensive attention. Based on the newly released climate model data from the sixth Coupled Model Intercomparison Project (CMIP6), we find that anthropogenic climate change has caused a sevenfold increase in the likelihood of the extreme heat over 1950–2014 climate, and even a 23-fold increase since 1980s. Such extreme heat will become more frequent in the future, with return periods of 1.8–7.2 years under future emission and societal development scenarios. Without sufficient adaptation strategies, such extreme heat would become more widespread, long-lasting, and severe over Europe.</t>
  </si>
  <si>
    <t>https://doi.org/10.1029/2020GL087809</t>
  </si>
  <si>
    <t>Chen, Huopo; Sun, Jianqi; Li, Huixin;</t>
  </si>
  <si>
    <t>Increased population exposure to precipitation extremes under future warmer climates</t>
  </si>
  <si>
    <t>Precipitation extremes are among the most dangerous climate-related hazards, and these hazards often cause large socioeconomic losses and exert severe human health impacts each year. It is thus crucial to assess future exposure changes to precipitation extremes under different warming scenarios to improve the mitigation of climate change. Here, we project future exposure using a set of Coupled Earth System Model low-warming simulations and RCP8.5 large ensemble simulations. We find that the precipitation extremes are projected to significantly increase over the coming century under different future warming scenarios at both the global and regional levels. Compared to a 1.5 °C warmer climate, the 0.5 °C of additional warming under a 2.0 °C warmer future would increase the number of days of global aggregate precipitation extremes by approximately 3.6% by the end of this century. As a result, the global aggregate exposure is reported to increase by approximately 2.3% if the surface air temperature increases to 2.0 °C rather than 1.5 °C. An increase in exposure is also obvious for most regions across the world, and the largest increase in the future occurs over North Asia in response to the 0.5 °C of additional warming. Furthermore, exposure would increase more rapidly if the temperature increased following the RCP8.5 pathway. The exposure increase varies at the regional level, but in most cases, climate change shows more influential than that of the population; in addition, this influence does not depend on the population outcomes used here.</t>
  </si>
  <si>
    <t>While they state that they use multiple SSPs as comparison, this is difficult to see</t>
  </si>
  <si>
    <t>Publisher</t>
  </si>
  <si>
    <t>Shared Socioeconomic Pathways (SSPs) Literature Database, v2, 2020-2021</t>
  </si>
  <si>
    <t>This Excel Workbook contains the following worksheets:</t>
  </si>
  <si>
    <t>• Title Page</t>
  </si>
  <si>
    <t>http://www.ciesin.columbia.edu/data/ssp-literature-database-v2-2020-2021/</t>
  </si>
  <si>
    <t>• SSP Literature 2020-2021</t>
  </si>
  <si>
    <t xml:space="preserve">Atmospheric Chemistry and Physics </t>
  </si>
  <si>
    <t>OneEarth</t>
  </si>
  <si>
    <t>ScienceDirect</t>
  </si>
  <si>
    <t>European Geosciences Union</t>
  </si>
  <si>
    <t>Assessing Countries' Financial Needs to Meet the SDGs Through Natural Capital Investment</t>
  </si>
  <si>
    <t>Green Growth Knowledge Partnership(GGKP)</t>
  </si>
  <si>
    <t>Green Forum</t>
  </si>
  <si>
    <t>University Ca' Foscari of Venice, Dept. of Economics Research Paper Series</t>
  </si>
  <si>
    <t>This paper presents an empirical exercise, aimed at investigating the implications on poverty and income distribution of a reference scenario (SSP2) of economic development. It does so by coupling a dynamic general equilibrium model of the global economy, specifically designed to capture structural change dynamics in the medium and long run, with detailed micro data on household income in six countries: Albania, Bolivia, Ethiopia, Malawi, Nicaragua and Vietnam. We also consider an alternative scenario of accelerated international trade integration, with a higher degree of trade openness. We found that long run structural change widens income inequality in all six developing countries. Accelerated trade integration amplifies the effect further, but most of it is already generated in the baseline scenario. A decrease in the relative value of land property and an increase in the relative value of capital ownership appear as key determinants. We decompose income differentials in three dimensions. Structural change worsens the income gap between male and female headed households, but the additional impact of trade is minimal. The effect of structural change is not uniform across countries when income of rural households is contrasted with the one of urban households, yet more trade reduces the relative rural income. Relative poverty increases in both the baseline and the larger trade volume case. However, we found that absolute poverty would be eradicated in almost all countries by the year 2050.</t>
  </si>
  <si>
    <t>Genome Biol</t>
  </si>
  <si>
    <t>Journal of Glaciology</t>
  </si>
  <si>
    <t>Global Trade Analysis Project</t>
  </si>
  <si>
    <t>EconStor</t>
  </si>
  <si>
    <t>KeAi</t>
  </si>
  <si>
    <t>EU Horizon 2020 CERES</t>
  </si>
  <si>
    <t>https://doi.org/10.1038/s41467-021-23391-7</t>
  </si>
  <si>
    <t>https://doi.org/10.1038/s41467-021-25300-4</t>
  </si>
  <si>
    <t>10.13140/RG.2.2.36556.54408/1</t>
  </si>
  <si>
    <t>NSW Government</t>
  </si>
  <si>
    <t>DOI: 10.13140/RG.2.2.36556.54408/1</t>
  </si>
  <si>
    <t>Elsvevier</t>
  </si>
  <si>
    <t>https://doi.org/10.1016/j.eneco.2021.105266</t>
  </si>
  <si>
    <t>Resources for the Future</t>
  </si>
  <si>
    <t>https://doi.org/10.1038/s41558-021-01101-x</t>
  </si>
  <si>
    <t>The dominant interannual SST variability in the eastern equatorial Atlantic is referred to as the Atlantic Zonal Mode (AZM), which peaks in boreal summer impacts global weather patterns. The cold (warm) phase of this ocean-atmospheric coupled phenomenon enhances (weakens) the intensity of the Indian Summer Monsoon Rainfall (ISMR). Observational studies show a strengthening relationship between AZM and ISMR in recent decades, providing a predictive signal for the ISMR. However, a suite of Coupled Model Intercomparison Project Phase 6 (CMIP6) model simulations in the highest emission scenario (SSP58.5) show a weakening relationship between ISMR and AZM in the future (2050–2099). The strengthening of atmospheric thermal stability over the tropical Atlantic in the warming scenario weakens the associated convection over the eastern equatorial Atlantic in response to the warm phase of AZM. This leads to weakening velocity potential response over the Indian subcontinent, resulting in a weak AZM–ISMR relationship. There is no convincing evidence to indicate that either the tropical Atlantic SST bias or the AZM–ISMR teleconnection bias plays a crucial role in the potential weakening of this relationship. These results imply that ISMR prediction will become more challenging in a warming scenario as one of the major external boundary forces that influence monsoon weakens.</t>
  </si>
  <si>
    <t>https://doi.org/10.1007/s00382-021-05996-2</t>
  </si>
  <si>
    <t>International Biogeography Society</t>
  </si>
  <si>
    <t>American Meterological Society</t>
  </si>
  <si>
    <t>Inter-Research Science Publisher</t>
  </si>
  <si>
    <t>Costal Engineering</t>
  </si>
  <si>
    <t>Long-Term Prediction of Caspian Sea Level Under CMIP6 Scenarios Using Artificial Neural Networks</t>
  </si>
  <si>
    <t>Buildings and Cities</t>
  </si>
  <si>
    <t>Ubiquity Press</t>
  </si>
  <si>
    <t>GCB-Bioenergy</t>
  </si>
  <si>
    <t>JGR Oceans</t>
  </si>
  <si>
    <t>NIEHS</t>
  </si>
  <si>
    <t>Forest Service</t>
  </si>
  <si>
    <t>AIMS Press</t>
  </si>
  <si>
    <t>International Water Association Publishing</t>
  </si>
  <si>
    <t>Stockholm Environmental Institute</t>
  </si>
  <si>
    <t>None</t>
  </si>
  <si>
    <r>
      <rPr>
        <b/>
        <sz val="11"/>
        <color theme="1"/>
        <rFont val="Calibri"/>
        <family val="2"/>
        <scheme val="minor"/>
      </rPr>
      <t>Acknowledgement</t>
    </r>
    <r>
      <rPr>
        <sz val="11"/>
        <color rgb="FF000000"/>
        <rFont val="Calibri"/>
      </rPr>
      <t xml:space="preserve">: This project was originated by Brian O'Neill who spearheaded the first version and encouraged the furthering of this literature compilation. This work could not have been completed without valuable contributions from Robert Chen and Vanessa Schweizer, members of the ICONICS Literature Board. Additional thanks to Simona Pedde and Jan Petzold and the countless others who have contributed feedback and supported this project. </t>
    </r>
  </si>
  <si>
    <r>
      <rPr>
        <b/>
        <sz val="11"/>
        <rFont val="Calibri"/>
        <family val="2"/>
        <scheme val="minor"/>
      </rPr>
      <t>Citation</t>
    </r>
    <r>
      <rPr>
        <sz val="11"/>
        <rFont val="Calibri"/>
        <family val="2"/>
      </rPr>
      <t>: Green, C., S. Fagerström, D. Ke, P. Metzinger, M. Myllynen, X. Xing, T.R. Carter, K. Ebi, M. Garschagen, K. Kok, A. Lipsanen, K.Takahashi, B. J. van Ruijven, 2022. Shared Socioeconomic Pathways (SSPs) Literature Database, v2, 2020-2021 (preliminary release). Palisades, New York: NASA Socioeconomic Data and Applications Center (SEDAC). https://doi.org/10.7927/vtsk-hf73. Accessed DAY MONTH YEAR.</t>
    </r>
  </si>
  <si>
    <t xml:space="preserve">Long-term global scenarios have underpinned research and assessment of global environmental change for the past decades. The climate change research community has developed a scenario framework combining alternative futures of climate and society to facilitate integrated research and assessment to inform policy. The framework uses the Shared Socioeconomic Pathways (SSPs) and Representative Concentration Pathways (RCPs), which together describe alternative visions of how society and climate may change over the coming decades, providing a framework for combining these pathways in integrated studies. Tracking the use of this framework in the literature allows for assessment of how it is being used, whether it is achieving its original goals, and what improvements to the framework would benefit future research. Researchers with the International Committee on New Integrated Climate Change Assessment Scenarios (ICONICS) tracked such literature, assessed analyzed results, and published the SSP Literature Database v1, which covered the articles from 2014 to 2019.
The SSP Literature Database v2 contains citations, abstracts, and analyses of 1,134 articles published from 2020 to 2021 that used the SSPs. The articles were obtained from searches of Google Scholar, EBSCO, GeoRef, JSTOR, PAIS, ProQuest, Web of Science, and University of Helsinki’s library catalog. The articles include peer-reviewed publications (journal papers, book chapters) and other literature (working papers, reports, etc.).  The database was generated by manual examination of the articles that made substantial use of the SSPs. Each article was then analyzed and coded according to different key tags, including categories of SSP application, the study type of publications, SSPs used in publications, and the societal and climate modeling combinations used.
Some progress and specific changes have been made in v2 in light of the advances in the research community, such as the developments of the Coupled Model Intercomparison Project Phase 6 (CMIP6) to create climate scenarios under the SSPs. Assessments of timeframes, regions, geographies, climate modeling, and data availability are also coded in v2.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</si>
</sst>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
    <numFmt numFmtId="165" formatCode="mmmm\ yyyy"/>
    <numFmt numFmtId="166" formatCode="0.0%"/>
    <numFmt numFmtId="167" formatCode="[$-409]mmmm\ d\,\ yyyy;@"/>
  </numFmts>
  <fonts count="59">
    <font>
      <sz val="11"/>
      <color rgb="FF000000"/>
      <name val="Calibri"/>
    </font>
    <font>
      <sz val="11"/>
      <name val="Calibri"/>
      <family val="2"/>
    </font>
    <font>
      <b/>
      <sz val="11"/>
      <color rgb="FF000000"/>
      <name val="Calibri"/>
      <family val="2"/>
    </font>
    <font>
      <b/>
      <sz val="11"/>
      <name val="Calibri"/>
      <family val="2"/>
    </font>
    <font>
      <sz val="11"/>
      <name val="Calibri"/>
      <family val="2"/>
    </font>
    <font>
      <b/>
      <sz val="11"/>
      <name val="Calibri"/>
      <family val="2"/>
    </font>
    <font>
      <sz val="11"/>
      <color rgb="FF111111"/>
      <name val="Calibri"/>
      <family val="2"/>
    </font>
    <font>
      <u/>
      <sz val="11"/>
      <color rgb="FF000000"/>
      <name val="Calibri"/>
      <family val="2"/>
    </font>
    <font>
      <u/>
      <sz val="11"/>
      <color rgb="FF1155CC"/>
      <name val="Calibri"/>
      <family val="2"/>
    </font>
    <font>
      <sz val="11"/>
      <color rgb="FF505050"/>
      <name val="Calibri"/>
      <family val="2"/>
    </font>
    <font>
      <sz val="11"/>
      <color rgb="FF333333"/>
      <name val="Calibri"/>
      <family val="2"/>
    </font>
    <font>
      <sz val="11"/>
      <color rgb="FF4B4B4B"/>
      <name val="Calibri"/>
      <family val="2"/>
    </font>
    <font>
      <u/>
      <sz val="11"/>
      <color rgb="FF000000"/>
      <name val="Calibri"/>
      <family val="2"/>
    </font>
    <font>
      <u/>
      <sz val="11"/>
      <color rgb="FF000000"/>
      <name val="Calibri"/>
      <family val="2"/>
    </font>
    <font>
      <sz val="11"/>
      <color rgb="FF2A5DB0"/>
      <name val="Calibri"/>
      <family val="2"/>
    </font>
    <font>
      <sz val="11"/>
      <color rgb="FF333333"/>
      <name val="Calibri"/>
      <family val="2"/>
    </font>
    <font>
      <sz val="9"/>
      <color rgb="FF000000"/>
      <name val="Verdana"/>
      <family val="2"/>
    </font>
    <font>
      <u/>
      <sz val="11"/>
      <color rgb="FF000000"/>
      <name val="Calibri"/>
      <family val="2"/>
    </font>
    <font>
      <u/>
      <sz val="11"/>
      <color rgb="FF000000"/>
      <name val="Calibri"/>
      <family val="2"/>
    </font>
    <font>
      <sz val="11"/>
      <color rgb="FF363636"/>
      <name val="Calibri"/>
      <family val="2"/>
    </font>
    <font>
      <u/>
      <sz val="11"/>
      <color rgb="FF000000"/>
      <name val="Calibri"/>
      <family val="2"/>
    </font>
    <font>
      <u/>
      <sz val="13"/>
      <color rgb="FF85754D"/>
      <name val="&quot;Open Sans&quot;"/>
    </font>
    <font>
      <b/>
      <sz val="11"/>
      <name val="Calibri"/>
      <family val="2"/>
    </font>
    <font>
      <b/>
      <sz val="11"/>
      <color rgb="FF000000"/>
      <name val="Calibri"/>
      <family val="2"/>
    </font>
    <font>
      <sz val="11"/>
      <color rgb="FF000000"/>
      <name val="Calibri"/>
      <family val="2"/>
    </font>
    <font>
      <sz val="10"/>
      <color rgb="FF000000"/>
      <name val="Arial"/>
      <family val="2"/>
    </font>
    <font>
      <u/>
      <sz val="11"/>
      <color theme="10"/>
      <name val="Calibri"/>
    </font>
    <font>
      <sz val="11"/>
      <color rgb="FF000000"/>
      <name val="Calibri"/>
      <family val="2"/>
      <scheme val="minor"/>
    </font>
    <font>
      <sz val="11"/>
      <name val="Calibri"/>
      <family val="2"/>
      <scheme val="minor"/>
    </font>
    <font>
      <sz val="11"/>
      <color theme="1"/>
      <name val="Calibri"/>
      <family val="2"/>
    </font>
    <font>
      <sz val="11"/>
      <name val="Cambria Math"/>
      <family val="2"/>
    </font>
    <font>
      <sz val="11"/>
      <name val="ＭＳ Ｐゴシック"/>
      <family val="3"/>
      <charset val="128"/>
    </font>
    <font>
      <sz val="10"/>
      <color rgb="FF202020"/>
      <name val="Arial"/>
      <family val="2"/>
    </font>
    <font>
      <sz val="11"/>
      <color rgb="FF202020"/>
      <name val="Arial"/>
      <family val="2"/>
    </font>
    <font>
      <sz val="11"/>
      <color rgb="FF000000"/>
      <name val="Arial"/>
      <family val="2"/>
    </font>
    <font>
      <sz val="11"/>
      <name val="Open Sans"/>
      <family val="2"/>
    </font>
    <font>
      <sz val="8"/>
      <name val="Open Sans"/>
      <family val="2"/>
    </font>
    <font>
      <sz val="11"/>
      <name val="Yu Gothic"/>
      <family val="2"/>
      <charset val="128"/>
    </font>
    <font>
      <sz val="11"/>
      <name val="Segoe UI Symbol"/>
      <family val="2"/>
    </font>
    <font>
      <sz val="11.5"/>
      <color theme="1"/>
      <name val="Calibri"/>
      <family val="2"/>
    </font>
    <font>
      <vertAlign val="superscript"/>
      <sz val="11"/>
      <color theme="1"/>
      <name val="Calibri"/>
      <family val="2"/>
    </font>
    <font>
      <sz val="11"/>
      <name val="Microsoft YaHei"/>
      <family val="2"/>
      <charset val="134"/>
    </font>
    <font>
      <sz val="11"/>
      <name val="宋体"/>
      <family val="2"/>
      <charset val="134"/>
    </font>
    <font>
      <sz val="11"/>
      <name val="游ゴシック"/>
      <family val="2"/>
      <charset val="128"/>
    </font>
    <font>
      <vertAlign val="subscript"/>
      <sz val="11"/>
      <name val="Calibri"/>
      <family val="2"/>
    </font>
    <font>
      <vertAlign val="superscript"/>
      <sz val="11"/>
      <name val="Calibri"/>
      <family val="2"/>
    </font>
    <font>
      <vertAlign val="superscript"/>
      <sz val="11"/>
      <name val="游ゴシック Light"/>
      <family val="3"/>
      <charset val="128"/>
    </font>
    <font>
      <sz val="11"/>
      <name val="Yu Gothic"/>
      <family val="3"/>
      <charset val="128"/>
    </font>
    <font>
      <sz val="11"/>
      <name val="Calibri"/>
      <family val="3"/>
    </font>
    <font>
      <vertAlign val="superscript"/>
      <sz val="11"/>
      <color rgb="FF000000"/>
      <name val="Calibri"/>
      <family val="2"/>
    </font>
    <font>
      <vertAlign val="subscript"/>
      <sz val="11"/>
      <color rgb="FF000000"/>
      <name val="Calibri"/>
      <family val="2"/>
    </font>
    <font>
      <i/>
      <sz val="11"/>
      <color rgb="FF000000"/>
      <name val="Calibri"/>
      <family val="2"/>
    </font>
    <font>
      <i/>
      <vertAlign val="subscript"/>
      <sz val="11"/>
      <color rgb="FF000000"/>
      <name val="Calibri"/>
      <family val="2"/>
    </font>
    <font>
      <b/>
      <sz val="9"/>
      <color indexed="81"/>
      <name val="Segoe UI"/>
      <family val="2"/>
    </font>
    <font>
      <sz val="9"/>
      <color indexed="81"/>
      <name val="Segoe UI"/>
      <family val="2"/>
    </font>
    <font>
      <sz val="11"/>
      <color rgb="FF767676"/>
      <name val="Calibri"/>
      <family val="2"/>
      <scheme val="minor"/>
    </font>
    <font>
      <sz val="11"/>
      <color rgb="FF1155CC"/>
      <name val="Calibri"/>
      <family val="2"/>
    </font>
    <font>
      <b/>
      <sz val="11"/>
      <color theme="1"/>
      <name val="Calibri"/>
      <family val="2"/>
      <scheme val="minor"/>
    </font>
    <font>
      <b/>
      <sz val="11"/>
      <name val="Calibri"/>
      <family val="2"/>
      <scheme val="minor"/>
    </font>
  </fonts>
  <fills count="28">
    <fill>
      <patternFill patternType="none"/>
    </fill>
    <fill>
      <patternFill patternType="gray125"/>
    </fill>
    <fill>
      <patternFill patternType="solid">
        <fgColor rgb="FF93C47D"/>
        <bgColor rgb="FF93C47D"/>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BE4D5"/>
        <bgColor rgb="FFFBE4D5"/>
      </patternFill>
    </fill>
    <fill>
      <patternFill patternType="solid">
        <fgColor rgb="FFECECEC"/>
        <bgColor rgb="FFECECEC"/>
      </patternFill>
    </fill>
    <fill>
      <patternFill patternType="solid">
        <fgColor rgb="FFE6B8AF"/>
        <bgColor rgb="FFE6B8AF"/>
      </patternFill>
    </fill>
    <fill>
      <patternFill patternType="solid">
        <fgColor rgb="FFEAD1DC"/>
        <bgColor rgb="FFEAD1DC"/>
      </patternFill>
    </fill>
    <fill>
      <patternFill patternType="solid">
        <fgColor rgb="FFD0CECE"/>
        <bgColor rgb="FFD0CECE"/>
      </patternFill>
    </fill>
    <fill>
      <patternFill patternType="solid">
        <fgColor rgb="FFD0E0E3"/>
        <bgColor rgb="FFD0E0E3"/>
      </patternFill>
    </fill>
    <fill>
      <patternFill patternType="solid">
        <fgColor rgb="FF999999"/>
        <bgColor rgb="FF999999"/>
      </patternFill>
    </fill>
    <fill>
      <patternFill patternType="solid">
        <fgColor rgb="FFB7B7B7"/>
        <bgColor rgb="FFB7B7B7"/>
      </patternFill>
    </fill>
    <fill>
      <patternFill patternType="solid">
        <fgColor rgb="FFCCCCCC"/>
        <bgColor rgb="FFCCCCCC"/>
      </patternFill>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theme="5"/>
        <bgColor rgb="FFEA9999"/>
      </patternFill>
    </fill>
    <fill>
      <patternFill patternType="solid">
        <fgColor theme="5" tint="0.79998168889431442"/>
        <bgColor rgb="FFD8D8D8"/>
      </patternFill>
    </fill>
    <fill>
      <patternFill patternType="solid">
        <fgColor theme="0" tint="-0.34998626667073579"/>
        <bgColor rgb="FFEA9999"/>
      </patternFill>
    </fill>
    <fill>
      <patternFill patternType="solid">
        <fgColor theme="2" tint="-0.249977111117893"/>
        <bgColor rgb="FFEA9999"/>
      </patternFill>
    </fill>
    <fill>
      <patternFill patternType="solid">
        <fgColor theme="9" tint="-0.249977111117893"/>
        <bgColor rgb="FF999999"/>
      </patternFill>
    </fill>
    <fill>
      <patternFill patternType="solid">
        <fgColor theme="9" tint="0.39997558519241921"/>
        <bgColor rgb="FFB7B7B7"/>
      </patternFill>
    </fill>
    <fill>
      <patternFill patternType="solid">
        <fgColor theme="9" tint="0.59999389629810485"/>
        <bgColor rgb="FFCCCCCC"/>
      </patternFill>
    </fill>
    <fill>
      <patternFill patternType="solid">
        <fgColor theme="9" tint="0.79998168889431442"/>
        <bgColor rgb="FFEFEFEF"/>
      </patternFill>
    </fill>
    <fill>
      <patternFill patternType="solid">
        <fgColor rgb="FFEE8A8A"/>
        <bgColor indexed="64"/>
      </patternFill>
    </fill>
    <fill>
      <patternFill patternType="solid">
        <fgColor theme="0" tint="-0.249977111117893"/>
        <bgColor indexed="64"/>
      </patternFill>
    </fill>
  </fills>
  <borders count="8">
    <border>
      <left/>
      <right/>
      <top/>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medium">
        <color rgb="FFCCCCCC"/>
      </left>
      <right style="medium">
        <color rgb="FFCCCCCC"/>
      </right>
      <top style="medium">
        <color rgb="FFCCCCCC"/>
      </top>
      <bottom style="medium">
        <color rgb="FFCCCCCC"/>
      </bottom>
      <diagonal/>
    </border>
    <border>
      <left/>
      <right style="thin">
        <color rgb="FF000000"/>
      </right>
      <top style="thin">
        <color rgb="FF000000"/>
      </top>
      <bottom style="thin">
        <color rgb="FF000000"/>
      </bottom>
      <diagonal/>
    </border>
  </borders>
  <cellStyleXfs count="2">
    <xf numFmtId="0" fontId="0" fillId="0" borderId="0"/>
    <xf numFmtId="0" fontId="26" fillId="0" borderId="0" applyNumberFormat="0" applyFill="0" applyBorder="0" applyAlignment="0" applyProtection="0"/>
  </cellStyleXfs>
  <cellXfs count="239">
    <xf numFmtId="0" fontId="0" fillId="0" borderId="0" xfId="0" applyFont="1" applyAlignment="1"/>
    <xf numFmtId="0" fontId="2" fillId="2" borderId="1" xfId="0" applyFont="1" applyFill="1" applyBorder="1" applyAlignment="1"/>
    <xf numFmtId="0" fontId="1" fillId="0" borderId="0" xfId="0" applyFont="1" applyAlignment="1"/>
    <xf numFmtId="0" fontId="4" fillId="0" borderId="0" xfId="0" applyFont="1" applyAlignment="1"/>
    <xf numFmtId="0" fontId="0" fillId="0" borderId="2" xfId="0" applyFont="1" applyBorder="1" applyAlignment="1"/>
    <xf numFmtId="0" fontId="0" fillId="0" borderId="0" xfId="0" applyFont="1" applyAlignment="1"/>
    <xf numFmtId="0" fontId="4" fillId="3" borderId="1" xfId="0" applyFont="1" applyFill="1" applyBorder="1" applyAlignment="1"/>
    <xf numFmtId="0" fontId="2" fillId="4" borderId="1" xfId="0" applyFont="1" applyFill="1" applyBorder="1" applyAlignment="1"/>
    <xf numFmtId="0" fontId="4" fillId="4" borderId="1" xfId="0" applyFont="1" applyFill="1" applyBorder="1" applyAlignment="1"/>
    <xf numFmtId="0" fontId="2" fillId="5" borderId="1" xfId="0" applyFont="1" applyFill="1" applyBorder="1" applyAlignment="1"/>
    <xf numFmtId="0" fontId="2" fillId="6" borderId="1" xfId="0" applyFont="1" applyFill="1" applyBorder="1" applyAlignment="1"/>
    <xf numFmtId="0" fontId="2" fillId="7" borderId="1" xfId="0" applyFont="1" applyFill="1" applyBorder="1" applyAlignment="1"/>
    <xf numFmtId="0" fontId="2" fillId="8" borderId="1" xfId="0" applyFont="1" applyFill="1" applyBorder="1" applyAlignment="1"/>
    <xf numFmtId="0" fontId="2" fillId="9" borderId="1" xfId="0" applyFont="1" applyFill="1" applyBorder="1" applyAlignment="1"/>
    <xf numFmtId="0" fontId="2" fillId="10" borderId="1" xfId="0" applyFont="1" applyFill="1" applyBorder="1" applyAlignment="1"/>
    <xf numFmtId="0" fontId="4" fillId="10" borderId="1" xfId="0" applyFont="1" applyFill="1" applyBorder="1" applyAlignment="1"/>
    <xf numFmtId="0" fontId="2" fillId="0" borderId="0" xfId="0" applyFont="1" applyAlignment="1"/>
    <xf numFmtId="0" fontId="2" fillId="0" borderId="2" xfId="0" applyFont="1" applyBorder="1" applyAlignment="1">
      <alignment wrapText="1"/>
    </xf>
    <xf numFmtId="0" fontId="2" fillId="3" borderId="1" xfId="0" applyFont="1" applyFill="1" applyBorder="1" applyAlignment="1">
      <alignment wrapText="1"/>
    </xf>
    <xf numFmtId="0" fontId="2" fillId="4" borderId="1" xfId="0" applyFont="1" applyFill="1" applyBorder="1" applyAlignment="1">
      <alignment wrapText="1"/>
    </xf>
    <xf numFmtId="0" fontId="2" fillId="6" borderId="1" xfId="0" applyFont="1" applyFill="1" applyBorder="1" applyAlignment="1">
      <alignment wrapText="1"/>
    </xf>
    <xf numFmtId="0" fontId="2" fillId="7" borderId="1" xfId="0" applyFont="1" applyFill="1" applyBorder="1" applyAlignment="1">
      <alignment wrapText="1"/>
    </xf>
    <xf numFmtId="0" fontId="2" fillId="8" borderId="1" xfId="0" applyFont="1" applyFill="1" applyBorder="1" applyAlignment="1">
      <alignment wrapText="1"/>
    </xf>
    <xf numFmtId="0" fontId="2" fillId="9" borderId="1" xfId="0" applyFont="1" applyFill="1" applyBorder="1" applyAlignment="1">
      <alignment wrapText="1"/>
    </xf>
    <xf numFmtId="0" fontId="2" fillId="12" borderId="1" xfId="0" applyFont="1" applyFill="1" applyBorder="1" applyAlignment="1"/>
    <xf numFmtId="0" fontId="3" fillId="13" borderId="0" xfId="0" applyFont="1" applyFill="1" applyAlignment="1"/>
    <xf numFmtId="0" fontId="2" fillId="13" borderId="1" xfId="0" applyFont="1" applyFill="1" applyBorder="1" applyAlignment="1"/>
    <xf numFmtId="0" fontId="2" fillId="14" borderId="1" xfId="0" applyFont="1" applyFill="1" applyBorder="1" applyAlignment="1"/>
    <xf numFmtId="0" fontId="2" fillId="15" borderId="1" xfId="0" applyFont="1" applyFill="1" applyBorder="1" applyAlignment="1"/>
    <xf numFmtId="0" fontId="2" fillId="16" borderId="1" xfId="0" applyFont="1" applyFill="1" applyBorder="1" applyAlignment="1"/>
    <xf numFmtId="0" fontId="2" fillId="16" borderId="0" xfId="0" applyFont="1" applyFill="1" applyAlignment="1"/>
    <xf numFmtId="0" fontId="2" fillId="15" borderId="0" xfId="0" applyFont="1" applyFill="1" applyAlignment="1"/>
    <xf numFmtId="0" fontId="2" fillId="11" borderId="0" xfId="0" applyFont="1" applyFill="1" applyAlignment="1"/>
    <xf numFmtId="0" fontId="4" fillId="0" borderId="0" xfId="0" applyFont="1"/>
    <xf numFmtId="0" fontId="4" fillId="0" borderId="0" xfId="0" applyFont="1"/>
    <xf numFmtId="0" fontId="4" fillId="0" borderId="0" xfId="0" applyFont="1" applyAlignment="1"/>
    <xf numFmtId="0" fontId="4" fillId="0" borderId="0" xfId="0" applyFont="1" applyAlignment="1">
      <alignment horizontal="left"/>
    </xf>
    <xf numFmtId="0" fontId="4" fillId="0" borderId="0" xfId="0" applyFont="1" applyAlignment="1">
      <alignment horizontal="left"/>
    </xf>
    <xf numFmtId="0" fontId="4" fillId="0" borderId="0" xfId="0" applyFont="1" applyAlignment="1"/>
    <xf numFmtId="0" fontId="6" fillId="0" borderId="0" xfId="0" applyFont="1" applyAlignment="1">
      <alignment horizontal="left"/>
    </xf>
    <xf numFmtId="0" fontId="7" fillId="0" borderId="0" xfId="0" applyFont="1" applyAlignment="1"/>
    <xf numFmtId="0" fontId="0" fillId="0" borderId="0" xfId="0" applyFont="1" applyAlignment="1"/>
    <xf numFmtId="0" fontId="0" fillId="0" borderId="0" xfId="0" applyFont="1" applyAlignment="1">
      <alignment horizontal="right"/>
    </xf>
    <xf numFmtId="0" fontId="0" fillId="0" borderId="0" xfId="0" applyFont="1" applyAlignment="1"/>
    <xf numFmtId="0" fontId="4" fillId="0" borderId="0" xfId="0" applyFont="1" applyAlignment="1">
      <alignment wrapText="1"/>
    </xf>
    <xf numFmtId="0" fontId="4" fillId="0" borderId="0" xfId="0" applyFont="1" applyAlignment="1">
      <alignment horizontal="right"/>
    </xf>
    <xf numFmtId="0" fontId="4" fillId="0" borderId="0" xfId="0" applyFont="1" applyAlignment="1"/>
    <xf numFmtId="0" fontId="4" fillId="0" borderId="2" xfId="0" applyFont="1" applyBorder="1" applyAlignment="1"/>
    <xf numFmtId="164" fontId="4" fillId="0" borderId="2" xfId="0" applyNumberFormat="1" applyFont="1" applyBorder="1" applyAlignment="1"/>
    <xf numFmtId="0" fontId="4" fillId="0" borderId="0" xfId="0" applyFont="1" applyAlignment="1"/>
    <xf numFmtId="0" fontId="0" fillId="0" borderId="3" xfId="0" applyFont="1" applyBorder="1" applyAlignment="1">
      <alignment horizontal="right"/>
    </xf>
    <xf numFmtId="0" fontId="0" fillId="0" borderId="3" xfId="0" applyFont="1" applyBorder="1" applyAlignment="1"/>
    <xf numFmtId="0" fontId="9" fillId="0" borderId="0" xfId="0" applyFont="1" applyAlignment="1"/>
    <xf numFmtId="0" fontId="10" fillId="0" borderId="0" xfId="0" applyFont="1" applyAlignment="1"/>
    <xf numFmtId="0" fontId="4" fillId="0" borderId="0" xfId="0" applyFont="1" applyAlignment="1">
      <alignment horizontal="left"/>
    </xf>
    <xf numFmtId="0" fontId="4" fillId="0" borderId="0" xfId="0" applyFont="1" applyAlignment="1"/>
    <xf numFmtId="0" fontId="9" fillId="17" borderId="0" xfId="0" applyFont="1" applyFill="1" applyAlignment="1"/>
    <xf numFmtId="0" fontId="4" fillId="17" borderId="0" xfId="0" applyFont="1" applyFill="1"/>
    <xf numFmtId="0" fontId="10" fillId="17" borderId="0" xfId="0" applyFont="1" applyFill="1" applyAlignment="1"/>
    <xf numFmtId="0" fontId="0" fillId="17" borderId="3" xfId="0" applyFont="1" applyFill="1" applyBorder="1" applyAlignment="1"/>
    <xf numFmtId="165" fontId="4" fillId="0" borderId="0" xfId="0" applyNumberFormat="1" applyFont="1" applyAlignment="1">
      <alignment horizontal="left"/>
    </xf>
    <xf numFmtId="0" fontId="0" fillId="17" borderId="0" xfId="0" applyFont="1" applyFill="1" applyAlignment="1">
      <alignment horizontal="right"/>
    </xf>
    <xf numFmtId="0" fontId="11" fillId="0" borderId="0" xfId="0" applyFont="1" applyAlignment="1"/>
    <xf numFmtId="0" fontId="0" fillId="0" borderId="0" xfId="0" applyFont="1" applyAlignment="1">
      <alignment horizontal="left"/>
    </xf>
    <xf numFmtId="0" fontId="12" fillId="0" borderId="0" xfId="0" applyFont="1" applyAlignment="1"/>
    <xf numFmtId="0" fontId="4" fillId="0" borderId="0" xfId="0" applyFont="1" applyAlignment="1">
      <alignment horizontal="left"/>
    </xf>
    <xf numFmtId="0" fontId="4" fillId="0" borderId="0" xfId="0" applyFont="1" applyAlignment="1"/>
    <xf numFmtId="0" fontId="4" fillId="0" borderId="0" xfId="0" applyFont="1" applyAlignment="1">
      <alignment horizontal="left"/>
    </xf>
    <xf numFmtId="0" fontId="4" fillId="17" borderId="0" xfId="0" applyFont="1" applyFill="1" applyAlignment="1"/>
    <xf numFmtId="0" fontId="0" fillId="0" borderId="0" xfId="0" applyFont="1" applyAlignment="1"/>
    <xf numFmtId="0" fontId="4" fillId="0" borderId="0" xfId="0" applyFont="1" applyAlignment="1">
      <alignment horizontal="right"/>
    </xf>
    <xf numFmtId="0" fontId="4" fillId="0" borderId="0" xfId="0" applyFont="1" applyAlignment="1">
      <alignment horizontal="left"/>
    </xf>
    <xf numFmtId="0" fontId="13" fillId="0" borderId="0" xfId="0" applyFont="1" applyAlignment="1">
      <alignment horizontal="right"/>
    </xf>
    <xf numFmtId="0" fontId="0" fillId="0" borderId="0" xfId="0" applyFont="1" applyAlignment="1">
      <alignment horizontal="right"/>
    </xf>
    <xf numFmtId="0" fontId="0" fillId="17" borderId="0" xfId="0" applyFont="1" applyFill="1" applyAlignment="1"/>
    <xf numFmtId="0" fontId="4" fillId="0" borderId="4" xfId="0" applyFont="1" applyBorder="1" applyAlignment="1"/>
    <xf numFmtId="0" fontId="4" fillId="17" borderId="0" xfId="0" applyFont="1" applyFill="1" applyAlignment="1">
      <alignment horizontal="right"/>
    </xf>
    <xf numFmtId="0" fontId="4" fillId="17" borderId="0" xfId="0" applyFont="1" applyFill="1" applyAlignment="1">
      <alignment horizontal="left"/>
    </xf>
    <xf numFmtId="0" fontId="4" fillId="17" borderId="0" xfId="0" applyFont="1" applyFill="1" applyAlignment="1"/>
    <xf numFmtId="0" fontId="14" fillId="17" borderId="0" xfId="0" applyFont="1" applyFill="1" applyAlignment="1"/>
    <xf numFmtId="0" fontId="15" fillId="17" borderId="0" xfId="0" applyFont="1" applyFill="1" applyAlignment="1"/>
    <xf numFmtId="0" fontId="16" fillId="17" borderId="0" xfId="0" applyFont="1" applyFill="1" applyAlignment="1">
      <alignment horizontal="left" vertical="top"/>
    </xf>
    <xf numFmtId="0" fontId="4" fillId="0" borderId="0" xfId="0" applyFont="1" applyAlignment="1">
      <alignment vertical="top"/>
    </xf>
    <xf numFmtId="0" fontId="17" fillId="0" borderId="0" xfId="0" applyFont="1" applyAlignment="1">
      <alignment vertical="top"/>
    </xf>
    <xf numFmtId="0" fontId="18" fillId="0" borderId="0" xfId="0"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0" fontId="19" fillId="0" borderId="0" xfId="0" applyFont="1" applyAlignment="1"/>
    <xf numFmtId="0" fontId="20" fillId="0" borderId="0" xfId="0" applyFont="1" applyAlignment="1"/>
    <xf numFmtId="0" fontId="21" fillId="17" borderId="0" xfId="0" applyFont="1" applyFill="1" applyAlignment="1"/>
    <xf numFmtId="0" fontId="4" fillId="0" borderId="5" xfId="0" applyFont="1" applyBorder="1" applyAlignment="1"/>
    <xf numFmtId="0" fontId="4" fillId="0" borderId="5" xfId="0" applyFont="1" applyBorder="1" applyAlignment="1"/>
    <xf numFmtId="0" fontId="4" fillId="0" borderId="5" xfId="0" applyFont="1" applyBorder="1"/>
    <xf numFmtId="0" fontId="5" fillId="0" borderId="0" xfId="0" applyFont="1" applyAlignment="1"/>
    <xf numFmtId="166" fontId="4" fillId="0" borderId="0" xfId="0" applyNumberFormat="1" applyFont="1" applyAlignment="1">
      <alignment horizontal="right"/>
    </xf>
    <xf numFmtId="0" fontId="1" fillId="0" borderId="0" xfId="0" applyFont="1" applyAlignment="1">
      <alignment horizontal="right"/>
    </xf>
    <xf numFmtId="166" fontId="1" fillId="0" borderId="0" xfId="0" applyNumberFormat="1" applyFont="1"/>
    <xf numFmtId="0" fontId="4" fillId="0" borderId="5" xfId="0" applyFont="1" applyBorder="1" applyAlignment="1">
      <alignment horizontal="left"/>
    </xf>
    <xf numFmtId="0" fontId="4" fillId="19" borderId="2" xfId="0" applyFont="1" applyFill="1" applyBorder="1" applyAlignment="1"/>
    <xf numFmtId="0" fontId="23" fillId="19" borderId="2" xfId="0" applyFont="1" applyFill="1" applyBorder="1" applyAlignment="1">
      <alignment wrapText="1"/>
    </xf>
    <xf numFmtId="0" fontId="2" fillId="2" borderId="2" xfId="0" applyFont="1" applyFill="1" applyBorder="1" applyAlignment="1"/>
    <xf numFmtId="0" fontId="2" fillId="4" borderId="2" xfId="0" applyFont="1" applyFill="1" applyBorder="1" applyAlignment="1"/>
    <xf numFmtId="0" fontId="2" fillId="4" borderId="2" xfId="0" applyFont="1" applyFill="1" applyBorder="1" applyAlignment="1">
      <alignment wrapText="1"/>
    </xf>
    <xf numFmtId="0" fontId="4" fillId="3" borderId="2" xfId="0" applyFont="1" applyFill="1" applyBorder="1" applyAlignment="1"/>
    <xf numFmtId="0" fontId="4" fillId="4" borderId="2" xfId="0" applyFont="1" applyFill="1" applyBorder="1" applyAlignment="1"/>
    <xf numFmtId="0" fontId="2" fillId="10" borderId="2" xfId="0" applyFont="1" applyFill="1" applyBorder="1" applyAlignment="1"/>
    <xf numFmtId="0" fontId="2" fillId="22" borderId="2" xfId="0" applyFont="1" applyFill="1" applyBorder="1" applyAlignment="1"/>
    <xf numFmtId="0" fontId="4" fillId="10" borderId="2" xfId="0" applyFont="1" applyFill="1" applyBorder="1" applyAlignment="1"/>
    <xf numFmtId="0" fontId="2" fillId="23" borderId="2" xfId="0" applyFont="1" applyFill="1" applyBorder="1" applyAlignment="1"/>
    <xf numFmtId="0" fontId="2" fillId="24" borderId="2" xfId="0" applyFont="1" applyFill="1" applyBorder="1" applyAlignment="1"/>
    <xf numFmtId="0" fontId="0" fillId="0" borderId="2" xfId="0" applyFont="1" applyBorder="1" applyAlignment="1">
      <alignment horizontal="right"/>
    </xf>
    <xf numFmtId="0" fontId="0" fillId="17" borderId="2" xfId="0" applyFont="1" applyFill="1" applyBorder="1" applyAlignment="1"/>
    <xf numFmtId="0" fontId="2" fillId="25" borderId="2" xfId="0" applyFont="1" applyFill="1" applyBorder="1" applyAlignment="1"/>
    <xf numFmtId="0" fontId="24" fillId="0" borderId="2" xfId="0" applyFont="1" applyBorder="1" applyAlignment="1">
      <alignment wrapText="1"/>
    </xf>
    <xf numFmtId="0" fontId="24" fillId="0" borderId="2" xfId="0" applyFont="1" applyBorder="1" applyAlignment="1"/>
    <xf numFmtId="0" fontId="24" fillId="0" borderId="2" xfId="0" applyFont="1" applyBorder="1" applyAlignment="1">
      <alignment horizontal="right" wrapText="1"/>
    </xf>
    <xf numFmtId="0" fontId="24" fillId="0" borderId="2" xfId="0" applyFont="1" applyBorder="1" applyAlignment="1">
      <alignment horizontal="right"/>
    </xf>
    <xf numFmtId="0" fontId="2" fillId="8" borderId="2" xfId="0" applyFont="1" applyFill="1" applyBorder="1" applyAlignment="1"/>
    <xf numFmtId="0" fontId="2" fillId="8" borderId="2" xfId="0" applyFont="1" applyFill="1" applyBorder="1" applyAlignment="1">
      <alignment wrapText="1"/>
    </xf>
    <xf numFmtId="0" fontId="1" fillId="0" borderId="0" xfId="0" applyFont="1" applyAlignment="1">
      <alignment horizontal="left"/>
    </xf>
    <xf numFmtId="0" fontId="4" fillId="0" borderId="0" xfId="0" applyFont="1" applyFill="1"/>
    <xf numFmtId="0" fontId="4" fillId="0" borderId="2" xfId="0" applyFont="1" applyBorder="1"/>
    <xf numFmtId="0" fontId="4" fillId="0" borderId="2" xfId="0" applyFont="1" applyBorder="1" applyAlignment="1">
      <alignment wrapText="1"/>
    </xf>
    <xf numFmtId="0" fontId="0" fillId="0" borderId="2" xfId="0" applyFont="1" applyBorder="1"/>
    <xf numFmtId="0" fontId="1" fillId="0" borderId="0" xfId="0" quotePrefix="1" applyFont="1" applyAlignment="1">
      <alignment horizontal="left"/>
    </xf>
    <xf numFmtId="0" fontId="1" fillId="0" borderId="0" xfId="0" applyFont="1"/>
    <xf numFmtId="0" fontId="6" fillId="0" borderId="2" xfId="0" applyFont="1" applyBorder="1" applyAlignment="1">
      <alignment horizontal="left"/>
    </xf>
    <xf numFmtId="0" fontId="4" fillId="0" borderId="2" xfId="0" applyFont="1" applyBorder="1" applyAlignment="1">
      <alignment horizontal="left"/>
    </xf>
    <xf numFmtId="0" fontId="1" fillId="0" borderId="2" xfId="0" applyFont="1" applyBorder="1"/>
    <xf numFmtId="0" fontId="26" fillId="0" borderId="0" xfId="1" applyAlignment="1"/>
    <xf numFmtId="0" fontId="1" fillId="0" borderId="2" xfId="0" applyFont="1" applyBorder="1" applyAlignment="1"/>
    <xf numFmtId="0" fontId="4" fillId="0" borderId="0" xfId="0" applyFont="1" applyFill="1" applyAlignment="1"/>
    <xf numFmtId="0" fontId="4" fillId="0" borderId="0" xfId="0" applyFont="1" applyFill="1" applyAlignment="1">
      <alignment horizontal="left"/>
    </xf>
    <xf numFmtId="0" fontId="24" fillId="0" borderId="2" xfId="0" applyFont="1" applyFill="1" applyBorder="1" applyAlignment="1">
      <alignment wrapText="1"/>
    </xf>
    <xf numFmtId="0" fontId="24" fillId="0" borderId="2" xfId="0" applyFont="1" applyFill="1" applyBorder="1" applyAlignment="1">
      <alignment vertical="center"/>
    </xf>
    <xf numFmtId="0" fontId="25" fillId="0" borderId="2" xfId="0" applyFont="1" applyFill="1" applyBorder="1" applyAlignment="1">
      <alignment wrapText="1"/>
    </xf>
    <xf numFmtId="0" fontId="24" fillId="0" borderId="2" xfId="0" applyFont="1" applyFill="1" applyBorder="1" applyAlignment="1">
      <alignment horizontal="right" wrapText="1"/>
    </xf>
    <xf numFmtId="0" fontId="4" fillId="0" borderId="2" xfId="0" applyFont="1" applyFill="1" applyBorder="1"/>
    <xf numFmtId="0" fontId="1" fillId="0" borderId="0" xfId="0" applyFont="1" applyFill="1" applyAlignment="1"/>
    <xf numFmtId="0" fontId="1" fillId="0" borderId="0" xfId="0" applyFont="1" applyAlignment="1">
      <alignment horizontal="left" wrapText="1"/>
    </xf>
    <xf numFmtId="0" fontId="24" fillId="0" borderId="2" xfId="0" applyFont="1" applyFill="1" applyBorder="1" applyAlignment="1"/>
    <xf numFmtId="0" fontId="25" fillId="0" borderId="2" xfId="0" applyFont="1" applyFill="1" applyBorder="1" applyAlignment="1"/>
    <xf numFmtId="0" fontId="24" fillId="0" borderId="2" xfId="0" applyFont="1" applyFill="1" applyBorder="1" applyAlignment="1">
      <alignment horizontal="right"/>
    </xf>
    <xf numFmtId="0" fontId="1" fillId="0" borderId="0" xfId="0" applyFont="1" applyFill="1" applyAlignment="1">
      <alignment horizontal="left"/>
    </xf>
    <xf numFmtId="0" fontId="0" fillId="0" borderId="0" xfId="0" applyFont="1" applyFill="1" applyAlignment="1"/>
    <xf numFmtId="0" fontId="0" fillId="0" borderId="2" xfId="0" applyBorder="1"/>
    <xf numFmtId="0" fontId="27" fillId="0" borderId="2" xfId="0" applyFont="1" applyFill="1" applyBorder="1" applyAlignment="1"/>
    <xf numFmtId="0" fontId="1" fillId="0" borderId="2" xfId="0" applyFont="1" applyBorder="1" applyAlignment="1">
      <alignment horizontal="left"/>
    </xf>
    <xf numFmtId="0" fontId="26" fillId="0" borderId="0" xfId="1"/>
    <xf numFmtId="0" fontId="26" fillId="0" borderId="2" xfId="1" applyBorder="1" applyAlignment="1"/>
    <xf numFmtId="0" fontId="24" fillId="0" borderId="0" xfId="0" applyFont="1" applyAlignment="1"/>
    <xf numFmtId="0" fontId="28" fillId="0" borderId="0" xfId="0" applyFont="1" applyAlignment="1"/>
    <xf numFmtId="0" fontId="24" fillId="0" borderId="0" xfId="0" applyFont="1" applyAlignment="1">
      <alignment horizontal="left"/>
    </xf>
    <xf numFmtId="0" fontId="24" fillId="0" borderId="0" xfId="0" applyFont="1" applyAlignment="1">
      <alignment horizontal="right"/>
    </xf>
    <xf numFmtId="0" fontId="24" fillId="0" borderId="6" xfId="0" applyFont="1" applyBorder="1" applyAlignment="1">
      <alignment wrapText="1"/>
    </xf>
    <xf numFmtId="0" fontId="24" fillId="0" borderId="6" xfId="0" applyFont="1" applyBorder="1" applyAlignment="1">
      <alignment horizontal="right" wrapText="1"/>
    </xf>
    <xf numFmtId="0" fontId="24" fillId="0" borderId="6" xfId="0" applyFont="1" applyBorder="1" applyAlignment="1"/>
    <xf numFmtId="0" fontId="24" fillId="17" borderId="0" xfId="0" applyFont="1" applyFill="1" applyAlignment="1"/>
    <xf numFmtId="0" fontId="0" fillId="0" borderId="2" xfId="0" applyFont="1" applyFill="1" applyBorder="1" applyAlignment="1"/>
    <xf numFmtId="0" fontId="24" fillId="0" borderId="2" xfId="0" applyFont="1" applyBorder="1"/>
    <xf numFmtId="0" fontId="1" fillId="17" borderId="0" xfId="0" applyFont="1" applyFill="1"/>
    <xf numFmtId="0" fontId="1" fillId="0" borderId="2" xfId="0" applyFont="1" applyBorder="1" applyAlignment="1">
      <alignment wrapText="1"/>
    </xf>
    <xf numFmtId="0" fontId="26" fillId="0" borderId="2" xfId="1" applyBorder="1"/>
    <xf numFmtId="0" fontId="1" fillId="0" borderId="0" xfId="0" applyFont="1" applyAlignment="1">
      <alignment wrapText="1"/>
    </xf>
    <xf numFmtId="0" fontId="0" fillId="0" borderId="0" xfId="0"/>
    <xf numFmtId="0" fontId="7" fillId="0" borderId="0" xfId="0" applyFont="1"/>
    <xf numFmtId="0" fontId="25" fillId="0" borderId="2" xfId="0" applyFont="1" applyBorder="1"/>
    <xf numFmtId="0" fontId="0" fillId="0" borderId="0" xfId="0" applyAlignment="1">
      <alignment horizontal="right"/>
    </xf>
    <xf numFmtId="0" fontId="0" fillId="0" borderId="0" xfId="0" applyAlignment="1">
      <alignment horizontal="left"/>
    </xf>
    <xf numFmtId="164" fontId="1" fillId="0" borderId="2" xfId="0" applyNumberFormat="1" applyFont="1" applyBorder="1"/>
    <xf numFmtId="0" fontId="24" fillId="0" borderId="2" xfId="0" applyFont="1" applyBorder="1" applyAlignment="1">
      <alignment vertical="center"/>
    </xf>
    <xf numFmtId="0" fontId="25" fillId="0" borderId="2" xfId="0" applyFont="1" applyBorder="1" applyAlignment="1">
      <alignment wrapText="1"/>
    </xf>
    <xf numFmtId="0" fontId="32" fillId="0" borderId="0" xfId="0" applyFont="1"/>
    <xf numFmtId="0" fontId="34" fillId="0" borderId="0" xfId="0" applyFont="1"/>
    <xf numFmtId="0" fontId="35" fillId="0" borderId="0" xfId="0" applyFont="1"/>
    <xf numFmtId="0" fontId="39" fillId="0" borderId="0" xfId="0" applyFont="1"/>
    <xf numFmtId="0" fontId="24" fillId="0" borderId="0" xfId="0" applyFont="1"/>
    <xf numFmtId="0" fontId="24" fillId="0" borderId="6" xfId="0" applyFont="1" applyBorder="1"/>
    <xf numFmtId="0" fontId="24" fillId="0" borderId="6" xfId="0" applyFont="1" applyBorder="1" applyAlignment="1">
      <alignment horizontal="right"/>
    </xf>
    <xf numFmtId="0" fontId="28" fillId="0" borderId="0" xfId="0" applyFont="1" applyAlignment="1">
      <alignment horizontal="left"/>
    </xf>
    <xf numFmtId="0" fontId="1" fillId="17" borderId="2" xfId="0" applyFont="1" applyFill="1" applyBorder="1"/>
    <xf numFmtId="0" fontId="26" fillId="0" borderId="2" xfId="1" applyFill="1" applyBorder="1" applyAlignment="1"/>
    <xf numFmtId="0" fontId="26" fillId="0" borderId="2" xfId="1" applyFill="1" applyBorder="1"/>
    <xf numFmtId="0" fontId="1" fillId="26" borderId="2" xfId="0" applyFont="1" applyFill="1" applyBorder="1" applyAlignment="1">
      <alignment horizontal="left"/>
    </xf>
    <xf numFmtId="0" fontId="29" fillId="0" borderId="2" xfId="0" applyFont="1" applyBorder="1"/>
    <xf numFmtId="0" fontId="7" fillId="0" borderId="2" xfId="0" applyFont="1" applyBorder="1"/>
    <xf numFmtId="0" fontId="0" fillId="0" borderId="2" xfId="0" applyBorder="1" applyAlignment="1">
      <alignment horizontal="right"/>
    </xf>
    <xf numFmtId="0" fontId="8" fillId="0" borderId="2" xfId="0" applyFont="1" applyBorder="1"/>
    <xf numFmtId="0" fontId="1" fillId="0" borderId="2" xfId="0" applyFont="1" applyFill="1" applyBorder="1"/>
    <xf numFmtId="0" fontId="26" fillId="0" borderId="0" xfId="1" applyAlignment="1">
      <alignment vertical="center"/>
    </xf>
    <xf numFmtId="0" fontId="56" fillId="0" borderId="0" xfId="0" applyFont="1" applyAlignment="1"/>
    <xf numFmtId="0" fontId="4" fillId="0" borderId="7" xfId="0" applyFont="1" applyBorder="1" applyAlignment="1"/>
    <xf numFmtId="0" fontId="4" fillId="17" borderId="2" xfId="0" applyFont="1" applyFill="1" applyBorder="1" applyAlignment="1"/>
    <xf numFmtId="0" fontId="24" fillId="17" borderId="2" xfId="0" applyFont="1" applyFill="1" applyBorder="1" applyAlignment="1"/>
    <xf numFmtId="0" fontId="0" fillId="0" borderId="0" xfId="0" applyFont="1" applyAlignment="1">
      <alignment wrapText="1"/>
    </xf>
    <xf numFmtId="0" fontId="57" fillId="27" borderId="0" xfId="0" applyFont="1" applyFill="1" applyAlignment="1">
      <alignment horizontal="center"/>
    </xf>
    <xf numFmtId="0" fontId="26" fillId="0" borderId="0" xfId="1" applyAlignment="1">
      <alignment horizontal="center"/>
    </xf>
    <xf numFmtId="0" fontId="24" fillId="0" borderId="0" xfId="0" applyFont="1" applyAlignment="1">
      <alignment wrapText="1"/>
    </xf>
    <xf numFmtId="167" fontId="0" fillId="0" borderId="0" xfId="0" applyNumberFormat="1" applyAlignment="1">
      <alignment horizontal="center"/>
    </xf>
    <xf numFmtId="0" fontId="24" fillId="0" borderId="0" xfId="0" applyFont="1" applyAlignment="1">
      <alignment horizontal="left" wrapText="1"/>
    </xf>
    <xf numFmtId="0" fontId="4" fillId="0" borderId="0" xfId="0" applyFont="1" applyBorder="1"/>
    <xf numFmtId="0" fontId="1" fillId="0" borderId="0" xfId="0" applyFont="1" applyBorder="1"/>
    <xf numFmtId="0" fontId="1" fillId="0" borderId="0" xfId="0" applyFont="1" applyBorder="1" applyAlignment="1">
      <alignment wrapText="1"/>
    </xf>
    <xf numFmtId="0" fontId="4" fillId="0" borderId="0" xfId="0" applyFont="1" applyBorder="1" applyAlignment="1"/>
    <xf numFmtId="0" fontId="24" fillId="0" borderId="0" xfId="0" applyFont="1" applyBorder="1"/>
    <xf numFmtId="0" fontId="24" fillId="0" borderId="0" xfId="0" applyFont="1" applyBorder="1" applyAlignment="1"/>
    <xf numFmtId="0" fontId="4" fillId="0" borderId="0" xfId="0" applyFont="1" applyBorder="1" applyAlignment="1">
      <alignment wrapText="1"/>
    </xf>
    <xf numFmtId="0" fontId="1" fillId="0" borderId="0" xfId="0" applyFont="1" applyBorder="1" applyAlignment="1"/>
    <xf numFmtId="0" fontId="0" fillId="0" borderId="0" xfId="0" applyBorder="1"/>
    <xf numFmtId="0" fontId="0" fillId="0" borderId="0" xfId="0" applyFont="1" applyBorder="1" applyAlignment="1"/>
    <xf numFmtId="0" fontId="6" fillId="0" borderId="0" xfId="0" applyFont="1" applyBorder="1" applyAlignment="1">
      <alignment horizontal="left"/>
    </xf>
    <xf numFmtId="0" fontId="26" fillId="0" borderId="0" xfId="1" applyBorder="1"/>
    <xf numFmtId="0" fontId="8" fillId="0" borderId="0" xfId="0" applyFont="1" applyBorder="1"/>
    <xf numFmtId="0" fontId="26" fillId="0" borderId="0" xfId="1" applyBorder="1" applyAlignment="1"/>
    <xf numFmtId="0" fontId="1" fillId="0" borderId="0" xfId="0" applyFont="1" applyBorder="1" applyAlignment="1">
      <alignment horizontal="left"/>
    </xf>
    <xf numFmtId="0" fontId="4" fillId="0" borderId="0" xfId="0" applyFont="1" applyBorder="1" applyAlignment="1">
      <alignment horizontal="left"/>
    </xf>
    <xf numFmtId="0" fontId="0" fillId="0" borderId="0" xfId="0" applyBorder="1" applyAlignment="1">
      <alignment horizontal="right"/>
    </xf>
    <xf numFmtId="0" fontId="0" fillId="0" borderId="0" xfId="0" applyFont="1" applyBorder="1" applyAlignment="1">
      <alignment horizontal="right"/>
    </xf>
    <xf numFmtId="0" fontId="1" fillId="17" borderId="0" xfId="0" applyFont="1" applyFill="1" applyBorder="1"/>
    <xf numFmtId="0" fontId="1" fillId="0" borderId="0" xfId="0" applyFont="1" applyBorder="1" applyAlignment="1">
      <alignment horizontal="right"/>
    </xf>
    <xf numFmtId="0" fontId="2" fillId="0" borderId="0" xfId="0" applyFont="1" applyBorder="1" applyAlignment="1"/>
    <xf numFmtId="0" fontId="10" fillId="0" borderId="0" xfId="0" applyFont="1" applyBorder="1" applyAlignment="1"/>
    <xf numFmtId="0" fontId="26" fillId="0" borderId="0" xfId="1" applyBorder="1" applyAlignment="1">
      <alignment wrapText="1"/>
    </xf>
    <xf numFmtId="0" fontId="1" fillId="0" borderId="0" xfId="1" applyFont="1" applyBorder="1" applyAlignment="1">
      <alignment vertical="center"/>
    </xf>
    <xf numFmtId="0" fontId="55" fillId="0" borderId="0" xfId="0" applyFont="1" applyBorder="1"/>
    <xf numFmtId="0" fontId="0" fillId="0" borderId="0" xfId="0" applyBorder="1" applyAlignment="1">
      <alignment horizontal="left"/>
    </xf>
    <xf numFmtId="0" fontId="0" fillId="0" borderId="0" xfId="0" applyFont="1" applyBorder="1" applyAlignment="1">
      <alignment horizontal="left"/>
    </xf>
    <xf numFmtId="0" fontId="24" fillId="0" borderId="0" xfId="0" applyFont="1" applyBorder="1" applyAlignment="1">
      <alignment horizontal="left"/>
    </xf>
    <xf numFmtId="165" fontId="4" fillId="0" borderId="0" xfId="0" applyNumberFormat="1" applyFont="1" applyBorder="1" applyAlignment="1">
      <alignment horizontal="left"/>
    </xf>
    <xf numFmtId="0" fontId="1" fillId="21" borderId="0" xfId="0" applyFont="1" applyFill="1" applyBorder="1" applyAlignment="1"/>
    <xf numFmtId="0" fontId="1" fillId="20" borderId="0" xfId="0" applyFont="1" applyFill="1" applyBorder="1" applyAlignment="1"/>
    <xf numFmtId="0" fontId="1" fillId="21" borderId="0" xfId="0" applyFont="1" applyFill="1" applyBorder="1"/>
    <xf numFmtId="0" fontId="22" fillId="18" borderId="0" xfId="0" applyFont="1" applyFill="1" applyBorder="1"/>
    <xf numFmtId="0" fontId="4" fillId="0" borderId="0" xfId="0" applyFont="1" applyBorder="1" applyAlignment="1">
      <alignment horizontal="right"/>
    </xf>
    <xf numFmtId="0" fontId="4" fillId="10" borderId="0" xfId="0" applyFont="1" applyFill="1" applyBorder="1" applyAlignment="1"/>
    <xf numFmtId="0" fontId="5" fillId="10" borderId="0" xfId="0" applyFont="1" applyFill="1" applyBorder="1" applyAlignment="1"/>
    <xf numFmtId="0" fontId="5" fillId="11" borderId="0" xfId="0" applyFont="1" applyFill="1" applyBorder="1" applyAlignment="1"/>
    <xf numFmtId="0" fontId="26" fillId="0" borderId="0" xfId="1" applyAlignment="1">
      <alignment horizontal="left" vertical="center" wrapText="1" indent="1"/>
    </xf>
    <xf numFmtId="0" fontId="2" fillId="5" borderId="2" xfId="0" applyFont="1" applyFill="1" applyBorder="1" applyAlignment="1"/>
  </cellXfs>
  <cellStyles count="2">
    <cellStyle name="Hyperlink" xfId="1" builtinId="8"/>
    <cellStyle name="Normal" xfId="0" builtinId="0"/>
  </cellStyles>
  <dxfs count="3">
    <dxf>
      <fill>
        <patternFill>
          <bgColor rgb="FFFFC7CE"/>
        </patternFill>
      </fill>
    </dxf>
    <dxf>
      <fill>
        <patternFill>
          <bgColor rgb="FFE54D4D"/>
        </patternFill>
      </fill>
    </dxf>
    <dxf>
      <fill>
        <patternFill>
          <bgColor rgb="FFFFC7CE"/>
        </patternFill>
      </fill>
    </dxf>
  </dxfs>
  <tableStyles count="0" defaultTableStyle="TableStyleMedium2" defaultPivotStyle="PivotStyleLight16"/>
  <colors>
    <mruColors>
      <color rgb="FFEE8A8A"/>
      <color rgb="FFE5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柯 登" id="{8AC3D12C-E4FF-4452-AFF0-F2145180EE0E}" userId="柯 登" providerId="None"/>
  <person displayName="KE DENG" id="{A90B261F-B86F-45C6-B557-2E40415ED716}" userId="1c820636aa076477" providerId="Windows Live"/>
  <person displayName="Pauline" id="{72789564-6098-4076-80A8-BBD1C991699A}" userId="1fa20a3babe34031" providerId="Windows Live"/>
  <person displayName="Carole Green" id="{12A9203F-400A-48A1-9C22-020FBDE6EDCE}" userId="db80ee179786b916" providerId="Windows Live"/>
  <person displayName="KE Deng" id="{75EDCB4F-901B-4914-9BA5-A3312A964B53}" userId="S::ke.deng@nies.go.jp::360015c8-a44e-4bcc-925b-1a530fc7ec6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1" dT="2021-12-21T17:27:17.68" personId="{12A9203F-400A-48A1-9C22-020FBDE6EDCE}" id="{9829C010-34FF-486A-A56E-B6882020A033}">
    <text>This is not a category that must be marked, ONLY mark 1 when papers are developing the</text>
  </threadedComment>
  <threadedComment ref="BS2" dT="2021-10-27T14:28:46.14" personId="{12A9203F-400A-48A1-9C22-020FBDE6EDCE}" id="{877F50E7-A597-4AE7-ADF3-017D8459E189}">
    <text>How should we code this once they are no longer called RCPs?</text>
  </threadedComment>
  <threadedComment ref="BS2" dT="2021-10-27T14:30:28.52" personId="{12A9203F-400A-48A1-9C22-020FBDE6EDCE}" id="{335EE73C-67AD-4A23-9A59-D6C506E8B71A}" parentId="{877F50E7-A597-4AE7-ADF3-017D8459E189}">
    <text>Have a "warming level" label</text>
  </threadedComment>
  <threadedComment ref="BW2" dT="2021-10-27T14:28:24.62" personId="{12A9203F-400A-48A1-9C22-020FBDE6EDCE}" id="{A34878F0-2A25-4B59-AFDB-43536739DC05}">
    <text>Probably not needed</text>
  </threadedComment>
  <threadedComment ref="L3" dT="2021-12-08T15:34:54.72" personId="{12A9203F-400A-48A1-9C22-020FBDE6EDCE}" id="{A23C0EBB-FF77-4641-B051-A48023C3983F}">
    <text>Please write your name in this column  (for first coders only, not if you are checking codes)</text>
  </threadedComment>
  <threadedComment ref="M3" dT="2021-11-15T17:33:24.42" personId="{12A9203F-400A-48A1-9C22-020FBDE6EDCE}" id="{8B7D8779-2F98-46AD-BCF3-72CF0384950B}">
    <text>0 or 1 for confident, 2 for needs additional checks</text>
  </threadedComment>
  <threadedComment ref="BW3" dT="2021-10-27T14:36:43.39" personId="{12A9203F-400A-48A1-9C22-020FBDE6EDCE}" id="{359C3151-B3CD-4130-9EEC-781532BA9EF7}">
    <text>Needs clear documentation</text>
  </threadedComment>
  <threadedComment ref="BW3" dT="2021-10-27T14:37:43.11" personId="{12A9203F-400A-48A1-9C22-020FBDE6EDCE}" id="{20E938CE-7864-4EF8-94AC-FAA63CF49002}" parentId="{359C3151-B3CD-4130-9EEC-781532BA9EF7}">
    <text>Different forcing levels by the end of the century</text>
  </threadedComment>
  <threadedComment ref="I83" dT="2022-02-17T18:31:00.13" personId="{12A9203F-400A-48A1-9C22-020FBDE6EDCE}" id="{443ABE22-8847-43DB-86F9-31DB4FE8E033}">
    <text>https://iopscience.iop.org/article/10.1088/1748-9326/abcdd2/meta</text>
  </threadedComment>
  <threadedComment ref="N449" dT="2022-03-10T18:02:06.19" personId="{12A9203F-400A-48A1-9C22-020FBDE6EDCE}" id="{1D2B798D-BB0A-4290-BD52-A0C5A173AEF9}">
    <text>ooh this is a tricky paper. So, I would code this as SSP methodology since it is looking at how the SSP framework is structured, could additionally be 'Assessment' under Study Type. Also, it does reference using RCPs and SSPs but reading through it and some of the supplementary material it seems this is using CMIP6 SSP scenarios to look at emissions. So I would tag SSPs and RCPs seperately and include this as an 'Emissions' paper and a ' Climate modeling' paper. Check below for when to use climate modeling</text>
  </threadedComment>
  <threadedComment ref="N449" dT="2022-03-10T18:03:19.28" personId="{12A9203F-400A-48A1-9C22-020FBDE6EDCE}" id="{E1F62B26-C813-4794-86D9-30521E318AB0}" parentId="{1D2B798D-BB0A-4290-BD52-A0C5A173AEF9}">
    <text>This would be a great paper to bring up with the coding team or with Matti to discuss</text>
  </threadedComment>
  <threadedComment ref="N510" dT="2022-03-29T05:39:11.34" personId="{12A9203F-400A-48A1-9C22-020FBDE6EDCE}" id="{B37F2503-2BCE-443D-9F56-E47340DAE1CA}">
    <text>You are right, they took the populations from SSPs and combined those with RCPs. Still tag combinations for this since we used that method for V1. Let me know if you have not been tagging combinations if they just use pop or GDP from SSPs and we can figure out how to best do this.</text>
  </threadedComment>
  <threadedComment ref="N516" dT="2022-03-29T05:35:52.62" personId="{12A9203F-400A-48A1-9C22-020FBDE6EDCE}" id="{C18C110F-FD40-49A8-A5F4-B5F76A2E101E}">
    <text>Can't access. But, SSP534 should be under SSP 5 and RCP 3.4 unless you are saying it is Titer 2 ScenariosMIP, then you are correct, it would be SSP5 and other.</text>
  </threadedComment>
  <threadedComment ref="N519" dT="2022-03-29T05:27:38.13" personId="{12A9203F-400A-48A1-9C22-020FBDE6EDCE}" id="{4CDD45AD-7094-4819-91C3-0DA77BF6E3ED}">
    <text>Bit confused about this comment? Are we looking at the same paper?</text>
  </threadedComment>
  <threadedComment ref="N523" dT="2022-03-29T05:24:29.70" personId="{12A9203F-400A-48A1-9C22-020FBDE6EDCE}" id="{963948D9-54E3-4E25-BA88-70CCC6B2761B}">
    <text>Tag under their respective RCPs. Keep this comment on your sheet though and I will go through this on future checks just to make sure we are consistent on this.</text>
  </threadedComment>
  <threadedComment ref="N551" dT="2022-06-01T18:24:58.94" personId="{12A9203F-400A-48A1-9C22-020FBDE6EDCE}" id="{046E3C21-8859-4E1F-820B-31DE6EBD41B3}">
    <text>great</text>
  </threadedComment>
  <threadedComment ref="N552" dT="2022-06-01T18:26:20.00" personId="{12A9203F-400A-48A1-9C22-020FBDE6EDCE}" id="{ADA88E56-ABF8-4E19-A492-E48109B6AE0B}">
    <text>I agree with your coding here. This is an odd paper, but I think we should only include what they definitely model.</text>
  </threadedComment>
  <threadedComment ref="N559" dT="2022-06-01T18:27:21.90" personId="{12A9203F-400A-48A1-9C22-020FBDE6EDCE}" id="{099E43BD-3D1E-452C-988C-9C710B05E18F}">
    <text>I also coded this as an adaptation paper. Feel free to change if you disagree</text>
  </threadedComment>
  <threadedComment ref="N563" dT="2022-06-01T18:28:19.37" personId="{12A9203F-400A-48A1-9C22-020FBDE6EDCE}" id="{50F6B1C4-8B10-40F4-8A05-89FA6747D79E}">
    <text>Let's only tag this one for SSP 1 and 2 to stay consistent with only coding SSPs that are truly used in their modeling</text>
  </threadedComment>
  <threadedComment ref="N569" dT="2022-06-01T18:31:05.07" personId="{12A9203F-400A-48A1-9C22-020FBDE6EDCE}" id="{A2E8D9FA-F071-4AD2-AEF7-B6D79B9439D8}">
    <text>Good question, yes it should only be SSP 1. Had more of an explicit conversation about this recently and we want to aim to include when SSPs are being used for more than just pop and gdp.</text>
  </threadedComment>
  <threadedComment ref="N580" dT="2022-06-01T18:33:44.75" personId="{12A9203F-400A-48A1-9C22-020FBDE6EDCE}" id="{9254B723-885F-4DB6-A7C4-B194E0F6CAB9}">
    <text>Is your question on pairings? Checked it over and your chosen pairings look good. Let me know if there was something else you wanted me to check though!</text>
  </threadedComment>
  <threadedComment ref="N586" dT="2022-06-01T18:46:31.90" personId="{12A9203F-400A-48A1-9C22-020FBDE6EDCE}" id="{2CB704CD-FCF8-4CDA-B5FD-B10D8E33EA11}">
    <text>Tagged as key economic sectors as well.</text>
  </threadedComment>
  <threadedComment ref="N595" dT="2022-06-01T18:47:26.09" personId="{12A9203F-400A-48A1-9C22-020FBDE6EDCE}" id="{B8EB6B5C-8E8D-4596-9270-89D91AFE9A88}">
    <text>I agree with this decision</text>
  </threadedComment>
  <threadedComment ref="N598" dT="2022-06-01T18:48:07.30" personId="{12A9203F-400A-48A1-9C22-020FBDE6EDCE}" id="{776A9358-EDE0-4F09-A9E8-2F5F9A23524A}">
    <text>Yes, since they are not explicitly analyzing this for agriculture, it should be terrestrial ecosystems</text>
  </threadedComment>
  <threadedComment ref="N606" dT="2022-06-02T04:17:38.25" personId="{12A9203F-400A-48A1-9C22-020FBDE6EDCE}" id="{5F251C77-44F9-453A-AFF0-A0DFB0BD6AAA}">
    <text>I agree, momentarily thought also energy, but I think this should be energy</text>
  </threadedComment>
  <threadedComment ref="N609" dT="2022-06-02T04:24:35.56" personId="{12A9203F-400A-48A1-9C22-020FBDE6EDCE}" id="{5B9E4EE3-07E7-459A-BB75-48AC350F2081}">
    <text>I think youre right that this is just an example, but I am keeping it here for final review, since it really uses SSP2 to be a key example of their framework</text>
  </threadedComment>
  <threadedComment ref="N613" dT="2022-06-02T04:32:34.51" personId="{12A9203F-400A-48A1-9C22-020FBDE6EDCE}" id="{9B82D5BB-CE65-42E0-8D6A-50BE78857804}">
    <text>This one is tricky to me, but I agree, they mean the ScenarioMIPs. Can't model quantified precipitation based on just SSPs</text>
  </threadedComment>
  <threadedComment ref="N642" dT="2022-06-02T04:45:38.62" personId="{12A9203F-400A-48A1-9C22-020FBDE6EDCE}" id="{FDDD47E4-5074-44AD-B8DF-C41185A3C3C3}">
    <text>Added the tags for this one, let me know if you disagree.</text>
  </threadedComment>
  <threadedComment ref="N643" dT="2022-03-13T19:29:46.53" personId="{12A9203F-400A-48A1-9C22-020FBDE6EDCE}" id="{A503672D-4E86-4E6C-904B-9B0A741E948B}">
    <text>This should be a climate modeling paper. Since they are using CMIP6 with the SSPs to model climatic changes not  societal changes (GDP, population, economic shifts, etc).</text>
  </threadedComment>
  <threadedComment ref="N643" dT="2022-03-18T06:03:47.12" personId="{A90B261F-B86F-45C6-B557-2E40415ED716}" id="{800AB707-80AA-44AA-8D56-A94CCA28571A}" parentId="{A503672D-4E86-4E6C-904B-9B0A741E948B}">
    <text>I agree with Carole. Modified.</text>
  </threadedComment>
  <threadedComment ref="AX643" dT="2022-02-06T23:28:33.45" personId="{12A9203F-400A-48A1-9C22-020FBDE6EDCE}" id="{6E5D72BE-C77D-4945-B4D1-1A1474D743DF}">
    <text>Does this paper not use SSPs? Flag these papers for me</text>
  </threadedComment>
  <threadedComment ref="AX643" dT="2022-02-06T23:28:51.07" personId="{12A9203F-400A-48A1-9C22-020FBDE6EDCE}" id="{1FD3B042-F4E2-475C-9B66-7E8B969CDAFF}" parentId="{6E5D72BE-C77D-4945-B4D1-1A1474D743DF}">
    <text>If they do use SSPs, make sure to mark it here</text>
  </threadedComment>
  <threadedComment ref="N652" dT="2022-03-13T19:31:31.95" personId="{12A9203F-400A-48A1-9C22-020FBDE6EDCE}" id="{9C71AD8D-B2F7-43C4-AA7D-8BD8B80320B1}">
    <text>Please code this unde SDG, since they are targeting SDG7, and energy</text>
  </threadedComment>
  <threadedComment ref="N652" dT="2022-03-18T06:03:52.09" personId="{A90B261F-B86F-45C6-B557-2E40415ED716}" id="{A49EC0C4-5536-4815-A074-011B78B75778}" parentId="{9C71AD8D-B2F7-43C4-AA7D-8BD8B80320B1}">
    <text>I agree with Carole. Modified.</text>
  </threadedComment>
  <threadedComment ref="N652" dT="2022-03-18T06:16:12.01" personId="{A90B261F-B86F-45C6-B557-2E40415ED716}" id="{46F154DE-7CD5-4320-8E37-4BF0901078DC}" parentId="{9C71AD8D-B2F7-43C4-AA7D-8BD8B80320B1}">
    <text>I re-examined this paper and changed study type to policy paper.</text>
  </threadedComment>
  <threadedComment ref="Q652" dT="2022-03-13T19:30:52.11" personId="{12A9203F-400A-48A1-9C22-020FBDE6EDCE}" id="{4101D26C-8893-42F0-B7CC-0D7EB9823A9A}">
    <text>I don't think this should come under methodology, but we can talk about this more. Check the definition on our methods and let me know what you think</text>
  </threadedComment>
  <threadedComment ref="Q652" dT="2022-03-18T06:07:49.94" personId="{A90B261F-B86F-45C6-B557-2E40415ED716}" id="{27008DAB-45E0-4A81-A8B5-319A4EB3FE46}" parentId="{4101D26C-8893-42F0-B7CC-0D7EB9823A9A}">
    <text>Because they developed a revised simulation-based structural estimation approach to estimate electricity demand, I think this paper can be regarded as a method for scenario application.</text>
  </threadedComment>
  <threadedComment ref="N653" dT="2022-03-13T19:33:00.73" personId="{12A9203F-400A-48A1-9C22-020FBDE6EDCE}" id="{FCFF4604-CB04-4C97-ABD6-9659414691AD}">
    <text>Please code this as health. Since they are looking at how populations are impacted by extreme heatwaves we could anticipate that authors would look for this paper under health</text>
  </threadedComment>
  <threadedComment ref="N653" dT="2022-03-18T06:35:38.15" personId="{A90B261F-B86F-45C6-B557-2E40415ED716}" id="{E35DC9CE-9E5E-41AC-89AA-6DF4C9D9BCFF}" parentId="{FCFF4604-CB04-4C97-ABD6-9659414691AD}">
    <text>I agree with Carole. Modified.</text>
  </threadedComment>
  <threadedComment ref="N655" dT="2022-03-13T19:34:27.52" personId="{12A9203F-400A-48A1-9C22-020FBDE6EDCE}" id="{BEC1D45D-A5CD-4DBF-90B1-15C7D8D9688E}">
    <text>Please code this under health, since it is looking at suceptibility to heat. If you feel that there is enought on labor productivity you can also tag it under key economic sectors</text>
  </threadedComment>
  <threadedComment ref="N655" dT="2022-03-18T07:00:12.51" personId="{A90B261F-B86F-45C6-B557-2E40415ED716}" id="{8ABE4D4D-ECA5-497E-B1FA-1AFCB9F7D351}" parentId="{BEC1D45D-A5CD-4DBF-90B1-15C7D8D9688E}">
    <text>I agree with Carole. Modified.</text>
  </threadedComment>
  <threadedComment ref="N659" dT="2022-02-15T06:13:05.68" personId="{12A9203F-400A-48A1-9C22-020FBDE6EDCE}" id="{6D6DC8BF-BA32-41F7-8F35-29C058D76176}">
    <text>Would you mind double checking? I think they use SSP population data, which counts for this</text>
  </threadedComment>
  <threadedComment ref="N659" dT="2022-03-18T07:32:59.12" personId="{A90B261F-B86F-45C6-B557-2E40415ED716}" id="{53711600-5B32-4616-8453-1543E175DB15}" parentId="{6D6DC8BF-BA32-41F7-8F35-29C058D76176}">
    <text>I agree with Carole. Modified.</text>
  </threadedComment>
  <threadedComment ref="N660" dT="2022-02-15T06:13:05.68" personId="{12A9203F-400A-48A1-9C22-020FBDE6EDCE}" id="{330945CE-45B0-493C-91B7-3871B30E5E97}">
    <text>Would you mind double checking? I think they use SSP population data, which counts for this</text>
  </threadedComment>
  <threadedComment ref="N660" dT="2022-03-18T07:33:04.86" personId="{A90B261F-B86F-45C6-B557-2E40415ED716}" id="{5B97E7D8-50E3-4EB5-A4A1-368AEC66B494}" parentId="{330945CE-45B0-493C-91B7-3871B30E5E97}">
    <text>I agree with Carole. Modified.</text>
  </threadedComment>
  <threadedComment ref="R663" dT="2022-04-13T06:10:13.59" personId="{75EDCB4F-901B-4914-9BA5-A3312A964B53}" id="{0E668C6B-1E4B-4EED-83DA-F090579FD9FC}">
    <text>I re-examined this paper. This paper porposed five specific scenarios to estimate reduction in mortality related to coal induced pollution. SSP2 is combined with these scenarios to calculate the  health co-benefits of coal plant cancellation. I think Matti's opinion are right. No new information is added to SSPs and it can hardly be regarded as SSP extentions.</text>
  </threadedComment>
  <threadedComment ref="N667" dT="2022-03-13T19:37:24.72" personId="{12A9203F-400A-48A1-9C22-020FBDE6EDCE}" id="{D2241E7D-3938-4375-AC33-E21BF38D198E}">
    <text>These might be climate models? Keep your comments though</text>
  </threadedComment>
  <threadedComment ref="N667" dT="2022-03-18T08:06:24.53" personId="{A90B261F-B86F-45C6-B557-2E40415ED716}" id="{3D7358D9-7ACA-4531-892F-A7A1174AEF45}" parentId="{D2241E7D-3938-4375-AC33-E21BF38D198E}">
    <text>I agree with Carole. Modified.</text>
  </threadedComment>
  <threadedComment ref="N674" dT="2022-03-13T19:37:59.47" personId="{12A9203F-400A-48A1-9C22-020FBDE6EDCE}" id="{738F76E1-7F60-4974-B2BA-B16F0EAECFAD}">
    <text>Tag under climate  modeling</text>
  </threadedComment>
  <threadedComment ref="N674" dT="2022-03-18T08:06:36.14" personId="{A90B261F-B86F-45C6-B557-2E40415ED716}" id="{23148764-55F8-4C66-8811-D159FEB9B7FB}" parentId="{738F76E1-7F60-4974-B2BA-B16F0EAECFAD}">
    <text>I agree with Carole. Modified.</text>
  </threadedComment>
  <threadedComment ref="N675" dT="2022-03-13T19:38:42.28" personId="{12A9203F-400A-48A1-9C22-020FBDE6EDCE}" id="{3D2A7113-F074-4BFB-97A4-CF51DF18EE3F}">
    <text>Can you tag this under key economic sectors and keep your notes in this box? I will double check this one</text>
  </threadedComment>
  <threadedComment ref="N675" dT="2022-03-18T08:26:54.41" personId="{A90B261F-B86F-45C6-B557-2E40415ED716}" id="{FDA88B1E-3533-4A96-8E5C-729880A4FF1A}" parentId="{3D2A7113-F074-4BFB-97A4-CF51DF18EE3F}">
    <text>I agree with Carole. Modified.</text>
  </threadedComment>
  <threadedComment ref="N676" dT="2022-03-13T19:41:15.60" personId="{12A9203F-400A-48A1-9C22-020FBDE6EDCE}" id="{31D0A385-0A7A-445A-BDDD-4D800C2FFD4F}">
    <text>Great, yes we had a brief conversation around this and we are putting this in the ocean and coastal ecosystems (check methods). That is a newer addition though!</text>
  </threadedComment>
  <threadedComment ref="N676" dT="2022-03-18T08:28:02.34" personId="{A90B261F-B86F-45C6-B557-2E40415ED716}" id="{9A5AFAD0-3C87-48D1-A40A-51EF289EEE7C}" parentId="{31D0A385-0A7A-445A-BDDD-4D800C2FFD4F}">
    <text>Got it! modified.</text>
  </threadedComment>
  <threadedComment ref="N679" dT="2022-03-13T19:41:57.28" personId="{12A9203F-400A-48A1-9C22-020FBDE6EDCE}" id="{796821D9-4642-4D0F-9E1D-F0BF29AAABEF}">
    <text>Also climate modeling (check methods definition)</text>
  </threadedComment>
  <threadedComment ref="N679" dT="2022-03-18T08:46:55.22" personId="{A90B261F-B86F-45C6-B557-2E40415ED716}" id="{52D79C52-937C-41F6-A6C4-FA53A564B778}" parentId="{796821D9-4642-4D0F-9E1D-F0BF29AAABEF}">
    <text>I agree with Carole. Modified.</text>
  </threadedComment>
  <threadedComment ref="N684" dT="2022-03-13T19:45:10.52" personId="{12A9203F-400A-48A1-9C22-020FBDE6EDCE}" id="{4972C39C-1449-410B-BCB4-E9A636B073DB}">
    <text>Please tag under key economic sectors</text>
  </threadedComment>
  <threadedComment ref="N684" dT="2022-03-18T08:47:45.21" personId="{A90B261F-B86F-45C6-B557-2E40415ED716}" id="{610624AE-C7D5-4DDF-9264-1567182E78D0}" parentId="{4972C39C-1449-410B-BCB4-E9A636B073DB}">
    <text>I agree with Carole. Modified.</text>
  </threadedComment>
  <threadedComment ref="N694" dT="2022-03-13T19:46:05.05" personId="{12A9203F-400A-48A1-9C22-020FBDE6EDCE}" id="{177520FF-0E1A-4D3A-98A4-513D1BBDC751}">
    <text>Also code this under key economic sectors instead of other</text>
  </threadedComment>
  <threadedComment ref="N694" dT="2022-03-18T08:48:03.68" personId="{A90B261F-B86F-45C6-B557-2E40415ED716}" id="{02706B63-8DB5-4EAA-8393-990A93EB481E}" parentId="{177520FF-0E1A-4D3A-98A4-513D1BBDC751}">
    <text>I agree with Carole. Modified.</text>
  </threadedComment>
  <threadedComment ref="AN696" dT="2022-04-13T06:14:04.09" personId="{75EDCB4F-901B-4914-9BA5-A3312A964B53}" id="{0D407C57-2E2C-465B-AD77-3FAC1941ADD6}">
    <text>I agree with the comment from Stefan. This paper concentrate on cities and should be also tagged here</text>
  </threadedComment>
  <threadedComment ref="N699" dT="2022-03-31T04:20:35.57" personId="{12A9203F-400A-48A1-9C22-020FBDE6EDCE}" id="{6B5EEFCF-6A4D-498D-AB68-A79287488CA0}">
    <text>Coding looks good here, keep the note for future reference if needed</text>
  </threadedComment>
  <threadedComment ref="N703" dT="2022-03-31T04:21:26.07" personId="{12A9203F-400A-48A1-9C22-020FBDE6EDCE}" id="{D84FCD44-E95B-447C-9C1A-65098BF42F09}">
    <text>agreed</text>
  </threadedComment>
  <threadedComment ref="N711" dT="2022-04-19T16:13:29.30" personId="{12A9203F-400A-48A1-9C22-020FBDE6EDCE}" id="{7798BF2A-8370-4488-A30B-6C51ECA454E5}">
    <text>Great, I will make note of this in the methods</text>
  </threadedComment>
  <threadedComment ref="N712" dT="2022-04-19T17:05:29.17" personId="{12A9203F-400A-48A1-9C22-020FBDE6EDCE}" id="{B882562D-4DBA-4A1E-9F50-BFAE96C539CA}">
    <text>This seems like an extension to me, would you agree?</text>
  </threadedComment>
  <threadedComment ref="N712" dT="2022-04-22T04:42:47.76" personId="{A90B261F-B86F-45C6-B557-2E40415ED716}" id="{11861266-A135-4117-9199-9B38008FAA62}" parentId="{B882562D-4DBA-4A1E-9F50-BFAE96C539CA}">
    <text>agreed</text>
  </threadedComment>
  <threadedComment ref="N717" dT="2022-04-25T05:47:00.79" personId="{12A9203F-400A-48A1-9C22-020FBDE6EDCE}" id="{50A54359-871A-4998-A5DA-3893DAF151A3}">
    <text>Should be labeled as climate modeling as well as other.</text>
  </threadedComment>
  <threadedComment ref="N757" dT="2022-04-25T05:45:00.41" personId="{12A9203F-400A-48A1-9C22-020FBDE6EDCE}" id="{764DC863-9F88-478C-B112-EAA42C4D9C67}">
    <text>This should be a climate modeling paper, uses CMIP6 to look at emissions impacts on climate</text>
  </threadedComment>
  <threadedComment ref="N757" dT="2022-04-25T05:47:50.04" personId="{12A9203F-400A-48A1-9C22-020FBDE6EDCE}" id="{D6B17E4D-C2C3-432A-898B-3577482633DF}" parentId="{764DC863-9F88-478C-B112-EAA42C4D9C67}">
    <text>Keep the "Other" tag with the comments here as well</text>
  </threadedComment>
  <threadedComment ref="N799" dT="2022-06-06T04:04:38.86" personId="{12A9203F-400A-48A1-9C22-020FBDE6EDCE}" id="{378F8DB5-C731-41CC-94A3-23A01BF116EC}">
    <text>Uses ssp population levels</text>
  </threadedComment>
  <threadedComment ref="N815" dT="2022-05-26T03:25:04.33" personId="{12A9203F-400A-48A1-9C22-020FBDE6EDCE}" id="{D6493013-1578-4DD9-B03D-6937D45D2951}">
    <text>I marked this as an economic paper, but agree that it should also be 'other'</text>
  </threadedComment>
  <threadedComment ref="N826" dT="2022-05-25T19:58:54.65" personId="{12A9203F-400A-48A1-9C22-020FBDE6EDCE}" id="{D3A0975F-A39A-415B-8F27-A86597A91136}">
    <text>This is tricky, I am marking it as all SSPs based on the paper they reference</text>
  </threadedComment>
  <threadedComment ref="N839" dT="2022-05-25T19:36:46.94" personId="{12A9203F-400A-48A1-9C22-020FBDE6EDCE}" id="{93A21415-9951-4508-A8B3-663995493A2D}">
    <text>Marked as polar region</text>
  </threadedComment>
  <threadedComment ref="N839" dT="2022-06-02T14:56:58.75" personId="{8AC3D12C-E4FF-4452-AFF0-F2145180EE0E}" id="{58167DE6-0176-4459-AC7E-D69707B7DCB0}" parentId="{93A21415-9951-4508-A8B3-663995493A2D}">
    <text>agreed</text>
  </threadedComment>
  <threadedComment ref="N842" dT="2022-05-25T19:36:06.29" personId="{12A9203F-400A-48A1-9C22-020FBDE6EDCE}" id="{4725EDEE-DCC7-4ECB-ADDD-FDEAF8F0081E}">
    <text>This should be SSP 3, if you are not seeing an SSP clearly used always do a search using the term 'shared' to see if anything else comes up.</text>
  </threadedComment>
  <threadedComment ref="N842" dT="2022-06-02T14:55:56.87" personId="{8AC3D12C-E4FF-4452-AFF0-F2145180EE0E}" id="{04217E6E-A9A1-42E7-B717-96FA0280AEE9}" parentId="{4725EDEE-DCC7-4ECB-ADDD-FDEAF8F0081E}">
    <text>modified</text>
  </threadedComment>
  <threadedComment ref="R894" dT="2022-01-29T22:15:57.60" personId="{12A9203F-400A-48A1-9C22-020FBDE6EDCE}" id="{2D0631E1-01A1-4812-AF7E-0A09D06FFEFC}">
    <text>This is super tricky, but this one is not actually an extension. Since they created new scenarios using the SSP methods, it is just new narratives not an extension because they are not extending the SSPs to that region. Really tricky and we can walk through this more at the next Q&amp;A</text>
  </threadedComment>
  <threadedComment ref="DC935" dT="2022-02-26T10:13:06.78" personId="{72789564-6098-4076-80A8-BBD1C991699A}" id="{DFC91637-1D8D-4DAC-AFEE-4F0D64FC5E4D}">
    <text>SSP3-7.0 LowNTCF</text>
  </threadedComment>
  <threadedComment ref="N970" dT="2022-05-10T17:05:00.85" personId="{12A9203F-400A-48A1-9C22-020FBDE6EDCE}" id="{C677EE5D-32CD-4289-8F07-F4C662CC5A65}">
    <text>Yes, weird paper I know, I wanted to include it because it is important for further SSP development. I added the tag under SSP Framework, since this is building out an IAM</text>
  </threadedComment>
  <threadedComment ref="AK981" dT="2022-05-02T09:56:45.81" personId="{72789564-6098-4076-80A8-BBD1C991699A}" id="{9A7F59C8-4A8A-4055-99EC-FE0566A9AF96}">
    <text>electric mobility/transport</text>
  </threadedComment>
  <threadedComment ref="DX996" dT="2022-05-03T09:59:17.87" personId="{72789564-6098-4076-80A8-BBD1C991699A}" id="{515BB45C-21A0-485B-BF26-129B4783D7A2}">
    <text>RCP 8.5 high end (a pessimistic projection from several alternative methods of estimating sea leevl rise)</text>
  </threadedComment>
  <threadedComment ref="N998" dT="2022-05-10T16:52:12.77" personId="{12A9203F-400A-48A1-9C22-020FBDE6EDCE}" id="{63591552-5B88-4FAA-B904-B7F3B2593669}">
    <text>Seems like this is a CMIP assessment? But yes, under study type, assessment is perfect</text>
  </threadedComment>
  <threadedComment ref="V998" dT="2022-05-04T06:46:28.47" personId="{72789564-6098-4076-80A8-BBD1C991699A}" id="{A282DF67-7D4D-4007-99B0-1034DD2DBB5E}">
    <text>SSP assessment?</text>
  </threadedComment>
  <threadedComment ref="V998" dT="2022-05-04T06:46:43.00" personId="{72789564-6098-4076-80A8-BBD1C991699A}" id="{B48145EA-15D5-499B-82E0-7DC5F2889593}" parentId="{A282DF67-7D4D-4007-99B0-1034DD2DBB5E}">
    <text>or CMIP6 assessment</text>
  </threadedComment>
  <threadedComment ref="BH1000" dT="2022-05-11T07:54:21.38" personId="{72789564-6098-4076-80A8-BBD1C991699A}" id="{5F3C7BD5-6049-49B4-BCFE-0B9551EA5764}">
    <text>Antarctic and Southern Ocean</text>
  </threadedComment>
  <threadedComment ref="N1001" dT="2022-05-10T16:48:58.86" personId="{12A9203F-400A-48A1-9C22-020FBDE6EDCE}" id="{4875EE6E-6426-43CC-9939-1F42728BA94D}">
    <text>see below</text>
  </threadedComment>
  <threadedComment ref="N1002" dT="2022-05-10T16:48:39.36" personId="{12A9203F-400A-48A1-9C22-020FBDE6EDCE}" id="{ECEDC5F1-4C8A-4B3B-8925-7647DE3C59D2}">
    <text>Added tag for 2030 or sooner, since they are still technically forecasting</text>
  </threadedComment>
  <threadedComment ref="BH1009" dT="2022-05-11T07:54:42.18" personId="{72789564-6098-4076-80A8-BBD1C991699A}" id="{C707F587-7937-4940-8634-18F9568538A3}">
    <text>Arctic</text>
  </threadedComment>
  <threadedComment ref="N1012" dT="2022-06-05T13:26:47.56" personId="{12A9203F-400A-48A1-9C22-020FBDE6EDCE}" id="{49FD945C-EB9D-48E2-8E9F-E78D6723B92A}">
    <text>Reviewed, significantly uses SSPs</text>
  </threadedComment>
  <threadedComment ref="N1026" dT="2022-05-10T16:37:25.10" personId="{12A9203F-400A-48A1-9C22-020FBDE6EDCE}" id="{070FCDAB-4588-43CA-A650-ED35FE750CD9}">
    <text>I think it might be worth not tagging this paper under any of the study types. Since you are right it is not really an impact to socioeconomic systems</text>
  </threadedComment>
  <threadedComment ref="DC1049" dT="2022-05-30T11:38:04.05" personId="{72789564-6098-4076-80A8-BBD1C991699A}" id="{056C23A5-E83D-4F3C-ADD6-A1F2208213A6}">
    <text>SSP3-7.0-lowNTCF (=near term climate forcers)</text>
  </threadedComment>
  <threadedComment ref="N1051" dT="2022-06-05T14:40:21.75" personId="{12A9203F-400A-48A1-9C22-020FBDE6EDCE}" id="{AC402302-B5AC-4D97-83B2-DE9B353E74D9}">
    <text>agreed</text>
  </threadedComment>
  <threadedComment ref="AW1067" dT="2022-06-01T15:25:49.26" personId="{72789564-6098-4076-80A8-BBD1C991699A}" id="{0CAAC602-C163-4378-A343-5BC17C033C6A}">
    <text>SSP5 not considered, since the dimension of a continued fossil-fuel intensive future vs. a decarbonized future is already integreted in the analysis through the range of country-specific implied emission factors from the CPSS vs. the SDS scenarios of the IEA-WEO2017.</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iesin.columbia.edu/data/ssp-literature-database-v2-2020-2021/"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researchgate.net/profile/Qin-Jiancheng/publication/350325657_Projection_of_temperature_and_precipitation_under_SSPs-RCPs_Scenarios_over_northwest_China/links/607042c4a6fdcc5f7791259b/Projection-of-temperature-and-precipitation-under-SSPs-RCPs-Scenarios-over-northwest-China.pdf" TargetMode="External"/><Relationship Id="rId21" Type="http://schemas.openxmlformats.org/officeDocument/2006/relationships/hyperlink" Target="https://doi.org/10.1002/joc.7383" TargetMode="External"/><Relationship Id="rId42" Type="http://schemas.openxmlformats.org/officeDocument/2006/relationships/hyperlink" Target="https://www.mdpi.com/2071-1050/12/13/5417" TargetMode="External"/><Relationship Id="rId47" Type="http://schemas.openxmlformats.org/officeDocument/2006/relationships/hyperlink" Target="https://www.sciencedirect.com/science/article/abs/pii/S0959652619346256?via%3Dihub" TargetMode="External"/><Relationship Id="rId63" Type="http://schemas.openxmlformats.org/officeDocument/2006/relationships/hyperlink" Target="https://doi.org/10.1016/j.jclepro.2021.129427" TargetMode="External"/><Relationship Id="rId68" Type="http://schemas.openxmlformats.org/officeDocument/2006/relationships/hyperlink" Target="https://dx.doi.org/10.1038%2Fs41467-020-19856-w" TargetMode="External"/><Relationship Id="rId16" Type="http://schemas.openxmlformats.org/officeDocument/2006/relationships/hyperlink" Target="https://doi.org/10.1038/s41598-021-87647-4" TargetMode="External"/><Relationship Id="rId11" Type="http://schemas.openxmlformats.org/officeDocument/2006/relationships/hyperlink" Target="https://doi.org/10.1016/j.envsoft.2020.104795" TargetMode="External"/><Relationship Id="rId32" Type="http://schemas.openxmlformats.org/officeDocument/2006/relationships/hyperlink" Target="https://www.sciencedirect.com/science/article/abs/pii/S0921344920307084" TargetMode="External"/><Relationship Id="rId37" Type="http://schemas.openxmlformats.org/officeDocument/2006/relationships/hyperlink" Target="https://www.nature.com/articles/s41558-020-0728-x" TargetMode="External"/><Relationship Id="rId53" Type="http://schemas.openxmlformats.org/officeDocument/2006/relationships/hyperlink" Target="https://www.sciencedirect.com/science/article/pii/S0301479720300402?via%3Dihub" TargetMode="External"/><Relationship Id="rId58" Type="http://schemas.openxmlformats.org/officeDocument/2006/relationships/hyperlink" Target="https://agupubs.onlinelibrary.wiley.com/doi/full/10.1029/2021JD036013" TargetMode="External"/><Relationship Id="rId74" Type="http://schemas.openxmlformats.org/officeDocument/2006/relationships/hyperlink" Target="https://doi-org.offcampus.lib.washington.edu/10.1016/j.scib.2020.06.011" TargetMode="External"/><Relationship Id="rId79" Type="http://schemas.openxmlformats.org/officeDocument/2006/relationships/printerSettings" Target="../printerSettings/printerSettings2.bin"/><Relationship Id="rId5" Type="http://schemas.openxmlformats.org/officeDocument/2006/relationships/hyperlink" Target="https://doi.org/10.3354/esr01104" TargetMode="External"/><Relationship Id="rId61" Type="http://schemas.openxmlformats.org/officeDocument/2006/relationships/hyperlink" Target="https://doi.org/10.1175/JCLI-D-21-0409.1" TargetMode="External"/><Relationship Id="rId82" Type="http://schemas.microsoft.com/office/2017/10/relationships/threadedComment" Target="../threadedComments/threadedComment1.xml"/><Relationship Id="rId19" Type="http://schemas.openxmlformats.org/officeDocument/2006/relationships/hyperlink" Target="https://doi.org/10.1175/BAMS-D-20-0154.1" TargetMode="External"/><Relationship Id="rId14" Type="http://schemas.openxmlformats.org/officeDocument/2006/relationships/hyperlink" Target="https://doi.org/10.1016/j.landusepol.2021.105302" TargetMode="External"/><Relationship Id="rId22" Type="http://schemas.openxmlformats.org/officeDocument/2006/relationships/hyperlink" Target="https://doi.org/10.1016/j.ecolind.2021.107936" TargetMode="External"/><Relationship Id="rId27" Type="http://schemas.openxmlformats.org/officeDocument/2006/relationships/hyperlink" Target="https://doi.org/10.1016/j.uclim.2021.100807" TargetMode="External"/><Relationship Id="rId30" Type="http://schemas.openxmlformats.org/officeDocument/2006/relationships/hyperlink" Target="https://doi.org/10.1088/1748-9326/ac0661" TargetMode="External"/><Relationship Id="rId35" Type="http://schemas.openxmlformats.org/officeDocument/2006/relationships/hyperlink" Target="https://www.sciencedirect.com/science/article/pii/S2211467X19301257" TargetMode="External"/><Relationship Id="rId43" Type="http://schemas.openxmlformats.org/officeDocument/2006/relationships/hyperlink" Target="https://www.mdpi.com/2071-1050/12/18/7621" TargetMode="External"/><Relationship Id="rId48" Type="http://schemas.openxmlformats.org/officeDocument/2006/relationships/hyperlink" Target="https://www.sciencedirect.com/science/article/pii/S0048969720367024" TargetMode="External"/><Relationship Id="rId56" Type="http://schemas.openxmlformats.org/officeDocument/2006/relationships/hyperlink" Target="https://www.sciencedirect.com/science/article/abs/pii/S0959652621007575?via%3Dihub" TargetMode="External"/><Relationship Id="rId64" Type="http://schemas.openxmlformats.org/officeDocument/2006/relationships/hyperlink" Target="https://doi.org/10.3390/su13105507" TargetMode="External"/><Relationship Id="rId69" Type="http://schemas.openxmlformats.org/officeDocument/2006/relationships/hyperlink" Target="https://doi.org/10.1038/s41586-019-1822-y" TargetMode="External"/><Relationship Id="rId77" Type="http://schemas.openxmlformats.org/officeDocument/2006/relationships/hyperlink" Target="https://doi.org/10.1111/gcbb.12727" TargetMode="External"/><Relationship Id="rId8" Type="http://schemas.openxmlformats.org/officeDocument/2006/relationships/hyperlink" Target="https://doi.org/10.1029/2020GL090849" TargetMode="External"/><Relationship Id="rId51" Type="http://schemas.openxmlformats.org/officeDocument/2006/relationships/hyperlink" Target="https://www.sciencedirect.com/science/article/abs/pii/S026483771930537X?via%3Dihub" TargetMode="External"/><Relationship Id="rId72" Type="http://schemas.openxmlformats.org/officeDocument/2006/relationships/hyperlink" Target="https://doi.org/10.3390/ijerph17186786" TargetMode="External"/><Relationship Id="rId80" Type="http://schemas.openxmlformats.org/officeDocument/2006/relationships/vmlDrawing" Target="../drawings/vmlDrawing1.vml"/><Relationship Id="rId3" Type="http://schemas.openxmlformats.org/officeDocument/2006/relationships/hyperlink" Target="https://doi.org/10.5194/esd-12-367-2021" TargetMode="External"/><Relationship Id="rId12" Type="http://schemas.openxmlformats.org/officeDocument/2006/relationships/hyperlink" Target="https://doi.org/10.1029/2019GL086902" TargetMode="External"/><Relationship Id="rId17" Type="http://schemas.openxmlformats.org/officeDocument/2006/relationships/hyperlink" Target="https://doi.org/10.3390/insects12040275" TargetMode="External"/><Relationship Id="rId25" Type="http://schemas.openxmlformats.org/officeDocument/2006/relationships/hyperlink" Target="https://www.mdpi.com/2071-1050/13/4/1653" TargetMode="External"/><Relationship Id="rId33" Type="http://schemas.openxmlformats.org/officeDocument/2006/relationships/hyperlink" Target="https://www.nature.com/articles/s43247-021-00092-z" TargetMode="External"/><Relationship Id="rId38" Type="http://schemas.openxmlformats.org/officeDocument/2006/relationships/hyperlink" Target="https://www.sciencedirect.com/science/article/abs/pii/S0921344920304171" TargetMode="External"/><Relationship Id="rId46" Type="http://schemas.openxmlformats.org/officeDocument/2006/relationships/hyperlink" Target="https://agupubs.onlinelibrary.wiley.com/doi/epdf/10.1029/2020GL089519" TargetMode="External"/><Relationship Id="rId59" Type="http://schemas.openxmlformats.org/officeDocument/2006/relationships/hyperlink" Target="https://link.springer.com/article/10.1007/s10113-020-01685-8" TargetMode="External"/><Relationship Id="rId67" Type="http://schemas.openxmlformats.org/officeDocument/2006/relationships/hyperlink" Target="https://doi.org/10.1175/BAMS-D-19-0182.1" TargetMode="External"/><Relationship Id="rId20" Type="http://schemas.openxmlformats.org/officeDocument/2006/relationships/hyperlink" Target="https://dx.doi.org/10.2139/ssrn.3891078" TargetMode="External"/><Relationship Id="rId41" Type="http://schemas.openxmlformats.org/officeDocument/2006/relationships/hyperlink" Target="https://link.springer.com/article/10.1007/s10113-020-01651-4" TargetMode="External"/><Relationship Id="rId54" Type="http://schemas.openxmlformats.org/officeDocument/2006/relationships/hyperlink" Target="https://www.sciencedirect.com/science/article/abs/pii/S0921344920301853?via%3Dihub" TargetMode="External"/><Relationship Id="rId62" Type="http://schemas.openxmlformats.org/officeDocument/2006/relationships/hyperlink" Target="https://doi.org/10.1073/pnas.2103294118" TargetMode="External"/><Relationship Id="rId70" Type="http://schemas.openxmlformats.org/officeDocument/2006/relationships/hyperlink" Target="https://doi.org/10.1016/j.wace.2020.100284" TargetMode="External"/><Relationship Id="rId75" Type="http://schemas.openxmlformats.org/officeDocument/2006/relationships/hyperlink" Target="https://doi-org/10.1029/2019EF001461" TargetMode="External"/><Relationship Id="rId1" Type="http://schemas.openxmlformats.org/officeDocument/2006/relationships/hyperlink" Target="https://doi.org/10.1016/j.forpol.2020.102336" TargetMode="External"/><Relationship Id="rId6" Type="http://schemas.openxmlformats.org/officeDocument/2006/relationships/hyperlink" Target="https://doi.org/10.3390/w13030332" TargetMode="External"/><Relationship Id="rId15" Type="http://schemas.openxmlformats.org/officeDocument/2006/relationships/hyperlink" Target="https://doi.org/10.1016/j.jksus.2020.101242" TargetMode="External"/><Relationship Id="rId23" Type="http://schemas.openxmlformats.org/officeDocument/2006/relationships/hyperlink" Target="https://doi.org/10.1029/2019GL086749" TargetMode="External"/><Relationship Id="rId28" Type="http://schemas.openxmlformats.org/officeDocument/2006/relationships/hyperlink" Target="https://doi.org/10.5281/zenodo.3638137" TargetMode="External"/><Relationship Id="rId36" Type="http://schemas.openxmlformats.org/officeDocument/2006/relationships/hyperlink" Target="https://doi.org/10.1029/2019GB006170" TargetMode="External"/><Relationship Id="rId49" Type="http://schemas.openxmlformats.org/officeDocument/2006/relationships/hyperlink" Target="https://doi.org/10.1016/j.jclepro.2019.119489" TargetMode="External"/><Relationship Id="rId57" Type="http://schemas.openxmlformats.org/officeDocument/2006/relationships/hyperlink" Target="https://www.sciencedirect.com/science/article/abs/pii/S0043135420304395" TargetMode="External"/><Relationship Id="rId10" Type="http://schemas.openxmlformats.org/officeDocument/2006/relationships/hyperlink" Target="https://www.greengrowthknowledge.org/sites/default/files/downloads/resource/GGKP%20%282021%29.%20Assessing%20Countries%E2%80%99%20Financial%20Needs%20to%20Meet%20the%20SDG.pdf" TargetMode="External"/><Relationship Id="rId31" Type="http://schemas.openxmlformats.org/officeDocument/2006/relationships/hyperlink" Target="https://tc.copernicus.org/articles/15/1015/2021/" TargetMode="External"/><Relationship Id="rId44" Type="http://schemas.openxmlformats.org/officeDocument/2006/relationships/hyperlink" Target="https://www.sciencedirect.com/science/article/pii/S0959378019305138" TargetMode="External"/><Relationship Id="rId52" Type="http://schemas.openxmlformats.org/officeDocument/2006/relationships/hyperlink" Target="https://www.sciencedirect.com/science/article/pii/S0196890421001370?via%3Dihub" TargetMode="External"/><Relationship Id="rId60" Type="http://schemas.openxmlformats.org/officeDocument/2006/relationships/hyperlink" Target="https://doi.org/10.1016/j.jafrearsci.2021.104226" TargetMode="External"/><Relationship Id="rId65" Type="http://schemas.openxmlformats.org/officeDocument/2006/relationships/hyperlink" Target="https://doi.org/10.1175/JCLI-D-19-0993.1" TargetMode="External"/><Relationship Id="rId73" Type="http://schemas.openxmlformats.org/officeDocument/2006/relationships/hyperlink" Target="https://doi.org/10.3390/atmos11090909" TargetMode="External"/><Relationship Id="rId78" Type="http://schemas.openxmlformats.org/officeDocument/2006/relationships/hyperlink" Target="https://doi.org/10.1029/2020GL087809" TargetMode="External"/><Relationship Id="rId81" Type="http://schemas.openxmlformats.org/officeDocument/2006/relationships/comments" Target="../comments1.xml"/><Relationship Id="rId4" Type="http://schemas.openxmlformats.org/officeDocument/2006/relationships/hyperlink" Target="https://doi.org/10.1175/JCLI-D-20-0788.1" TargetMode="External"/><Relationship Id="rId9" Type="http://schemas.openxmlformats.org/officeDocument/2006/relationships/hyperlink" Target="https://doi.org/10.1016/j.worlddev.2019.104749" TargetMode="External"/><Relationship Id="rId13" Type="http://schemas.openxmlformats.org/officeDocument/2006/relationships/hyperlink" Target="https://doi.org/10.5194/esd-13-81-2022" TargetMode="External"/><Relationship Id="rId18" Type="http://schemas.openxmlformats.org/officeDocument/2006/relationships/hyperlink" Target="https://doi.org/10.5194/acp-21-10039-2021" TargetMode="External"/><Relationship Id="rId39" Type="http://schemas.openxmlformats.org/officeDocument/2006/relationships/hyperlink" Target="https://iopscience.iop.org/article/10.1088/1748-9326/abceea/meta" TargetMode="External"/><Relationship Id="rId34" Type="http://schemas.openxmlformats.org/officeDocument/2006/relationships/hyperlink" Target="https://www.sciencedirect.com/science/article/abs/pii/S0360544221017667" TargetMode="External"/><Relationship Id="rId50" Type="http://schemas.openxmlformats.org/officeDocument/2006/relationships/hyperlink" Target="https://www.mdpi.com/2071-1050/12/10/4202" TargetMode="External"/><Relationship Id="rId55" Type="http://schemas.openxmlformats.org/officeDocument/2006/relationships/hyperlink" Target="https://www.sciencedirect.com/science/article/abs/pii/S0921344920306169?via%3Dihub" TargetMode="External"/><Relationship Id="rId76" Type="http://schemas.openxmlformats.org/officeDocument/2006/relationships/hyperlink" Target="https://doi.org/10.1021/acs.est.0c02739" TargetMode="External"/><Relationship Id="rId7" Type="http://schemas.openxmlformats.org/officeDocument/2006/relationships/hyperlink" Target="http://doi.org/10.5334/bc.126" TargetMode="External"/><Relationship Id="rId71" Type="http://schemas.openxmlformats.org/officeDocument/2006/relationships/hyperlink" Target="https://doi.org/10.3390/su122410540" TargetMode="External"/><Relationship Id="rId2" Type="http://schemas.openxmlformats.org/officeDocument/2006/relationships/hyperlink" Target="https://doi.org/10.1016/j.scitotenv.2021.146871" TargetMode="External"/><Relationship Id="rId29" Type="http://schemas.openxmlformats.org/officeDocument/2006/relationships/hyperlink" Target="https://doi.org/10.1007/s10531-021-02159-x" TargetMode="External"/><Relationship Id="rId24" Type="http://schemas.openxmlformats.org/officeDocument/2006/relationships/hyperlink" Target="https://link.springer.com/article/10.1007/s10113-020-01734-2" TargetMode="External"/><Relationship Id="rId40" Type="http://schemas.openxmlformats.org/officeDocument/2006/relationships/hyperlink" Target="https://www.nature.com/articles/s41558-020-0885-y" TargetMode="External"/><Relationship Id="rId45" Type="http://schemas.openxmlformats.org/officeDocument/2006/relationships/hyperlink" Target="https://link.springer.com/article/10.1134/S0001433820030123" TargetMode="External"/><Relationship Id="rId66" Type="http://schemas.openxmlformats.org/officeDocument/2006/relationships/hyperlink" Target="https://doi.org/10.3389/frwa.2020.000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tabSelected="1" workbookViewId="0"/>
  </sheetViews>
  <sheetFormatPr defaultRowHeight="14.5"/>
  <cols>
    <col min="1" max="1" width="141.81640625" style="69" customWidth="1"/>
    <col min="2" max="2" width="71.7265625" style="194" customWidth="1"/>
    <col min="3" max="16384" width="8.7265625" style="69"/>
  </cols>
  <sheetData>
    <row r="1" spans="1:2">
      <c r="A1" s="164"/>
    </row>
    <row r="2" spans="1:2">
      <c r="A2" s="195" t="s">
        <v>5566</v>
      </c>
    </row>
    <row r="3" spans="1:2">
      <c r="A3" s="196" t="s">
        <v>5569</v>
      </c>
    </row>
    <row r="4" spans="1:2">
      <c r="A4" s="164"/>
      <c r="B4" s="197"/>
    </row>
    <row r="5" spans="1:2">
      <c r="A5" s="198">
        <v>44727</v>
      </c>
    </row>
    <row r="7" spans="1:2" ht="43.5">
      <c r="A7" s="139" t="s">
        <v>5613</v>
      </c>
    </row>
    <row r="8" spans="1:2">
      <c r="A8" s="164"/>
    </row>
    <row r="9" spans="1:2" ht="246.5">
      <c r="A9" s="197" t="s">
        <v>5614</v>
      </c>
    </row>
    <row r="10" spans="1:2">
      <c r="A10" s="197"/>
    </row>
    <row r="11" spans="1:2" ht="43.5">
      <c r="A11" s="199" t="s">
        <v>5612</v>
      </c>
    </row>
    <row r="12" spans="1:2">
      <c r="A12" s="199"/>
    </row>
    <row r="13" spans="1:2">
      <c r="A13" s="164" t="s">
        <v>5567</v>
      </c>
    </row>
    <row r="14" spans="1:2">
      <c r="A14" s="176" t="s">
        <v>5568</v>
      </c>
    </row>
    <row r="15" spans="1:2">
      <c r="A15" s="176" t="s">
        <v>5570</v>
      </c>
    </row>
    <row r="16" spans="1:2">
      <c r="A16" s="176"/>
    </row>
  </sheetData>
  <hyperlinks>
    <hyperlink ref="A3"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K1385"/>
  <sheetViews>
    <sheetView zoomScale="70" zoomScaleNormal="70" workbookViewId="0">
      <pane ySplit="3" topLeftCell="A4" activePane="bottomLeft" state="frozen"/>
      <selection activeCell="C1" sqref="C1"/>
      <selection pane="bottomLeft" activeCell="C1" sqref="C1"/>
    </sheetView>
  </sheetViews>
  <sheetFormatPr defaultColWidth="14.453125" defaultRowHeight="15" customHeight="1" outlineLevelRow="1"/>
  <cols>
    <col min="1" max="1" width="12.1796875" hidden="1" customWidth="1"/>
    <col min="2" max="2" width="15.1796875" hidden="1" customWidth="1"/>
    <col min="3" max="3" width="7.6328125" customWidth="1"/>
    <col min="4" max="4" width="19.54296875" style="69" customWidth="1"/>
    <col min="5" max="5" width="33.26953125" customWidth="1"/>
    <col min="6" max="6" width="61.54296875" customWidth="1"/>
    <col min="7" max="7" width="49" customWidth="1"/>
    <col min="8" max="8" width="49" style="69" customWidth="1"/>
    <col min="9" max="9" width="22.453125" customWidth="1"/>
    <col min="10" max="10" width="19.1796875" hidden="1" customWidth="1"/>
    <col min="11" max="11" width="23.1796875" hidden="1" customWidth="1"/>
    <col min="12" max="12" width="9.453125" customWidth="1"/>
    <col min="13" max="13" width="14.81640625" style="69" customWidth="1"/>
    <col min="14" max="14" width="8.81640625" customWidth="1"/>
    <col min="15" max="16" width="14.7265625" customWidth="1"/>
    <col min="17" max="17" width="14.7265625" style="69" customWidth="1"/>
    <col min="18" max="18" width="14" customWidth="1"/>
    <col min="19" max="23" width="14" style="69" customWidth="1"/>
    <col min="24" max="24" width="11.1796875" customWidth="1"/>
    <col min="25" max="26" width="11.1796875" style="69" customWidth="1"/>
    <col min="27" max="28" width="8.81640625" customWidth="1"/>
    <col min="29" max="29" width="14.7265625" customWidth="1"/>
    <col min="30" max="30" width="12.1796875" customWidth="1"/>
    <col min="31" max="31" width="11.26953125" customWidth="1"/>
    <col min="32" max="32" width="11.1796875" customWidth="1"/>
    <col min="33" max="33" width="9.7265625" customWidth="1"/>
    <col min="34" max="35" width="8.81640625" customWidth="1"/>
    <col min="36" max="37" width="10.1796875" customWidth="1"/>
    <col min="38" max="38" width="10.1796875" style="69" customWidth="1"/>
    <col min="39" max="39" width="15.7265625" customWidth="1"/>
    <col min="40" max="40" width="14.54296875" customWidth="1"/>
    <col min="41" max="41" width="10.1796875" customWidth="1"/>
    <col min="42" max="42" width="10.1796875" style="69" customWidth="1"/>
    <col min="43" max="44" width="10.7265625" customWidth="1"/>
    <col min="45" max="49" width="8.81640625" customWidth="1"/>
    <col min="50" max="50" width="5.26953125" customWidth="1"/>
    <col min="51" max="51" width="11.453125" customWidth="1"/>
    <col min="52" max="52" width="13.453125" customWidth="1"/>
    <col min="53" max="53" width="12.1796875" customWidth="1"/>
    <col min="54" max="54" width="12.54296875" customWidth="1"/>
    <col min="55" max="55" width="12.54296875" style="69" customWidth="1"/>
    <col min="56" max="69" width="12.54296875" customWidth="1"/>
    <col min="70" max="70" width="14.54296875" customWidth="1"/>
    <col min="71" max="71" width="20.7265625" customWidth="1"/>
    <col min="72" max="72" width="21" customWidth="1"/>
    <col min="73" max="73" width="19.7265625" customWidth="1"/>
    <col min="74" max="74" width="19.7265625" style="69" customWidth="1"/>
    <col min="75" max="75" width="17.26953125" customWidth="1"/>
    <col min="76" max="76" width="17.26953125" style="69" customWidth="1"/>
    <col min="77" max="77" width="8.81640625" customWidth="1"/>
    <col min="78" max="78" width="18.54296875" style="69" customWidth="1"/>
    <col min="79" max="79" width="18.26953125" customWidth="1"/>
    <col min="80" max="81" width="8.81640625" customWidth="1"/>
    <col min="82" max="82" width="17.81640625" customWidth="1"/>
    <col min="83" max="83" width="8.81640625" customWidth="1"/>
    <col min="84" max="84" width="10.7265625" customWidth="1"/>
    <col min="85" max="85" width="13.26953125" customWidth="1"/>
    <col min="86" max="86" width="9.81640625" customWidth="1"/>
    <col min="87" max="90" width="8.81640625" customWidth="1"/>
    <col min="91" max="91" width="17.1796875" style="69" customWidth="1"/>
    <col min="92" max="94" width="8.81640625" customWidth="1"/>
    <col min="95" max="95" width="10.54296875" customWidth="1"/>
    <col min="96" max="96" width="12.81640625" customWidth="1"/>
    <col min="97" max="103" width="8.81640625" customWidth="1"/>
    <col min="104" max="104" width="15.1796875" style="69" customWidth="1"/>
    <col min="105" max="105" width="8.81640625" customWidth="1"/>
    <col min="106" max="106" width="10.26953125" customWidth="1"/>
    <col min="107" max="107" width="12.54296875" customWidth="1"/>
    <col min="108" max="109" width="10.26953125" customWidth="1"/>
    <col min="110" max="115" width="8.81640625" customWidth="1"/>
    <col min="116" max="116" width="10.7265625" customWidth="1"/>
    <col min="117" max="117" width="13.1796875" customWidth="1"/>
    <col min="118" max="125" width="8.81640625" customWidth="1"/>
    <col min="126" max="126" width="19.1796875" style="69" customWidth="1"/>
    <col min="127" max="127" width="10.81640625" customWidth="1"/>
    <col min="128" max="128" width="13.7265625" customWidth="1"/>
    <col min="129" max="136" width="8.81640625" customWidth="1"/>
    <col min="137" max="137" width="10.54296875" customWidth="1"/>
    <col min="138" max="139" width="8.81640625" customWidth="1"/>
    <col min="140" max="140" width="25.26953125" customWidth="1"/>
  </cols>
  <sheetData>
    <row r="1" spans="1:140" ht="19.5" customHeight="1">
      <c r="A1" s="69"/>
      <c r="B1" s="69"/>
      <c r="C1" s="209"/>
      <c r="D1" s="209"/>
      <c r="E1" s="209"/>
      <c r="F1" s="209"/>
      <c r="G1" s="209"/>
      <c r="H1" s="209"/>
      <c r="I1" s="209"/>
      <c r="J1" s="209"/>
      <c r="K1" s="209"/>
      <c r="L1" s="209"/>
      <c r="M1" s="209"/>
      <c r="N1" s="209"/>
      <c r="O1" s="229" t="s">
        <v>0</v>
      </c>
      <c r="P1" s="230"/>
      <c r="Q1" s="230"/>
      <c r="R1" s="231"/>
      <c r="S1" s="232" t="s">
        <v>425</v>
      </c>
      <c r="T1" s="232"/>
      <c r="U1" s="232"/>
      <c r="V1" s="232"/>
      <c r="W1" s="232"/>
      <c r="X1" s="1" t="s">
        <v>1</v>
      </c>
      <c r="Y1" s="100"/>
      <c r="Z1" s="100"/>
      <c r="AA1" s="1"/>
      <c r="AB1" s="1"/>
      <c r="AC1" s="1"/>
      <c r="AD1" s="1"/>
      <c r="AE1" s="1"/>
      <c r="AF1" s="1"/>
      <c r="AG1" s="1"/>
      <c r="AH1" s="1"/>
      <c r="AI1" s="1"/>
      <c r="AJ1" s="1"/>
      <c r="AK1" s="1"/>
      <c r="AL1" s="100"/>
      <c r="AM1" s="1"/>
      <c r="AN1" s="1"/>
      <c r="AO1" s="1"/>
      <c r="AP1" s="100"/>
      <c r="AQ1" s="1"/>
      <c r="AR1" s="1"/>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c r="BV1" s="4"/>
      <c r="BW1" s="209"/>
      <c r="BX1" s="209"/>
      <c r="BY1" s="209"/>
      <c r="BZ1" s="209"/>
      <c r="CA1" s="209"/>
      <c r="CB1" s="209"/>
      <c r="CC1" s="209"/>
      <c r="CD1" s="209"/>
      <c r="CE1" s="209"/>
      <c r="CF1" s="209"/>
      <c r="CG1" s="209"/>
      <c r="CH1" s="209"/>
      <c r="CI1" s="209"/>
      <c r="CJ1" s="209"/>
      <c r="CK1" s="209"/>
      <c r="CL1" s="209"/>
      <c r="CM1" s="209"/>
      <c r="CN1" s="209"/>
      <c r="CO1" s="209"/>
      <c r="CP1" s="209"/>
      <c r="CQ1" s="209"/>
      <c r="CR1" s="209"/>
      <c r="CS1" s="209"/>
      <c r="CT1" s="209"/>
      <c r="CU1" s="209"/>
      <c r="CV1" s="209"/>
      <c r="CW1" s="209"/>
      <c r="CX1" s="209"/>
      <c r="CY1" s="207"/>
      <c r="CZ1" s="207"/>
      <c r="DA1" s="209"/>
      <c r="DB1" s="209"/>
      <c r="DC1" s="209"/>
      <c r="DD1" s="209"/>
      <c r="DE1" s="209"/>
      <c r="DF1" s="209"/>
      <c r="DG1" s="209"/>
      <c r="DH1" s="209"/>
      <c r="DI1" s="209"/>
      <c r="DJ1" s="209"/>
      <c r="DK1" s="209"/>
      <c r="DL1" s="209"/>
      <c r="DM1" s="207"/>
      <c r="DN1" s="207"/>
      <c r="DO1" s="207"/>
      <c r="DP1" s="209"/>
      <c r="DQ1" s="209"/>
      <c r="DR1" s="209"/>
      <c r="DS1" s="209"/>
      <c r="DT1" s="209"/>
      <c r="DU1" s="209"/>
      <c r="DV1" s="209"/>
      <c r="DW1" s="209"/>
      <c r="DX1" s="209"/>
      <c r="DY1" s="209"/>
      <c r="DZ1" s="209"/>
      <c r="EA1" s="209"/>
      <c r="EB1" s="209"/>
      <c r="EC1" s="209"/>
      <c r="ED1" s="209"/>
      <c r="EE1" s="209"/>
      <c r="EF1" s="209"/>
      <c r="EG1" s="209"/>
      <c r="EH1" s="209"/>
      <c r="EI1" s="209"/>
      <c r="EJ1" s="209"/>
    </row>
    <row r="2" spans="1:140" ht="19.5" customHeight="1">
      <c r="A2" s="69"/>
      <c r="B2" s="66"/>
      <c r="C2" s="209"/>
      <c r="D2" s="203"/>
      <c r="E2" s="4"/>
      <c r="F2" s="4"/>
      <c r="G2" s="209"/>
      <c r="H2" s="209"/>
      <c r="I2" s="209"/>
      <c r="J2" s="209"/>
      <c r="K2" s="203"/>
      <c r="L2" s="203"/>
      <c r="M2" s="203"/>
      <c r="N2" s="47"/>
      <c r="O2" s="6"/>
      <c r="P2" s="6"/>
      <c r="Q2" s="103"/>
      <c r="R2" s="6"/>
      <c r="S2" s="98"/>
      <c r="T2" s="98"/>
      <c r="U2" s="98"/>
      <c r="V2" s="98"/>
      <c r="W2" s="98"/>
      <c r="X2" s="7"/>
      <c r="Y2" s="101"/>
      <c r="Z2" s="101"/>
      <c r="AA2" s="8"/>
      <c r="AB2" s="8"/>
      <c r="AC2" s="8"/>
      <c r="AD2" s="8"/>
      <c r="AE2" s="8"/>
      <c r="AF2" s="8"/>
      <c r="AG2" s="8"/>
      <c r="AH2" s="8"/>
      <c r="AI2" s="8"/>
      <c r="AJ2" s="8"/>
      <c r="AK2" s="8"/>
      <c r="AL2" s="104"/>
      <c r="AM2" s="8"/>
      <c r="AN2" s="8"/>
      <c r="AO2" s="8"/>
      <c r="AP2" s="104"/>
      <c r="AQ2" s="8"/>
      <c r="AR2" s="8"/>
      <c r="AS2" s="10" t="s">
        <v>2</v>
      </c>
      <c r="AT2" s="10"/>
      <c r="AU2" s="10"/>
      <c r="AV2" s="10"/>
      <c r="AW2" s="10"/>
      <c r="AX2" s="10"/>
      <c r="AY2" s="11" t="s">
        <v>3</v>
      </c>
      <c r="AZ2" s="11"/>
      <c r="BA2" s="11"/>
      <c r="BB2" s="12" t="s">
        <v>4</v>
      </c>
      <c r="BC2" s="117"/>
      <c r="BD2" s="12"/>
      <c r="BE2" s="12"/>
      <c r="BF2" s="12"/>
      <c r="BG2" s="12"/>
      <c r="BH2" s="12"/>
      <c r="BI2" s="12"/>
      <c r="BJ2" s="12"/>
      <c r="BK2" s="13" t="s">
        <v>5</v>
      </c>
      <c r="BL2" s="13"/>
      <c r="BM2" s="13"/>
      <c r="BN2" s="13"/>
      <c r="BO2" s="13"/>
      <c r="BP2" s="13"/>
      <c r="BQ2" s="13"/>
      <c r="BR2" s="13"/>
      <c r="BS2" s="9" t="s">
        <v>6</v>
      </c>
      <c r="BT2" s="9"/>
      <c r="BU2" s="9"/>
      <c r="BV2" s="238"/>
      <c r="BW2" s="14" t="s">
        <v>8</v>
      </c>
      <c r="BX2" s="105"/>
      <c r="BY2" s="14"/>
      <c r="BZ2" s="105"/>
      <c r="CA2" s="14"/>
      <c r="CB2" s="14"/>
      <c r="CC2" s="15"/>
      <c r="CD2" s="15"/>
      <c r="CE2" s="15"/>
      <c r="CF2" s="15"/>
      <c r="CG2" s="15"/>
      <c r="CH2" s="15"/>
      <c r="CI2" s="15"/>
      <c r="CJ2" s="15"/>
      <c r="CK2" s="15"/>
      <c r="CL2" s="15"/>
      <c r="CM2" s="107"/>
      <c r="CN2" s="15"/>
      <c r="CO2" s="15"/>
      <c r="CP2" s="15"/>
      <c r="CQ2" s="15"/>
      <c r="CR2" s="15"/>
      <c r="CS2" s="15"/>
      <c r="CT2" s="15"/>
      <c r="CU2" s="15"/>
      <c r="CV2" s="15"/>
      <c r="CW2" s="15"/>
      <c r="CX2" s="15"/>
      <c r="CY2" s="15"/>
      <c r="CZ2" s="107"/>
      <c r="DA2" s="15"/>
      <c r="DB2" s="15"/>
      <c r="DC2" s="15"/>
      <c r="DD2" s="15"/>
      <c r="DE2" s="15"/>
      <c r="DF2" s="15"/>
      <c r="DG2" s="15"/>
      <c r="DH2" s="15"/>
      <c r="DI2" s="15"/>
      <c r="DJ2" s="15"/>
      <c r="DK2" s="15"/>
      <c r="DL2" s="15"/>
      <c r="DM2" s="15"/>
      <c r="DN2" s="15"/>
      <c r="DO2" s="15"/>
      <c r="DP2" s="15"/>
      <c r="DQ2" s="15"/>
      <c r="DR2" s="15"/>
      <c r="DS2" s="15"/>
      <c r="DT2" s="15"/>
      <c r="DU2" s="15"/>
      <c r="DV2" s="107"/>
      <c r="DW2" s="15"/>
      <c r="DX2" s="234"/>
      <c r="DY2" s="234"/>
      <c r="DZ2" s="235" t="s">
        <v>9</v>
      </c>
      <c r="EA2" s="234"/>
      <c r="EB2" s="234"/>
      <c r="EC2" s="234"/>
      <c r="ED2" s="234"/>
      <c r="EE2" s="234"/>
      <c r="EF2" s="234"/>
      <c r="EG2" s="234"/>
      <c r="EH2" s="234"/>
      <c r="EI2" s="234"/>
      <c r="EJ2" s="236" t="s">
        <v>10</v>
      </c>
    </row>
    <row r="3" spans="1:140" ht="70" customHeight="1">
      <c r="A3" s="16" t="s">
        <v>11</v>
      </c>
      <c r="B3" s="16" t="s">
        <v>12</v>
      </c>
      <c r="C3" s="220" t="s">
        <v>452</v>
      </c>
      <c r="D3" s="220" t="s">
        <v>451</v>
      </c>
      <c r="E3" s="220" t="s">
        <v>13</v>
      </c>
      <c r="F3" s="220" t="s">
        <v>14</v>
      </c>
      <c r="G3" s="220" t="s">
        <v>5565</v>
      </c>
      <c r="H3" s="16" t="s">
        <v>453</v>
      </c>
      <c r="I3" s="16" t="s">
        <v>15</v>
      </c>
      <c r="J3" s="16" t="s">
        <v>16</v>
      </c>
      <c r="K3" s="16" t="s">
        <v>17</v>
      </c>
      <c r="L3" s="17" t="s">
        <v>18</v>
      </c>
      <c r="M3" s="17" t="s">
        <v>439</v>
      </c>
      <c r="N3" s="17" t="s">
        <v>19</v>
      </c>
      <c r="O3" s="18" t="s">
        <v>20</v>
      </c>
      <c r="P3" s="18" t="s">
        <v>21</v>
      </c>
      <c r="Q3" s="18" t="s">
        <v>22</v>
      </c>
      <c r="R3" s="18" t="s">
        <v>436</v>
      </c>
      <c r="S3" s="99" t="s">
        <v>426</v>
      </c>
      <c r="T3" s="99" t="s">
        <v>427</v>
      </c>
      <c r="U3" s="99" t="s">
        <v>428</v>
      </c>
      <c r="V3" s="99" t="s">
        <v>429</v>
      </c>
      <c r="W3" s="99" t="s">
        <v>430</v>
      </c>
      <c r="X3" s="19" t="s">
        <v>23</v>
      </c>
      <c r="Y3" s="102" t="s">
        <v>431</v>
      </c>
      <c r="Z3" s="102" t="s">
        <v>944</v>
      </c>
      <c r="AA3" s="19" t="s">
        <v>24</v>
      </c>
      <c r="AB3" s="19" t="s">
        <v>25</v>
      </c>
      <c r="AC3" s="19" t="s">
        <v>26</v>
      </c>
      <c r="AD3" s="19" t="s">
        <v>27</v>
      </c>
      <c r="AE3" s="19" t="s">
        <v>28</v>
      </c>
      <c r="AF3" s="19" t="s">
        <v>29</v>
      </c>
      <c r="AG3" s="19" t="s">
        <v>30</v>
      </c>
      <c r="AH3" s="19" t="s">
        <v>31</v>
      </c>
      <c r="AI3" s="19" t="s">
        <v>32</v>
      </c>
      <c r="AJ3" s="19" t="s">
        <v>33</v>
      </c>
      <c r="AK3" s="19" t="s">
        <v>34</v>
      </c>
      <c r="AL3" s="102" t="s">
        <v>943</v>
      </c>
      <c r="AM3" s="19" t="s">
        <v>35</v>
      </c>
      <c r="AN3" s="19" t="s">
        <v>36</v>
      </c>
      <c r="AO3" s="19" t="s">
        <v>440</v>
      </c>
      <c r="AP3" s="102" t="s">
        <v>441</v>
      </c>
      <c r="AQ3" s="19" t="s">
        <v>7</v>
      </c>
      <c r="AR3" s="19" t="s">
        <v>37</v>
      </c>
      <c r="AS3" s="20" t="s">
        <v>39</v>
      </c>
      <c r="AT3" s="20" t="s">
        <v>40</v>
      </c>
      <c r="AU3" s="20" t="s">
        <v>41</v>
      </c>
      <c r="AV3" s="20" t="s">
        <v>42</v>
      </c>
      <c r="AW3" s="20" t="s">
        <v>43</v>
      </c>
      <c r="AX3" s="10" t="s">
        <v>38</v>
      </c>
      <c r="AY3" s="21" t="s">
        <v>438</v>
      </c>
      <c r="AZ3" s="21" t="s">
        <v>44</v>
      </c>
      <c r="BA3" s="21" t="s">
        <v>45</v>
      </c>
      <c r="BB3" s="22" t="s">
        <v>46</v>
      </c>
      <c r="BC3" s="118" t="s">
        <v>454</v>
      </c>
      <c r="BD3" s="22" t="s">
        <v>455</v>
      </c>
      <c r="BE3" s="22" t="s">
        <v>47</v>
      </c>
      <c r="BF3" s="22" t="s">
        <v>435</v>
      </c>
      <c r="BG3" s="22" t="s">
        <v>48</v>
      </c>
      <c r="BH3" s="22" t="s">
        <v>49</v>
      </c>
      <c r="BI3" s="22" t="s">
        <v>50</v>
      </c>
      <c r="BJ3" s="22" t="s">
        <v>51</v>
      </c>
      <c r="BK3" s="23" t="s">
        <v>52</v>
      </c>
      <c r="BL3" s="23" t="s">
        <v>53</v>
      </c>
      <c r="BM3" s="23" t="s">
        <v>54</v>
      </c>
      <c r="BN3" s="23" t="s">
        <v>55</v>
      </c>
      <c r="BO3" s="23" t="s">
        <v>56</v>
      </c>
      <c r="BP3" s="23" t="s">
        <v>57</v>
      </c>
      <c r="BQ3" s="23" t="s">
        <v>437</v>
      </c>
      <c r="BR3" s="23" t="s">
        <v>58</v>
      </c>
      <c r="BS3" s="9" t="s">
        <v>442</v>
      </c>
      <c r="BT3" s="9" t="s">
        <v>443</v>
      </c>
      <c r="BU3" s="9" t="s">
        <v>444</v>
      </c>
      <c r="BV3" s="238" t="s">
        <v>5611</v>
      </c>
      <c r="BW3" s="24" t="s">
        <v>434</v>
      </c>
      <c r="BX3" s="106" t="s">
        <v>446</v>
      </c>
      <c r="BY3" s="24" t="s">
        <v>59</v>
      </c>
      <c r="BZ3" s="106" t="s">
        <v>447</v>
      </c>
      <c r="CA3" s="24" t="s">
        <v>432</v>
      </c>
      <c r="CB3" s="24" t="s">
        <v>60</v>
      </c>
      <c r="CC3" s="24" t="s">
        <v>61</v>
      </c>
      <c r="CD3" s="24" t="s">
        <v>433</v>
      </c>
      <c r="CE3" s="24" t="s">
        <v>62</v>
      </c>
      <c r="CF3" s="24" t="s">
        <v>63</v>
      </c>
      <c r="CG3" s="24" t="s">
        <v>64</v>
      </c>
      <c r="CH3" s="24" t="s">
        <v>65</v>
      </c>
      <c r="CI3" s="25" t="s">
        <v>66</v>
      </c>
      <c r="CJ3" s="26" t="s">
        <v>67</v>
      </c>
      <c r="CK3" s="26" t="s">
        <v>68</v>
      </c>
      <c r="CL3" s="26" t="s">
        <v>69</v>
      </c>
      <c r="CM3" s="108" t="s">
        <v>448</v>
      </c>
      <c r="CN3" s="26" t="s">
        <v>70</v>
      </c>
      <c r="CO3" s="26" t="s">
        <v>71</v>
      </c>
      <c r="CP3" s="26" t="s">
        <v>72</v>
      </c>
      <c r="CQ3" s="26" t="s">
        <v>73</v>
      </c>
      <c r="CR3" s="26" t="s">
        <v>74</v>
      </c>
      <c r="CS3" s="26" t="s">
        <v>75</v>
      </c>
      <c r="CT3" s="27" t="s">
        <v>76</v>
      </c>
      <c r="CU3" s="27" t="s">
        <v>77</v>
      </c>
      <c r="CV3" s="27" t="s">
        <v>78</v>
      </c>
      <c r="CW3" s="27" t="s">
        <v>79</v>
      </c>
      <c r="CX3" s="27" t="s">
        <v>80</v>
      </c>
      <c r="CY3" s="27" t="s">
        <v>81</v>
      </c>
      <c r="CZ3" s="109" t="s">
        <v>449</v>
      </c>
      <c r="DA3" s="27" t="s">
        <v>82</v>
      </c>
      <c r="DB3" s="27" t="s">
        <v>83</v>
      </c>
      <c r="DC3" s="27" t="s">
        <v>84</v>
      </c>
      <c r="DD3" s="27" t="s">
        <v>85</v>
      </c>
      <c r="DE3" s="28" t="s">
        <v>86</v>
      </c>
      <c r="DF3" s="28" t="s">
        <v>87</v>
      </c>
      <c r="DG3" s="28" t="s">
        <v>88</v>
      </c>
      <c r="DH3" s="28" t="s">
        <v>89</v>
      </c>
      <c r="DI3" s="28" t="s">
        <v>90</v>
      </c>
      <c r="DJ3" s="28" t="s">
        <v>91</v>
      </c>
      <c r="DK3" s="28" t="s">
        <v>92</v>
      </c>
      <c r="DL3" s="28" t="s">
        <v>93</v>
      </c>
      <c r="DM3" s="28" t="s">
        <v>94</v>
      </c>
      <c r="DN3" s="28" t="s">
        <v>95</v>
      </c>
      <c r="DO3" s="29" t="s">
        <v>96</v>
      </c>
      <c r="DP3" s="29" t="s">
        <v>97</v>
      </c>
      <c r="DQ3" s="29" t="s">
        <v>98</v>
      </c>
      <c r="DR3" s="29" t="s">
        <v>99</v>
      </c>
      <c r="DS3" s="29" t="s">
        <v>100</v>
      </c>
      <c r="DT3" s="29" t="s">
        <v>101</v>
      </c>
      <c r="DU3" s="29" t="s">
        <v>102</v>
      </c>
      <c r="DV3" s="112" t="s">
        <v>450</v>
      </c>
      <c r="DW3" s="29" t="s">
        <v>103</v>
      </c>
      <c r="DX3" s="30" t="s">
        <v>104</v>
      </c>
      <c r="DY3" s="30" t="s">
        <v>105</v>
      </c>
      <c r="DZ3" s="31" t="s">
        <v>106</v>
      </c>
      <c r="EA3" s="31" t="s">
        <v>107</v>
      </c>
      <c r="EB3" s="31" t="s">
        <v>108</v>
      </c>
      <c r="EC3" s="31" t="s">
        <v>109</v>
      </c>
      <c r="ED3" s="31" t="s">
        <v>110</v>
      </c>
      <c r="EE3" s="31" t="s">
        <v>111</v>
      </c>
      <c r="EF3" s="31" t="s">
        <v>112</v>
      </c>
      <c r="EG3" s="31" t="s">
        <v>113</v>
      </c>
      <c r="EH3" s="31" t="s">
        <v>114</v>
      </c>
      <c r="EI3" s="31" t="s">
        <v>115</v>
      </c>
      <c r="EJ3" s="32" t="s">
        <v>445</v>
      </c>
    </row>
    <row r="4" spans="1:140" ht="14.5">
      <c r="A4" s="33" t="s">
        <v>117</v>
      </c>
      <c r="B4" s="33" t="s">
        <v>116</v>
      </c>
      <c r="C4" s="115">
        <v>2021</v>
      </c>
      <c r="D4" s="114" t="s">
        <v>456</v>
      </c>
      <c r="E4" s="114" t="s">
        <v>457</v>
      </c>
      <c r="F4" s="114" t="s">
        <v>458</v>
      </c>
      <c r="G4" s="113" t="s">
        <v>1818</v>
      </c>
      <c r="H4" s="114" t="s">
        <v>471</v>
      </c>
      <c r="I4" s="66" t="s">
        <v>472</v>
      </c>
      <c r="J4" s="34"/>
      <c r="K4" s="34"/>
      <c r="L4" s="2" t="s">
        <v>473</v>
      </c>
      <c r="M4" s="71">
        <v>0</v>
      </c>
      <c r="N4" s="124" t="s">
        <v>560</v>
      </c>
      <c r="O4" s="34"/>
      <c r="P4" s="34"/>
      <c r="Q4" s="34"/>
      <c r="R4" s="34"/>
      <c r="S4" s="34"/>
      <c r="T4" s="34"/>
      <c r="U4" s="34"/>
      <c r="V4" s="34"/>
      <c r="W4" s="34"/>
      <c r="X4" s="34"/>
      <c r="Y4" s="34">
        <v>1</v>
      </c>
      <c r="Z4" s="34"/>
      <c r="AA4" s="34"/>
      <c r="AB4" s="66"/>
      <c r="AC4" s="34"/>
      <c r="AD4" s="34"/>
      <c r="AE4" s="34"/>
      <c r="AF4" s="34"/>
      <c r="AG4" s="34"/>
      <c r="AH4" s="34"/>
      <c r="AI4" s="34"/>
      <c r="AJ4" s="34"/>
      <c r="AK4" s="34"/>
      <c r="AL4" s="34"/>
      <c r="AM4" s="34"/>
      <c r="AN4" s="34"/>
      <c r="AO4" s="34"/>
      <c r="AP4" s="34"/>
      <c r="AQ4" s="66"/>
      <c r="AR4" s="66">
        <f t="shared" ref="AR4:AR67" si="0">IF(SUM(X4:AQ4)&gt;0,1,"")</f>
        <v>1</v>
      </c>
      <c r="AS4" s="34">
        <v>1</v>
      </c>
      <c r="AT4" s="66">
        <v>1</v>
      </c>
      <c r="AU4" s="34">
        <v>1</v>
      </c>
      <c r="AV4" s="34">
        <v>1</v>
      </c>
      <c r="AW4" s="34">
        <v>1</v>
      </c>
      <c r="AX4" s="66">
        <f t="shared" ref="AX4:AX67" si="1">SUM(AS4:AW4)</f>
        <v>5</v>
      </c>
      <c r="AY4" s="34"/>
      <c r="AZ4" s="34"/>
      <c r="BA4" s="34">
        <v>1</v>
      </c>
      <c r="BB4" s="34"/>
      <c r="BC4" s="34"/>
      <c r="BD4" s="34"/>
      <c r="BE4" s="34"/>
      <c r="BF4" s="34"/>
      <c r="BG4" s="34"/>
      <c r="BH4" s="34"/>
      <c r="BI4" s="34"/>
      <c r="BJ4" s="34"/>
      <c r="BK4" s="34"/>
      <c r="BL4" s="34"/>
      <c r="BM4" s="34"/>
      <c r="BN4" s="34"/>
      <c r="BO4" s="34"/>
      <c r="BP4" s="34"/>
      <c r="BQ4" s="34"/>
      <c r="BR4" s="34"/>
      <c r="BS4" s="66">
        <v>1</v>
      </c>
      <c r="BT4" s="66">
        <v>1</v>
      </c>
      <c r="BU4" s="66">
        <v>1</v>
      </c>
      <c r="BV4" s="66">
        <f>IF(SUM(BS4:BU4)=0,1,0)</f>
        <v>0</v>
      </c>
      <c r="BW4" s="34"/>
      <c r="BX4" s="34">
        <v>1</v>
      </c>
      <c r="BY4" s="34"/>
      <c r="BZ4" s="34">
        <v>1</v>
      </c>
      <c r="CA4" s="34"/>
      <c r="CB4" s="34"/>
      <c r="CC4" s="34"/>
      <c r="CD4" s="34"/>
      <c r="CE4" s="34"/>
      <c r="CF4" s="34"/>
      <c r="CG4" s="66"/>
      <c r="CH4" s="34">
        <f t="shared" ref="CH4:CH67" si="2">SUM(BW4:CF4)</f>
        <v>2</v>
      </c>
      <c r="CI4" s="66"/>
      <c r="CJ4" s="66"/>
      <c r="CK4" s="66"/>
      <c r="CL4" s="66"/>
      <c r="CM4" s="66">
        <v>1</v>
      </c>
      <c r="CN4" s="66"/>
      <c r="CO4" s="66"/>
      <c r="CP4" s="66"/>
      <c r="CQ4" s="34"/>
      <c r="CR4" s="66"/>
      <c r="CS4" s="34">
        <f t="shared" ref="CS4:CS67" si="3">SUM(CI4:CQ4)</f>
        <v>1</v>
      </c>
      <c r="CT4" s="34"/>
      <c r="CU4" s="34"/>
      <c r="CV4" s="34"/>
      <c r="CW4" s="34"/>
      <c r="CX4" s="34"/>
      <c r="CY4" s="34"/>
      <c r="CZ4" s="34">
        <v>1</v>
      </c>
      <c r="DA4" s="34"/>
      <c r="DB4" s="34"/>
      <c r="DC4" s="34"/>
      <c r="DD4" s="34">
        <f t="shared" ref="DD4:DD67" si="4">SUM(CT4:DB4)</f>
        <v>1</v>
      </c>
      <c r="DE4" s="34"/>
      <c r="DF4" s="34"/>
      <c r="DG4" s="34">
        <v>1</v>
      </c>
      <c r="DH4" s="34"/>
      <c r="DI4" s="34">
        <v>1</v>
      </c>
      <c r="DJ4" s="34"/>
      <c r="DK4" s="34"/>
      <c r="DL4" s="34"/>
      <c r="DM4" s="34"/>
      <c r="DN4" s="34">
        <f t="shared" ref="DN4:DN67" si="5">SUM(DE4:DL4)</f>
        <v>2</v>
      </c>
      <c r="DO4" s="34"/>
      <c r="DP4" s="34"/>
      <c r="DQ4" s="34">
        <v>1</v>
      </c>
      <c r="DR4" s="34"/>
      <c r="DS4" s="34"/>
      <c r="DT4" s="34"/>
      <c r="DU4" s="34"/>
      <c r="DV4" s="34">
        <v>1</v>
      </c>
      <c r="DW4" s="34"/>
      <c r="DX4" s="34"/>
      <c r="DY4" s="34">
        <f t="shared" ref="DY4:DY67" si="6">SUM(DO4:DW4)</f>
        <v>2</v>
      </c>
      <c r="DZ4" s="34">
        <f t="shared" ref="DZ4:DZ67" si="7">SUM(BW4,CI4,CT4,DE4,DO4)</f>
        <v>0</v>
      </c>
      <c r="EA4" s="34">
        <f t="shared" ref="EA4:EA67" si="8">SUM(BY4,CJ4,CU4,DF4,DP4)</f>
        <v>0</v>
      </c>
      <c r="EB4" s="34">
        <f t="shared" ref="EB4:EB67" si="9">SUM(CA4,CK4,CV4,DG4,DQ4)</f>
        <v>2</v>
      </c>
      <c r="EC4" s="34">
        <f t="shared" ref="EC4:EC67" si="10">SUM(CB4,CL4,CW4,DH4,DR4)</f>
        <v>0</v>
      </c>
      <c r="ED4" s="34">
        <f t="shared" ref="ED4:ED67" si="11">SUM(CC4,CN4,CX4,DI4,DS4)</f>
        <v>1</v>
      </c>
      <c r="EE4" s="34">
        <f t="shared" ref="EE4:EE67" si="12">SUM(CD4,CO4,CY4,DJ4,DT4)</f>
        <v>0</v>
      </c>
      <c r="EF4" s="34">
        <f t="shared" ref="EF4:EF67" si="13">SUM(CE4,CP4,DA4,DK4,DU4)</f>
        <v>0</v>
      </c>
      <c r="EG4" s="34">
        <f t="shared" ref="EG4:EG67" si="14">SUM(CF4,CQ4,DB4,DL4,DW4)</f>
        <v>0</v>
      </c>
      <c r="EH4" s="34">
        <f t="shared" ref="EH4:EH67" si="15">SUM(DZ4:EG4)</f>
        <v>3</v>
      </c>
      <c r="EI4" s="34">
        <f t="shared" ref="EI4:EI67" si="16">IF(SUM(DZ4:EG4)=0,0,1)</f>
        <v>1</v>
      </c>
      <c r="EJ4" s="34">
        <v>0</v>
      </c>
    </row>
    <row r="5" spans="1:140" ht="14.5">
      <c r="A5" s="33" t="s">
        <v>118</v>
      </c>
      <c r="B5" s="33" t="s">
        <v>116</v>
      </c>
      <c r="C5" s="116">
        <v>2021</v>
      </c>
      <c r="D5" s="114" t="s">
        <v>460</v>
      </c>
      <c r="E5" s="114" t="s">
        <v>461</v>
      </c>
      <c r="F5" s="114" t="s">
        <v>462</v>
      </c>
      <c r="G5" s="114" t="s">
        <v>463</v>
      </c>
      <c r="H5" s="114" t="s">
        <v>475</v>
      </c>
      <c r="I5" s="66" t="s">
        <v>474</v>
      </c>
      <c r="J5" s="34"/>
      <c r="K5" s="34"/>
      <c r="L5" s="2" t="s">
        <v>473</v>
      </c>
      <c r="M5" s="71">
        <v>0</v>
      </c>
      <c r="N5" s="119"/>
      <c r="O5" s="34"/>
      <c r="P5" s="120"/>
      <c r="Q5" s="34"/>
      <c r="R5" s="125"/>
      <c r="S5" s="34"/>
      <c r="T5" s="34"/>
      <c r="U5" s="34">
        <v>1</v>
      </c>
      <c r="V5" s="34"/>
      <c r="W5" s="120"/>
      <c r="X5" s="34"/>
      <c r="Y5" s="34"/>
      <c r="Z5" s="34"/>
      <c r="AA5" s="34"/>
      <c r="AB5" s="34"/>
      <c r="AC5" s="34"/>
      <c r="AD5" s="34"/>
      <c r="AE5" s="34"/>
      <c r="AF5" s="34"/>
      <c r="AG5" s="34">
        <v>1</v>
      </c>
      <c r="AH5" s="34"/>
      <c r="AI5" s="34"/>
      <c r="AJ5" s="34"/>
      <c r="AK5" s="34"/>
      <c r="AL5" s="34"/>
      <c r="AM5" s="34"/>
      <c r="AN5" s="34"/>
      <c r="AO5" s="34"/>
      <c r="AP5" s="34"/>
      <c r="AQ5" s="66"/>
      <c r="AR5" s="66">
        <f t="shared" si="0"/>
        <v>1</v>
      </c>
      <c r="AS5" s="34">
        <v>1</v>
      </c>
      <c r="AT5" s="34">
        <v>1</v>
      </c>
      <c r="AU5" s="34">
        <v>1</v>
      </c>
      <c r="AV5" s="34">
        <v>1</v>
      </c>
      <c r="AW5" s="66">
        <v>1</v>
      </c>
      <c r="AX5" s="66">
        <f t="shared" si="1"/>
        <v>5</v>
      </c>
      <c r="AY5" s="66">
        <v>1</v>
      </c>
      <c r="AZ5" s="34"/>
      <c r="BA5" s="34"/>
      <c r="BB5" s="34"/>
      <c r="BC5" s="34"/>
      <c r="BD5" s="34"/>
      <c r="BE5" s="34"/>
      <c r="BF5" s="34"/>
      <c r="BG5" s="34"/>
      <c r="BH5" s="34"/>
      <c r="BI5" s="34"/>
      <c r="BJ5" s="34"/>
      <c r="BK5" s="34"/>
      <c r="BL5" s="34"/>
      <c r="BM5" s="34"/>
      <c r="BN5" s="34"/>
      <c r="BO5" s="34"/>
      <c r="BP5" s="34">
        <v>1</v>
      </c>
      <c r="BQ5" s="34"/>
      <c r="BR5" s="34"/>
      <c r="BS5" s="34"/>
      <c r="BT5" s="34"/>
      <c r="BU5" s="66"/>
      <c r="BV5" s="66">
        <f>IF(SUM(BS5:BU5)=0,1,0)</f>
        <v>1</v>
      </c>
      <c r="BW5" s="34"/>
      <c r="BX5" s="34"/>
      <c r="BY5" s="34"/>
      <c r="BZ5" s="34"/>
      <c r="CA5" s="34"/>
      <c r="CB5" s="34"/>
      <c r="CC5" s="34"/>
      <c r="CD5" s="34"/>
      <c r="CE5" s="34"/>
      <c r="CF5" s="34"/>
      <c r="CG5" s="34"/>
      <c r="CH5" s="34">
        <f t="shared" si="2"/>
        <v>0</v>
      </c>
      <c r="CI5" s="34"/>
      <c r="CJ5" s="34"/>
      <c r="CK5" s="34"/>
      <c r="CL5" s="34"/>
      <c r="CM5" s="34"/>
      <c r="CN5" s="34"/>
      <c r="CO5" s="34"/>
      <c r="CP5" s="34"/>
      <c r="CQ5" s="34"/>
      <c r="CR5" s="34"/>
      <c r="CS5" s="34">
        <f t="shared" si="3"/>
        <v>0</v>
      </c>
      <c r="CT5" s="34"/>
      <c r="CU5" s="34"/>
      <c r="CV5" s="34"/>
      <c r="CW5" s="34"/>
      <c r="CX5" s="34"/>
      <c r="CY5" s="34"/>
      <c r="CZ5" s="34"/>
      <c r="DA5" s="34"/>
      <c r="DB5" s="34"/>
      <c r="DC5" s="34"/>
      <c r="DD5" s="34">
        <f t="shared" si="4"/>
        <v>0</v>
      </c>
      <c r="DE5" s="34"/>
      <c r="DF5" s="34"/>
      <c r="DG5" s="34"/>
      <c r="DH5" s="34"/>
      <c r="DI5" s="34"/>
      <c r="DJ5" s="34"/>
      <c r="DK5" s="34"/>
      <c r="DL5" s="34"/>
      <c r="DM5" s="34"/>
      <c r="DN5" s="34">
        <f t="shared" si="5"/>
        <v>0</v>
      </c>
      <c r="DO5" s="34"/>
      <c r="DP5" s="34"/>
      <c r="DQ5" s="34"/>
      <c r="DR5" s="34"/>
      <c r="DS5" s="34"/>
      <c r="DT5" s="34"/>
      <c r="DU5" s="66"/>
      <c r="DV5" s="66"/>
      <c r="DW5" s="34"/>
      <c r="DX5" s="66"/>
      <c r="DY5" s="34">
        <f t="shared" si="6"/>
        <v>0</v>
      </c>
      <c r="DZ5" s="34">
        <f t="shared" si="7"/>
        <v>0</v>
      </c>
      <c r="EA5" s="34">
        <f t="shared" si="8"/>
        <v>0</v>
      </c>
      <c r="EB5" s="34">
        <f t="shared" si="9"/>
        <v>0</v>
      </c>
      <c r="EC5" s="34">
        <f t="shared" si="10"/>
        <v>0</v>
      </c>
      <c r="ED5" s="34">
        <f t="shared" si="11"/>
        <v>0</v>
      </c>
      <c r="EE5" s="34">
        <f t="shared" si="12"/>
        <v>0</v>
      </c>
      <c r="EF5" s="34">
        <f t="shared" si="13"/>
        <v>0</v>
      </c>
      <c r="EG5" s="34">
        <f t="shared" si="14"/>
        <v>0</v>
      </c>
      <c r="EH5" s="34">
        <f t="shared" si="15"/>
        <v>0</v>
      </c>
      <c r="EI5" s="34">
        <f t="shared" si="16"/>
        <v>0</v>
      </c>
      <c r="EJ5" s="34">
        <v>0</v>
      </c>
    </row>
    <row r="6" spans="1:140" ht="14.5">
      <c r="A6" s="33" t="s">
        <v>119</v>
      </c>
      <c r="B6" s="33" t="s">
        <v>116</v>
      </c>
      <c r="C6" s="116">
        <v>2021</v>
      </c>
      <c r="D6" s="114" t="s">
        <v>464</v>
      </c>
      <c r="E6" s="114" t="s">
        <v>465</v>
      </c>
      <c r="F6" s="114" t="s">
        <v>466</v>
      </c>
      <c r="G6" s="114" t="s">
        <v>459</v>
      </c>
      <c r="H6" s="114" t="s">
        <v>477</v>
      </c>
      <c r="I6" s="34" t="s">
        <v>476</v>
      </c>
      <c r="J6" s="34"/>
      <c r="K6" s="34"/>
      <c r="L6" s="2" t="s">
        <v>473</v>
      </c>
      <c r="M6" s="71">
        <v>0</v>
      </c>
      <c r="N6" s="71"/>
      <c r="O6" s="34"/>
      <c r="P6" s="34"/>
      <c r="Q6" s="34"/>
      <c r="R6" s="34"/>
      <c r="S6" s="34"/>
      <c r="T6" s="34"/>
      <c r="U6" s="34">
        <v>1</v>
      </c>
      <c r="V6" s="34"/>
      <c r="W6" s="34"/>
      <c r="X6" s="34"/>
      <c r="Y6" s="34">
        <v>1</v>
      </c>
      <c r="Z6" s="34"/>
      <c r="AA6" s="34"/>
      <c r="AB6" s="34"/>
      <c r="AC6" s="34"/>
      <c r="AD6" s="34"/>
      <c r="AE6" s="34"/>
      <c r="AF6" s="34"/>
      <c r="AG6" s="34"/>
      <c r="AH6" s="34"/>
      <c r="AI6" s="34"/>
      <c r="AJ6" s="34"/>
      <c r="AK6" s="34"/>
      <c r="AL6" s="34"/>
      <c r="AM6" s="34"/>
      <c r="AN6" s="34"/>
      <c r="AO6" s="34"/>
      <c r="AP6" s="34"/>
      <c r="AQ6" s="66"/>
      <c r="AR6" s="66">
        <f t="shared" si="0"/>
        <v>1</v>
      </c>
      <c r="AS6" s="34">
        <v>1</v>
      </c>
      <c r="AT6" s="34">
        <v>1</v>
      </c>
      <c r="AU6" s="66">
        <v>1</v>
      </c>
      <c r="AV6" s="34"/>
      <c r="AW6" s="66">
        <v>1</v>
      </c>
      <c r="AX6" s="66">
        <f t="shared" si="1"/>
        <v>4</v>
      </c>
      <c r="AY6" s="34"/>
      <c r="AZ6" s="34"/>
      <c r="BA6" s="34">
        <v>1</v>
      </c>
      <c r="BB6" s="34"/>
      <c r="BC6" s="34"/>
      <c r="BD6" s="34"/>
      <c r="BE6" s="34"/>
      <c r="BF6" s="34"/>
      <c r="BG6" s="34"/>
      <c r="BH6" s="34"/>
      <c r="BI6" s="34"/>
      <c r="BJ6" s="34"/>
      <c r="BK6" s="34"/>
      <c r="BL6" s="34"/>
      <c r="BM6" s="34"/>
      <c r="BN6" s="34"/>
      <c r="BO6" s="34"/>
      <c r="BP6" s="34"/>
      <c r="BQ6" s="34"/>
      <c r="BR6" s="34"/>
      <c r="BS6" s="34">
        <v>1</v>
      </c>
      <c r="BT6" s="34">
        <v>1</v>
      </c>
      <c r="BU6" s="66">
        <v>1</v>
      </c>
      <c r="BV6" s="66">
        <f t="shared" ref="BV6:BV69" si="17">IF(SUM(BS6:BU6)=0,1,0)</f>
        <v>0</v>
      </c>
      <c r="BW6" s="34"/>
      <c r="BX6" s="34"/>
      <c r="BY6" s="34">
        <v>1</v>
      </c>
      <c r="BZ6" s="34"/>
      <c r="CA6" s="34"/>
      <c r="CB6" s="34"/>
      <c r="CC6" s="34"/>
      <c r="CD6" s="34"/>
      <c r="CE6" s="34"/>
      <c r="CF6" s="34"/>
      <c r="CG6" s="34"/>
      <c r="CH6" s="34">
        <f t="shared" si="2"/>
        <v>1</v>
      </c>
      <c r="CI6" s="34"/>
      <c r="CJ6" s="34"/>
      <c r="CK6" s="34"/>
      <c r="CL6" s="34">
        <v>1</v>
      </c>
      <c r="CM6" s="34"/>
      <c r="CN6" s="34"/>
      <c r="CO6" s="34"/>
      <c r="CP6" s="34"/>
      <c r="CQ6" s="34"/>
      <c r="CR6" s="34"/>
      <c r="CS6" s="34">
        <f t="shared" si="3"/>
        <v>1</v>
      </c>
      <c r="CT6" s="34"/>
      <c r="CU6" s="34"/>
      <c r="CV6" s="34"/>
      <c r="CW6" s="34"/>
      <c r="CX6" s="34"/>
      <c r="CY6" s="34">
        <v>1</v>
      </c>
      <c r="CZ6" s="34"/>
      <c r="DA6" s="66"/>
      <c r="DB6" s="34"/>
      <c r="DC6" s="66"/>
      <c r="DD6" s="34">
        <f t="shared" si="4"/>
        <v>1</v>
      </c>
      <c r="DE6" s="34"/>
      <c r="DF6" s="34"/>
      <c r="DG6" s="34"/>
      <c r="DH6" s="34"/>
      <c r="DI6" s="34"/>
      <c r="DJ6" s="34"/>
      <c r="DK6" s="34"/>
      <c r="DL6" s="34"/>
      <c r="DM6" s="34"/>
      <c r="DN6" s="34">
        <f t="shared" si="5"/>
        <v>0</v>
      </c>
      <c r="DO6" s="34"/>
      <c r="DP6" s="34"/>
      <c r="DQ6" s="34"/>
      <c r="DR6" s="34"/>
      <c r="DS6" s="34"/>
      <c r="DT6" s="34"/>
      <c r="DU6" s="66">
        <v>1</v>
      </c>
      <c r="DV6" s="66"/>
      <c r="DW6" s="34"/>
      <c r="DX6" s="66"/>
      <c r="DY6" s="34">
        <f t="shared" si="6"/>
        <v>1</v>
      </c>
      <c r="DZ6" s="34">
        <f t="shared" si="7"/>
        <v>0</v>
      </c>
      <c r="EA6" s="34">
        <f t="shared" si="8"/>
        <v>1</v>
      </c>
      <c r="EB6" s="34">
        <f t="shared" si="9"/>
        <v>0</v>
      </c>
      <c r="EC6" s="34">
        <f t="shared" si="10"/>
        <v>1</v>
      </c>
      <c r="ED6" s="34">
        <f t="shared" si="11"/>
        <v>0</v>
      </c>
      <c r="EE6" s="34">
        <f t="shared" si="12"/>
        <v>1</v>
      </c>
      <c r="EF6" s="34">
        <f t="shared" si="13"/>
        <v>1</v>
      </c>
      <c r="EG6" s="34">
        <f t="shared" si="14"/>
        <v>0</v>
      </c>
      <c r="EH6" s="34">
        <f t="shared" si="15"/>
        <v>4</v>
      </c>
      <c r="EI6" s="34">
        <f t="shared" si="16"/>
        <v>1</v>
      </c>
      <c r="EJ6" s="34">
        <v>0</v>
      </c>
    </row>
    <row r="7" spans="1:140" ht="14.5">
      <c r="A7" s="33" t="s">
        <v>120</v>
      </c>
      <c r="B7" s="33" t="s">
        <v>116</v>
      </c>
      <c r="C7" s="116">
        <v>2021</v>
      </c>
      <c r="D7" s="114" t="s">
        <v>467</v>
      </c>
      <c r="E7" s="114" t="s">
        <v>468</v>
      </c>
      <c r="F7" s="114" t="s">
        <v>469</v>
      </c>
      <c r="G7" s="114" t="s">
        <v>470</v>
      </c>
      <c r="H7" s="114" t="s">
        <v>479</v>
      </c>
      <c r="I7" s="34" t="s">
        <v>478</v>
      </c>
      <c r="J7" s="34"/>
      <c r="K7" s="34"/>
      <c r="L7" s="2" t="s">
        <v>473</v>
      </c>
      <c r="M7" s="71">
        <v>0</v>
      </c>
      <c r="N7" s="119"/>
      <c r="O7" s="34"/>
      <c r="P7" s="34"/>
      <c r="Q7" s="34"/>
      <c r="R7" s="120"/>
      <c r="S7" s="34"/>
      <c r="T7" s="34">
        <v>1</v>
      </c>
      <c r="U7" s="34"/>
      <c r="V7" s="34"/>
      <c r="W7" s="34"/>
      <c r="X7" s="34"/>
      <c r="Y7" s="34">
        <v>1</v>
      </c>
      <c r="Z7" s="34"/>
      <c r="AA7" s="34">
        <v>1</v>
      </c>
      <c r="AB7" s="34"/>
      <c r="AC7" s="34"/>
      <c r="AD7" s="34"/>
      <c r="AE7" s="34"/>
      <c r="AF7" s="34"/>
      <c r="AG7" s="34"/>
      <c r="AH7" s="34"/>
      <c r="AI7" s="34"/>
      <c r="AJ7" s="34"/>
      <c r="AK7" s="34">
        <v>1</v>
      </c>
      <c r="AL7" s="34"/>
      <c r="AM7" s="34"/>
      <c r="AN7" s="34"/>
      <c r="AO7" s="34"/>
      <c r="AP7" s="34"/>
      <c r="AQ7" s="66"/>
      <c r="AR7" s="66">
        <f t="shared" si="0"/>
        <v>1</v>
      </c>
      <c r="AS7" s="34">
        <v>1</v>
      </c>
      <c r="AT7" s="66">
        <v>1</v>
      </c>
      <c r="AU7" s="66">
        <v>1</v>
      </c>
      <c r="AV7" s="34"/>
      <c r="AW7" s="66"/>
      <c r="AX7" s="66">
        <f t="shared" si="1"/>
        <v>3</v>
      </c>
      <c r="AY7" s="34"/>
      <c r="AZ7" s="34">
        <v>1</v>
      </c>
      <c r="BA7" s="34"/>
      <c r="BB7" s="34"/>
      <c r="BC7" s="34"/>
      <c r="BD7" s="34"/>
      <c r="BE7" s="34"/>
      <c r="BF7" s="34"/>
      <c r="BG7" s="34"/>
      <c r="BH7" s="34"/>
      <c r="BI7" s="34"/>
      <c r="BJ7" s="34"/>
      <c r="BK7" s="34"/>
      <c r="BL7" s="34"/>
      <c r="BM7" s="34"/>
      <c r="BN7" s="34"/>
      <c r="BO7" s="34"/>
      <c r="BP7" s="34">
        <v>1</v>
      </c>
      <c r="BQ7" s="34"/>
      <c r="BR7" s="34"/>
      <c r="BS7" s="34"/>
      <c r="BT7" s="66"/>
      <c r="BU7" s="66"/>
      <c r="BV7" s="66">
        <f t="shared" si="17"/>
        <v>1</v>
      </c>
      <c r="BW7" s="34"/>
      <c r="BX7" s="34"/>
      <c r="BY7" s="34"/>
      <c r="BZ7" s="34"/>
      <c r="CA7" s="34"/>
      <c r="CB7" s="34"/>
      <c r="CC7" s="34"/>
      <c r="CD7" s="34"/>
      <c r="CE7" s="34"/>
      <c r="CF7" s="34"/>
      <c r="CG7" s="34"/>
      <c r="CH7" s="34">
        <f t="shared" si="2"/>
        <v>0</v>
      </c>
      <c r="CI7" s="34"/>
      <c r="CJ7" s="34"/>
      <c r="CK7" s="34"/>
      <c r="CL7" s="66"/>
      <c r="CM7" s="66"/>
      <c r="CN7" s="34"/>
      <c r="CO7" s="34"/>
      <c r="CP7" s="34"/>
      <c r="CQ7" s="34"/>
      <c r="CR7" s="66"/>
      <c r="CS7" s="34">
        <f t="shared" si="3"/>
        <v>0</v>
      </c>
      <c r="CT7" s="34"/>
      <c r="CU7" s="34"/>
      <c r="CV7" s="34"/>
      <c r="CW7" s="34"/>
      <c r="CX7" s="34"/>
      <c r="CY7" s="34"/>
      <c r="CZ7" s="34"/>
      <c r="DA7" s="66"/>
      <c r="DB7" s="34"/>
      <c r="DC7" s="66"/>
      <c r="DD7" s="34">
        <f t="shared" si="4"/>
        <v>0</v>
      </c>
      <c r="DE7" s="34"/>
      <c r="DF7" s="34"/>
      <c r="DG7" s="34"/>
      <c r="DH7" s="34"/>
      <c r="DI7" s="34"/>
      <c r="DJ7" s="34"/>
      <c r="DK7" s="34"/>
      <c r="DL7" s="34"/>
      <c r="DM7" s="34"/>
      <c r="DN7" s="34">
        <f t="shared" si="5"/>
        <v>0</v>
      </c>
      <c r="DO7" s="34"/>
      <c r="DP7" s="34"/>
      <c r="DQ7" s="34"/>
      <c r="DR7" s="34"/>
      <c r="DS7" s="34"/>
      <c r="DT7" s="34"/>
      <c r="DU7" s="66"/>
      <c r="DV7" s="66"/>
      <c r="DW7" s="34"/>
      <c r="DX7" s="66"/>
      <c r="DY7" s="34">
        <f t="shared" si="6"/>
        <v>0</v>
      </c>
      <c r="DZ7" s="34">
        <f t="shared" si="7"/>
        <v>0</v>
      </c>
      <c r="EA7" s="34">
        <f t="shared" si="8"/>
        <v>0</v>
      </c>
      <c r="EB7" s="34">
        <f t="shared" si="9"/>
        <v>0</v>
      </c>
      <c r="EC7" s="34">
        <f t="shared" si="10"/>
        <v>0</v>
      </c>
      <c r="ED7" s="34">
        <f t="shared" si="11"/>
        <v>0</v>
      </c>
      <c r="EE7" s="34">
        <f t="shared" si="12"/>
        <v>0</v>
      </c>
      <c r="EF7" s="34">
        <f t="shared" si="13"/>
        <v>0</v>
      </c>
      <c r="EG7" s="34">
        <f t="shared" si="14"/>
        <v>0</v>
      </c>
      <c r="EH7" s="34">
        <f t="shared" si="15"/>
        <v>0</v>
      </c>
      <c r="EI7" s="34">
        <f t="shared" si="16"/>
        <v>0</v>
      </c>
      <c r="EJ7" s="34">
        <v>0</v>
      </c>
    </row>
    <row r="8" spans="1:140" ht="14.5">
      <c r="A8" s="33" t="s">
        <v>121</v>
      </c>
      <c r="B8" s="33" t="s">
        <v>116</v>
      </c>
      <c r="C8" s="121">
        <v>2021</v>
      </c>
      <c r="D8" s="47" t="s">
        <v>480</v>
      </c>
      <c r="E8" s="128" t="s">
        <v>481</v>
      </c>
      <c r="F8" s="121" t="s">
        <v>482</v>
      </c>
      <c r="G8" s="121" t="s">
        <v>483</v>
      </c>
      <c r="H8" s="34" t="s">
        <v>548</v>
      </c>
      <c r="I8" s="200" t="s">
        <v>549</v>
      </c>
      <c r="J8" s="33"/>
      <c r="K8" s="33"/>
      <c r="L8" s="2" t="s">
        <v>473</v>
      </c>
      <c r="M8" s="71">
        <v>1</v>
      </c>
      <c r="N8" s="119" t="s">
        <v>550</v>
      </c>
      <c r="O8" s="33"/>
      <c r="P8" s="33"/>
      <c r="Q8" s="34"/>
      <c r="R8" s="33"/>
      <c r="S8" s="34"/>
      <c r="T8" s="34"/>
      <c r="U8" s="34"/>
      <c r="V8" s="34"/>
      <c r="W8" s="34"/>
      <c r="X8" s="33"/>
      <c r="Y8" s="34"/>
      <c r="Z8" s="34">
        <v>1</v>
      </c>
      <c r="AA8" s="33"/>
      <c r="AB8" s="34"/>
      <c r="AC8" s="33"/>
      <c r="AD8" s="33"/>
      <c r="AE8" s="33"/>
      <c r="AF8" s="33"/>
      <c r="AG8" s="33"/>
      <c r="AH8" s="33"/>
      <c r="AI8" s="33"/>
      <c r="AJ8" s="33"/>
      <c r="AK8" s="33"/>
      <c r="AL8" s="34"/>
      <c r="AM8" s="33"/>
      <c r="AN8" s="33"/>
      <c r="AO8" s="33"/>
      <c r="AP8" s="34"/>
      <c r="AQ8" s="35"/>
      <c r="AR8" s="66">
        <f t="shared" si="0"/>
        <v>1</v>
      </c>
      <c r="AS8" s="34">
        <v>1</v>
      </c>
      <c r="AT8" s="34">
        <v>1</v>
      </c>
      <c r="AU8" s="35">
        <v>1</v>
      </c>
      <c r="AV8" s="34"/>
      <c r="AW8" s="35">
        <v>1</v>
      </c>
      <c r="AX8" s="66">
        <f t="shared" si="1"/>
        <v>4</v>
      </c>
      <c r="AY8" s="33">
        <v>1</v>
      </c>
      <c r="AZ8" s="33">
        <v>1</v>
      </c>
      <c r="BA8" s="33">
        <v>1</v>
      </c>
      <c r="BB8" s="33"/>
      <c r="BC8" s="34"/>
      <c r="BD8" s="33"/>
      <c r="BE8" s="33"/>
      <c r="BF8" s="33"/>
      <c r="BG8" s="33"/>
      <c r="BH8" s="33"/>
      <c r="BI8" s="33"/>
      <c r="BJ8" s="33"/>
      <c r="BK8" s="33"/>
      <c r="BL8" s="33"/>
      <c r="BM8" s="33"/>
      <c r="BN8" s="33"/>
      <c r="BO8" s="33"/>
      <c r="BP8" s="33"/>
      <c r="BQ8" s="33"/>
      <c r="BR8" s="33"/>
      <c r="BS8" s="33">
        <v>1</v>
      </c>
      <c r="BT8" s="66">
        <v>1</v>
      </c>
      <c r="BU8" s="66">
        <v>1</v>
      </c>
      <c r="BV8" s="66">
        <f t="shared" si="17"/>
        <v>0</v>
      </c>
      <c r="BW8" s="33"/>
      <c r="BX8" s="34"/>
      <c r="BY8" s="33"/>
      <c r="BZ8" s="34">
        <v>1</v>
      </c>
      <c r="CA8" s="33"/>
      <c r="CB8" s="33"/>
      <c r="CC8" s="33"/>
      <c r="CD8" s="33"/>
      <c r="CE8" s="33"/>
      <c r="CF8" s="33"/>
      <c r="CG8" s="33"/>
      <c r="CH8" s="34">
        <f t="shared" si="2"/>
        <v>1</v>
      </c>
      <c r="CI8" s="33"/>
      <c r="CJ8" s="33"/>
      <c r="CK8" s="33"/>
      <c r="CL8" s="33"/>
      <c r="CM8" s="34">
        <v>1</v>
      </c>
      <c r="CN8" s="33"/>
      <c r="CO8" s="33"/>
      <c r="CP8" s="33"/>
      <c r="CQ8" s="33"/>
      <c r="CR8" s="33"/>
      <c r="CS8" s="34">
        <f t="shared" si="3"/>
        <v>1</v>
      </c>
      <c r="CT8" s="33"/>
      <c r="CU8" s="33"/>
      <c r="CV8" s="33"/>
      <c r="CW8" s="66"/>
      <c r="CX8" s="33"/>
      <c r="CY8" s="33"/>
      <c r="CZ8" s="34">
        <v>1</v>
      </c>
      <c r="DA8" s="66"/>
      <c r="DB8" s="33"/>
      <c r="DC8" s="66"/>
      <c r="DD8" s="34">
        <f t="shared" si="4"/>
        <v>1</v>
      </c>
      <c r="DE8" s="33"/>
      <c r="DF8" s="33"/>
      <c r="DG8" s="33"/>
      <c r="DH8" s="33"/>
      <c r="DI8" s="33"/>
      <c r="DJ8" s="33"/>
      <c r="DK8" s="33"/>
      <c r="DL8" s="33"/>
      <c r="DM8" s="33"/>
      <c r="DN8" s="34">
        <f t="shared" si="5"/>
        <v>0</v>
      </c>
      <c r="DO8" s="33"/>
      <c r="DP8" s="33"/>
      <c r="DQ8" s="33"/>
      <c r="DR8" s="66"/>
      <c r="DS8" s="33"/>
      <c r="DT8" s="33"/>
      <c r="DU8" s="66"/>
      <c r="DV8" s="66">
        <v>1</v>
      </c>
      <c r="DW8" s="33"/>
      <c r="DX8" s="66"/>
      <c r="DY8" s="34">
        <f t="shared" si="6"/>
        <v>1</v>
      </c>
      <c r="DZ8" s="34">
        <f t="shared" si="7"/>
        <v>0</v>
      </c>
      <c r="EA8" s="34">
        <f t="shared" si="8"/>
        <v>0</v>
      </c>
      <c r="EB8" s="34">
        <f t="shared" si="9"/>
        <v>0</v>
      </c>
      <c r="EC8" s="34">
        <f t="shared" si="10"/>
        <v>0</v>
      </c>
      <c r="ED8" s="34">
        <f t="shared" si="11"/>
        <v>0</v>
      </c>
      <c r="EE8" s="34">
        <f t="shared" si="12"/>
        <v>0</v>
      </c>
      <c r="EF8" s="34">
        <f t="shared" si="13"/>
        <v>0</v>
      </c>
      <c r="EG8" s="34">
        <f t="shared" si="14"/>
        <v>0</v>
      </c>
      <c r="EH8" s="34">
        <f t="shared" si="15"/>
        <v>0</v>
      </c>
      <c r="EI8" s="34">
        <f t="shared" si="16"/>
        <v>0</v>
      </c>
      <c r="EJ8" s="33">
        <v>0</v>
      </c>
    </row>
    <row r="9" spans="1:140" ht="14.5">
      <c r="A9" s="34" t="s">
        <v>123</v>
      </c>
      <c r="B9" s="33" t="s">
        <v>122</v>
      </c>
      <c r="C9" s="121">
        <v>2021</v>
      </c>
      <c r="D9" s="47" t="s">
        <v>484</v>
      </c>
      <c r="E9" s="128" t="s">
        <v>485</v>
      </c>
      <c r="F9" s="121" t="s">
        <v>486</v>
      </c>
      <c r="G9" s="47" t="s">
        <v>487</v>
      </c>
      <c r="H9" s="66" t="s">
        <v>551</v>
      </c>
      <c r="I9" s="35" t="s">
        <v>552</v>
      </c>
      <c r="J9" s="33"/>
      <c r="K9" s="33"/>
      <c r="L9" s="2" t="s">
        <v>473</v>
      </c>
      <c r="M9" s="132">
        <v>1</v>
      </c>
      <c r="N9" s="119" t="s">
        <v>553</v>
      </c>
      <c r="O9" s="34"/>
      <c r="P9" s="34"/>
      <c r="Q9" s="34"/>
      <c r="R9" s="34"/>
      <c r="S9" s="34"/>
      <c r="T9" s="34"/>
      <c r="U9" s="34">
        <v>1</v>
      </c>
      <c r="V9" s="34"/>
      <c r="W9" s="34"/>
      <c r="X9" s="34"/>
      <c r="Y9" s="34">
        <v>1</v>
      </c>
      <c r="Z9" s="34"/>
      <c r="AA9" s="34"/>
      <c r="AB9" s="34"/>
      <c r="AC9" s="34"/>
      <c r="AD9" s="34"/>
      <c r="AE9" s="34"/>
      <c r="AF9" s="66"/>
      <c r="AG9" s="66"/>
      <c r="AH9" s="66"/>
      <c r="AI9" s="66"/>
      <c r="AJ9" s="34"/>
      <c r="AK9" s="34"/>
      <c r="AL9" s="34"/>
      <c r="AM9" s="34"/>
      <c r="AN9" s="66"/>
      <c r="AO9" s="34"/>
      <c r="AP9" s="34"/>
      <c r="AQ9" s="35"/>
      <c r="AR9" s="66">
        <f t="shared" si="0"/>
        <v>1</v>
      </c>
      <c r="AS9" s="34"/>
      <c r="AT9" s="66"/>
      <c r="AU9" s="34">
        <v>1</v>
      </c>
      <c r="AV9" s="34"/>
      <c r="AW9" s="34"/>
      <c r="AX9" s="66">
        <f t="shared" si="1"/>
        <v>1</v>
      </c>
      <c r="AY9" s="34"/>
      <c r="AZ9" s="34">
        <v>1</v>
      </c>
      <c r="BA9" s="34"/>
      <c r="BB9" s="34"/>
      <c r="BC9" s="34"/>
      <c r="BD9" s="34">
        <v>1</v>
      </c>
      <c r="BE9" s="34"/>
      <c r="BF9" s="34"/>
      <c r="BG9" s="34"/>
      <c r="BH9" s="34"/>
      <c r="BI9" s="34"/>
      <c r="BJ9" s="34"/>
      <c r="BK9" s="34">
        <v>1</v>
      </c>
      <c r="BL9" s="34"/>
      <c r="BM9" s="34"/>
      <c r="BN9" s="34"/>
      <c r="BO9" s="34"/>
      <c r="BP9" s="34"/>
      <c r="BQ9" s="34"/>
      <c r="BR9" s="34"/>
      <c r="BS9" s="34"/>
      <c r="BT9" s="34"/>
      <c r="BU9" s="34">
        <v>1</v>
      </c>
      <c r="BV9" s="66">
        <f t="shared" si="17"/>
        <v>0</v>
      </c>
      <c r="BW9" s="34"/>
      <c r="BX9" s="34"/>
      <c r="BY9" s="34"/>
      <c r="BZ9" s="34"/>
      <c r="CA9" s="34"/>
      <c r="CB9" s="34"/>
      <c r="CC9" s="34"/>
      <c r="CD9" s="34"/>
      <c r="CE9" s="34"/>
      <c r="CF9" s="34"/>
      <c r="CG9" s="34"/>
      <c r="CH9" s="34">
        <f t="shared" si="2"/>
        <v>0</v>
      </c>
      <c r="CI9" s="34"/>
      <c r="CJ9" s="34"/>
      <c r="CK9" s="34"/>
      <c r="CL9" s="34"/>
      <c r="CM9" s="34"/>
      <c r="CN9" s="34"/>
      <c r="CO9" s="34"/>
      <c r="CP9" s="34"/>
      <c r="CQ9" s="34"/>
      <c r="CR9" s="34"/>
      <c r="CS9" s="34">
        <f t="shared" si="3"/>
        <v>0</v>
      </c>
      <c r="CT9" s="34"/>
      <c r="CU9" s="34"/>
      <c r="CV9" s="34"/>
      <c r="CW9" s="34"/>
      <c r="CX9" s="34"/>
      <c r="CY9" s="34"/>
      <c r="CZ9" s="34"/>
      <c r="DA9" s="34">
        <v>1</v>
      </c>
      <c r="DB9" s="34"/>
      <c r="DC9" s="34"/>
      <c r="DD9" s="34">
        <f t="shared" si="4"/>
        <v>1</v>
      </c>
      <c r="DE9" s="34"/>
      <c r="DF9" s="34"/>
      <c r="DG9" s="34"/>
      <c r="DH9" s="34"/>
      <c r="DI9" s="34"/>
      <c r="DJ9" s="34"/>
      <c r="DK9" s="34"/>
      <c r="DL9" s="34"/>
      <c r="DM9" s="34"/>
      <c r="DN9" s="34">
        <f t="shared" si="5"/>
        <v>0</v>
      </c>
      <c r="DO9" s="34"/>
      <c r="DP9" s="34"/>
      <c r="DQ9" s="34"/>
      <c r="DR9" s="34"/>
      <c r="DS9" s="34"/>
      <c r="DT9" s="34"/>
      <c r="DU9" s="34"/>
      <c r="DV9" s="34"/>
      <c r="DW9" s="34"/>
      <c r="DX9" s="34"/>
      <c r="DY9" s="34">
        <f t="shared" si="6"/>
        <v>0</v>
      </c>
      <c r="DZ9" s="34">
        <f t="shared" si="7"/>
        <v>0</v>
      </c>
      <c r="EA9" s="34">
        <f t="shared" si="8"/>
        <v>0</v>
      </c>
      <c r="EB9" s="34">
        <f t="shared" si="9"/>
        <v>0</v>
      </c>
      <c r="EC9" s="34">
        <f t="shared" si="10"/>
        <v>0</v>
      </c>
      <c r="ED9" s="34">
        <f t="shared" si="11"/>
        <v>0</v>
      </c>
      <c r="EE9" s="34">
        <f t="shared" si="12"/>
        <v>0</v>
      </c>
      <c r="EF9" s="34">
        <f t="shared" si="13"/>
        <v>1</v>
      </c>
      <c r="EG9" s="34">
        <f t="shared" si="14"/>
        <v>0</v>
      </c>
      <c r="EH9" s="34">
        <f t="shared" si="15"/>
        <v>1</v>
      </c>
      <c r="EI9" s="34">
        <f t="shared" si="16"/>
        <v>1</v>
      </c>
      <c r="EJ9" s="33">
        <v>0</v>
      </c>
    </row>
    <row r="10" spans="1:140" ht="14.5">
      <c r="A10" s="34" t="s">
        <v>124</v>
      </c>
      <c r="B10" s="33" t="s">
        <v>125</v>
      </c>
      <c r="C10" s="121">
        <v>2021</v>
      </c>
      <c r="D10" s="47" t="s">
        <v>488</v>
      </c>
      <c r="E10" s="121" t="s">
        <v>489</v>
      </c>
      <c r="F10" s="123" t="s">
        <v>490</v>
      </c>
      <c r="G10" s="126" t="s">
        <v>470</v>
      </c>
      <c r="H10" s="39" t="s">
        <v>555</v>
      </c>
      <c r="I10" s="129" t="s">
        <v>554</v>
      </c>
      <c r="J10" s="34"/>
      <c r="K10" s="34"/>
      <c r="L10" s="2" t="s">
        <v>473</v>
      </c>
      <c r="M10" s="132">
        <v>0</v>
      </c>
      <c r="N10" s="71"/>
      <c r="O10" s="34"/>
      <c r="P10" s="34"/>
      <c r="Q10" s="34"/>
      <c r="R10" s="34"/>
      <c r="S10" s="34"/>
      <c r="T10" s="34"/>
      <c r="U10" s="34">
        <v>1</v>
      </c>
      <c r="V10" s="34"/>
      <c r="W10" s="34"/>
      <c r="X10" s="34"/>
      <c r="Y10" s="34"/>
      <c r="Z10" s="34"/>
      <c r="AA10" s="34"/>
      <c r="AB10" s="66"/>
      <c r="AC10" s="66"/>
      <c r="AD10" s="66"/>
      <c r="AE10" s="66"/>
      <c r="AF10" s="66"/>
      <c r="AG10" s="66"/>
      <c r="AH10" s="34"/>
      <c r="AI10" s="34"/>
      <c r="AJ10" s="66"/>
      <c r="AK10" s="66">
        <v>1</v>
      </c>
      <c r="AL10" s="66"/>
      <c r="AM10" s="34"/>
      <c r="AN10" s="66"/>
      <c r="AO10" s="34"/>
      <c r="AP10" s="34"/>
      <c r="AQ10" s="66"/>
      <c r="AR10" s="66">
        <f t="shared" si="0"/>
        <v>1</v>
      </c>
      <c r="AS10" s="34">
        <v>1</v>
      </c>
      <c r="AT10" s="34">
        <v>1</v>
      </c>
      <c r="AU10" s="66">
        <v>1</v>
      </c>
      <c r="AV10" s="34">
        <v>1</v>
      </c>
      <c r="AW10" s="34">
        <v>1</v>
      </c>
      <c r="AX10" s="66">
        <f t="shared" si="1"/>
        <v>5</v>
      </c>
      <c r="AY10" s="66">
        <v>1</v>
      </c>
      <c r="AZ10" s="34"/>
      <c r="BA10" s="34"/>
      <c r="BB10" s="66"/>
      <c r="BC10" s="66"/>
      <c r="BD10" s="66"/>
      <c r="BE10" s="66"/>
      <c r="BF10" s="66"/>
      <c r="BG10" s="66"/>
      <c r="BH10" s="66"/>
      <c r="BI10" s="66"/>
      <c r="BJ10" s="66"/>
      <c r="BK10" s="66"/>
      <c r="BL10" s="66"/>
      <c r="BM10" s="66"/>
      <c r="BN10" s="66"/>
      <c r="BO10" s="66"/>
      <c r="BP10" s="66"/>
      <c r="BQ10" s="66"/>
      <c r="BR10" s="66"/>
      <c r="BS10" s="34"/>
      <c r="BT10" s="34"/>
      <c r="BU10" s="66"/>
      <c r="BV10" s="66">
        <f t="shared" si="17"/>
        <v>1</v>
      </c>
      <c r="BW10" s="34"/>
      <c r="BX10" s="34"/>
      <c r="BY10" s="34"/>
      <c r="BZ10" s="34"/>
      <c r="CA10" s="34"/>
      <c r="CB10" s="34"/>
      <c r="CC10" s="34"/>
      <c r="CD10" s="34"/>
      <c r="CE10" s="34"/>
      <c r="CF10" s="34"/>
      <c r="CG10" s="34"/>
      <c r="CH10" s="34">
        <f t="shared" si="2"/>
        <v>0</v>
      </c>
      <c r="CI10" s="34"/>
      <c r="CJ10" s="34"/>
      <c r="CK10" s="34"/>
      <c r="CL10" s="34"/>
      <c r="CM10" s="34"/>
      <c r="CN10" s="34"/>
      <c r="CO10" s="34"/>
      <c r="CP10" s="34"/>
      <c r="CQ10" s="34"/>
      <c r="CR10" s="34"/>
      <c r="CS10" s="34">
        <f t="shared" si="3"/>
        <v>0</v>
      </c>
      <c r="CT10" s="34"/>
      <c r="CU10" s="34"/>
      <c r="CV10" s="34"/>
      <c r="CW10" s="34"/>
      <c r="CX10" s="34"/>
      <c r="CY10" s="34"/>
      <c r="CZ10" s="34"/>
      <c r="DA10" s="66"/>
      <c r="DB10" s="34"/>
      <c r="DC10" s="66"/>
      <c r="DD10" s="34">
        <f t="shared" si="4"/>
        <v>0</v>
      </c>
      <c r="DE10" s="34"/>
      <c r="DF10" s="34"/>
      <c r="DG10" s="34"/>
      <c r="DH10" s="34"/>
      <c r="DI10" s="34"/>
      <c r="DJ10" s="34"/>
      <c r="DK10" s="34"/>
      <c r="DL10" s="34"/>
      <c r="DM10" s="34"/>
      <c r="DN10" s="34">
        <f t="shared" si="5"/>
        <v>0</v>
      </c>
      <c r="DO10" s="34"/>
      <c r="DP10" s="34"/>
      <c r="DQ10" s="34"/>
      <c r="DR10" s="34"/>
      <c r="DS10" s="34"/>
      <c r="DT10" s="34"/>
      <c r="DU10" s="34"/>
      <c r="DV10" s="34"/>
      <c r="DW10" s="34"/>
      <c r="DX10" s="34"/>
      <c r="DY10" s="34">
        <f t="shared" si="6"/>
        <v>0</v>
      </c>
      <c r="DZ10" s="34">
        <f t="shared" si="7"/>
        <v>0</v>
      </c>
      <c r="EA10" s="34">
        <f t="shared" si="8"/>
        <v>0</v>
      </c>
      <c r="EB10" s="34">
        <f t="shared" si="9"/>
        <v>0</v>
      </c>
      <c r="EC10" s="34">
        <f t="shared" si="10"/>
        <v>0</v>
      </c>
      <c r="ED10" s="34">
        <f t="shared" si="11"/>
        <v>0</v>
      </c>
      <c r="EE10" s="34">
        <f t="shared" si="12"/>
        <v>0</v>
      </c>
      <c r="EF10" s="34">
        <f t="shared" si="13"/>
        <v>0</v>
      </c>
      <c r="EG10" s="34">
        <f t="shared" si="14"/>
        <v>0</v>
      </c>
      <c r="EH10" s="34">
        <f t="shared" si="15"/>
        <v>0</v>
      </c>
      <c r="EI10" s="34">
        <f t="shared" si="16"/>
        <v>0</v>
      </c>
      <c r="EJ10" s="34">
        <v>0</v>
      </c>
    </row>
    <row r="11" spans="1:140" ht="14.5">
      <c r="A11" s="34" t="s">
        <v>126</v>
      </c>
      <c r="B11" s="33" t="s">
        <v>116</v>
      </c>
      <c r="C11" s="121">
        <v>2021</v>
      </c>
      <c r="D11" s="47" t="s">
        <v>491</v>
      </c>
      <c r="E11" s="121" t="s">
        <v>492</v>
      </c>
      <c r="F11" s="121" t="s">
        <v>493</v>
      </c>
      <c r="G11" s="47" t="s">
        <v>470</v>
      </c>
      <c r="H11" s="66" t="s">
        <v>556</v>
      </c>
      <c r="I11" s="66" t="s">
        <v>557</v>
      </c>
      <c r="J11" s="34"/>
      <c r="K11" s="34"/>
      <c r="L11" s="2" t="s">
        <v>473</v>
      </c>
      <c r="M11" s="132">
        <v>1</v>
      </c>
      <c r="N11" s="119"/>
      <c r="O11" s="34"/>
      <c r="P11" s="34"/>
      <c r="Q11" s="34"/>
      <c r="R11" s="34"/>
      <c r="S11" s="34"/>
      <c r="T11" s="34">
        <v>1</v>
      </c>
      <c r="U11" s="34"/>
      <c r="V11" s="34"/>
      <c r="W11" s="34"/>
      <c r="X11" s="34"/>
      <c r="Y11" s="34">
        <v>1</v>
      </c>
      <c r="Z11" s="34"/>
      <c r="AA11" s="34"/>
      <c r="AB11" s="34"/>
      <c r="AC11" s="34"/>
      <c r="AD11" s="34"/>
      <c r="AE11" s="34"/>
      <c r="AF11" s="34"/>
      <c r="AG11" s="34"/>
      <c r="AH11" s="34"/>
      <c r="AI11" s="34"/>
      <c r="AJ11" s="34">
        <v>1</v>
      </c>
      <c r="AK11" s="34"/>
      <c r="AL11" s="34"/>
      <c r="AM11" s="34"/>
      <c r="AN11" s="34"/>
      <c r="AO11" s="34"/>
      <c r="AP11" s="34"/>
      <c r="AQ11" s="66"/>
      <c r="AR11" s="66">
        <f t="shared" si="0"/>
        <v>1</v>
      </c>
      <c r="AS11" s="66">
        <v>1</v>
      </c>
      <c r="AT11" s="66">
        <v>1</v>
      </c>
      <c r="AU11" s="66">
        <v>1</v>
      </c>
      <c r="AV11" s="34"/>
      <c r="AW11" s="66"/>
      <c r="AX11" s="66">
        <f t="shared" si="1"/>
        <v>3</v>
      </c>
      <c r="AY11" s="34">
        <v>1</v>
      </c>
      <c r="AZ11" s="34"/>
      <c r="BA11" s="34"/>
      <c r="BB11" s="34"/>
      <c r="BC11" s="34"/>
      <c r="BD11" s="34"/>
      <c r="BE11" s="34"/>
      <c r="BF11" s="34"/>
      <c r="BG11" s="34"/>
      <c r="BH11" s="34"/>
      <c r="BI11" s="34"/>
      <c r="BJ11" s="34"/>
      <c r="BK11" s="34"/>
      <c r="BL11" s="34"/>
      <c r="BM11" s="34"/>
      <c r="BN11" s="34"/>
      <c r="BO11" s="34"/>
      <c r="BP11" s="34"/>
      <c r="BQ11" s="34"/>
      <c r="BR11" s="34"/>
      <c r="BS11" s="34"/>
      <c r="BT11" s="34"/>
      <c r="BU11" s="34"/>
      <c r="BV11" s="66">
        <f t="shared" si="17"/>
        <v>1</v>
      </c>
      <c r="BW11" s="34"/>
      <c r="BX11" s="34"/>
      <c r="BY11" s="34"/>
      <c r="BZ11" s="34"/>
      <c r="CA11" s="34"/>
      <c r="CB11" s="34"/>
      <c r="CC11" s="34"/>
      <c r="CD11" s="34"/>
      <c r="CE11" s="34"/>
      <c r="CF11" s="34"/>
      <c r="CG11" s="34"/>
      <c r="CH11" s="34">
        <f t="shared" si="2"/>
        <v>0</v>
      </c>
      <c r="CI11" s="34"/>
      <c r="CJ11" s="34"/>
      <c r="CK11" s="34"/>
      <c r="CL11" s="34"/>
      <c r="CM11" s="34"/>
      <c r="CN11" s="34"/>
      <c r="CO11" s="34"/>
      <c r="CP11" s="34"/>
      <c r="CQ11" s="34"/>
      <c r="CR11" s="34"/>
      <c r="CS11" s="34">
        <f t="shared" si="3"/>
        <v>0</v>
      </c>
      <c r="CT11" s="34"/>
      <c r="CU11" s="34"/>
      <c r="CV11" s="34"/>
      <c r="CW11" s="34"/>
      <c r="CX11" s="34"/>
      <c r="CY11" s="34"/>
      <c r="CZ11" s="34"/>
      <c r="DA11" s="34"/>
      <c r="DB11" s="34"/>
      <c r="DC11" s="34"/>
      <c r="DD11" s="34">
        <f t="shared" si="4"/>
        <v>0</v>
      </c>
      <c r="DE11" s="34"/>
      <c r="DF11" s="34"/>
      <c r="DG11" s="34"/>
      <c r="DH11" s="34"/>
      <c r="DI11" s="34"/>
      <c r="DJ11" s="34"/>
      <c r="DK11" s="34"/>
      <c r="DL11" s="34"/>
      <c r="DM11" s="34"/>
      <c r="DN11" s="34">
        <f t="shared" si="5"/>
        <v>0</v>
      </c>
      <c r="DO11" s="34"/>
      <c r="DP11" s="34"/>
      <c r="DQ11" s="34"/>
      <c r="DR11" s="34"/>
      <c r="DS11" s="34"/>
      <c r="DT11" s="34"/>
      <c r="DU11" s="34"/>
      <c r="DV11" s="34"/>
      <c r="DW11" s="34"/>
      <c r="DX11" s="34"/>
      <c r="DY11" s="34">
        <f t="shared" si="6"/>
        <v>0</v>
      </c>
      <c r="DZ11" s="34">
        <f t="shared" si="7"/>
        <v>0</v>
      </c>
      <c r="EA11" s="34">
        <f t="shared" si="8"/>
        <v>0</v>
      </c>
      <c r="EB11" s="34">
        <f t="shared" si="9"/>
        <v>0</v>
      </c>
      <c r="EC11" s="34">
        <f t="shared" si="10"/>
        <v>0</v>
      </c>
      <c r="ED11" s="34">
        <f t="shared" si="11"/>
        <v>0</v>
      </c>
      <c r="EE11" s="34">
        <f t="shared" si="12"/>
        <v>0</v>
      </c>
      <c r="EF11" s="34">
        <f t="shared" si="13"/>
        <v>0</v>
      </c>
      <c r="EG11" s="34">
        <f t="shared" si="14"/>
        <v>0</v>
      </c>
      <c r="EH11" s="34">
        <f t="shared" si="15"/>
        <v>0</v>
      </c>
      <c r="EI11" s="34">
        <f t="shared" si="16"/>
        <v>0</v>
      </c>
      <c r="EJ11" s="34">
        <v>0</v>
      </c>
    </row>
    <row r="12" spans="1:140" ht="14.5">
      <c r="A12" s="33" t="s">
        <v>127</v>
      </c>
      <c r="B12" s="33" t="s">
        <v>116</v>
      </c>
      <c r="C12" s="122">
        <v>2021</v>
      </c>
      <c r="D12" s="47" t="s">
        <v>494</v>
      </c>
      <c r="E12" s="121" t="s">
        <v>495</v>
      </c>
      <c r="F12" s="121" t="s">
        <v>496</v>
      </c>
      <c r="G12" s="47" t="s">
        <v>470</v>
      </c>
      <c r="H12" s="47" t="s">
        <v>559</v>
      </c>
      <c r="I12" s="47" t="s">
        <v>558</v>
      </c>
      <c r="J12" s="34"/>
      <c r="K12" s="34"/>
      <c r="L12" s="2" t="s">
        <v>473</v>
      </c>
      <c r="M12" s="132">
        <v>0</v>
      </c>
      <c r="N12" s="119"/>
      <c r="O12" s="34"/>
      <c r="P12" s="34"/>
      <c r="Q12" s="34"/>
      <c r="R12" s="34"/>
      <c r="S12" s="34"/>
      <c r="T12" s="34"/>
      <c r="U12" s="34">
        <v>1</v>
      </c>
      <c r="V12" s="34"/>
      <c r="W12" s="34"/>
      <c r="X12" s="34"/>
      <c r="Y12" s="34">
        <v>1</v>
      </c>
      <c r="Z12" s="34"/>
      <c r="AA12" s="34"/>
      <c r="AB12" s="34"/>
      <c r="AC12" s="34"/>
      <c r="AD12" s="34"/>
      <c r="AE12" s="34"/>
      <c r="AF12" s="34"/>
      <c r="AG12" s="34"/>
      <c r="AH12" s="34"/>
      <c r="AI12" s="34"/>
      <c r="AJ12" s="34"/>
      <c r="AK12" s="34"/>
      <c r="AL12" s="34"/>
      <c r="AM12" s="34"/>
      <c r="AN12" s="34"/>
      <c r="AO12" s="34"/>
      <c r="AP12" s="34">
        <v>1</v>
      </c>
      <c r="AQ12" s="66"/>
      <c r="AR12" s="66">
        <f t="shared" si="0"/>
        <v>1</v>
      </c>
      <c r="AS12" s="66">
        <v>1</v>
      </c>
      <c r="AT12" s="66">
        <v>1</v>
      </c>
      <c r="AU12" s="34">
        <v>1</v>
      </c>
      <c r="AV12" s="34">
        <v>1</v>
      </c>
      <c r="AW12" s="34">
        <v>1</v>
      </c>
      <c r="AX12" s="66">
        <f t="shared" si="1"/>
        <v>5</v>
      </c>
      <c r="AY12" s="34"/>
      <c r="AZ12" s="34"/>
      <c r="BA12" s="34">
        <v>1</v>
      </c>
      <c r="BB12" s="34"/>
      <c r="BC12" s="34"/>
      <c r="BD12" s="34"/>
      <c r="BE12" s="34"/>
      <c r="BF12" s="34"/>
      <c r="BG12" s="34"/>
      <c r="BH12" s="34"/>
      <c r="BI12" s="34"/>
      <c r="BJ12" s="34"/>
      <c r="BK12" s="34"/>
      <c r="BL12" s="34"/>
      <c r="BM12" s="34"/>
      <c r="BN12" s="34"/>
      <c r="BO12" s="34"/>
      <c r="BP12" s="34"/>
      <c r="BQ12" s="34"/>
      <c r="BR12" s="34"/>
      <c r="BS12" s="34"/>
      <c r="BT12" s="34"/>
      <c r="BU12" s="34"/>
      <c r="BV12" s="66">
        <f t="shared" si="17"/>
        <v>1</v>
      </c>
      <c r="BW12" s="34"/>
      <c r="BX12" s="34"/>
      <c r="BY12" s="34"/>
      <c r="BZ12" s="34"/>
      <c r="CA12" s="34"/>
      <c r="CB12" s="34"/>
      <c r="CC12" s="34"/>
      <c r="CD12" s="34"/>
      <c r="CE12" s="34"/>
      <c r="CF12" s="34"/>
      <c r="CG12" s="34"/>
      <c r="CH12" s="34">
        <f t="shared" si="2"/>
        <v>0</v>
      </c>
      <c r="CI12" s="34"/>
      <c r="CJ12" s="34"/>
      <c r="CK12" s="34"/>
      <c r="CL12" s="34"/>
      <c r="CM12" s="34"/>
      <c r="CN12" s="34"/>
      <c r="CO12" s="34"/>
      <c r="CP12" s="34"/>
      <c r="CQ12" s="34"/>
      <c r="CR12" s="34"/>
      <c r="CS12" s="34">
        <f t="shared" si="3"/>
        <v>0</v>
      </c>
      <c r="CT12" s="34"/>
      <c r="CU12" s="34"/>
      <c r="CV12" s="34"/>
      <c r="CW12" s="34"/>
      <c r="CX12" s="34"/>
      <c r="CY12" s="34"/>
      <c r="CZ12" s="34"/>
      <c r="DA12" s="34"/>
      <c r="DB12" s="34"/>
      <c r="DC12" s="34"/>
      <c r="DD12" s="34">
        <f t="shared" si="4"/>
        <v>0</v>
      </c>
      <c r="DE12" s="34"/>
      <c r="DF12" s="34"/>
      <c r="DG12" s="34"/>
      <c r="DH12" s="34"/>
      <c r="DI12" s="34"/>
      <c r="DJ12" s="34"/>
      <c r="DK12" s="34"/>
      <c r="DL12" s="34"/>
      <c r="DM12" s="34"/>
      <c r="DN12" s="34">
        <f t="shared" si="5"/>
        <v>0</v>
      </c>
      <c r="DO12" s="34"/>
      <c r="DP12" s="34"/>
      <c r="DQ12" s="34"/>
      <c r="DR12" s="34"/>
      <c r="DS12" s="34"/>
      <c r="DT12" s="34"/>
      <c r="DU12" s="34"/>
      <c r="DV12" s="34"/>
      <c r="DW12" s="34"/>
      <c r="DX12" s="34"/>
      <c r="DY12" s="34">
        <f t="shared" si="6"/>
        <v>0</v>
      </c>
      <c r="DZ12" s="34">
        <f t="shared" si="7"/>
        <v>0</v>
      </c>
      <c r="EA12" s="34">
        <f t="shared" si="8"/>
        <v>0</v>
      </c>
      <c r="EB12" s="34">
        <f t="shared" si="9"/>
        <v>0</v>
      </c>
      <c r="EC12" s="34">
        <f t="shared" si="10"/>
        <v>0</v>
      </c>
      <c r="ED12" s="34">
        <f t="shared" si="11"/>
        <v>0</v>
      </c>
      <c r="EE12" s="34">
        <f t="shared" si="12"/>
        <v>0</v>
      </c>
      <c r="EF12" s="34">
        <f t="shared" si="13"/>
        <v>0</v>
      </c>
      <c r="EG12" s="34">
        <f t="shared" si="14"/>
        <v>0</v>
      </c>
      <c r="EH12" s="34">
        <f t="shared" si="15"/>
        <v>0</v>
      </c>
      <c r="EI12" s="34">
        <f t="shared" si="16"/>
        <v>0</v>
      </c>
      <c r="EJ12" s="34">
        <v>0</v>
      </c>
    </row>
    <row r="13" spans="1:140" ht="14.5">
      <c r="A13" s="33" t="s">
        <v>128</v>
      </c>
      <c r="B13" s="33" t="s">
        <v>129</v>
      </c>
      <c r="C13" s="122">
        <v>2021</v>
      </c>
      <c r="D13" s="47" t="s">
        <v>497</v>
      </c>
      <c r="E13" s="128" t="s">
        <v>498</v>
      </c>
      <c r="F13" s="4" t="s">
        <v>499</v>
      </c>
      <c r="G13" s="47" t="s">
        <v>470</v>
      </c>
      <c r="H13" s="130" t="s">
        <v>562</v>
      </c>
      <c r="I13" s="47" t="s">
        <v>561</v>
      </c>
      <c r="J13" s="34"/>
      <c r="K13" s="34"/>
      <c r="L13" s="2" t="s">
        <v>473</v>
      </c>
      <c r="M13" s="132">
        <v>0</v>
      </c>
      <c r="N13" s="71"/>
      <c r="O13" s="34"/>
      <c r="P13" s="34"/>
      <c r="Q13" s="34"/>
      <c r="R13" s="66"/>
      <c r="S13" s="66"/>
      <c r="T13" s="66"/>
      <c r="U13" s="66">
        <v>1</v>
      </c>
      <c r="V13" s="66"/>
      <c r="W13" s="66"/>
      <c r="X13" s="34"/>
      <c r="Y13" s="34"/>
      <c r="Z13" s="34"/>
      <c r="AA13" s="34">
        <v>1</v>
      </c>
      <c r="AB13" s="34"/>
      <c r="AC13" s="34"/>
      <c r="AD13" s="34"/>
      <c r="AE13" s="34"/>
      <c r="AF13" s="66"/>
      <c r="AG13" s="34"/>
      <c r="AH13" s="34"/>
      <c r="AI13" s="34"/>
      <c r="AJ13" s="34"/>
      <c r="AK13" s="34"/>
      <c r="AL13" s="34"/>
      <c r="AM13" s="34"/>
      <c r="AN13" s="34"/>
      <c r="AO13" s="34"/>
      <c r="AP13" s="34"/>
      <c r="AQ13" s="66"/>
      <c r="AR13" s="66">
        <f t="shared" si="0"/>
        <v>1</v>
      </c>
      <c r="AS13" s="34">
        <v>1</v>
      </c>
      <c r="AT13" s="34">
        <v>1</v>
      </c>
      <c r="AU13" s="66">
        <v>1</v>
      </c>
      <c r="AV13" s="34"/>
      <c r="AW13" s="66">
        <v>1</v>
      </c>
      <c r="AX13" s="66">
        <f t="shared" si="1"/>
        <v>4</v>
      </c>
      <c r="AY13" s="34"/>
      <c r="AZ13" s="34"/>
      <c r="BA13" s="34">
        <v>1</v>
      </c>
      <c r="BB13" s="34"/>
      <c r="BC13" s="34"/>
      <c r="BD13" s="34"/>
      <c r="BE13" s="34"/>
      <c r="BF13" s="34"/>
      <c r="BG13" s="34"/>
      <c r="BH13" s="34"/>
      <c r="BI13" s="34"/>
      <c r="BJ13" s="34"/>
      <c r="BK13" s="34"/>
      <c r="BL13" s="34"/>
      <c r="BM13" s="34"/>
      <c r="BN13" s="34"/>
      <c r="BO13" s="34"/>
      <c r="BP13" s="34"/>
      <c r="BQ13" s="34"/>
      <c r="BR13" s="34"/>
      <c r="BS13" s="34">
        <v>1</v>
      </c>
      <c r="BT13" s="66">
        <v>1</v>
      </c>
      <c r="BU13" s="66">
        <v>1</v>
      </c>
      <c r="BV13" s="66">
        <f t="shared" si="17"/>
        <v>0</v>
      </c>
      <c r="BW13" s="34"/>
      <c r="BX13" s="34"/>
      <c r="BY13" s="34"/>
      <c r="BZ13" s="34">
        <v>1</v>
      </c>
      <c r="CA13" s="34"/>
      <c r="CB13" s="34"/>
      <c r="CC13" s="34"/>
      <c r="CD13" s="34"/>
      <c r="CE13" s="34"/>
      <c r="CF13" s="34"/>
      <c r="CG13" s="34"/>
      <c r="CH13" s="34">
        <f t="shared" si="2"/>
        <v>1</v>
      </c>
      <c r="CI13" s="34"/>
      <c r="CJ13" s="34"/>
      <c r="CK13" s="34"/>
      <c r="CL13" s="34"/>
      <c r="CM13" s="34">
        <v>1</v>
      </c>
      <c r="CN13" s="34"/>
      <c r="CO13" s="34"/>
      <c r="CP13" s="34"/>
      <c r="CQ13" s="34"/>
      <c r="CR13" s="34"/>
      <c r="CS13" s="34">
        <f t="shared" si="3"/>
        <v>1</v>
      </c>
      <c r="CT13" s="34"/>
      <c r="CU13" s="34"/>
      <c r="CV13" s="34"/>
      <c r="CW13" s="66"/>
      <c r="CX13" s="34"/>
      <c r="CY13" s="34"/>
      <c r="CZ13" s="34">
        <v>1</v>
      </c>
      <c r="DA13" s="34"/>
      <c r="DB13" s="34"/>
      <c r="DC13" s="66"/>
      <c r="DD13" s="34">
        <f t="shared" si="4"/>
        <v>1</v>
      </c>
      <c r="DE13" s="34"/>
      <c r="DF13" s="34"/>
      <c r="DG13" s="34"/>
      <c r="DH13" s="34"/>
      <c r="DI13" s="34"/>
      <c r="DJ13" s="34"/>
      <c r="DK13" s="34"/>
      <c r="DL13" s="34"/>
      <c r="DM13" s="34"/>
      <c r="DN13" s="34">
        <f t="shared" si="5"/>
        <v>0</v>
      </c>
      <c r="DO13" s="34"/>
      <c r="DP13" s="34"/>
      <c r="DQ13" s="34"/>
      <c r="DR13" s="34"/>
      <c r="DS13" s="34"/>
      <c r="DT13" s="34"/>
      <c r="DU13" s="66"/>
      <c r="DV13" s="66">
        <v>1</v>
      </c>
      <c r="DW13" s="34"/>
      <c r="DX13" s="66"/>
      <c r="DY13" s="34">
        <f t="shared" si="6"/>
        <v>1</v>
      </c>
      <c r="DZ13" s="34">
        <f t="shared" si="7"/>
        <v>0</v>
      </c>
      <c r="EA13" s="34">
        <f t="shared" si="8"/>
        <v>0</v>
      </c>
      <c r="EB13" s="34">
        <f t="shared" si="9"/>
        <v>0</v>
      </c>
      <c r="EC13" s="34">
        <f t="shared" si="10"/>
        <v>0</v>
      </c>
      <c r="ED13" s="34">
        <f t="shared" si="11"/>
        <v>0</v>
      </c>
      <c r="EE13" s="34">
        <f t="shared" si="12"/>
        <v>0</v>
      </c>
      <c r="EF13" s="34">
        <f t="shared" si="13"/>
        <v>0</v>
      </c>
      <c r="EG13" s="34">
        <f t="shared" si="14"/>
        <v>0</v>
      </c>
      <c r="EH13" s="34">
        <f t="shared" si="15"/>
        <v>0</v>
      </c>
      <c r="EI13" s="34">
        <f t="shared" si="16"/>
        <v>0</v>
      </c>
      <c r="EJ13" s="34">
        <v>0</v>
      </c>
    </row>
    <row r="14" spans="1:140" ht="15.75" customHeight="1">
      <c r="A14" s="34" t="s">
        <v>130</v>
      </c>
      <c r="B14" s="33" t="s">
        <v>116</v>
      </c>
      <c r="C14" s="122">
        <v>2021</v>
      </c>
      <c r="D14" s="47" t="s">
        <v>500</v>
      </c>
      <c r="E14" s="121" t="s">
        <v>501</v>
      </c>
      <c r="F14" s="123" t="s">
        <v>502</v>
      </c>
      <c r="G14" s="121" t="s">
        <v>503</v>
      </c>
      <c r="H14" s="121" t="s">
        <v>564</v>
      </c>
      <c r="I14" s="121" t="s">
        <v>563</v>
      </c>
      <c r="J14" s="34"/>
      <c r="K14" s="34"/>
      <c r="L14" s="2" t="s">
        <v>473</v>
      </c>
      <c r="M14" s="119">
        <v>0</v>
      </c>
      <c r="N14" s="71"/>
      <c r="O14" s="66"/>
      <c r="P14" s="66"/>
      <c r="Q14" s="66"/>
      <c r="R14" s="34"/>
      <c r="S14" s="34"/>
      <c r="T14" s="34"/>
      <c r="U14" s="34">
        <v>1</v>
      </c>
      <c r="V14" s="34"/>
      <c r="W14" s="34"/>
      <c r="X14" s="34"/>
      <c r="Y14" s="34"/>
      <c r="Z14" s="34"/>
      <c r="AA14" s="34"/>
      <c r="AB14" s="34"/>
      <c r="AC14" s="34"/>
      <c r="AD14" s="34"/>
      <c r="AE14" s="34"/>
      <c r="AF14" s="34"/>
      <c r="AG14" s="34">
        <v>1</v>
      </c>
      <c r="AH14" s="34"/>
      <c r="AI14" s="34"/>
      <c r="AJ14" s="34"/>
      <c r="AK14" s="34"/>
      <c r="AL14" s="34"/>
      <c r="AM14" s="34"/>
      <c r="AN14" s="34"/>
      <c r="AO14" s="34"/>
      <c r="AP14" s="34"/>
      <c r="AQ14" s="66"/>
      <c r="AR14" s="66">
        <f t="shared" si="0"/>
        <v>1</v>
      </c>
      <c r="AS14" s="66">
        <v>1</v>
      </c>
      <c r="AT14" s="66"/>
      <c r="AU14" s="66"/>
      <c r="AV14" s="66"/>
      <c r="AW14" s="66"/>
      <c r="AX14" s="66">
        <f t="shared" si="1"/>
        <v>1</v>
      </c>
      <c r="AY14" s="34"/>
      <c r="AZ14" s="34">
        <v>1</v>
      </c>
      <c r="BA14" s="34">
        <v>1</v>
      </c>
      <c r="BB14" s="34"/>
      <c r="BC14" s="34"/>
      <c r="BD14" s="34"/>
      <c r="BE14" s="34"/>
      <c r="BF14" s="34"/>
      <c r="BG14" s="34"/>
      <c r="BH14" s="34"/>
      <c r="BI14" s="34"/>
      <c r="BJ14" s="34"/>
      <c r="BK14" s="34"/>
      <c r="BL14" s="34"/>
      <c r="BM14" s="34"/>
      <c r="BN14" s="34"/>
      <c r="BO14" s="34"/>
      <c r="BP14" s="34">
        <v>1</v>
      </c>
      <c r="BQ14" s="34"/>
      <c r="BR14" s="34"/>
      <c r="BS14" s="34"/>
      <c r="BT14" s="66"/>
      <c r="BU14" s="66">
        <v>1</v>
      </c>
      <c r="BV14" s="66">
        <f t="shared" si="17"/>
        <v>0</v>
      </c>
      <c r="BW14" s="34"/>
      <c r="BX14" s="34"/>
      <c r="BY14" s="34"/>
      <c r="BZ14" s="34"/>
      <c r="CA14" s="66"/>
      <c r="CB14" s="66"/>
      <c r="CC14" s="34"/>
      <c r="CD14" s="34"/>
      <c r="CE14" s="34">
        <v>1</v>
      </c>
      <c r="CF14" s="34"/>
      <c r="CG14" s="66"/>
      <c r="CH14" s="34">
        <f t="shared" si="2"/>
        <v>1</v>
      </c>
      <c r="CI14" s="34"/>
      <c r="CJ14" s="34"/>
      <c r="CK14" s="34"/>
      <c r="CL14" s="34"/>
      <c r="CM14" s="34"/>
      <c r="CN14" s="66"/>
      <c r="CO14" s="66"/>
      <c r="CP14" s="34"/>
      <c r="CQ14" s="34"/>
      <c r="CR14" s="66"/>
      <c r="CS14" s="34">
        <f t="shared" si="3"/>
        <v>0</v>
      </c>
      <c r="CT14" s="34"/>
      <c r="CU14" s="34"/>
      <c r="CV14" s="34"/>
      <c r="CW14" s="34"/>
      <c r="CX14" s="34"/>
      <c r="CY14" s="34"/>
      <c r="CZ14" s="34"/>
      <c r="DA14" s="66"/>
      <c r="DB14" s="34"/>
      <c r="DC14" s="66"/>
      <c r="DD14" s="34">
        <f t="shared" si="4"/>
        <v>0</v>
      </c>
      <c r="DE14" s="34"/>
      <c r="DF14" s="34"/>
      <c r="DG14" s="34"/>
      <c r="DH14" s="66"/>
      <c r="DI14" s="34"/>
      <c r="DJ14" s="34"/>
      <c r="DK14" s="34"/>
      <c r="DL14" s="34"/>
      <c r="DM14" s="66"/>
      <c r="DN14" s="34">
        <f t="shared" si="5"/>
        <v>0</v>
      </c>
      <c r="DO14" s="34"/>
      <c r="DP14" s="34"/>
      <c r="DQ14" s="34"/>
      <c r="DR14" s="34"/>
      <c r="DS14" s="34"/>
      <c r="DT14" s="34"/>
      <c r="DU14" s="66"/>
      <c r="DV14" s="66"/>
      <c r="DW14" s="34"/>
      <c r="DX14" s="66"/>
      <c r="DY14" s="34">
        <f t="shared" si="6"/>
        <v>0</v>
      </c>
      <c r="DZ14" s="34">
        <f t="shared" si="7"/>
        <v>0</v>
      </c>
      <c r="EA14" s="34">
        <f t="shared" si="8"/>
        <v>0</v>
      </c>
      <c r="EB14" s="34">
        <f t="shared" si="9"/>
        <v>0</v>
      </c>
      <c r="EC14" s="34">
        <f t="shared" si="10"/>
        <v>0</v>
      </c>
      <c r="ED14" s="34">
        <f t="shared" si="11"/>
        <v>0</v>
      </c>
      <c r="EE14" s="34">
        <f t="shared" si="12"/>
        <v>0</v>
      </c>
      <c r="EF14" s="34">
        <f t="shared" si="13"/>
        <v>1</v>
      </c>
      <c r="EG14" s="34">
        <f t="shared" si="14"/>
        <v>0</v>
      </c>
      <c r="EH14" s="34">
        <f t="shared" si="15"/>
        <v>1</v>
      </c>
      <c r="EI14" s="34">
        <f t="shared" si="16"/>
        <v>1</v>
      </c>
      <c r="EJ14" s="34">
        <v>0</v>
      </c>
    </row>
    <row r="15" spans="1:140" ht="15.75" customHeight="1">
      <c r="A15" s="33" t="s">
        <v>131</v>
      </c>
      <c r="B15" s="33" t="s">
        <v>116</v>
      </c>
      <c r="C15" s="136">
        <v>2021</v>
      </c>
      <c r="D15" s="133" t="s">
        <v>504</v>
      </c>
      <c r="E15" s="134" t="s">
        <v>505</v>
      </c>
      <c r="F15" s="135" t="s">
        <v>506</v>
      </c>
      <c r="G15" s="133" t="s">
        <v>507</v>
      </c>
      <c r="H15" s="137" t="s">
        <v>571</v>
      </c>
      <c r="I15" s="137" t="s">
        <v>570</v>
      </c>
      <c r="J15" s="120"/>
      <c r="K15" s="120"/>
      <c r="L15" s="138" t="s">
        <v>473</v>
      </c>
      <c r="M15" s="132">
        <v>0</v>
      </c>
      <c r="N15" s="119"/>
      <c r="O15" s="34"/>
      <c r="P15" s="34"/>
      <c r="Q15" s="34"/>
      <c r="R15" s="34"/>
      <c r="S15" s="34"/>
      <c r="T15" s="34"/>
      <c r="U15" s="34">
        <v>1</v>
      </c>
      <c r="V15" s="34"/>
      <c r="W15" s="34"/>
      <c r="X15" s="203"/>
      <c r="Y15" s="203"/>
      <c r="Z15" s="203"/>
      <c r="AA15" s="200"/>
      <c r="AB15" s="200"/>
      <c r="AC15" s="200"/>
      <c r="AD15" s="200"/>
      <c r="AE15" s="200">
        <v>1</v>
      </c>
      <c r="AF15" s="200"/>
      <c r="AG15" s="200"/>
      <c r="AH15" s="200"/>
      <c r="AI15" s="200"/>
      <c r="AJ15" s="200"/>
      <c r="AK15" s="200"/>
      <c r="AL15" s="200"/>
      <c r="AM15" s="200"/>
      <c r="AN15" s="200"/>
      <c r="AO15" s="200"/>
      <c r="AP15" s="200"/>
      <c r="AQ15" s="203"/>
      <c r="AR15" s="203">
        <f t="shared" si="0"/>
        <v>1</v>
      </c>
      <c r="AS15" s="66">
        <v>1</v>
      </c>
      <c r="AT15" s="66">
        <v>1</v>
      </c>
      <c r="AU15" s="66">
        <v>1</v>
      </c>
      <c r="AV15" s="66">
        <v>1</v>
      </c>
      <c r="AW15" s="66">
        <v>1</v>
      </c>
      <c r="AX15" s="66">
        <f t="shared" si="1"/>
        <v>5</v>
      </c>
      <c r="AY15" s="34"/>
      <c r="AZ15" s="34">
        <v>1</v>
      </c>
      <c r="BA15" s="34"/>
      <c r="BB15" s="34">
        <v>1</v>
      </c>
      <c r="BC15" s="34"/>
      <c r="BD15" s="34"/>
      <c r="BE15" s="34"/>
      <c r="BF15" s="34"/>
      <c r="BG15" s="34"/>
      <c r="BH15" s="34"/>
      <c r="BI15" s="34"/>
      <c r="BJ15" s="34"/>
      <c r="BK15" s="34"/>
      <c r="BL15" s="34"/>
      <c r="BM15" s="34"/>
      <c r="BN15" s="34"/>
      <c r="BO15" s="34"/>
      <c r="BP15" s="34">
        <v>1</v>
      </c>
      <c r="BQ15" s="34"/>
      <c r="BR15" s="34"/>
      <c r="BS15" s="34"/>
      <c r="BT15" s="34">
        <v>1</v>
      </c>
      <c r="BU15" s="34">
        <v>1</v>
      </c>
      <c r="BV15" s="66">
        <f t="shared" si="17"/>
        <v>0</v>
      </c>
      <c r="BW15" s="34"/>
      <c r="BX15" s="34"/>
      <c r="BY15" s="34"/>
      <c r="BZ15" s="34"/>
      <c r="CA15" s="34"/>
      <c r="CB15" s="34">
        <v>1</v>
      </c>
      <c r="CC15" s="34"/>
      <c r="CD15" s="34"/>
      <c r="CE15" s="34"/>
      <c r="CF15" s="34"/>
      <c r="CG15" s="34"/>
      <c r="CH15" s="34">
        <f t="shared" si="2"/>
        <v>1</v>
      </c>
      <c r="CI15" s="34"/>
      <c r="CJ15" s="34"/>
      <c r="CK15" s="34"/>
      <c r="CL15" s="34"/>
      <c r="CM15" s="34"/>
      <c r="CN15" s="34">
        <v>1</v>
      </c>
      <c r="CO15" s="34"/>
      <c r="CP15" s="34"/>
      <c r="CQ15" s="34"/>
      <c r="CR15" s="34"/>
      <c r="CS15" s="34">
        <f t="shared" si="3"/>
        <v>1</v>
      </c>
      <c r="CT15" s="34"/>
      <c r="CU15" s="34"/>
      <c r="CV15" s="34"/>
      <c r="CW15" s="34"/>
      <c r="CX15" s="34">
        <v>1</v>
      </c>
      <c r="CY15" s="34"/>
      <c r="CZ15" s="34"/>
      <c r="DA15" s="34"/>
      <c r="DB15" s="34"/>
      <c r="DC15" s="34"/>
      <c r="DD15" s="34">
        <f t="shared" si="4"/>
        <v>1</v>
      </c>
      <c r="DE15" s="34"/>
      <c r="DF15" s="34"/>
      <c r="DG15" s="34"/>
      <c r="DH15" s="34"/>
      <c r="DI15" s="34">
        <v>1</v>
      </c>
      <c r="DJ15" s="34"/>
      <c r="DK15" s="34"/>
      <c r="DL15" s="34"/>
      <c r="DM15" s="34"/>
      <c r="DN15" s="34">
        <f t="shared" si="5"/>
        <v>1</v>
      </c>
      <c r="DO15" s="34"/>
      <c r="DP15" s="34"/>
      <c r="DQ15" s="34"/>
      <c r="DR15" s="34"/>
      <c r="DS15" s="34"/>
      <c r="DT15" s="34"/>
      <c r="DU15" s="34">
        <v>1</v>
      </c>
      <c r="DV15" s="34"/>
      <c r="DW15" s="34"/>
      <c r="DX15" s="34"/>
      <c r="DY15" s="34">
        <f t="shared" si="6"/>
        <v>1</v>
      </c>
      <c r="DZ15" s="34">
        <f t="shared" si="7"/>
        <v>0</v>
      </c>
      <c r="EA15" s="34">
        <f t="shared" si="8"/>
        <v>0</v>
      </c>
      <c r="EB15" s="34">
        <f t="shared" si="9"/>
        <v>0</v>
      </c>
      <c r="EC15" s="34">
        <f t="shared" si="10"/>
        <v>1</v>
      </c>
      <c r="ED15" s="34">
        <f t="shared" si="11"/>
        <v>3</v>
      </c>
      <c r="EE15" s="34">
        <f t="shared" si="12"/>
        <v>0</v>
      </c>
      <c r="EF15" s="34">
        <f t="shared" si="13"/>
        <v>1</v>
      </c>
      <c r="EG15" s="34">
        <f t="shared" si="14"/>
        <v>0</v>
      </c>
      <c r="EH15" s="34">
        <f t="shared" si="15"/>
        <v>5</v>
      </c>
      <c r="EI15" s="34">
        <f t="shared" si="16"/>
        <v>1</v>
      </c>
      <c r="EJ15" s="34">
        <v>0</v>
      </c>
    </row>
    <row r="16" spans="1:140" s="4" customFormat="1" ht="15.75" customHeight="1">
      <c r="A16" s="121" t="s">
        <v>132</v>
      </c>
      <c r="B16" s="121" t="s">
        <v>122</v>
      </c>
      <c r="C16" s="115">
        <v>2021</v>
      </c>
      <c r="D16" s="113" t="s">
        <v>508</v>
      </c>
      <c r="E16" s="114" t="s">
        <v>509</v>
      </c>
      <c r="F16" s="113" t="s">
        <v>510</v>
      </c>
      <c r="G16" s="113" t="s">
        <v>470</v>
      </c>
      <c r="H16" s="47" t="s">
        <v>566</v>
      </c>
      <c r="I16" s="47" t="s">
        <v>565</v>
      </c>
      <c r="J16" s="121"/>
      <c r="K16" s="121"/>
      <c r="L16" s="130" t="s">
        <v>473</v>
      </c>
      <c r="M16" s="127">
        <v>0</v>
      </c>
      <c r="N16" s="127"/>
      <c r="O16" s="121"/>
      <c r="P16" s="121"/>
      <c r="Q16" s="121"/>
      <c r="R16" s="121"/>
      <c r="S16" s="121"/>
      <c r="T16" s="121"/>
      <c r="U16" s="121">
        <v>1</v>
      </c>
      <c r="V16" s="121"/>
      <c r="W16" s="121"/>
      <c r="X16" s="121"/>
      <c r="Y16" s="121">
        <v>1</v>
      </c>
      <c r="Z16" s="121"/>
      <c r="AA16" s="121"/>
      <c r="AB16" s="121">
        <v>1</v>
      </c>
      <c r="AC16" s="121"/>
      <c r="AD16" s="121"/>
      <c r="AE16" s="121"/>
      <c r="AF16" s="47"/>
      <c r="AG16" s="121"/>
      <c r="AH16" s="121"/>
      <c r="AI16" s="121"/>
      <c r="AJ16" s="121"/>
      <c r="AK16" s="121"/>
      <c r="AL16" s="121"/>
      <c r="AM16" s="121"/>
      <c r="AN16" s="121"/>
      <c r="AO16" s="121"/>
      <c r="AP16" s="121"/>
      <c r="AQ16" s="47"/>
      <c r="AR16" s="47">
        <f t="shared" si="0"/>
        <v>1</v>
      </c>
      <c r="AS16" s="121">
        <v>1</v>
      </c>
      <c r="AT16" s="121">
        <v>1</v>
      </c>
      <c r="AU16" s="121"/>
      <c r="AV16" s="47"/>
      <c r="AW16" s="47">
        <v>1</v>
      </c>
      <c r="AX16" s="47">
        <f t="shared" si="1"/>
        <v>3</v>
      </c>
      <c r="AY16" s="128">
        <v>1</v>
      </c>
      <c r="AZ16" s="128">
        <v>1</v>
      </c>
      <c r="BA16" s="121">
        <v>1</v>
      </c>
      <c r="BB16" s="121"/>
      <c r="BC16" s="121"/>
      <c r="BD16" s="121"/>
      <c r="BE16" s="121"/>
      <c r="BF16" s="121"/>
      <c r="BG16" s="121"/>
      <c r="BH16" s="121"/>
      <c r="BI16" s="121"/>
      <c r="BJ16" s="121"/>
      <c r="BK16" s="121"/>
      <c r="BL16" s="121"/>
      <c r="BM16" s="121"/>
      <c r="BN16" s="121"/>
      <c r="BO16" s="121">
        <v>1</v>
      </c>
      <c r="BP16" s="121"/>
      <c r="BQ16" s="121"/>
      <c r="BR16" s="121"/>
      <c r="BS16" s="121">
        <v>1</v>
      </c>
      <c r="BT16" s="121">
        <v>1</v>
      </c>
      <c r="BU16" s="47">
        <v>1</v>
      </c>
      <c r="BV16" s="66">
        <f t="shared" si="17"/>
        <v>0</v>
      </c>
      <c r="BW16" s="121"/>
      <c r="BX16" s="121"/>
      <c r="BY16" s="121"/>
      <c r="BZ16" s="121">
        <v>1</v>
      </c>
      <c r="CA16" s="121"/>
      <c r="CB16" s="121"/>
      <c r="CC16" s="121"/>
      <c r="CD16" s="121"/>
      <c r="CE16" s="121"/>
      <c r="CF16" s="121"/>
      <c r="CG16" s="121"/>
      <c r="CH16" s="121">
        <f t="shared" si="2"/>
        <v>1</v>
      </c>
      <c r="CI16" s="121"/>
      <c r="CJ16" s="121"/>
      <c r="CK16" s="121"/>
      <c r="CL16" s="121"/>
      <c r="CM16" s="121">
        <v>1</v>
      </c>
      <c r="CN16" s="121"/>
      <c r="CO16" s="121"/>
      <c r="CP16" s="121"/>
      <c r="CQ16" s="121"/>
      <c r="CR16" s="121"/>
      <c r="CS16" s="121">
        <f t="shared" si="3"/>
        <v>1</v>
      </c>
      <c r="CT16" s="121"/>
      <c r="CU16" s="121"/>
      <c r="CV16" s="121"/>
      <c r="CW16" s="121"/>
      <c r="CX16" s="121"/>
      <c r="CY16" s="121"/>
      <c r="CZ16" s="121"/>
      <c r="DA16" s="121"/>
      <c r="DB16" s="121"/>
      <c r="DC16" s="121"/>
      <c r="DD16" s="121">
        <f t="shared" si="4"/>
        <v>0</v>
      </c>
      <c r="DE16" s="121"/>
      <c r="DF16" s="121"/>
      <c r="DG16" s="121"/>
      <c r="DH16" s="121"/>
      <c r="DI16" s="121"/>
      <c r="DJ16" s="121"/>
      <c r="DK16" s="47"/>
      <c r="DL16" s="121"/>
      <c r="DM16" s="47"/>
      <c r="DN16" s="121">
        <f t="shared" si="5"/>
        <v>0</v>
      </c>
      <c r="DO16" s="121"/>
      <c r="DP16" s="121"/>
      <c r="DQ16" s="121"/>
      <c r="DR16" s="121"/>
      <c r="DS16" s="121"/>
      <c r="DT16" s="121"/>
      <c r="DU16" s="47"/>
      <c r="DV16" s="47">
        <v>1</v>
      </c>
      <c r="DW16" s="121"/>
      <c r="DX16" s="47"/>
      <c r="DY16" s="121">
        <f t="shared" si="6"/>
        <v>1</v>
      </c>
      <c r="DZ16" s="121">
        <f t="shared" si="7"/>
        <v>0</v>
      </c>
      <c r="EA16" s="121">
        <f t="shared" si="8"/>
        <v>0</v>
      </c>
      <c r="EB16" s="121">
        <f t="shared" si="9"/>
        <v>0</v>
      </c>
      <c r="EC16" s="121">
        <f t="shared" si="10"/>
        <v>0</v>
      </c>
      <c r="ED16" s="121">
        <f t="shared" si="11"/>
        <v>0</v>
      </c>
      <c r="EE16" s="121">
        <f t="shared" si="12"/>
        <v>0</v>
      </c>
      <c r="EF16" s="121">
        <f t="shared" si="13"/>
        <v>0</v>
      </c>
      <c r="EG16" s="121">
        <f t="shared" si="14"/>
        <v>0</v>
      </c>
      <c r="EH16" s="121">
        <f t="shared" si="15"/>
        <v>0</v>
      </c>
      <c r="EI16" s="121">
        <f t="shared" si="16"/>
        <v>0</v>
      </c>
      <c r="EJ16" s="121">
        <v>0</v>
      </c>
    </row>
    <row r="17" spans="1:140" ht="15.75" customHeight="1">
      <c r="A17" s="33" t="s">
        <v>133</v>
      </c>
      <c r="B17" s="33" t="s">
        <v>116</v>
      </c>
      <c r="C17" s="122">
        <v>2021</v>
      </c>
      <c r="D17" s="122" t="s">
        <v>511</v>
      </c>
      <c r="E17" s="130" t="s">
        <v>512</v>
      </c>
      <c r="F17" s="122" t="s">
        <v>513</v>
      </c>
      <c r="G17" s="122" t="s">
        <v>470</v>
      </c>
      <c r="H17" s="47" t="s">
        <v>568</v>
      </c>
      <c r="I17" s="47" t="s">
        <v>567</v>
      </c>
      <c r="J17" s="34"/>
      <c r="K17" s="34"/>
      <c r="L17" s="2" t="s">
        <v>473</v>
      </c>
      <c r="M17" s="71">
        <v>0</v>
      </c>
      <c r="N17" s="71"/>
      <c r="O17" s="34"/>
      <c r="P17" s="34"/>
      <c r="Q17" s="34"/>
      <c r="R17" s="34"/>
      <c r="S17" s="34">
        <v>1</v>
      </c>
      <c r="T17" s="34"/>
      <c r="U17" s="34"/>
      <c r="V17" s="34"/>
      <c r="W17" s="34"/>
      <c r="X17" s="34"/>
      <c r="Y17" s="34"/>
      <c r="Z17" s="34"/>
      <c r="AA17" s="34"/>
      <c r="AB17" s="34"/>
      <c r="AC17" s="34"/>
      <c r="AD17" s="34"/>
      <c r="AE17" s="34"/>
      <c r="AF17" s="34"/>
      <c r="AG17" s="34">
        <v>1</v>
      </c>
      <c r="AH17" s="34"/>
      <c r="AI17" s="34"/>
      <c r="AJ17" s="34"/>
      <c r="AK17" s="34"/>
      <c r="AL17" s="34"/>
      <c r="AM17" s="34"/>
      <c r="AN17" s="34"/>
      <c r="AO17" s="34"/>
      <c r="AP17" s="34"/>
      <c r="AQ17" s="66"/>
      <c r="AR17" s="66">
        <f t="shared" si="0"/>
        <v>1</v>
      </c>
      <c r="AS17" s="66"/>
      <c r="AT17" s="66">
        <v>1</v>
      </c>
      <c r="AU17" s="66"/>
      <c r="AV17" s="34"/>
      <c r="AW17" s="34"/>
      <c r="AX17" s="66">
        <f t="shared" si="1"/>
        <v>1</v>
      </c>
      <c r="AY17" s="34"/>
      <c r="AZ17" s="34">
        <v>1</v>
      </c>
      <c r="BA17" s="34"/>
      <c r="BB17" s="34"/>
      <c r="BC17" s="34"/>
      <c r="BD17" s="34"/>
      <c r="BE17" s="34"/>
      <c r="BF17" s="34"/>
      <c r="BG17" s="34">
        <v>1</v>
      </c>
      <c r="BH17" s="34"/>
      <c r="BI17" s="34"/>
      <c r="BJ17" s="34"/>
      <c r="BK17" s="34"/>
      <c r="BL17" s="34"/>
      <c r="BM17" s="34"/>
      <c r="BN17" s="34"/>
      <c r="BO17" s="34"/>
      <c r="BP17" s="34"/>
      <c r="BQ17" s="34"/>
      <c r="BR17" s="34"/>
      <c r="BS17" s="34"/>
      <c r="BT17" s="66">
        <v>1</v>
      </c>
      <c r="BU17" s="34"/>
      <c r="BV17" s="66">
        <f t="shared" si="17"/>
        <v>0</v>
      </c>
      <c r="BW17" s="34"/>
      <c r="BX17" s="34"/>
      <c r="BY17" s="34"/>
      <c r="BZ17" s="34"/>
      <c r="CA17" s="66"/>
      <c r="CB17" s="34"/>
      <c r="CC17" s="34"/>
      <c r="CD17" s="34"/>
      <c r="CE17" s="34"/>
      <c r="CF17" s="34"/>
      <c r="CG17" s="66"/>
      <c r="CH17" s="34">
        <f t="shared" si="2"/>
        <v>0</v>
      </c>
      <c r="CI17" s="34"/>
      <c r="CJ17" s="34"/>
      <c r="CK17" s="34"/>
      <c r="CL17" s="66"/>
      <c r="CM17" s="66"/>
      <c r="CN17" s="34">
        <v>1</v>
      </c>
      <c r="CO17" s="34"/>
      <c r="CP17" s="34"/>
      <c r="CQ17" s="34"/>
      <c r="CR17" s="66"/>
      <c r="CS17" s="34">
        <f t="shared" si="3"/>
        <v>1</v>
      </c>
      <c r="CT17" s="34"/>
      <c r="CU17" s="34"/>
      <c r="CV17" s="34"/>
      <c r="CW17" s="66"/>
      <c r="CX17" s="34"/>
      <c r="CY17" s="34"/>
      <c r="CZ17" s="34"/>
      <c r="DA17" s="34"/>
      <c r="DB17" s="34"/>
      <c r="DC17" s="66"/>
      <c r="DD17" s="34">
        <f t="shared" si="4"/>
        <v>0</v>
      </c>
      <c r="DE17" s="34"/>
      <c r="DF17" s="34"/>
      <c r="DG17" s="34"/>
      <c r="DH17" s="34"/>
      <c r="DI17" s="34"/>
      <c r="DJ17" s="34"/>
      <c r="DK17" s="34"/>
      <c r="DL17" s="34"/>
      <c r="DM17" s="34"/>
      <c r="DN17" s="34">
        <f t="shared" si="5"/>
        <v>0</v>
      </c>
      <c r="DO17" s="34"/>
      <c r="DP17" s="34"/>
      <c r="DQ17" s="34"/>
      <c r="DR17" s="34"/>
      <c r="DS17" s="34"/>
      <c r="DT17" s="34"/>
      <c r="DU17" s="34"/>
      <c r="DV17" s="34"/>
      <c r="DW17" s="34"/>
      <c r="DX17" s="34"/>
      <c r="DY17" s="34">
        <f t="shared" si="6"/>
        <v>0</v>
      </c>
      <c r="DZ17" s="34">
        <f t="shared" si="7"/>
        <v>0</v>
      </c>
      <c r="EA17" s="34">
        <f t="shared" si="8"/>
        <v>0</v>
      </c>
      <c r="EB17" s="34">
        <f t="shared" si="9"/>
        <v>0</v>
      </c>
      <c r="EC17" s="34">
        <f t="shared" si="10"/>
        <v>0</v>
      </c>
      <c r="ED17" s="34">
        <f t="shared" si="11"/>
        <v>1</v>
      </c>
      <c r="EE17" s="34">
        <f t="shared" si="12"/>
        <v>0</v>
      </c>
      <c r="EF17" s="34">
        <f t="shared" si="13"/>
        <v>0</v>
      </c>
      <c r="EG17" s="34">
        <f t="shared" si="14"/>
        <v>0</v>
      </c>
      <c r="EH17" s="34">
        <f t="shared" si="15"/>
        <v>1</v>
      </c>
      <c r="EI17" s="34">
        <f t="shared" si="16"/>
        <v>1</v>
      </c>
      <c r="EJ17" s="34">
        <v>0</v>
      </c>
    </row>
    <row r="18" spans="1:140" ht="15.75" customHeight="1">
      <c r="A18" s="33" t="s">
        <v>134</v>
      </c>
      <c r="B18" s="33" t="s">
        <v>116</v>
      </c>
      <c r="C18" s="122">
        <v>2021</v>
      </c>
      <c r="D18" s="122" t="s">
        <v>514</v>
      </c>
      <c r="E18" s="47" t="s">
        <v>515</v>
      </c>
      <c r="F18" s="122" t="s">
        <v>516</v>
      </c>
      <c r="G18" s="122" t="s">
        <v>483</v>
      </c>
      <c r="H18" s="121" t="s">
        <v>572</v>
      </c>
      <c r="I18" s="121" t="s">
        <v>569</v>
      </c>
      <c r="J18" s="34"/>
      <c r="K18" s="34"/>
      <c r="L18" s="2" t="s">
        <v>473</v>
      </c>
      <c r="M18" s="71">
        <v>0</v>
      </c>
      <c r="N18" s="119" t="s">
        <v>947</v>
      </c>
      <c r="O18" s="34"/>
      <c r="P18" s="34"/>
      <c r="Q18" s="34"/>
      <c r="R18" s="34"/>
      <c r="S18" s="34"/>
      <c r="T18" s="34"/>
      <c r="U18" s="34">
        <v>1</v>
      </c>
      <c r="V18" s="34"/>
      <c r="W18" s="34"/>
      <c r="X18" s="34"/>
      <c r="Y18" s="34"/>
      <c r="Z18" s="34">
        <v>1</v>
      </c>
      <c r="AA18" s="34"/>
      <c r="AB18" s="34"/>
      <c r="AC18" s="34"/>
      <c r="AD18" s="34"/>
      <c r="AE18" s="34"/>
      <c r="AF18" s="34"/>
      <c r="AG18" s="34"/>
      <c r="AH18" s="34"/>
      <c r="AI18" s="34"/>
      <c r="AJ18" s="34"/>
      <c r="AK18" s="34"/>
      <c r="AL18" s="34"/>
      <c r="AM18" s="34"/>
      <c r="AN18" s="34"/>
      <c r="AO18" s="34"/>
      <c r="AP18" s="34"/>
      <c r="AQ18" s="66"/>
      <c r="AR18" s="66">
        <f t="shared" si="0"/>
        <v>1</v>
      </c>
      <c r="AS18" s="66">
        <v>1</v>
      </c>
      <c r="AT18" s="66">
        <v>1</v>
      </c>
      <c r="AU18" s="66"/>
      <c r="AV18" s="34"/>
      <c r="AW18" s="34">
        <v>1</v>
      </c>
      <c r="AX18" s="66">
        <f t="shared" si="1"/>
        <v>3</v>
      </c>
      <c r="AY18" s="66">
        <v>1</v>
      </c>
      <c r="AZ18" s="34">
        <v>1</v>
      </c>
      <c r="BA18" s="34">
        <v>1</v>
      </c>
      <c r="BB18" s="34"/>
      <c r="BC18" s="34"/>
      <c r="BD18" s="34"/>
      <c r="BE18" s="34"/>
      <c r="BF18" s="34"/>
      <c r="BG18" s="34"/>
      <c r="BH18" s="34"/>
      <c r="BI18" s="34"/>
      <c r="BJ18" s="34"/>
      <c r="BK18" s="34"/>
      <c r="BL18" s="34">
        <v>1</v>
      </c>
      <c r="BM18" s="34">
        <v>1</v>
      </c>
      <c r="BN18" s="34"/>
      <c r="BO18" s="34"/>
      <c r="BP18" s="34"/>
      <c r="BQ18" s="34"/>
      <c r="BR18" s="34"/>
      <c r="BS18" s="34">
        <v>1</v>
      </c>
      <c r="BT18" s="34">
        <v>1</v>
      </c>
      <c r="BU18" s="34">
        <v>1</v>
      </c>
      <c r="BV18" s="66">
        <f t="shared" si="17"/>
        <v>0</v>
      </c>
      <c r="BW18" s="34"/>
      <c r="BX18" s="34"/>
      <c r="BY18" s="34"/>
      <c r="BZ18" s="34">
        <v>1</v>
      </c>
      <c r="CA18" s="34"/>
      <c r="CB18" s="34"/>
      <c r="CC18" s="34"/>
      <c r="CD18" s="34"/>
      <c r="CE18" s="34"/>
      <c r="CF18" s="34"/>
      <c r="CG18" s="34"/>
      <c r="CH18" s="34">
        <f t="shared" si="2"/>
        <v>1</v>
      </c>
      <c r="CI18" s="34"/>
      <c r="CJ18" s="34"/>
      <c r="CK18" s="34"/>
      <c r="CL18" s="34"/>
      <c r="CM18" s="34">
        <v>1</v>
      </c>
      <c r="CN18" s="34"/>
      <c r="CO18" s="34"/>
      <c r="CP18" s="34"/>
      <c r="CQ18" s="34"/>
      <c r="CR18" s="34"/>
      <c r="CS18" s="34">
        <f t="shared" si="3"/>
        <v>1</v>
      </c>
      <c r="CT18" s="34"/>
      <c r="CU18" s="34"/>
      <c r="CV18" s="34"/>
      <c r="CW18" s="34"/>
      <c r="CX18" s="34"/>
      <c r="CY18" s="34"/>
      <c r="CZ18" s="34"/>
      <c r="DA18" s="34"/>
      <c r="DB18" s="34"/>
      <c r="DC18" s="34"/>
      <c r="DD18" s="34">
        <f t="shared" si="4"/>
        <v>0</v>
      </c>
      <c r="DE18" s="34"/>
      <c r="DF18" s="34"/>
      <c r="DG18" s="34"/>
      <c r="DH18" s="34"/>
      <c r="DI18" s="34"/>
      <c r="DJ18" s="34"/>
      <c r="DK18" s="34"/>
      <c r="DL18" s="34"/>
      <c r="DM18" s="34"/>
      <c r="DN18" s="34">
        <f t="shared" si="5"/>
        <v>0</v>
      </c>
      <c r="DO18" s="34"/>
      <c r="DP18" s="34"/>
      <c r="DQ18" s="34"/>
      <c r="DR18" s="34"/>
      <c r="DS18" s="34"/>
      <c r="DT18" s="34"/>
      <c r="DU18" s="34"/>
      <c r="DV18" s="34">
        <v>1</v>
      </c>
      <c r="DW18" s="34"/>
      <c r="DX18" s="34"/>
      <c r="DY18" s="34">
        <f t="shared" si="6"/>
        <v>1</v>
      </c>
      <c r="DZ18" s="34">
        <f t="shared" si="7"/>
        <v>0</v>
      </c>
      <c r="EA18" s="34">
        <f t="shared" si="8"/>
        <v>0</v>
      </c>
      <c r="EB18" s="34">
        <f t="shared" si="9"/>
        <v>0</v>
      </c>
      <c r="EC18" s="34">
        <f t="shared" si="10"/>
        <v>0</v>
      </c>
      <c r="ED18" s="34">
        <f t="shared" si="11"/>
        <v>0</v>
      </c>
      <c r="EE18" s="34">
        <f t="shared" si="12"/>
        <v>0</v>
      </c>
      <c r="EF18" s="34">
        <f t="shared" si="13"/>
        <v>0</v>
      </c>
      <c r="EG18" s="34">
        <f t="shared" si="14"/>
        <v>0</v>
      </c>
      <c r="EH18" s="34">
        <f t="shared" si="15"/>
        <v>0</v>
      </c>
      <c r="EI18" s="34">
        <f t="shared" si="16"/>
        <v>0</v>
      </c>
      <c r="EJ18" s="34">
        <v>0</v>
      </c>
    </row>
    <row r="19" spans="1:140" ht="15.75" customHeight="1">
      <c r="A19" s="33" t="s">
        <v>135</v>
      </c>
      <c r="B19" s="33" t="s">
        <v>116</v>
      </c>
      <c r="C19" s="122">
        <v>2021</v>
      </c>
      <c r="D19" s="122" t="s">
        <v>518</v>
      </c>
      <c r="E19" s="130" t="s">
        <v>519</v>
      </c>
      <c r="F19" s="122" t="s">
        <v>520</v>
      </c>
      <c r="G19" s="122" t="s">
        <v>459</v>
      </c>
      <c r="H19" s="121" t="s">
        <v>574</v>
      </c>
      <c r="I19" s="149" t="s">
        <v>573</v>
      </c>
      <c r="J19" s="34"/>
      <c r="K19" s="34"/>
      <c r="L19" s="2" t="s">
        <v>473</v>
      </c>
      <c r="M19" s="71">
        <v>0</v>
      </c>
      <c r="N19" s="119"/>
      <c r="O19" s="34"/>
      <c r="P19" s="34"/>
      <c r="Q19" s="34"/>
      <c r="R19" s="34"/>
      <c r="S19" s="34"/>
      <c r="T19" s="34"/>
      <c r="U19" s="34">
        <v>1</v>
      </c>
      <c r="V19" s="34"/>
      <c r="W19" s="34"/>
      <c r="X19" s="34"/>
      <c r="Y19" s="34"/>
      <c r="Z19" s="34">
        <v>1</v>
      </c>
      <c r="AA19" s="34"/>
      <c r="AB19" s="34"/>
      <c r="AC19" s="34"/>
      <c r="AD19" s="34"/>
      <c r="AE19" s="34"/>
      <c r="AF19" s="34"/>
      <c r="AG19" s="34"/>
      <c r="AH19" s="34"/>
      <c r="AI19" s="34"/>
      <c r="AJ19" s="34"/>
      <c r="AK19" s="34"/>
      <c r="AL19" s="34"/>
      <c r="AM19" s="34"/>
      <c r="AN19" s="66"/>
      <c r="AO19" s="34"/>
      <c r="AP19" s="34"/>
      <c r="AQ19" s="66"/>
      <c r="AR19" s="66">
        <f t="shared" si="0"/>
        <v>1</v>
      </c>
      <c r="AS19" s="66">
        <v>1</v>
      </c>
      <c r="AT19" s="66">
        <v>1</v>
      </c>
      <c r="AU19" s="66">
        <v>1</v>
      </c>
      <c r="AV19" s="66"/>
      <c r="AW19" s="66">
        <v>1</v>
      </c>
      <c r="AX19" s="66">
        <f t="shared" si="1"/>
        <v>4</v>
      </c>
      <c r="AY19" s="66"/>
      <c r="AZ19" s="34"/>
      <c r="BA19" s="34">
        <v>1</v>
      </c>
      <c r="BB19" s="34"/>
      <c r="BC19" s="34"/>
      <c r="BD19" s="34"/>
      <c r="BE19" s="34"/>
      <c r="BF19" s="34"/>
      <c r="BG19" s="34"/>
      <c r="BH19" s="34"/>
      <c r="BI19" s="34"/>
      <c r="BJ19" s="34"/>
      <c r="BK19" s="34"/>
      <c r="BL19" s="34"/>
      <c r="BM19" s="34"/>
      <c r="BN19" s="34"/>
      <c r="BO19" s="34"/>
      <c r="BP19" s="34">
        <v>1</v>
      </c>
      <c r="BQ19" s="34"/>
      <c r="BR19" s="34"/>
      <c r="BS19" s="34">
        <v>1</v>
      </c>
      <c r="BT19" s="66">
        <v>1</v>
      </c>
      <c r="BU19" s="66">
        <v>1</v>
      </c>
      <c r="BV19" s="66">
        <f t="shared" si="17"/>
        <v>0</v>
      </c>
      <c r="BW19" s="34"/>
      <c r="BX19" s="34"/>
      <c r="BY19" s="34"/>
      <c r="BZ19" s="34">
        <v>1</v>
      </c>
      <c r="CA19" s="66"/>
      <c r="CB19" s="66"/>
      <c r="CC19" s="34"/>
      <c r="CD19" s="34"/>
      <c r="CE19" s="34"/>
      <c r="CF19" s="34"/>
      <c r="CG19" s="66"/>
      <c r="CH19" s="34">
        <f t="shared" si="2"/>
        <v>1</v>
      </c>
      <c r="CI19" s="34"/>
      <c r="CJ19" s="34"/>
      <c r="CK19" s="34"/>
      <c r="CL19" s="34"/>
      <c r="CM19" s="34">
        <v>1</v>
      </c>
      <c r="CN19" s="34"/>
      <c r="CO19" s="34"/>
      <c r="CP19" s="66"/>
      <c r="CQ19" s="34"/>
      <c r="CR19" s="66"/>
      <c r="CS19" s="34">
        <f t="shared" si="3"/>
        <v>1</v>
      </c>
      <c r="CT19" s="34"/>
      <c r="CU19" s="34"/>
      <c r="CV19" s="34"/>
      <c r="CW19" s="66"/>
      <c r="CX19" s="34"/>
      <c r="CY19" s="34"/>
      <c r="CZ19" s="34">
        <v>1</v>
      </c>
      <c r="DA19" s="34"/>
      <c r="DB19" s="34"/>
      <c r="DC19" s="66"/>
      <c r="DD19" s="34">
        <f t="shared" si="4"/>
        <v>1</v>
      </c>
      <c r="DE19" s="34"/>
      <c r="DF19" s="34"/>
      <c r="DG19" s="34"/>
      <c r="DH19" s="66"/>
      <c r="DI19" s="34"/>
      <c r="DJ19" s="34"/>
      <c r="DK19" s="34"/>
      <c r="DL19" s="34"/>
      <c r="DM19" s="66"/>
      <c r="DN19" s="34">
        <f t="shared" si="5"/>
        <v>0</v>
      </c>
      <c r="DO19" s="34"/>
      <c r="DP19" s="34"/>
      <c r="DQ19" s="34"/>
      <c r="DR19" s="34"/>
      <c r="DS19" s="34"/>
      <c r="DT19" s="34"/>
      <c r="DU19" s="66"/>
      <c r="DV19" s="66">
        <v>1</v>
      </c>
      <c r="DW19" s="34"/>
      <c r="DX19" s="66"/>
      <c r="DY19" s="34">
        <f t="shared" si="6"/>
        <v>1</v>
      </c>
      <c r="DZ19" s="34">
        <f t="shared" si="7"/>
        <v>0</v>
      </c>
      <c r="EA19" s="34">
        <f t="shared" si="8"/>
        <v>0</v>
      </c>
      <c r="EB19" s="34">
        <f t="shared" si="9"/>
        <v>0</v>
      </c>
      <c r="EC19" s="34">
        <f t="shared" si="10"/>
        <v>0</v>
      </c>
      <c r="ED19" s="34">
        <f t="shared" si="11"/>
        <v>0</v>
      </c>
      <c r="EE19" s="34">
        <f t="shared" si="12"/>
        <v>0</v>
      </c>
      <c r="EF19" s="34">
        <f t="shared" si="13"/>
        <v>0</v>
      </c>
      <c r="EG19" s="34">
        <f t="shared" si="14"/>
        <v>0</v>
      </c>
      <c r="EH19" s="34">
        <f t="shared" si="15"/>
        <v>0</v>
      </c>
      <c r="EI19" s="34">
        <f t="shared" si="16"/>
        <v>0</v>
      </c>
      <c r="EJ19" s="34">
        <v>0</v>
      </c>
    </row>
    <row r="20" spans="1:140" ht="15.75" customHeight="1">
      <c r="A20" s="33" t="s">
        <v>136</v>
      </c>
      <c r="B20" s="33" t="s">
        <v>116</v>
      </c>
      <c r="C20" s="44">
        <v>2021</v>
      </c>
      <c r="D20" s="44" t="s">
        <v>521</v>
      </c>
      <c r="E20" s="2" t="s">
        <v>522</v>
      </c>
      <c r="F20" s="44" t="s">
        <v>523</v>
      </c>
      <c r="G20" s="44" t="s">
        <v>483</v>
      </c>
      <c r="H20" s="66" t="s">
        <v>576</v>
      </c>
      <c r="I20" s="203" t="s">
        <v>575</v>
      </c>
      <c r="J20" s="34"/>
      <c r="K20" s="34"/>
      <c r="L20" s="2" t="s">
        <v>473</v>
      </c>
      <c r="M20" s="71">
        <v>0</v>
      </c>
      <c r="N20" s="119"/>
      <c r="O20" s="34"/>
      <c r="P20" s="34"/>
      <c r="Q20" s="34"/>
      <c r="R20" s="34"/>
      <c r="S20" s="34"/>
      <c r="T20" s="34"/>
      <c r="U20" s="34">
        <v>1</v>
      </c>
      <c r="V20" s="34"/>
      <c r="W20" s="34"/>
      <c r="X20" s="34"/>
      <c r="Y20" s="34"/>
      <c r="Z20" s="34"/>
      <c r="AA20" s="34"/>
      <c r="AB20" s="34"/>
      <c r="AC20" s="34"/>
      <c r="AD20" s="34"/>
      <c r="AE20" s="34"/>
      <c r="AF20" s="34"/>
      <c r="AG20" s="34">
        <v>1</v>
      </c>
      <c r="AH20" s="34"/>
      <c r="AI20" s="34"/>
      <c r="AJ20" s="34"/>
      <c r="AK20" s="34"/>
      <c r="AL20" s="34"/>
      <c r="AM20" s="34"/>
      <c r="AN20" s="34"/>
      <c r="AO20" s="34"/>
      <c r="AP20" s="34"/>
      <c r="AQ20" s="66"/>
      <c r="AR20" s="66">
        <f t="shared" si="0"/>
        <v>1</v>
      </c>
      <c r="AS20" s="66">
        <v>1</v>
      </c>
      <c r="AT20" s="66">
        <v>1</v>
      </c>
      <c r="AU20" s="66">
        <v>1</v>
      </c>
      <c r="AV20" s="66"/>
      <c r="AW20" s="66">
        <v>1</v>
      </c>
      <c r="AX20" s="66">
        <f t="shared" si="1"/>
        <v>4</v>
      </c>
      <c r="AY20" s="34"/>
      <c r="AZ20" s="66"/>
      <c r="BA20" s="34">
        <v>1</v>
      </c>
      <c r="BB20" s="34"/>
      <c r="BC20" s="34"/>
      <c r="BD20" s="34"/>
      <c r="BE20" s="34"/>
      <c r="BF20" s="34"/>
      <c r="BG20" s="34"/>
      <c r="BH20" s="34"/>
      <c r="BI20" s="34"/>
      <c r="BJ20" s="34"/>
      <c r="BK20" s="34"/>
      <c r="BL20" s="34"/>
      <c r="BM20" s="34"/>
      <c r="BN20" s="34"/>
      <c r="BO20" s="34"/>
      <c r="BP20" s="34">
        <v>1</v>
      </c>
      <c r="BQ20" s="34"/>
      <c r="BR20" s="34"/>
      <c r="BS20" s="66">
        <v>1</v>
      </c>
      <c r="BT20" s="66">
        <v>1</v>
      </c>
      <c r="BU20" s="66">
        <v>1</v>
      </c>
      <c r="BV20" s="66">
        <f t="shared" si="17"/>
        <v>0</v>
      </c>
      <c r="BW20" s="66"/>
      <c r="BX20" s="66">
        <v>1</v>
      </c>
      <c r="BY20" s="66"/>
      <c r="BZ20" s="66">
        <v>1</v>
      </c>
      <c r="CA20" s="66"/>
      <c r="CB20" s="66"/>
      <c r="CC20" s="66"/>
      <c r="CD20" s="34"/>
      <c r="CE20" s="34"/>
      <c r="CF20" s="34"/>
      <c r="CG20" s="66"/>
      <c r="CH20" s="34">
        <f t="shared" si="2"/>
        <v>2</v>
      </c>
      <c r="CI20" s="34"/>
      <c r="CJ20" s="34"/>
      <c r="CK20" s="34"/>
      <c r="CL20" s="66"/>
      <c r="CM20" s="66">
        <v>1</v>
      </c>
      <c r="CN20" s="66"/>
      <c r="CO20" s="66"/>
      <c r="CP20" s="66"/>
      <c r="CQ20" s="34"/>
      <c r="CR20" s="66"/>
      <c r="CS20" s="34">
        <f t="shared" si="3"/>
        <v>1</v>
      </c>
      <c r="CT20" s="34"/>
      <c r="CU20" s="34"/>
      <c r="CV20" s="34"/>
      <c r="CW20" s="66"/>
      <c r="CX20" s="66"/>
      <c r="CY20" s="66"/>
      <c r="CZ20" s="66">
        <v>1</v>
      </c>
      <c r="DA20" s="66"/>
      <c r="DB20" s="34"/>
      <c r="DC20" s="66"/>
      <c r="DD20" s="34">
        <f t="shared" si="4"/>
        <v>1</v>
      </c>
      <c r="DE20" s="34"/>
      <c r="DF20" s="34"/>
      <c r="DG20" s="34"/>
      <c r="DH20" s="66"/>
      <c r="DI20" s="66"/>
      <c r="DJ20" s="66"/>
      <c r="DK20" s="66"/>
      <c r="DL20" s="34"/>
      <c r="DM20" s="66"/>
      <c r="DN20" s="34">
        <f t="shared" si="5"/>
        <v>0</v>
      </c>
      <c r="DO20" s="34"/>
      <c r="DP20" s="34"/>
      <c r="DQ20" s="34"/>
      <c r="DR20" s="66"/>
      <c r="DS20" s="66"/>
      <c r="DT20" s="66"/>
      <c r="DU20" s="66"/>
      <c r="DV20" s="66">
        <v>1</v>
      </c>
      <c r="DW20" s="34"/>
      <c r="DX20" s="66"/>
      <c r="DY20" s="34">
        <f t="shared" si="6"/>
        <v>1</v>
      </c>
      <c r="DZ20" s="34">
        <f t="shared" si="7"/>
        <v>0</v>
      </c>
      <c r="EA20" s="34">
        <f t="shared" si="8"/>
        <v>0</v>
      </c>
      <c r="EB20" s="34">
        <f t="shared" si="9"/>
        <v>0</v>
      </c>
      <c r="EC20" s="34">
        <f t="shared" si="10"/>
        <v>0</v>
      </c>
      <c r="ED20" s="34">
        <f t="shared" si="11"/>
        <v>0</v>
      </c>
      <c r="EE20" s="34">
        <f t="shared" si="12"/>
        <v>0</v>
      </c>
      <c r="EF20" s="34">
        <f t="shared" si="13"/>
        <v>0</v>
      </c>
      <c r="EG20" s="34">
        <f t="shared" si="14"/>
        <v>0</v>
      </c>
      <c r="EH20" s="34">
        <f t="shared" si="15"/>
        <v>0</v>
      </c>
      <c r="EI20" s="34">
        <f t="shared" si="16"/>
        <v>0</v>
      </c>
      <c r="EJ20" s="34">
        <v>0</v>
      </c>
    </row>
    <row r="21" spans="1:140" s="144" customFormat="1" ht="15.75" customHeight="1">
      <c r="A21" s="120" t="s">
        <v>137</v>
      </c>
      <c r="B21" s="120" t="s">
        <v>116</v>
      </c>
      <c r="C21" s="142">
        <v>2021</v>
      </c>
      <c r="D21" s="140" t="s">
        <v>524</v>
      </c>
      <c r="E21" s="134" t="s">
        <v>717</v>
      </c>
      <c r="F21" s="146" t="s">
        <v>676</v>
      </c>
      <c r="G21" s="141" t="s">
        <v>487</v>
      </c>
      <c r="H21" s="120" t="s">
        <v>719</v>
      </c>
      <c r="I21" s="145" t="s">
        <v>718</v>
      </c>
      <c r="J21" s="120"/>
      <c r="K21" s="120"/>
      <c r="L21" s="138" t="s">
        <v>473</v>
      </c>
      <c r="M21" s="132">
        <v>0</v>
      </c>
      <c r="N21" s="143"/>
      <c r="O21" s="120"/>
      <c r="P21" s="120"/>
      <c r="Q21" s="120"/>
      <c r="R21" s="120"/>
      <c r="S21" s="120"/>
      <c r="T21" s="120"/>
      <c r="U21" s="120">
        <v>1</v>
      </c>
      <c r="V21" s="120"/>
      <c r="W21" s="120"/>
      <c r="X21" s="120"/>
      <c r="Y21" s="120"/>
      <c r="Z21" s="120">
        <v>1</v>
      </c>
      <c r="AA21" s="131"/>
      <c r="AB21" s="120"/>
      <c r="AC21" s="120"/>
      <c r="AD21" s="120"/>
      <c r="AE21" s="120">
        <v>1</v>
      </c>
      <c r="AF21" s="120"/>
      <c r="AG21" s="120"/>
      <c r="AH21" s="120"/>
      <c r="AI21" s="120"/>
      <c r="AJ21" s="120"/>
      <c r="AK21" s="120"/>
      <c r="AL21" s="120"/>
      <c r="AM21" s="120"/>
      <c r="AN21" s="120"/>
      <c r="AO21" s="120"/>
      <c r="AP21" s="120"/>
      <c r="AQ21" s="131"/>
      <c r="AR21" s="131">
        <f t="shared" si="0"/>
        <v>1</v>
      </c>
      <c r="AS21" s="120">
        <v>1</v>
      </c>
      <c r="AT21" s="131"/>
      <c r="AU21" s="120"/>
      <c r="AV21" s="120"/>
      <c r="AW21" s="120">
        <v>1</v>
      </c>
      <c r="AX21" s="131">
        <f t="shared" si="1"/>
        <v>2</v>
      </c>
      <c r="AY21" s="120"/>
      <c r="AZ21" s="120"/>
      <c r="BA21" s="120">
        <v>1</v>
      </c>
      <c r="BB21" s="120"/>
      <c r="BC21" s="120"/>
      <c r="BD21" s="120"/>
      <c r="BE21" s="120"/>
      <c r="BF21" s="120"/>
      <c r="BG21" s="120"/>
      <c r="BH21" s="120">
        <v>1</v>
      </c>
      <c r="BI21" s="120"/>
      <c r="BJ21" s="120"/>
      <c r="BK21" s="120"/>
      <c r="BL21" s="120"/>
      <c r="BM21" s="120"/>
      <c r="BN21" s="120"/>
      <c r="BO21" s="120"/>
      <c r="BP21" s="120"/>
      <c r="BQ21" s="120"/>
      <c r="BR21" s="120"/>
      <c r="BS21" s="120">
        <v>1</v>
      </c>
      <c r="BT21" s="120"/>
      <c r="BU21" s="120">
        <v>1</v>
      </c>
      <c r="BV21" s="66">
        <f t="shared" si="17"/>
        <v>0</v>
      </c>
      <c r="BW21" s="120"/>
      <c r="BX21" s="120"/>
      <c r="BY21" s="120"/>
      <c r="BZ21" s="120">
        <v>1</v>
      </c>
      <c r="CA21" s="120"/>
      <c r="CB21" s="120"/>
      <c r="CC21" s="120"/>
      <c r="CD21" s="120"/>
      <c r="CE21" s="120"/>
      <c r="CF21" s="120"/>
      <c r="CG21" s="120"/>
      <c r="CH21" s="120">
        <f t="shared" si="2"/>
        <v>1</v>
      </c>
      <c r="CI21" s="120"/>
      <c r="CJ21" s="120"/>
      <c r="CK21" s="120"/>
      <c r="CL21" s="120"/>
      <c r="CM21" s="120"/>
      <c r="CN21" s="120"/>
      <c r="CO21" s="120"/>
      <c r="CP21" s="120"/>
      <c r="CQ21" s="120"/>
      <c r="CR21" s="120"/>
      <c r="CS21" s="120">
        <f t="shared" si="3"/>
        <v>0</v>
      </c>
      <c r="CT21" s="120"/>
      <c r="CU21" s="120"/>
      <c r="CV21" s="120"/>
      <c r="CW21" s="120"/>
      <c r="CX21" s="120"/>
      <c r="CY21" s="120"/>
      <c r="CZ21" s="120"/>
      <c r="DA21" s="120"/>
      <c r="DB21" s="120"/>
      <c r="DC21" s="120"/>
      <c r="DD21" s="120">
        <f t="shared" si="4"/>
        <v>0</v>
      </c>
      <c r="DE21" s="120"/>
      <c r="DF21" s="120"/>
      <c r="DG21" s="120"/>
      <c r="DH21" s="120"/>
      <c r="DI21" s="120"/>
      <c r="DJ21" s="120"/>
      <c r="DK21" s="120"/>
      <c r="DL21" s="120"/>
      <c r="DM21" s="120"/>
      <c r="DN21" s="120">
        <f t="shared" si="5"/>
        <v>0</v>
      </c>
      <c r="DO21" s="120"/>
      <c r="DP21" s="120"/>
      <c r="DQ21" s="120"/>
      <c r="DR21" s="120"/>
      <c r="DS21" s="120"/>
      <c r="DT21" s="120"/>
      <c r="DU21" s="120"/>
      <c r="DV21" s="120">
        <v>1</v>
      </c>
      <c r="DW21" s="120"/>
      <c r="DX21" s="120"/>
      <c r="DY21" s="120">
        <f t="shared" si="6"/>
        <v>1</v>
      </c>
      <c r="DZ21" s="120">
        <f t="shared" si="7"/>
        <v>0</v>
      </c>
      <c r="EA21" s="120">
        <f t="shared" si="8"/>
        <v>0</v>
      </c>
      <c r="EB21" s="120">
        <f t="shared" si="9"/>
        <v>0</v>
      </c>
      <c r="EC21" s="120">
        <f t="shared" si="10"/>
        <v>0</v>
      </c>
      <c r="ED21" s="120">
        <f t="shared" si="11"/>
        <v>0</v>
      </c>
      <c r="EE21" s="120">
        <f t="shared" si="12"/>
        <v>0</v>
      </c>
      <c r="EF21" s="120">
        <f t="shared" si="13"/>
        <v>0</v>
      </c>
      <c r="EG21" s="120">
        <f t="shared" si="14"/>
        <v>0</v>
      </c>
      <c r="EH21" s="120">
        <f t="shared" si="15"/>
        <v>0</v>
      </c>
      <c r="EI21" s="120">
        <f t="shared" si="16"/>
        <v>0</v>
      </c>
      <c r="EJ21" s="120">
        <v>0</v>
      </c>
    </row>
    <row r="22" spans="1:140" ht="15.75" customHeight="1">
      <c r="A22" s="33" t="s">
        <v>138</v>
      </c>
      <c r="B22" s="33" t="s">
        <v>129</v>
      </c>
      <c r="C22" s="116">
        <v>2021</v>
      </c>
      <c r="D22" s="114" t="s">
        <v>525</v>
      </c>
      <c r="E22" s="114" t="s">
        <v>526</v>
      </c>
      <c r="F22" s="114" t="s">
        <v>510</v>
      </c>
      <c r="G22" s="114" t="s">
        <v>470</v>
      </c>
      <c r="H22" s="66" t="s">
        <v>578</v>
      </c>
      <c r="I22" s="66" t="s">
        <v>577</v>
      </c>
      <c r="J22" s="34"/>
      <c r="K22" s="34"/>
      <c r="L22" s="2" t="s">
        <v>473</v>
      </c>
      <c r="M22" s="71">
        <v>0</v>
      </c>
      <c r="N22" s="119"/>
      <c r="O22" s="34"/>
      <c r="P22" s="34"/>
      <c r="Q22" s="34"/>
      <c r="R22" s="34"/>
      <c r="S22" s="34"/>
      <c r="T22" s="34"/>
      <c r="U22" s="34">
        <v>1</v>
      </c>
      <c r="V22" s="34"/>
      <c r="W22" s="34"/>
      <c r="X22" s="34"/>
      <c r="Y22" s="34"/>
      <c r="Z22" s="34">
        <v>1</v>
      </c>
      <c r="AA22" s="34"/>
      <c r="AB22" s="34"/>
      <c r="AC22" s="34"/>
      <c r="AD22" s="34"/>
      <c r="AE22" s="34"/>
      <c r="AF22" s="34"/>
      <c r="AG22" s="66"/>
      <c r="AH22" s="34"/>
      <c r="AI22" s="34"/>
      <c r="AJ22" s="34"/>
      <c r="AK22" s="34"/>
      <c r="AL22" s="34"/>
      <c r="AM22" s="34"/>
      <c r="AN22" s="34"/>
      <c r="AO22" s="34"/>
      <c r="AP22" s="34"/>
      <c r="AQ22" s="66"/>
      <c r="AR22" s="66">
        <f t="shared" si="0"/>
        <v>1</v>
      </c>
      <c r="AS22" s="66">
        <v>1</v>
      </c>
      <c r="AT22" s="66">
        <v>1</v>
      </c>
      <c r="AU22" s="66">
        <v>1</v>
      </c>
      <c r="AV22" s="66">
        <v>1</v>
      </c>
      <c r="AW22" s="66">
        <v>1</v>
      </c>
      <c r="AX22" s="66">
        <f t="shared" si="1"/>
        <v>5</v>
      </c>
      <c r="AY22" s="66"/>
      <c r="AZ22" s="34"/>
      <c r="BA22" s="34">
        <v>1</v>
      </c>
      <c r="BB22" s="34"/>
      <c r="BC22" s="34"/>
      <c r="BD22" s="34"/>
      <c r="BE22" s="34"/>
      <c r="BF22" s="34"/>
      <c r="BG22" s="34"/>
      <c r="BH22" s="34">
        <v>1</v>
      </c>
      <c r="BI22" s="34"/>
      <c r="BJ22" s="34"/>
      <c r="BK22" s="34"/>
      <c r="BL22" s="34"/>
      <c r="BM22" s="34"/>
      <c r="BN22" s="34"/>
      <c r="BO22" s="34"/>
      <c r="BP22" s="34"/>
      <c r="BQ22" s="34"/>
      <c r="BR22" s="34"/>
      <c r="BS22" s="34">
        <v>1</v>
      </c>
      <c r="BT22" s="34">
        <v>1</v>
      </c>
      <c r="BU22" s="34">
        <v>1</v>
      </c>
      <c r="BV22" s="66">
        <f t="shared" si="17"/>
        <v>0</v>
      </c>
      <c r="BW22" s="34"/>
      <c r="BX22" s="34">
        <v>1</v>
      </c>
      <c r="BY22" s="34"/>
      <c r="BZ22" s="34">
        <v>1</v>
      </c>
      <c r="CA22" s="34"/>
      <c r="CB22" s="34"/>
      <c r="CC22" s="66"/>
      <c r="CD22" s="34"/>
      <c r="CE22" s="34"/>
      <c r="CF22" s="34"/>
      <c r="CG22" s="66"/>
      <c r="CH22" s="34">
        <f t="shared" si="2"/>
        <v>2</v>
      </c>
      <c r="CI22" s="34"/>
      <c r="CJ22" s="34"/>
      <c r="CK22" s="34"/>
      <c r="CL22" s="34"/>
      <c r="CM22" s="34">
        <v>1</v>
      </c>
      <c r="CN22" s="66"/>
      <c r="CO22" s="66"/>
      <c r="CP22" s="34"/>
      <c r="CQ22" s="34"/>
      <c r="CR22" s="66"/>
      <c r="CS22" s="34">
        <f t="shared" si="3"/>
        <v>1</v>
      </c>
      <c r="CT22" s="34"/>
      <c r="CU22" s="34"/>
      <c r="CV22" s="34"/>
      <c r="CW22" s="34"/>
      <c r="CX22" s="66"/>
      <c r="CY22" s="66"/>
      <c r="CZ22" s="66">
        <v>1</v>
      </c>
      <c r="DA22" s="34"/>
      <c r="DB22" s="34"/>
      <c r="DC22" s="66"/>
      <c r="DD22" s="34">
        <f t="shared" si="4"/>
        <v>1</v>
      </c>
      <c r="DE22" s="34"/>
      <c r="DF22" s="34"/>
      <c r="DG22" s="34"/>
      <c r="DH22" s="34"/>
      <c r="DI22" s="66">
        <v>1</v>
      </c>
      <c r="DJ22" s="66"/>
      <c r="DK22" s="34"/>
      <c r="DL22" s="34"/>
      <c r="DM22" s="66"/>
      <c r="DN22" s="34">
        <f t="shared" si="5"/>
        <v>1</v>
      </c>
      <c r="DO22" s="34"/>
      <c r="DP22" s="34"/>
      <c r="DQ22" s="34"/>
      <c r="DR22" s="34"/>
      <c r="DS22" s="66"/>
      <c r="DT22" s="66"/>
      <c r="DU22" s="34"/>
      <c r="DV22" s="34">
        <v>1</v>
      </c>
      <c r="DW22" s="34"/>
      <c r="DX22" s="66"/>
      <c r="DY22" s="34">
        <f t="shared" si="6"/>
        <v>1</v>
      </c>
      <c r="DZ22" s="34">
        <f t="shared" si="7"/>
        <v>0</v>
      </c>
      <c r="EA22" s="34">
        <f t="shared" si="8"/>
        <v>0</v>
      </c>
      <c r="EB22" s="34">
        <f t="shared" si="9"/>
        <v>0</v>
      </c>
      <c r="EC22" s="34">
        <f t="shared" si="10"/>
        <v>0</v>
      </c>
      <c r="ED22" s="34">
        <f t="shared" si="11"/>
        <v>1</v>
      </c>
      <c r="EE22" s="34">
        <f t="shared" si="12"/>
        <v>0</v>
      </c>
      <c r="EF22" s="34">
        <f t="shared" si="13"/>
        <v>0</v>
      </c>
      <c r="EG22" s="34">
        <f t="shared" si="14"/>
        <v>0</v>
      </c>
      <c r="EH22" s="34">
        <f t="shared" si="15"/>
        <v>1</v>
      </c>
      <c r="EI22" s="34">
        <f t="shared" si="16"/>
        <v>1</v>
      </c>
      <c r="EJ22" s="34">
        <v>0</v>
      </c>
    </row>
    <row r="23" spans="1:140" ht="15.75" customHeight="1">
      <c r="A23" s="33" t="s">
        <v>139</v>
      </c>
      <c r="B23" s="33" t="s">
        <v>116</v>
      </c>
      <c r="C23" s="200">
        <v>2021</v>
      </c>
      <c r="D23" s="203" t="s">
        <v>527</v>
      </c>
      <c r="E23" s="201" t="s">
        <v>528</v>
      </c>
      <c r="F23" s="200" t="s">
        <v>529</v>
      </c>
      <c r="G23" s="201" t="s">
        <v>5597</v>
      </c>
      <c r="H23" s="200" t="s">
        <v>580</v>
      </c>
      <c r="I23" s="201" t="s">
        <v>579</v>
      </c>
      <c r="J23" s="200"/>
      <c r="K23" s="200"/>
      <c r="L23" s="207" t="s">
        <v>473</v>
      </c>
      <c r="M23" s="215">
        <v>0</v>
      </c>
      <c r="N23" s="214" t="s">
        <v>581</v>
      </c>
      <c r="O23" s="200"/>
      <c r="P23" s="200"/>
      <c r="Q23" s="200"/>
      <c r="R23" s="200"/>
      <c r="S23" s="200"/>
      <c r="T23" s="200"/>
      <c r="U23" s="200">
        <v>1</v>
      </c>
      <c r="V23" s="200"/>
      <c r="W23" s="200"/>
      <c r="X23" s="200"/>
      <c r="Y23" s="200"/>
      <c r="Z23" s="200"/>
      <c r="AA23" s="200"/>
      <c r="AB23" s="200"/>
      <c r="AC23" s="200">
        <v>1</v>
      </c>
      <c r="AD23" s="200"/>
      <c r="AE23" s="200"/>
      <c r="AF23" s="209"/>
      <c r="AG23" s="200"/>
      <c r="AH23" s="200"/>
      <c r="AI23" s="200"/>
      <c r="AJ23" s="200"/>
      <c r="AK23" s="200"/>
      <c r="AL23" s="200"/>
      <c r="AM23" s="200"/>
      <c r="AN23" s="200"/>
      <c r="AO23" s="200"/>
      <c r="AP23" s="200"/>
      <c r="AQ23" s="203"/>
      <c r="AR23" s="203">
        <f t="shared" si="0"/>
        <v>1</v>
      </c>
      <c r="AS23" s="203"/>
      <c r="AT23" s="203">
        <v>1</v>
      </c>
      <c r="AU23" s="203">
        <v>1</v>
      </c>
      <c r="AV23" s="203"/>
      <c r="AW23" s="203">
        <v>1</v>
      </c>
      <c r="AX23" s="203">
        <f t="shared" si="1"/>
        <v>3</v>
      </c>
      <c r="AY23" s="200"/>
      <c r="AZ23" s="200">
        <v>1</v>
      </c>
      <c r="BA23" s="200">
        <v>1</v>
      </c>
      <c r="BB23" s="200"/>
      <c r="BC23" s="200"/>
      <c r="BD23" s="200"/>
      <c r="BE23" s="200"/>
      <c r="BF23" s="200"/>
      <c r="BG23" s="200"/>
      <c r="BH23" s="200"/>
      <c r="BI23" s="200"/>
      <c r="BJ23" s="200"/>
      <c r="BK23" s="200"/>
      <c r="BL23" s="200"/>
      <c r="BM23" s="200"/>
      <c r="BN23" s="200"/>
      <c r="BO23" s="200"/>
      <c r="BP23" s="200">
        <v>1</v>
      </c>
      <c r="BQ23" s="200"/>
      <c r="BR23" s="200"/>
      <c r="BS23" s="200"/>
      <c r="BT23" s="200">
        <v>1</v>
      </c>
      <c r="BU23" s="200">
        <v>1</v>
      </c>
      <c r="BV23" s="66">
        <f t="shared" si="17"/>
        <v>0</v>
      </c>
      <c r="BW23" s="200"/>
      <c r="BX23" s="200"/>
      <c r="BY23" s="200"/>
      <c r="BZ23" s="200"/>
      <c r="CA23" s="200"/>
      <c r="CB23" s="200"/>
      <c r="CC23" s="200"/>
      <c r="CD23" s="200"/>
      <c r="CE23" s="200"/>
      <c r="CF23" s="200"/>
      <c r="CG23" s="200"/>
      <c r="CH23" s="200">
        <f t="shared" si="2"/>
        <v>0</v>
      </c>
      <c r="CI23" s="200"/>
      <c r="CJ23" s="200"/>
      <c r="CK23" s="200"/>
      <c r="CL23" s="200"/>
      <c r="CM23" s="200">
        <v>1</v>
      </c>
      <c r="CN23" s="200"/>
      <c r="CO23" s="200"/>
      <c r="CP23" s="200"/>
      <c r="CQ23" s="200"/>
      <c r="CR23" s="200"/>
      <c r="CS23" s="200">
        <f t="shared" si="3"/>
        <v>1</v>
      </c>
      <c r="CT23" s="200"/>
      <c r="CU23" s="200"/>
      <c r="CV23" s="200"/>
      <c r="CW23" s="200"/>
      <c r="CX23" s="200"/>
      <c r="CY23" s="200"/>
      <c r="CZ23" s="200">
        <v>1</v>
      </c>
      <c r="DA23" s="200"/>
      <c r="DB23" s="200"/>
      <c r="DC23" s="200"/>
      <c r="DD23" s="200">
        <f t="shared" si="4"/>
        <v>1</v>
      </c>
      <c r="DE23" s="200"/>
      <c r="DF23" s="200"/>
      <c r="DG23" s="200"/>
      <c r="DH23" s="200"/>
      <c r="DI23" s="200"/>
      <c r="DJ23" s="200"/>
      <c r="DK23" s="200"/>
      <c r="DL23" s="200"/>
      <c r="DM23" s="200"/>
      <c r="DN23" s="200">
        <f t="shared" si="5"/>
        <v>0</v>
      </c>
      <c r="DO23" s="200"/>
      <c r="DP23" s="200"/>
      <c r="DQ23" s="200"/>
      <c r="DR23" s="200"/>
      <c r="DS23" s="200"/>
      <c r="DT23" s="200"/>
      <c r="DU23" s="200"/>
      <c r="DV23" s="200">
        <v>1</v>
      </c>
      <c r="DW23" s="200"/>
      <c r="DX23" s="200"/>
      <c r="DY23" s="200">
        <f t="shared" si="6"/>
        <v>1</v>
      </c>
      <c r="DZ23" s="200">
        <f t="shared" si="7"/>
        <v>0</v>
      </c>
      <c r="EA23" s="200">
        <f t="shared" si="8"/>
        <v>0</v>
      </c>
      <c r="EB23" s="200">
        <f t="shared" si="9"/>
        <v>0</v>
      </c>
      <c r="EC23" s="200">
        <f t="shared" si="10"/>
        <v>0</v>
      </c>
      <c r="ED23" s="200">
        <f t="shared" si="11"/>
        <v>0</v>
      </c>
      <c r="EE23" s="200">
        <f t="shared" si="12"/>
        <v>0</v>
      </c>
      <c r="EF23" s="200">
        <f t="shared" si="13"/>
        <v>0</v>
      </c>
      <c r="EG23" s="200">
        <f t="shared" si="14"/>
        <v>0</v>
      </c>
      <c r="EH23" s="200">
        <f t="shared" si="15"/>
        <v>0</v>
      </c>
      <c r="EI23" s="200">
        <f t="shared" si="16"/>
        <v>0</v>
      </c>
      <c r="EJ23" s="200">
        <v>0</v>
      </c>
    </row>
    <row r="24" spans="1:140" ht="15.75" customHeight="1">
      <c r="A24" s="33" t="s">
        <v>140</v>
      </c>
      <c r="B24" s="33" t="s">
        <v>116</v>
      </c>
      <c r="C24" s="200">
        <v>2021</v>
      </c>
      <c r="D24" s="203" t="s">
        <v>530</v>
      </c>
      <c r="E24" s="201" t="s">
        <v>531</v>
      </c>
      <c r="F24" s="200" t="s">
        <v>458</v>
      </c>
      <c r="G24" s="113" t="s">
        <v>1818</v>
      </c>
      <c r="H24" s="203" t="s">
        <v>583</v>
      </c>
      <c r="I24" s="203" t="s">
        <v>582</v>
      </c>
      <c r="J24" s="200"/>
      <c r="K24" s="200"/>
      <c r="L24" s="207" t="s">
        <v>473</v>
      </c>
      <c r="M24" s="215">
        <v>0</v>
      </c>
      <c r="N24" s="214"/>
      <c r="O24" s="200"/>
      <c r="P24" s="200"/>
      <c r="Q24" s="200"/>
      <c r="R24" s="200"/>
      <c r="S24" s="200"/>
      <c r="T24" s="200"/>
      <c r="U24" s="200"/>
      <c r="V24" s="200"/>
      <c r="W24" s="200"/>
      <c r="X24" s="200"/>
      <c r="Y24" s="200"/>
      <c r="Z24" s="200">
        <v>1</v>
      </c>
      <c r="AA24" s="200"/>
      <c r="AB24" s="200"/>
      <c r="AC24" s="200"/>
      <c r="AD24" s="200"/>
      <c r="AE24" s="200"/>
      <c r="AF24" s="200"/>
      <c r="AG24" s="200"/>
      <c r="AH24" s="200"/>
      <c r="AI24" s="200"/>
      <c r="AJ24" s="200"/>
      <c r="AK24" s="200"/>
      <c r="AL24" s="200"/>
      <c r="AM24" s="203"/>
      <c r="AN24" s="200"/>
      <c r="AO24" s="200"/>
      <c r="AP24" s="200"/>
      <c r="AQ24" s="203"/>
      <c r="AR24" s="203">
        <f t="shared" si="0"/>
        <v>1</v>
      </c>
      <c r="AS24" s="200">
        <v>1</v>
      </c>
      <c r="AT24" s="200">
        <v>1</v>
      </c>
      <c r="AU24" s="203"/>
      <c r="AV24" s="200"/>
      <c r="AW24" s="203">
        <v>1</v>
      </c>
      <c r="AX24" s="203">
        <f t="shared" si="1"/>
        <v>3</v>
      </c>
      <c r="AY24" s="200">
        <v>1</v>
      </c>
      <c r="AZ24" s="200">
        <v>1</v>
      </c>
      <c r="BA24" s="200">
        <v>1</v>
      </c>
      <c r="BB24" s="200"/>
      <c r="BC24" s="200"/>
      <c r="BD24" s="200"/>
      <c r="BE24" s="200"/>
      <c r="BF24" s="200"/>
      <c r="BG24" s="200"/>
      <c r="BH24" s="200">
        <v>1</v>
      </c>
      <c r="BI24" s="200"/>
      <c r="BJ24" s="200"/>
      <c r="BK24" s="200"/>
      <c r="BL24" s="200"/>
      <c r="BM24" s="200"/>
      <c r="BN24" s="200"/>
      <c r="BO24" s="200"/>
      <c r="BP24" s="200"/>
      <c r="BQ24" s="200"/>
      <c r="BR24" s="200"/>
      <c r="BS24" s="200">
        <v>1</v>
      </c>
      <c r="BT24" s="200">
        <v>1</v>
      </c>
      <c r="BU24" s="203">
        <v>1</v>
      </c>
      <c r="BV24" s="66">
        <f t="shared" si="17"/>
        <v>0</v>
      </c>
      <c r="BW24" s="200"/>
      <c r="BX24" s="200"/>
      <c r="BY24" s="200"/>
      <c r="BZ24" s="200">
        <v>1</v>
      </c>
      <c r="CA24" s="200"/>
      <c r="CB24" s="200"/>
      <c r="CC24" s="200"/>
      <c r="CD24" s="200"/>
      <c r="CE24" s="200"/>
      <c r="CF24" s="200"/>
      <c r="CG24" s="200"/>
      <c r="CH24" s="200">
        <f t="shared" si="2"/>
        <v>1</v>
      </c>
      <c r="CI24" s="200"/>
      <c r="CJ24" s="200"/>
      <c r="CK24" s="200"/>
      <c r="CL24" s="200"/>
      <c r="CM24" s="200">
        <v>1</v>
      </c>
      <c r="CN24" s="200"/>
      <c r="CO24" s="200"/>
      <c r="CP24" s="200"/>
      <c r="CQ24" s="200"/>
      <c r="CR24" s="200"/>
      <c r="CS24" s="200">
        <f t="shared" si="3"/>
        <v>1</v>
      </c>
      <c r="CT24" s="200"/>
      <c r="CU24" s="200"/>
      <c r="CV24" s="200"/>
      <c r="CW24" s="200"/>
      <c r="CX24" s="200"/>
      <c r="CY24" s="200"/>
      <c r="CZ24" s="200"/>
      <c r="DA24" s="203"/>
      <c r="DB24" s="200"/>
      <c r="DC24" s="203"/>
      <c r="DD24" s="200">
        <f t="shared" si="4"/>
        <v>0</v>
      </c>
      <c r="DE24" s="200"/>
      <c r="DF24" s="200"/>
      <c r="DG24" s="200"/>
      <c r="DH24" s="200"/>
      <c r="DI24" s="200"/>
      <c r="DJ24" s="200"/>
      <c r="DK24" s="200"/>
      <c r="DL24" s="200"/>
      <c r="DM24" s="200"/>
      <c r="DN24" s="200">
        <f t="shared" si="5"/>
        <v>0</v>
      </c>
      <c r="DO24" s="200"/>
      <c r="DP24" s="200"/>
      <c r="DQ24" s="200"/>
      <c r="DR24" s="200"/>
      <c r="DS24" s="200"/>
      <c r="DT24" s="200"/>
      <c r="DU24" s="203"/>
      <c r="DV24" s="203">
        <v>1</v>
      </c>
      <c r="DW24" s="200"/>
      <c r="DX24" s="203"/>
      <c r="DY24" s="200">
        <f t="shared" si="6"/>
        <v>1</v>
      </c>
      <c r="DZ24" s="200">
        <f t="shared" si="7"/>
        <v>0</v>
      </c>
      <c r="EA24" s="200">
        <f t="shared" si="8"/>
        <v>0</v>
      </c>
      <c r="EB24" s="200">
        <f t="shared" si="9"/>
        <v>0</v>
      </c>
      <c r="EC24" s="200">
        <f t="shared" si="10"/>
        <v>0</v>
      </c>
      <c r="ED24" s="200">
        <f t="shared" si="11"/>
        <v>0</v>
      </c>
      <c r="EE24" s="200">
        <f t="shared" si="12"/>
        <v>0</v>
      </c>
      <c r="EF24" s="200">
        <f t="shared" si="13"/>
        <v>0</v>
      </c>
      <c r="EG24" s="200">
        <f t="shared" si="14"/>
        <v>0</v>
      </c>
      <c r="EH24" s="200">
        <f t="shared" si="15"/>
        <v>0</v>
      </c>
      <c r="EI24" s="200">
        <f t="shared" si="16"/>
        <v>0</v>
      </c>
      <c r="EJ24" s="200">
        <v>0</v>
      </c>
    </row>
    <row r="25" spans="1:140" ht="15.75" customHeight="1">
      <c r="A25" s="33" t="s">
        <v>141</v>
      </c>
      <c r="B25" s="33" t="s">
        <v>116</v>
      </c>
      <c r="C25" s="34">
        <v>2021</v>
      </c>
      <c r="D25" s="66" t="s">
        <v>532</v>
      </c>
      <c r="E25" s="125" t="s">
        <v>533</v>
      </c>
      <c r="F25" s="34" t="s">
        <v>534</v>
      </c>
      <c r="G25" s="34" t="s">
        <v>487</v>
      </c>
      <c r="H25" s="34" t="s">
        <v>585</v>
      </c>
      <c r="I25" s="34" t="s">
        <v>584</v>
      </c>
      <c r="J25" s="34"/>
      <c r="K25" s="34"/>
      <c r="L25" s="2" t="s">
        <v>473</v>
      </c>
      <c r="M25" s="71">
        <v>0</v>
      </c>
      <c r="N25" s="71"/>
      <c r="O25" s="34"/>
      <c r="P25" s="34"/>
      <c r="Q25" s="34"/>
      <c r="R25" s="34"/>
      <c r="S25" s="34"/>
      <c r="T25" s="34"/>
      <c r="U25" s="125">
        <v>1</v>
      </c>
      <c r="V25" s="34"/>
      <c r="W25" s="34"/>
      <c r="X25" s="34"/>
      <c r="Y25" s="34"/>
      <c r="Z25" s="34"/>
      <c r="AA25" s="34"/>
      <c r="AB25" s="34"/>
      <c r="AC25" s="34"/>
      <c r="AD25" s="34"/>
      <c r="AE25" s="34">
        <v>1</v>
      </c>
      <c r="AF25" s="34"/>
      <c r="AG25" s="34"/>
      <c r="AH25" s="34"/>
      <c r="AI25" s="34"/>
      <c r="AJ25" s="34"/>
      <c r="AK25" s="34"/>
      <c r="AL25" s="34"/>
      <c r="AM25" s="34"/>
      <c r="AN25" s="66"/>
      <c r="AO25" s="34"/>
      <c r="AP25" s="34"/>
      <c r="AQ25" s="66"/>
      <c r="AR25" s="66">
        <f t="shared" si="0"/>
        <v>1</v>
      </c>
      <c r="AS25" s="34"/>
      <c r="AT25" s="66"/>
      <c r="AU25" s="66"/>
      <c r="AV25" s="34"/>
      <c r="AW25" s="66">
        <v>1</v>
      </c>
      <c r="AX25" s="66">
        <f t="shared" si="1"/>
        <v>1</v>
      </c>
      <c r="AY25" s="34"/>
      <c r="AZ25" s="34"/>
      <c r="BA25" s="34">
        <v>1</v>
      </c>
      <c r="BB25" s="34"/>
      <c r="BC25" s="34"/>
      <c r="BD25" s="34"/>
      <c r="BE25" s="34"/>
      <c r="BF25" s="34"/>
      <c r="BG25" s="34"/>
      <c r="BH25" s="34"/>
      <c r="BI25" s="34"/>
      <c r="BJ25" s="34">
        <v>1</v>
      </c>
      <c r="BK25" s="34"/>
      <c r="BL25" s="34"/>
      <c r="BM25" s="34"/>
      <c r="BN25" s="34"/>
      <c r="BO25" s="34"/>
      <c r="BP25" s="34">
        <v>1</v>
      </c>
      <c r="BQ25" s="34"/>
      <c r="BR25" s="34"/>
      <c r="BS25" s="34"/>
      <c r="BT25" s="66"/>
      <c r="BU25" s="66">
        <v>1</v>
      </c>
      <c r="BV25" s="66">
        <f t="shared" si="17"/>
        <v>0</v>
      </c>
      <c r="BW25" s="34"/>
      <c r="BX25" s="34"/>
      <c r="BY25" s="34"/>
      <c r="BZ25" s="34"/>
      <c r="CA25" s="34"/>
      <c r="CB25" s="34"/>
      <c r="CC25" s="34"/>
      <c r="CD25" s="34"/>
      <c r="CE25" s="34"/>
      <c r="CF25" s="34"/>
      <c r="CG25" s="34"/>
      <c r="CH25" s="34">
        <f t="shared" si="2"/>
        <v>0</v>
      </c>
      <c r="CI25" s="34"/>
      <c r="CJ25" s="34"/>
      <c r="CK25" s="34"/>
      <c r="CL25" s="66"/>
      <c r="CM25" s="66"/>
      <c r="CN25" s="34"/>
      <c r="CO25" s="34"/>
      <c r="CP25" s="66"/>
      <c r="CQ25" s="34"/>
      <c r="CR25" s="66"/>
      <c r="CS25" s="34">
        <f t="shared" si="3"/>
        <v>0</v>
      </c>
      <c r="CT25" s="34"/>
      <c r="CU25" s="34"/>
      <c r="CV25" s="34"/>
      <c r="CW25" s="66"/>
      <c r="CX25" s="34"/>
      <c r="CY25" s="34"/>
      <c r="CZ25" s="34"/>
      <c r="DA25" s="66"/>
      <c r="DB25" s="34"/>
      <c r="DC25" s="66"/>
      <c r="DD25" s="34">
        <f t="shared" si="4"/>
        <v>0</v>
      </c>
      <c r="DE25" s="34"/>
      <c r="DF25" s="34"/>
      <c r="DG25" s="34"/>
      <c r="DH25" s="34"/>
      <c r="DI25" s="34"/>
      <c r="DJ25" s="34"/>
      <c r="DK25" s="34"/>
      <c r="DL25" s="34"/>
      <c r="DM25" s="34"/>
      <c r="DN25" s="34">
        <f t="shared" si="5"/>
        <v>0</v>
      </c>
      <c r="DO25" s="34"/>
      <c r="DP25" s="34"/>
      <c r="DQ25" s="34"/>
      <c r="DR25" s="66"/>
      <c r="DS25" s="34"/>
      <c r="DT25" s="34"/>
      <c r="DU25" s="66"/>
      <c r="DV25" s="66">
        <v>1</v>
      </c>
      <c r="DW25" s="34"/>
      <c r="DX25" s="66"/>
      <c r="DY25" s="34">
        <f t="shared" si="6"/>
        <v>1</v>
      </c>
      <c r="DZ25" s="34">
        <f t="shared" si="7"/>
        <v>0</v>
      </c>
      <c r="EA25" s="34">
        <f t="shared" si="8"/>
        <v>0</v>
      </c>
      <c r="EB25" s="34">
        <f t="shared" si="9"/>
        <v>0</v>
      </c>
      <c r="EC25" s="34">
        <f t="shared" si="10"/>
        <v>0</v>
      </c>
      <c r="ED25" s="34">
        <f t="shared" si="11"/>
        <v>0</v>
      </c>
      <c r="EE25" s="34">
        <f t="shared" si="12"/>
        <v>0</v>
      </c>
      <c r="EF25" s="34">
        <f t="shared" si="13"/>
        <v>0</v>
      </c>
      <c r="EG25" s="34">
        <f t="shared" si="14"/>
        <v>0</v>
      </c>
      <c r="EH25" s="34">
        <f t="shared" si="15"/>
        <v>0</v>
      </c>
      <c r="EI25" s="34">
        <f t="shared" si="16"/>
        <v>0</v>
      </c>
      <c r="EJ25" s="34">
        <v>0</v>
      </c>
    </row>
    <row r="26" spans="1:140" ht="15.75" customHeight="1">
      <c r="A26" s="33" t="s">
        <v>142</v>
      </c>
      <c r="B26" s="33" t="s">
        <v>116</v>
      </c>
      <c r="C26" s="33">
        <v>2021</v>
      </c>
      <c r="D26" s="66" t="s">
        <v>535</v>
      </c>
      <c r="E26" s="125" t="s">
        <v>536</v>
      </c>
      <c r="F26" s="33" t="s">
        <v>537</v>
      </c>
      <c r="G26" s="34" t="s">
        <v>538</v>
      </c>
      <c r="H26" s="34" t="s">
        <v>587</v>
      </c>
      <c r="I26" s="203" t="s">
        <v>586</v>
      </c>
      <c r="J26" s="33"/>
      <c r="K26" s="33"/>
      <c r="L26" s="2" t="s">
        <v>473</v>
      </c>
      <c r="M26" s="71">
        <v>0</v>
      </c>
      <c r="N26" s="71"/>
      <c r="O26" s="33"/>
      <c r="P26" s="33"/>
      <c r="Q26" s="34"/>
      <c r="R26" s="33"/>
      <c r="S26" s="34"/>
      <c r="T26" s="34"/>
      <c r="U26" s="34">
        <v>1</v>
      </c>
      <c r="V26" s="34"/>
      <c r="W26" s="34"/>
      <c r="X26" s="34"/>
      <c r="Y26" s="34"/>
      <c r="Z26" s="34"/>
      <c r="AA26" s="33"/>
      <c r="AB26" s="34"/>
      <c r="AC26" s="33">
        <v>1</v>
      </c>
      <c r="AD26" s="33"/>
      <c r="AE26" s="33"/>
      <c r="AF26" s="33"/>
      <c r="AG26" s="66"/>
      <c r="AH26" s="33"/>
      <c r="AI26" s="33"/>
      <c r="AJ26" s="33"/>
      <c r="AK26" s="34"/>
      <c r="AL26" s="34"/>
      <c r="AM26" s="33"/>
      <c r="AN26" s="33"/>
      <c r="AO26" s="66"/>
      <c r="AP26" s="66"/>
      <c r="AQ26" s="35"/>
      <c r="AR26" s="66">
        <f t="shared" si="0"/>
        <v>1</v>
      </c>
      <c r="AS26" s="35">
        <v>1</v>
      </c>
      <c r="AT26" s="35">
        <v>1</v>
      </c>
      <c r="AU26" s="35">
        <v>1</v>
      </c>
      <c r="AV26" s="34"/>
      <c r="AW26" s="34">
        <v>1</v>
      </c>
      <c r="AX26" s="66">
        <f t="shared" si="1"/>
        <v>4</v>
      </c>
      <c r="AY26" s="33"/>
      <c r="AZ26" s="33">
        <v>1</v>
      </c>
      <c r="BA26" s="33"/>
      <c r="BB26" s="33"/>
      <c r="BC26" s="34"/>
      <c r="BD26" s="33"/>
      <c r="BE26" s="33"/>
      <c r="BF26" s="33"/>
      <c r="BG26" s="33"/>
      <c r="BH26" s="33"/>
      <c r="BI26" s="33"/>
      <c r="BJ26" s="33"/>
      <c r="BK26" s="33">
        <v>1</v>
      </c>
      <c r="BL26" s="33"/>
      <c r="BM26" s="33"/>
      <c r="BN26" s="33"/>
      <c r="BO26" s="33"/>
      <c r="BP26" s="33"/>
      <c r="BQ26" s="33"/>
      <c r="BR26" s="33"/>
      <c r="BS26" s="34">
        <v>1</v>
      </c>
      <c r="BT26" s="35">
        <v>1</v>
      </c>
      <c r="BU26" s="35">
        <v>1</v>
      </c>
      <c r="BV26" s="66">
        <f t="shared" si="17"/>
        <v>0</v>
      </c>
      <c r="BW26" s="34"/>
      <c r="BX26" s="34"/>
      <c r="BY26" s="34"/>
      <c r="BZ26" s="34">
        <v>1</v>
      </c>
      <c r="CA26" s="34"/>
      <c r="CB26" s="35"/>
      <c r="CC26" s="35"/>
      <c r="CD26" s="33"/>
      <c r="CE26" s="66"/>
      <c r="CF26" s="33"/>
      <c r="CG26" s="35"/>
      <c r="CH26" s="34">
        <f t="shared" si="2"/>
        <v>1</v>
      </c>
      <c r="CI26" s="34"/>
      <c r="CJ26" s="34"/>
      <c r="CK26" s="34"/>
      <c r="CL26" s="35"/>
      <c r="CM26" s="66">
        <v>1</v>
      </c>
      <c r="CN26" s="35"/>
      <c r="CO26" s="34"/>
      <c r="CP26" s="66"/>
      <c r="CQ26" s="33"/>
      <c r="CR26" s="35"/>
      <c r="CS26" s="34">
        <f t="shared" si="3"/>
        <v>1</v>
      </c>
      <c r="CT26" s="34"/>
      <c r="CU26" s="33"/>
      <c r="CV26" s="34"/>
      <c r="CW26" s="35"/>
      <c r="CX26" s="35"/>
      <c r="CY26" s="34"/>
      <c r="CZ26" s="34">
        <v>1</v>
      </c>
      <c r="DA26" s="66"/>
      <c r="DB26" s="33"/>
      <c r="DC26" s="35"/>
      <c r="DD26" s="34">
        <f t="shared" si="4"/>
        <v>1</v>
      </c>
      <c r="DE26" s="34"/>
      <c r="DF26" s="34"/>
      <c r="DG26" s="34"/>
      <c r="DH26" s="34"/>
      <c r="DI26" s="34"/>
      <c r="DJ26" s="34"/>
      <c r="DK26" s="33"/>
      <c r="DL26" s="33"/>
      <c r="DM26" s="34"/>
      <c r="DN26" s="34">
        <f t="shared" si="5"/>
        <v>0</v>
      </c>
      <c r="DO26" s="34"/>
      <c r="DP26" s="34"/>
      <c r="DQ26" s="34"/>
      <c r="DR26" s="34"/>
      <c r="DS26" s="34"/>
      <c r="DT26" s="34"/>
      <c r="DU26" s="34"/>
      <c r="DV26" s="34">
        <v>1</v>
      </c>
      <c r="DW26" s="33"/>
      <c r="DX26" s="34"/>
      <c r="DY26" s="34">
        <f t="shared" si="6"/>
        <v>1</v>
      </c>
      <c r="DZ26" s="34">
        <f t="shared" si="7"/>
        <v>0</v>
      </c>
      <c r="EA26" s="34">
        <f t="shared" si="8"/>
        <v>0</v>
      </c>
      <c r="EB26" s="34">
        <f t="shared" si="9"/>
        <v>0</v>
      </c>
      <c r="EC26" s="34">
        <f t="shared" si="10"/>
        <v>0</v>
      </c>
      <c r="ED26" s="34">
        <f t="shared" si="11"/>
        <v>0</v>
      </c>
      <c r="EE26" s="34">
        <f t="shared" si="12"/>
        <v>0</v>
      </c>
      <c r="EF26" s="34">
        <f t="shared" si="13"/>
        <v>0</v>
      </c>
      <c r="EG26" s="34">
        <f t="shared" si="14"/>
        <v>0</v>
      </c>
      <c r="EH26" s="34">
        <f t="shared" si="15"/>
        <v>0</v>
      </c>
      <c r="EI26" s="34">
        <f t="shared" si="16"/>
        <v>0</v>
      </c>
      <c r="EJ26" s="33">
        <v>0</v>
      </c>
    </row>
    <row r="27" spans="1:140" ht="15.75" customHeight="1">
      <c r="A27" s="33" t="s">
        <v>143</v>
      </c>
      <c r="B27" s="33" t="s">
        <v>125</v>
      </c>
      <c r="C27" s="203">
        <v>2021</v>
      </c>
      <c r="D27" s="203" t="s">
        <v>539</v>
      </c>
      <c r="E27" s="200" t="s">
        <v>540</v>
      </c>
      <c r="F27" s="200" t="s">
        <v>541</v>
      </c>
      <c r="G27" s="203" t="s">
        <v>538</v>
      </c>
      <c r="H27" s="203" t="s">
        <v>589</v>
      </c>
      <c r="I27" s="203" t="s">
        <v>588</v>
      </c>
      <c r="J27" s="200"/>
      <c r="K27" s="200"/>
      <c r="L27" s="207" t="s">
        <v>473</v>
      </c>
      <c r="M27" s="215">
        <v>0</v>
      </c>
      <c r="N27" s="215"/>
      <c r="O27" s="200"/>
      <c r="P27" s="200"/>
      <c r="Q27" s="200"/>
      <c r="R27" s="200"/>
      <c r="S27" s="200"/>
      <c r="T27" s="200"/>
      <c r="U27" s="200">
        <v>1</v>
      </c>
      <c r="V27" s="200"/>
      <c r="W27" s="200"/>
      <c r="X27" s="200"/>
      <c r="Y27" s="200"/>
      <c r="Z27" s="200"/>
      <c r="AA27" s="200"/>
      <c r="AB27" s="200"/>
      <c r="AC27" s="200">
        <v>1</v>
      </c>
      <c r="AD27" s="200"/>
      <c r="AE27" s="200"/>
      <c r="AF27" s="200"/>
      <c r="AG27" s="200"/>
      <c r="AH27" s="200"/>
      <c r="AI27" s="200"/>
      <c r="AJ27" s="200"/>
      <c r="AK27" s="200"/>
      <c r="AL27" s="200"/>
      <c r="AM27" s="200"/>
      <c r="AN27" s="200"/>
      <c r="AO27" s="200"/>
      <c r="AP27" s="200"/>
      <c r="AQ27" s="203"/>
      <c r="AR27" s="203">
        <f t="shared" si="0"/>
        <v>1</v>
      </c>
      <c r="AS27" s="203"/>
      <c r="AT27" s="203"/>
      <c r="AU27" s="203"/>
      <c r="AV27" s="200"/>
      <c r="AW27" s="200">
        <v>1</v>
      </c>
      <c r="AX27" s="203">
        <f t="shared" si="1"/>
        <v>1</v>
      </c>
      <c r="AY27" s="200"/>
      <c r="AZ27" s="200"/>
      <c r="BA27" s="200">
        <v>1</v>
      </c>
      <c r="BB27" s="200"/>
      <c r="BC27" s="200"/>
      <c r="BD27" s="200"/>
      <c r="BE27" s="200"/>
      <c r="BF27" s="200"/>
      <c r="BG27" s="200"/>
      <c r="BH27" s="200"/>
      <c r="BI27" s="200"/>
      <c r="BJ27" s="200"/>
      <c r="BK27" s="200"/>
      <c r="BL27" s="200"/>
      <c r="BM27" s="200"/>
      <c r="BN27" s="200"/>
      <c r="BO27" s="200"/>
      <c r="BP27" s="200">
        <v>1</v>
      </c>
      <c r="BQ27" s="200"/>
      <c r="BR27" s="200"/>
      <c r="BS27" s="200"/>
      <c r="BT27" s="200"/>
      <c r="BU27" s="200">
        <v>1</v>
      </c>
      <c r="BV27" s="66">
        <f t="shared" si="17"/>
        <v>0</v>
      </c>
      <c r="BW27" s="200"/>
      <c r="BX27" s="200"/>
      <c r="BY27" s="200"/>
      <c r="BZ27" s="200"/>
      <c r="CA27" s="200"/>
      <c r="CB27" s="200"/>
      <c r="CC27" s="200"/>
      <c r="CD27" s="200"/>
      <c r="CE27" s="200"/>
      <c r="CF27" s="200"/>
      <c r="CG27" s="200"/>
      <c r="CH27" s="200">
        <f t="shared" si="2"/>
        <v>0</v>
      </c>
      <c r="CI27" s="200"/>
      <c r="CJ27" s="200"/>
      <c r="CK27" s="200"/>
      <c r="CL27" s="200"/>
      <c r="CM27" s="200"/>
      <c r="CN27" s="200"/>
      <c r="CO27" s="200"/>
      <c r="CP27" s="200"/>
      <c r="CQ27" s="200"/>
      <c r="CR27" s="200"/>
      <c r="CS27" s="200">
        <f t="shared" si="3"/>
        <v>0</v>
      </c>
      <c r="CT27" s="200"/>
      <c r="CU27" s="200"/>
      <c r="CV27" s="200"/>
      <c r="CW27" s="200"/>
      <c r="CX27" s="200"/>
      <c r="CY27" s="200"/>
      <c r="CZ27" s="200"/>
      <c r="DA27" s="200"/>
      <c r="DB27" s="200"/>
      <c r="DC27" s="200"/>
      <c r="DD27" s="200">
        <f t="shared" si="4"/>
        <v>0</v>
      </c>
      <c r="DE27" s="200"/>
      <c r="DF27" s="200"/>
      <c r="DG27" s="200"/>
      <c r="DH27" s="200"/>
      <c r="DI27" s="200"/>
      <c r="DJ27" s="200"/>
      <c r="DK27" s="200"/>
      <c r="DL27" s="200"/>
      <c r="DM27" s="200"/>
      <c r="DN27" s="200">
        <f t="shared" si="5"/>
        <v>0</v>
      </c>
      <c r="DO27" s="200"/>
      <c r="DP27" s="200"/>
      <c r="DQ27" s="200"/>
      <c r="DR27" s="200"/>
      <c r="DS27" s="200"/>
      <c r="DT27" s="200"/>
      <c r="DU27" s="200"/>
      <c r="DV27" s="200">
        <v>1</v>
      </c>
      <c r="DW27" s="200"/>
      <c r="DX27" s="200"/>
      <c r="DY27" s="200">
        <f t="shared" si="6"/>
        <v>1</v>
      </c>
      <c r="DZ27" s="200">
        <f t="shared" si="7"/>
        <v>0</v>
      </c>
      <c r="EA27" s="200">
        <f t="shared" si="8"/>
        <v>0</v>
      </c>
      <c r="EB27" s="200">
        <f t="shared" si="9"/>
        <v>0</v>
      </c>
      <c r="EC27" s="200">
        <f t="shared" si="10"/>
        <v>0</v>
      </c>
      <c r="ED27" s="200">
        <f t="shared" si="11"/>
        <v>0</v>
      </c>
      <c r="EE27" s="200">
        <f t="shared" si="12"/>
        <v>0</v>
      </c>
      <c r="EF27" s="200">
        <f t="shared" si="13"/>
        <v>0</v>
      </c>
      <c r="EG27" s="200">
        <f t="shared" si="14"/>
        <v>0</v>
      </c>
      <c r="EH27" s="200">
        <f t="shared" si="15"/>
        <v>0</v>
      </c>
      <c r="EI27" s="200">
        <f t="shared" si="16"/>
        <v>0</v>
      </c>
      <c r="EJ27" s="200">
        <v>0</v>
      </c>
    </row>
    <row r="28" spans="1:140" ht="15.75" customHeight="1">
      <c r="A28" s="33" t="s">
        <v>144</v>
      </c>
      <c r="B28" s="33" t="s">
        <v>116</v>
      </c>
      <c r="C28" s="200">
        <v>2021</v>
      </c>
      <c r="D28" s="203" t="s">
        <v>542</v>
      </c>
      <c r="E28" s="200" t="s">
        <v>543</v>
      </c>
      <c r="F28" s="200" t="s">
        <v>544</v>
      </c>
      <c r="G28" s="200" t="s">
        <v>538</v>
      </c>
      <c r="H28" s="200" t="s">
        <v>591</v>
      </c>
      <c r="I28" s="200" t="s">
        <v>590</v>
      </c>
      <c r="J28" s="200"/>
      <c r="K28" s="200"/>
      <c r="L28" s="207" t="s">
        <v>473</v>
      </c>
      <c r="M28" s="215">
        <v>0</v>
      </c>
      <c r="N28" s="215"/>
      <c r="O28" s="203"/>
      <c r="P28" s="203"/>
      <c r="Q28" s="203"/>
      <c r="R28" s="200"/>
      <c r="S28" s="200"/>
      <c r="T28" s="200"/>
      <c r="U28" s="200">
        <v>1</v>
      </c>
      <c r="V28" s="200"/>
      <c r="W28" s="200"/>
      <c r="X28" s="203"/>
      <c r="Y28" s="203"/>
      <c r="Z28" s="203"/>
      <c r="AA28" s="203"/>
      <c r="AB28" s="203"/>
      <c r="AC28" s="200"/>
      <c r="AD28" s="200"/>
      <c r="AE28" s="200">
        <v>1</v>
      </c>
      <c r="AF28" s="200"/>
      <c r="AG28" s="200"/>
      <c r="AH28" s="200"/>
      <c r="AI28" s="200"/>
      <c r="AJ28" s="200"/>
      <c r="AK28" s="203"/>
      <c r="AL28" s="203"/>
      <c r="AM28" s="200"/>
      <c r="AN28" s="200"/>
      <c r="AO28" s="200"/>
      <c r="AP28" s="200"/>
      <c r="AQ28" s="203"/>
      <c r="AR28" s="203">
        <f t="shared" si="0"/>
        <v>1</v>
      </c>
      <c r="AS28" s="200">
        <v>1</v>
      </c>
      <c r="AT28" s="200">
        <v>1</v>
      </c>
      <c r="AU28" s="200"/>
      <c r="AV28" s="203"/>
      <c r="AW28" s="200">
        <v>1</v>
      </c>
      <c r="AX28" s="203">
        <f t="shared" si="1"/>
        <v>3</v>
      </c>
      <c r="AY28" s="200"/>
      <c r="AZ28" s="200"/>
      <c r="BA28" s="200">
        <v>1</v>
      </c>
      <c r="BB28" s="200"/>
      <c r="BC28" s="200"/>
      <c r="BD28" s="200"/>
      <c r="BE28" s="200"/>
      <c r="BF28" s="200"/>
      <c r="BG28" s="200"/>
      <c r="BH28" s="200"/>
      <c r="BI28" s="200"/>
      <c r="BJ28" s="200">
        <v>1</v>
      </c>
      <c r="BK28" s="200">
        <v>1</v>
      </c>
      <c r="BL28" s="200"/>
      <c r="BM28" s="200"/>
      <c r="BN28" s="200"/>
      <c r="BO28" s="200"/>
      <c r="BP28" s="200"/>
      <c r="BQ28" s="200"/>
      <c r="BR28" s="200"/>
      <c r="BS28" s="203">
        <v>1</v>
      </c>
      <c r="BT28" s="203">
        <v>1</v>
      </c>
      <c r="BU28" s="200">
        <v>1</v>
      </c>
      <c r="BV28" s="66">
        <f t="shared" si="17"/>
        <v>0</v>
      </c>
      <c r="BW28" s="200"/>
      <c r="BX28" s="200"/>
      <c r="BY28" s="200"/>
      <c r="BZ28" s="200">
        <v>1</v>
      </c>
      <c r="CA28" s="200"/>
      <c r="CB28" s="200"/>
      <c r="CC28" s="200"/>
      <c r="CD28" s="200"/>
      <c r="CE28" s="200"/>
      <c r="CF28" s="200"/>
      <c r="CG28" s="200"/>
      <c r="CH28" s="200">
        <f t="shared" si="2"/>
        <v>1</v>
      </c>
      <c r="CI28" s="200"/>
      <c r="CJ28" s="200"/>
      <c r="CK28" s="200"/>
      <c r="CL28" s="200"/>
      <c r="CM28" s="200">
        <v>1</v>
      </c>
      <c r="CN28" s="200"/>
      <c r="CO28" s="200"/>
      <c r="CP28" s="200"/>
      <c r="CQ28" s="200"/>
      <c r="CR28" s="200"/>
      <c r="CS28" s="200">
        <f t="shared" si="3"/>
        <v>1</v>
      </c>
      <c r="CT28" s="200"/>
      <c r="CU28" s="200"/>
      <c r="CV28" s="200"/>
      <c r="CW28" s="200"/>
      <c r="CX28" s="200"/>
      <c r="CY28" s="200"/>
      <c r="CZ28" s="200"/>
      <c r="DA28" s="200"/>
      <c r="DB28" s="200"/>
      <c r="DC28" s="200"/>
      <c r="DD28" s="200">
        <f t="shared" si="4"/>
        <v>0</v>
      </c>
      <c r="DE28" s="200"/>
      <c r="DF28" s="203"/>
      <c r="DG28" s="203"/>
      <c r="DH28" s="203"/>
      <c r="DI28" s="203"/>
      <c r="DJ28" s="203"/>
      <c r="DK28" s="200"/>
      <c r="DL28" s="200"/>
      <c r="DM28" s="203"/>
      <c r="DN28" s="200">
        <f t="shared" si="5"/>
        <v>0</v>
      </c>
      <c r="DO28" s="200"/>
      <c r="DP28" s="200"/>
      <c r="DQ28" s="200"/>
      <c r="DR28" s="200"/>
      <c r="DS28" s="200"/>
      <c r="DT28" s="200"/>
      <c r="DU28" s="200"/>
      <c r="DV28" s="200">
        <v>1</v>
      </c>
      <c r="DW28" s="200"/>
      <c r="DX28" s="200"/>
      <c r="DY28" s="200">
        <f t="shared" si="6"/>
        <v>1</v>
      </c>
      <c r="DZ28" s="200">
        <f t="shared" si="7"/>
        <v>0</v>
      </c>
      <c r="EA28" s="200">
        <f t="shared" si="8"/>
        <v>0</v>
      </c>
      <c r="EB28" s="200">
        <f t="shared" si="9"/>
        <v>0</v>
      </c>
      <c r="EC28" s="200">
        <f t="shared" si="10"/>
        <v>0</v>
      </c>
      <c r="ED28" s="200">
        <f t="shared" si="11"/>
        <v>0</v>
      </c>
      <c r="EE28" s="200">
        <f t="shared" si="12"/>
        <v>0</v>
      </c>
      <c r="EF28" s="200">
        <f t="shared" si="13"/>
        <v>0</v>
      </c>
      <c r="EG28" s="200">
        <f t="shared" si="14"/>
        <v>0</v>
      </c>
      <c r="EH28" s="200">
        <f t="shared" si="15"/>
        <v>0</v>
      </c>
      <c r="EI28" s="200">
        <f t="shared" si="16"/>
        <v>0</v>
      </c>
      <c r="EJ28" s="200">
        <v>0</v>
      </c>
    </row>
    <row r="29" spans="1:140" ht="15.75" customHeight="1">
      <c r="A29" s="34" t="s">
        <v>145</v>
      </c>
      <c r="B29" s="34" t="s">
        <v>122</v>
      </c>
      <c r="C29" s="200">
        <v>2021</v>
      </c>
      <c r="D29" s="203" t="s">
        <v>545</v>
      </c>
      <c r="E29" s="200" t="s">
        <v>546</v>
      </c>
      <c r="F29" s="200" t="s">
        <v>547</v>
      </c>
      <c r="G29" s="203" t="s">
        <v>538</v>
      </c>
      <c r="H29" s="203" t="s">
        <v>593</v>
      </c>
      <c r="I29" s="207" t="s">
        <v>592</v>
      </c>
      <c r="J29" s="200"/>
      <c r="K29" s="200"/>
      <c r="L29" s="207" t="s">
        <v>473</v>
      </c>
      <c r="M29" s="215">
        <v>0</v>
      </c>
      <c r="N29" s="215"/>
      <c r="O29" s="200"/>
      <c r="P29" s="200"/>
      <c r="Q29" s="200"/>
      <c r="R29" s="200"/>
      <c r="S29" s="200"/>
      <c r="T29" s="200"/>
      <c r="U29" s="200">
        <v>1</v>
      </c>
      <c r="V29" s="200"/>
      <c r="W29" s="200"/>
      <c r="X29" s="203"/>
      <c r="Y29" s="203"/>
      <c r="Z29" s="203"/>
      <c r="AA29" s="200"/>
      <c r="AB29" s="200"/>
      <c r="AC29" s="200">
        <v>1</v>
      </c>
      <c r="AD29" s="200"/>
      <c r="AE29" s="200"/>
      <c r="AF29" s="200"/>
      <c r="AG29" s="200"/>
      <c r="AH29" s="200"/>
      <c r="AI29" s="200"/>
      <c r="AJ29" s="200"/>
      <c r="AK29" s="200"/>
      <c r="AL29" s="200"/>
      <c r="AM29" s="200"/>
      <c r="AN29" s="200"/>
      <c r="AO29" s="200"/>
      <c r="AP29" s="200"/>
      <c r="AQ29" s="203"/>
      <c r="AR29" s="203">
        <f t="shared" si="0"/>
        <v>1</v>
      </c>
      <c r="AS29" s="200"/>
      <c r="AT29" s="203"/>
      <c r="AU29" s="200"/>
      <c r="AV29" s="200"/>
      <c r="AW29" s="200">
        <v>1</v>
      </c>
      <c r="AX29" s="203">
        <f t="shared" si="1"/>
        <v>1</v>
      </c>
      <c r="AY29" s="200"/>
      <c r="AZ29" s="200"/>
      <c r="BA29" s="200">
        <v>1</v>
      </c>
      <c r="BB29" s="200"/>
      <c r="BC29" s="200"/>
      <c r="BD29" s="200"/>
      <c r="BE29" s="200"/>
      <c r="BF29" s="200"/>
      <c r="BG29" s="200"/>
      <c r="BH29" s="200"/>
      <c r="BI29" s="200"/>
      <c r="BJ29" s="200"/>
      <c r="BK29" s="200"/>
      <c r="BL29" s="200"/>
      <c r="BM29" s="200"/>
      <c r="BN29" s="200"/>
      <c r="BO29" s="200"/>
      <c r="BP29" s="200"/>
      <c r="BQ29" s="200"/>
      <c r="BR29" s="200">
        <v>1</v>
      </c>
      <c r="BS29" s="203"/>
      <c r="BT29" s="200"/>
      <c r="BU29" s="200">
        <v>1</v>
      </c>
      <c r="BV29" s="66">
        <f t="shared" si="17"/>
        <v>0</v>
      </c>
      <c r="BW29" s="200"/>
      <c r="BX29" s="200"/>
      <c r="BY29" s="200"/>
      <c r="BZ29" s="200"/>
      <c r="CA29" s="200"/>
      <c r="CB29" s="200"/>
      <c r="CC29" s="200"/>
      <c r="CD29" s="200"/>
      <c r="CE29" s="200"/>
      <c r="CF29" s="200"/>
      <c r="CG29" s="203"/>
      <c r="CH29" s="200">
        <f t="shared" si="2"/>
        <v>0</v>
      </c>
      <c r="CI29" s="203"/>
      <c r="CJ29" s="203"/>
      <c r="CK29" s="203"/>
      <c r="CL29" s="200"/>
      <c r="CM29" s="200"/>
      <c r="CN29" s="200"/>
      <c r="CO29" s="200"/>
      <c r="CP29" s="200"/>
      <c r="CQ29" s="200"/>
      <c r="CR29" s="203"/>
      <c r="CS29" s="200">
        <f t="shared" si="3"/>
        <v>0</v>
      </c>
      <c r="CT29" s="200"/>
      <c r="CU29" s="200"/>
      <c r="CV29" s="200"/>
      <c r="CW29" s="200"/>
      <c r="CX29" s="200"/>
      <c r="CY29" s="200"/>
      <c r="CZ29" s="200"/>
      <c r="DA29" s="200"/>
      <c r="DB29" s="200"/>
      <c r="DC29" s="200"/>
      <c r="DD29" s="200">
        <f t="shared" si="4"/>
        <v>0</v>
      </c>
      <c r="DE29" s="200"/>
      <c r="DF29" s="200"/>
      <c r="DG29" s="200"/>
      <c r="DH29" s="200"/>
      <c r="DI29" s="200"/>
      <c r="DJ29" s="200"/>
      <c r="DK29" s="200"/>
      <c r="DL29" s="200"/>
      <c r="DM29" s="200"/>
      <c r="DN29" s="200">
        <f t="shared" si="5"/>
        <v>0</v>
      </c>
      <c r="DO29" s="200"/>
      <c r="DP29" s="200"/>
      <c r="DQ29" s="200"/>
      <c r="DR29" s="200"/>
      <c r="DS29" s="200"/>
      <c r="DT29" s="200"/>
      <c r="DU29" s="200"/>
      <c r="DV29" s="200">
        <v>1</v>
      </c>
      <c r="DW29" s="200"/>
      <c r="DX29" s="200"/>
      <c r="DY29" s="200">
        <f t="shared" si="6"/>
        <v>1</v>
      </c>
      <c r="DZ29" s="200">
        <f t="shared" si="7"/>
        <v>0</v>
      </c>
      <c r="EA29" s="200">
        <f t="shared" si="8"/>
        <v>0</v>
      </c>
      <c r="EB29" s="200">
        <f t="shared" si="9"/>
        <v>0</v>
      </c>
      <c r="EC29" s="200">
        <f t="shared" si="10"/>
        <v>0</v>
      </c>
      <c r="ED29" s="200">
        <f t="shared" si="11"/>
        <v>0</v>
      </c>
      <c r="EE29" s="200">
        <f t="shared" si="12"/>
        <v>0</v>
      </c>
      <c r="EF29" s="200">
        <f t="shared" si="13"/>
        <v>0</v>
      </c>
      <c r="EG29" s="200">
        <f t="shared" si="14"/>
        <v>0</v>
      </c>
      <c r="EH29" s="200">
        <f t="shared" si="15"/>
        <v>0</v>
      </c>
      <c r="EI29" s="200">
        <f t="shared" si="16"/>
        <v>0</v>
      </c>
      <c r="EJ29" s="200">
        <v>0</v>
      </c>
    </row>
    <row r="30" spans="1:140" s="4" customFormat="1" ht="15.75" customHeight="1">
      <c r="A30" s="121" t="s">
        <v>146</v>
      </c>
      <c r="B30" s="121" t="s">
        <v>116</v>
      </c>
      <c r="C30" s="115">
        <v>2021</v>
      </c>
      <c r="D30" s="113" t="s">
        <v>594</v>
      </c>
      <c r="E30" s="114" t="s">
        <v>595</v>
      </c>
      <c r="F30" s="113" t="s">
        <v>596</v>
      </c>
      <c r="G30" s="113" t="s">
        <v>597</v>
      </c>
      <c r="H30" s="121" t="s">
        <v>721</v>
      </c>
      <c r="I30" s="121" t="s">
        <v>720</v>
      </c>
      <c r="J30" s="121"/>
      <c r="K30" s="121"/>
      <c r="L30" s="130" t="s">
        <v>473</v>
      </c>
      <c r="M30" s="127">
        <v>0</v>
      </c>
      <c r="N30" s="147"/>
      <c r="O30" s="121"/>
      <c r="P30" s="121"/>
      <c r="Q30" s="121"/>
      <c r="R30" s="121"/>
      <c r="S30" s="121"/>
      <c r="T30" s="121"/>
      <c r="U30" s="121">
        <v>1</v>
      </c>
      <c r="V30" s="121"/>
      <c r="W30" s="121"/>
      <c r="X30" s="121"/>
      <c r="Y30" s="121"/>
      <c r="Z30" s="121"/>
      <c r="AA30" s="121"/>
      <c r="AB30" s="121"/>
      <c r="AC30" s="121"/>
      <c r="AD30" s="121"/>
      <c r="AE30" s="121"/>
      <c r="AF30" s="121"/>
      <c r="AG30" s="121"/>
      <c r="AH30" s="121"/>
      <c r="AI30" s="121"/>
      <c r="AJ30" s="121"/>
      <c r="AK30" s="121">
        <v>1</v>
      </c>
      <c r="AL30" s="121"/>
      <c r="AM30" s="121"/>
      <c r="AN30" s="121"/>
      <c r="AO30" s="121"/>
      <c r="AP30" s="121"/>
      <c r="AQ30" s="47"/>
      <c r="AR30" s="47">
        <f t="shared" si="0"/>
        <v>1</v>
      </c>
      <c r="AS30" s="47">
        <v>1</v>
      </c>
      <c r="AT30" s="47">
        <v>1</v>
      </c>
      <c r="AU30" s="47">
        <v>1</v>
      </c>
      <c r="AV30" s="47"/>
      <c r="AW30" s="47">
        <v>1</v>
      </c>
      <c r="AX30" s="47">
        <f t="shared" si="1"/>
        <v>4</v>
      </c>
      <c r="AY30" s="121"/>
      <c r="AZ30" s="121">
        <v>1</v>
      </c>
      <c r="BA30" s="121"/>
      <c r="BB30" s="121"/>
      <c r="BC30" s="121"/>
      <c r="BD30" s="121"/>
      <c r="BE30" s="121"/>
      <c r="BF30" s="121"/>
      <c r="BG30" s="121"/>
      <c r="BH30" s="121"/>
      <c r="BI30" s="121"/>
      <c r="BJ30" s="121"/>
      <c r="BK30" s="121"/>
      <c r="BL30" s="121"/>
      <c r="BM30" s="121"/>
      <c r="BN30" s="121">
        <v>1</v>
      </c>
      <c r="BO30" s="121"/>
      <c r="BP30" s="121"/>
      <c r="BQ30" s="121"/>
      <c r="BR30" s="121"/>
      <c r="BS30" s="121"/>
      <c r="BT30" s="121">
        <v>1</v>
      </c>
      <c r="BU30" s="121">
        <v>1</v>
      </c>
      <c r="BV30" s="66">
        <f t="shared" si="17"/>
        <v>0</v>
      </c>
      <c r="BW30" s="121"/>
      <c r="BX30" s="121"/>
      <c r="BY30" s="121"/>
      <c r="BZ30" s="121"/>
      <c r="CA30" s="121"/>
      <c r="CB30" s="121">
        <v>1</v>
      </c>
      <c r="CC30" s="121"/>
      <c r="CD30" s="121"/>
      <c r="CE30" s="121"/>
      <c r="CF30" s="121"/>
      <c r="CG30" s="121"/>
      <c r="CH30" s="121">
        <f t="shared" si="2"/>
        <v>1</v>
      </c>
      <c r="CI30" s="121"/>
      <c r="CJ30" s="121"/>
      <c r="CK30" s="121"/>
      <c r="CL30" s="121"/>
      <c r="CM30" s="121">
        <v>1</v>
      </c>
      <c r="CN30" s="121"/>
      <c r="CO30" s="121"/>
      <c r="CP30" s="121"/>
      <c r="CQ30" s="121"/>
      <c r="CR30" s="121"/>
      <c r="CS30" s="121">
        <f t="shared" si="3"/>
        <v>1</v>
      </c>
      <c r="CT30" s="121"/>
      <c r="CU30" s="121"/>
      <c r="CV30" s="121"/>
      <c r="CW30" s="121"/>
      <c r="CX30" s="121"/>
      <c r="CY30" s="121"/>
      <c r="CZ30" s="121"/>
      <c r="DA30" s="121">
        <v>1</v>
      </c>
      <c r="DB30" s="121"/>
      <c r="DC30" s="121"/>
      <c r="DD30" s="121">
        <f t="shared" si="4"/>
        <v>1</v>
      </c>
      <c r="DE30" s="121"/>
      <c r="DF30" s="121"/>
      <c r="DG30" s="121"/>
      <c r="DH30" s="121"/>
      <c r="DI30" s="121"/>
      <c r="DJ30" s="121"/>
      <c r="DK30" s="121"/>
      <c r="DL30" s="121"/>
      <c r="DM30" s="121"/>
      <c r="DN30" s="121">
        <f t="shared" si="5"/>
        <v>0</v>
      </c>
      <c r="DO30" s="121"/>
      <c r="DP30" s="121"/>
      <c r="DQ30" s="121"/>
      <c r="DR30" s="121"/>
      <c r="DS30" s="121"/>
      <c r="DT30" s="121"/>
      <c r="DU30" s="121"/>
      <c r="DV30" s="121">
        <v>1</v>
      </c>
      <c r="DW30" s="121"/>
      <c r="DX30" s="121"/>
      <c r="DY30" s="121">
        <f t="shared" si="6"/>
        <v>1</v>
      </c>
      <c r="DZ30" s="121">
        <f t="shared" si="7"/>
        <v>0</v>
      </c>
      <c r="EA30" s="121">
        <f t="shared" si="8"/>
        <v>0</v>
      </c>
      <c r="EB30" s="121">
        <f t="shared" si="9"/>
        <v>0</v>
      </c>
      <c r="EC30" s="121">
        <f t="shared" si="10"/>
        <v>1</v>
      </c>
      <c r="ED30" s="121">
        <f t="shared" si="11"/>
        <v>0</v>
      </c>
      <c r="EE30" s="121">
        <f t="shared" si="12"/>
        <v>0</v>
      </c>
      <c r="EF30" s="121">
        <f t="shared" si="13"/>
        <v>1</v>
      </c>
      <c r="EG30" s="121">
        <f t="shared" si="14"/>
        <v>0</v>
      </c>
      <c r="EH30" s="121">
        <f t="shared" si="15"/>
        <v>2</v>
      </c>
      <c r="EI30" s="121">
        <f t="shared" si="16"/>
        <v>1</v>
      </c>
      <c r="EJ30" s="121">
        <v>0</v>
      </c>
    </row>
    <row r="31" spans="1:140" ht="15.75" customHeight="1">
      <c r="A31" s="33" t="s">
        <v>147</v>
      </c>
      <c r="B31" s="33" t="s">
        <v>116</v>
      </c>
      <c r="C31" s="34">
        <v>2021</v>
      </c>
      <c r="D31" s="66" t="s">
        <v>598</v>
      </c>
      <c r="E31" s="34" t="s">
        <v>599</v>
      </c>
      <c r="F31" s="34" t="s">
        <v>600</v>
      </c>
      <c r="G31" s="34" t="s">
        <v>463</v>
      </c>
      <c r="H31" s="34" t="s">
        <v>723</v>
      </c>
      <c r="I31" s="66" t="s">
        <v>722</v>
      </c>
      <c r="J31" s="34"/>
      <c r="K31" s="34"/>
      <c r="L31" s="2" t="s">
        <v>473</v>
      </c>
      <c r="M31" s="71">
        <v>0</v>
      </c>
      <c r="N31" s="119"/>
      <c r="O31" s="34"/>
      <c r="P31" s="34"/>
      <c r="Q31" s="34"/>
      <c r="R31" s="34"/>
      <c r="S31" s="34"/>
      <c r="T31" s="34"/>
      <c r="U31" s="34">
        <v>1</v>
      </c>
      <c r="V31" s="34"/>
      <c r="W31" s="34"/>
      <c r="X31" s="66"/>
      <c r="Y31" s="66"/>
      <c r="Z31" s="66">
        <v>1</v>
      </c>
      <c r="AA31" s="34"/>
      <c r="AB31" s="34"/>
      <c r="AC31" s="34"/>
      <c r="AD31" s="34"/>
      <c r="AE31" s="34"/>
      <c r="AF31" s="34"/>
      <c r="AG31" s="34"/>
      <c r="AH31" s="34"/>
      <c r="AI31" s="34"/>
      <c r="AJ31" s="34"/>
      <c r="AK31" s="34"/>
      <c r="AL31" s="34"/>
      <c r="AM31" s="34"/>
      <c r="AN31" s="34"/>
      <c r="AO31" s="34"/>
      <c r="AP31" s="34"/>
      <c r="AQ31" s="66"/>
      <c r="AR31" s="66">
        <f t="shared" si="0"/>
        <v>1</v>
      </c>
      <c r="AS31" s="66">
        <v>1</v>
      </c>
      <c r="AT31" s="66"/>
      <c r="AU31" s="66"/>
      <c r="AV31" s="34"/>
      <c r="AW31" s="34"/>
      <c r="AX31" s="66">
        <f t="shared" si="1"/>
        <v>1</v>
      </c>
      <c r="AY31" s="34"/>
      <c r="AZ31" s="34"/>
      <c r="BA31" s="34">
        <v>1</v>
      </c>
      <c r="BB31" s="34"/>
      <c r="BC31" s="34"/>
      <c r="BD31" s="34"/>
      <c r="BE31" s="34"/>
      <c r="BF31" s="34"/>
      <c r="BG31" s="34"/>
      <c r="BH31" s="34"/>
      <c r="BI31" s="34"/>
      <c r="BJ31" s="34"/>
      <c r="BK31" s="34"/>
      <c r="BL31" s="34"/>
      <c r="BM31" s="34"/>
      <c r="BN31" s="34"/>
      <c r="BO31" s="34"/>
      <c r="BP31" s="34">
        <v>1</v>
      </c>
      <c r="BQ31" s="34"/>
      <c r="BR31" s="34"/>
      <c r="BS31" s="34">
        <v>1</v>
      </c>
      <c r="BT31" s="34"/>
      <c r="BU31" s="34"/>
      <c r="BV31" s="66">
        <f t="shared" si="17"/>
        <v>0</v>
      </c>
      <c r="BW31" s="34"/>
      <c r="BX31" s="34"/>
      <c r="BY31" s="34"/>
      <c r="BZ31" s="34">
        <v>1</v>
      </c>
      <c r="CA31" s="34"/>
      <c r="CB31" s="34"/>
      <c r="CC31" s="34"/>
      <c r="CD31" s="34"/>
      <c r="CE31" s="34"/>
      <c r="CF31" s="34"/>
      <c r="CG31" s="34"/>
      <c r="CH31" s="34">
        <f t="shared" si="2"/>
        <v>1</v>
      </c>
      <c r="CI31" s="34"/>
      <c r="CJ31" s="34"/>
      <c r="CK31" s="34"/>
      <c r="CL31" s="34"/>
      <c r="CM31" s="34"/>
      <c r="CN31" s="34"/>
      <c r="CO31" s="34"/>
      <c r="CP31" s="34"/>
      <c r="CQ31" s="34"/>
      <c r="CR31" s="34"/>
      <c r="CS31" s="34">
        <f t="shared" si="3"/>
        <v>0</v>
      </c>
      <c r="CT31" s="34"/>
      <c r="CU31" s="34"/>
      <c r="CV31" s="34"/>
      <c r="CW31" s="34"/>
      <c r="CX31" s="34"/>
      <c r="CY31" s="34"/>
      <c r="CZ31" s="34"/>
      <c r="DA31" s="34"/>
      <c r="DB31" s="34"/>
      <c r="DC31" s="34"/>
      <c r="DD31" s="34">
        <f t="shared" si="4"/>
        <v>0</v>
      </c>
      <c r="DE31" s="34"/>
      <c r="DF31" s="34"/>
      <c r="DG31" s="34"/>
      <c r="DH31" s="34"/>
      <c r="DI31" s="34"/>
      <c r="DJ31" s="34"/>
      <c r="DK31" s="34"/>
      <c r="DL31" s="34"/>
      <c r="DM31" s="34"/>
      <c r="DN31" s="34">
        <f t="shared" si="5"/>
        <v>0</v>
      </c>
      <c r="DO31" s="34"/>
      <c r="DP31" s="34"/>
      <c r="DQ31" s="34"/>
      <c r="DR31" s="34"/>
      <c r="DS31" s="34"/>
      <c r="DT31" s="34"/>
      <c r="DU31" s="34"/>
      <c r="DV31" s="34"/>
      <c r="DW31" s="34"/>
      <c r="DX31" s="34"/>
      <c r="DY31" s="34">
        <f t="shared" si="6"/>
        <v>0</v>
      </c>
      <c r="DZ31" s="34">
        <f t="shared" si="7"/>
        <v>0</v>
      </c>
      <c r="EA31" s="34">
        <f t="shared" si="8"/>
        <v>0</v>
      </c>
      <c r="EB31" s="34">
        <f t="shared" si="9"/>
        <v>0</v>
      </c>
      <c r="EC31" s="34">
        <f t="shared" si="10"/>
        <v>0</v>
      </c>
      <c r="ED31" s="34">
        <f t="shared" si="11"/>
        <v>0</v>
      </c>
      <c r="EE31" s="34">
        <f t="shared" si="12"/>
        <v>0</v>
      </c>
      <c r="EF31" s="34">
        <f t="shared" si="13"/>
        <v>0</v>
      </c>
      <c r="EG31" s="34">
        <f t="shared" si="14"/>
        <v>0</v>
      </c>
      <c r="EH31" s="34">
        <f t="shared" si="15"/>
        <v>0</v>
      </c>
      <c r="EI31" s="34">
        <f t="shared" si="16"/>
        <v>0</v>
      </c>
      <c r="EJ31" s="34">
        <v>0</v>
      </c>
    </row>
    <row r="32" spans="1:140" ht="15.75" customHeight="1">
      <c r="A32" s="34" t="s">
        <v>148</v>
      </c>
      <c r="B32" s="33" t="s">
        <v>116</v>
      </c>
      <c r="C32" s="121">
        <v>2021</v>
      </c>
      <c r="D32" s="47" t="s">
        <v>601</v>
      </c>
      <c r="E32" s="121" t="s">
        <v>602</v>
      </c>
      <c r="F32" s="121" t="s">
        <v>603</v>
      </c>
      <c r="G32" s="121" t="s">
        <v>604</v>
      </c>
      <c r="H32" s="34" t="s">
        <v>725</v>
      </c>
      <c r="I32" s="34" t="s">
        <v>724</v>
      </c>
      <c r="J32" s="34"/>
      <c r="K32" s="34"/>
      <c r="L32" s="2" t="s">
        <v>473</v>
      </c>
      <c r="M32" s="71">
        <v>0</v>
      </c>
      <c r="N32" s="119"/>
      <c r="O32" s="34"/>
      <c r="P32" s="34"/>
      <c r="Q32" s="34">
        <v>1</v>
      </c>
      <c r="R32" s="34"/>
      <c r="S32" s="34"/>
      <c r="T32" s="34"/>
      <c r="U32" s="34"/>
      <c r="V32" s="34">
        <v>1</v>
      </c>
      <c r="W32" s="34"/>
      <c r="X32" s="34"/>
      <c r="Y32" s="34"/>
      <c r="Z32" s="34"/>
      <c r="AA32" s="34"/>
      <c r="AB32" s="34"/>
      <c r="AC32" s="34">
        <v>1</v>
      </c>
      <c r="AD32" s="34"/>
      <c r="AE32" s="34"/>
      <c r="AF32" s="34"/>
      <c r="AG32" s="34"/>
      <c r="AH32" s="34"/>
      <c r="AI32" s="66"/>
      <c r="AJ32" s="34"/>
      <c r="AK32" s="34"/>
      <c r="AL32" s="34"/>
      <c r="AM32" s="34"/>
      <c r="AN32" s="34"/>
      <c r="AO32" s="34"/>
      <c r="AP32" s="34"/>
      <c r="AQ32" s="66"/>
      <c r="AR32" s="66">
        <f t="shared" si="0"/>
        <v>1</v>
      </c>
      <c r="AS32" s="66">
        <v>1</v>
      </c>
      <c r="AT32" s="66">
        <v>1</v>
      </c>
      <c r="AU32" s="66">
        <v>1</v>
      </c>
      <c r="AV32" s="66">
        <v>1</v>
      </c>
      <c r="AW32" s="66">
        <v>1</v>
      </c>
      <c r="AX32" s="66">
        <f t="shared" si="1"/>
        <v>5</v>
      </c>
      <c r="AY32" s="34"/>
      <c r="AZ32" s="34">
        <v>1</v>
      </c>
      <c r="BA32" s="34"/>
      <c r="BB32" s="34"/>
      <c r="BC32" s="34"/>
      <c r="BD32" s="34"/>
      <c r="BE32" s="34"/>
      <c r="BF32" s="34"/>
      <c r="BG32" s="34"/>
      <c r="BH32" s="34"/>
      <c r="BI32" s="34"/>
      <c r="BJ32" s="34"/>
      <c r="BK32" s="34">
        <v>1</v>
      </c>
      <c r="BL32" s="34"/>
      <c r="BM32" s="34"/>
      <c r="BN32" s="34"/>
      <c r="BO32" s="34"/>
      <c r="BP32" s="34"/>
      <c r="BQ32" s="34"/>
      <c r="BR32" s="34"/>
      <c r="BS32" s="34"/>
      <c r="BT32" s="66"/>
      <c r="BU32" s="66"/>
      <c r="BV32" s="66">
        <f t="shared" si="17"/>
        <v>1</v>
      </c>
      <c r="BW32" s="34"/>
      <c r="BX32" s="34"/>
      <c r="BY32" s="34"/>
      <c r="BZ32" s="34"/>
      <c r="CA32" s="66"/>
      <c r="CB32" s="66"/>
      <c r="CC32" s="34"/>
      <c r="CD32" s="66"/>
      <c r="CE32" s="66"/>
      <c r="CF32" s="34"/>
      <c r="CG32" s="66"/>
      <c r="CH32" s="34">
        <f t="shared" si="2"/>
        <v>0</v>
      </c>
      <c r="CI32" s="34"/>
      <c r="CJ32" s="34"/>
      <c r="CK32" s="34"/>
      <c r="CL32" s="66"/>
      <c r="CM32" s="66"/>
      <c r="CN32" s="34"/>
      <c r="CO32" s="34"/>
      <c r="CP32" s="66"/>
      <c r="CQ32" s="34"/>
      <c r="CR32" s="66"/>
      <c r="CS32" s="34">
        <f t="shared" si="3"/>
        <v>0</v>
      </c>
      <c r="CT32" s="34"/>
      <c r="CU32" s="34"/>
      <c r="CV32" s="34"/>
      <c r="CW32" s="66"/>
      <c r="CX32" s="34"/>
      <c r="CY32" s="34"/>
      <c r="CZ32" s="34"/>
      <c r="DA32" s="66"/>
      <c r="DB32" s="34"/>
      <c r="DC32" s="66"/>
      <c r="DD32" s="34">
        <f t="shared" si="4"/>
        <v>0</v>
      </c>
      <c r="DE32" s="34"/>
      <c r="DF32" s="34"/>
      <c r="DG32" s="34"/>
      <c r="DH32" s="66"/>
      <c r="DI32" s="34"/>
      <c r="DJ32" s="34"/>
      <c r="DK32" s="66"/>
      <c r="DL32" s="34"/>
      <c r="DM32" s="66"/>
      <c r="DN32" s="34">
        <f t="shared" si="5"/>
        <v>0</v>
      </c>
      <c r="DO32" s="34"/>
      <c r="DP32" s="34"/>
      <c r="DQ32" s="34"/>
      <c r="DR32" s="66"/>
      <c r="DS32" s="34"/>
      <c r="DT32" s="34"/>
      <c r="DU32" s="66"/>
      <c r="DV32" s="66"/>
      <c r="DW32" s="34"/>
      <c r="DX32" s="66"/>
      <c r="DY32" s="34">
        <f t="shared" si="6"/>
        <v>0</v>
      </c>
      <c r="DZ32" s="34">
        <f t="shared" si="7"/>
        <v>0</v>
      </c>
      <c r="EA32" s="34">
        <f t="shared" si="8"/>
        <v>0</v>
      </c>
      <c r="EB32" s="34">
        <f t="shared" si="9"/>
        <v>0</v>
      </c>
      <c r="EC32" s="34">
        <f t="shared" si="10"/>
        <v>0</v>
      </c>
      <c r="ED32" s="34">
        <f t="shared" si="11"/>
        <v>0</v>
      </c>
      <c r="EE32" s="34">
        <f t="shared" si="12"/>
        <v>0</v>
      </c>
      <c r="EF32" s="34">
        <f t="shared" si="13"/>
        <v>0</v>
      </c>
      <c r="EG32" s="34">
        <f t="shared" si="14"/>
        <v>0</v>
      </c>
      <c r="EH32" s="34">
        <f t="shared" si="15"/>
        <v>0</v>
      </c>
      <c r="EI32" s="34">
        <f t="shared" si="16"/>
        <v>0</v>
      </c>
      <c r="EJ32" s="34">
        <v>0</v>
      </c>
    </row>
    <row r="33" spans="1:140" ht="15.75" customHeight="1">
      <c r="A33" s="34" t="s">
        <v>149</v>
      </c>
      <c r="B33" s="33" t="s">
        <v>116</v>
      </c>
      <c r="C33" s="34">
        <v>2021</v>
      </c>
      <c r="D33" s="66" t="s">
        <v>605</v>
      </c>
      <c r="E33" s="34" t="s">
        <v>606</v>
      </c>
      <c r="F33" s="34" t="s">
        <v>607</v>
      </c>
      <c r="G33" s="34" t="s">
        <v>470</v>
      </c>
      <c r="H33" s="34" t="s">
        <v>727</v>
      </c>
      <c r="I33" s="34" t="s">
        <v>726</v>
      </c>
      <c r="J33" s="34"/>
      <c r="K33" s="34"/>
      <c r="L33" s="2" t="s">
        <v>473</v>
      </c>
      <c r="M33" s="71">
        <v>0</v>
      </c>
      <c r="N33" s="71"/>
      <c r="O33" s="34"/>
      <c r="P33" s="34"/>
      <c r="Q33" s="34"/>
      <c r="R33" s="34"/>
      <c r="S33" s="34">
        <v>1</v>
      </c>
      <c r="T33" s="34"/>
      <c r="U33" s="34"/>
      <c r="V33" s="34"/>
      <c r="W33" s="34"/>
      <c r="X33" s="34"/>
      <c r="Y33" s="34"/>
      <c r="Z33" s="34"/>
      <c r="AA33" s="125">
        <v>1</v>
      </c>
      <c r="AB33" s="34"/>
      <c r="AC33" s="34"/>
      <c r="AD33" s="34"/>
      <c r="AE33" s="34"/>
      <c r="AF33" s="34"/>
      <c r="AG33" s="34">
        <v>1</v>
      </c>
      <c r="AH33" s="34"/>
      <c r="AI33" s="34"/>
      <c r="AJ33" s="34"/>
      <c r="AK33" s="34"/>
      <c r="AL33" s="34"/>
      <c r="AM33" s="34"/>
      <c r="AN33" s="34"/>
      <c r="AO33" s="34"/>
      <c r="AP33" s="34"/>
      <c r="AQ33" s="66"/>
      <c r="AR33" s="66">
        <f t="shared" si="0"/>
        <v>1</v>
      </c>
      <c r="AS33" s="66">
        <v>1</v>
      </c>
      <c r="AT33" s="66">
        <v>1</v>
      </c>
      <c r="AU33" s="66">
        <v>1</v>
      </c>
      <c r="AV33" s="66"/>
      <c r="AW33" s="66">
        <v>1</v>
      </c>
      <c r="AX33" s="66">
        <f t="shared" si="1"/>
        <v>4</v>
      </c>
      <c r="AY33" s="34"/>
      <c r="AZ33" s="34"/>
      <c r="BA33" s="34">
        <v>1</v>
      </c>
      <c r="BB33" s="34"/>
      <c r="BC33" s="34"/>
      <c r="BD33" s="34"/>
      <c r="BE33" s="34"/>
      <c r="BF33" s="34"/>
      <c r="BG33" s="34"/>
      <c r="BH33" s="34"/>
      <c r="BI33" s="34"/>
      <c r="BJ33" s="34"/>
      <c r="BK33" s="34"/>
      <c r="BL33" s="34">
        <v>1</v>
      </c>
      <c r="BM33" s="34"/>
      <c r="BN33" s="34"/>
      <c r="BO33" s="34"/>
      <c r="BP33" s="34"/>
      <c r="BQ33" s="34"/>
      <c r="BR33" s="34"/>
      <c r="BS33" s="34"/>
      <c r="BT33" s="66"/>
      <c r="BU33" s="66"/>
      <c r="BV33" s="66">
        <f t="shared" si="17"/>
        <v>1</v>
      </c>
      <c r="BW33" s="34"/>
      <c r="BX33" s="34"/>
      <c r="BY33" s="34"/>
      <c r="BZ33" s="34"/>
      <c r="CA33" s="66"/>
      <c r="CB33" s="66"/>
      <c r="CC33" s="34"/>
      <c r="CD33" s="66"/>
      <c r="CE33" s="66"/>
      <c r="CF33" s="34"/>
      <c r="CG33" s="66"/>
      <c r="CH33" s="34">
        <f t="shared" si="2"/>
        <v>0</v>
      </c>
      <c r="CI33" s="34"/>
      <c r="CJ33" s="34"/>
      <c r="CK33" s="34"/>
      <c r="CL33" s="66"/>
      <c r="CM33" s="66"/>
      <c r="CN33" s="34"/>
      <c r="CO33" s="34"/>
      <c r="CP33" s="66"/>
      <c r="CQ33" s="34"/>
      <c r="CR33" s="66"/>
      <c r="CS33" s="34">
        <f t="shared" si="3"/>
        <v>0</v>
      </c>
      <c r="CT33" s="34"/>
      <c r="CU33" s="34"/>
      <c r="CV33" s="34"/>
      <c r="CW33" s="66"/>
      <c r="CX33" s="34"/>
      <c r="CY33" s="34"/>
      <c r="CZ33" s="34"/>
      <c r="DA33" s="66"/>
      <c r="DB33" s="34"/>
      <c r="DC33" s="66"/>
      <c r="DD33" s="34">
        <f t="shared" si="4"/>
        <v>0</v>
      </c>
      <c r="DE33" s="34"/>
      <c r="DF33" s="34"/>
      <c r="DG33" s="34"/>
      <c r="DH33" s="66"/>
      <c r="DI33" s="34"/>
      <c r="DJ33" s="34"/>
      <c r="DK33" s="66"/>
      <c r="DL33" s="34"/>
      <c r="DM33" s="66"/>
      <c r="DN33" s="34">
        <f t="shared" si="5"/>
        <v>0</v>
      </c>
      <c r="DO33" s="34"/>
      <c r="DP33" s="34"/>
      <c r="DQ33" s="34"/>
      <c r="DR33" s="66"/>
      <c r="DS33" s="34"/>
      <c r="DT33" s="34"/>
      <c r="DU33" s="34"/>
      <c r="DV33" s="34"/>
      <c r="DW33" s="34"/>
      <c r="DX33" s="66"/>
      <c r="DY33" s="34">
        <f t="shared" si="6"/>
        <v>0</v>
      </c>
      <c r="DZ33" s="34">
        <f t="shared" si="7"/>
        <v>0</v>
      </c>
      <c r="EA33" s="34">
        <f t="shared" si="8"/>
        <v>0</v>
      </c>
      <c r="EB33" s="34">
        <f t="shared" si="9"/>
        <v>0</v>
      </c>
      <c r="EC33" s="34">
        <f t="shared" si="10"/>
        <v>0</v>
      </c>
      <c r="ED33" s="34">
        <f t="shared" si="11"/>
        <v>0</v>
      </c>
      <c r="EE33" s="34">
        <f t="shared" si="12"/>
        <v>0</v>
      </c>
      <c r="EF33" s="34">
        <f t="shared" si="13"/>
        <v>0</v>
      </c>
      <c r="EG33" s="34">
        <f t="shared" si="14"/>
        <v>0</v>
      </c>
      <c r="EH33" s="34">
        <f t="shared" si="15"/>
        <v>0</v>
      </c>
      <c r="EI33" s="34">
        <f t="shared" si="16"/>
        <v>0</v>
      </c>
      <c r="EJ33" s="34">
        <v>0</v>
      </c>
    </row>
    <row r="34" spans="1:140" ht="15.75" customHeight="1">
      <c r="A34" s="33" t="s">
        <v>150</v>
      </c>
      <c r="B34" s="33" t="s">
        <v>116</v>
      </c>
      <c r="C34" s="34">
        <v>2021</v>
      </c>
      <c r="D34" s="66" t="s">
        <v>608</v>
      </c>
      <c r="E34" s="34" t="s">
        <v>609</v>
      </c>
      <c r="F34" s="34" t="s">
        <v>610</v>
      </c>
      <c r="G34" s="34" t="s">
        <v>597</v>
      </c>
      <c r="H34" s="34" t="s">
        <v>729</v>
      </c>
      <c r="I34" s="66" t="s">
        <v>728</v>
      </c>
      <c r="J34" s="34"/>
      <c r="K34" s="34"/>
      <c r="L34" s="2" t="s">
        <v>473</v>
      </c>
      <c r="M34" s="71">
        <v>0</v>
      </c>
      <c r="N34" s="119"/>
      <c r="O34" s="34"/>
      <c r="P34" s="34"/>
      <c r="Q34" s="34"/>
      <c r="R34" s="34"/>
      <c r="S34" s="34"/>
      <c r="T34" s="34"/>
      <c r="U34" s="34">
        <v>1</v>
      </c>
      <c r="V34" s="34"/>
      <c r="W34" s="34"/>
      <c r="X34" s="34"/>
      <c r="Y34" s="34"/>
      <c r="Z34" s="34">
        <v>1</v>
      </c>
      <c r="AA34" s="34"/>
      <c r="AB34" s="34"/>
      <c r="AC34" s="34"/>
      <c r="AD34" s="34"/>
      <c r="AE34" s="34"/>
      <c r="AF34" s="34"/>
      <c r="AG34" s="34"/>
      <c r="AH34" s="34"/>
      <c r="AI34" s="34"/>
      <c r="AJ34" s="34"/>
      <c r="AK34" s="34"/>
      <c r="AL34" s="34"/>
      <c r="AM34" s="34"/>
      <c r="AN34" s="34"/>
      <c r="AO34" s="34"/>
      <c r="AP34" s="34"/>
      <c r="AQ34" s="66"/>
      <c r="AR34" s="66">
        <f t="shared" si="0"/>
        <v>1</v>
      </c>
      <c r="AS34" s="66">
        <v>1</v>
      </c>
      <c r="AT34" s="66">
        <v>1</v>
      </c>
      <c r="AU34" s="66">
        <v>1</v>
      </c>
      <c r="AV34" s="66">
        <v>1</v>
      </c>
      <c r="AW34" s="66">
        <v>1</v>
      </c>
      <c r="AX34" s="66">
        <f t="shared" si="1"/>
        <v>5</v>
      </c>
      <c r="AY34" s="66"/>
      <c r="AZ34" s="34"/>
      <c r="BA34" s="34">
        <v>1</v>
      </c>
      <c r="BB34" s="34"/>
      <c r="BC34" s="34"/>
      <c r="BD34" s="34"/>
      <c r="BE34" s="34"/>
      <c r="BF34" s="34"/>
      <c r="BG34" s="34"/>
      <c r="BH34" s="34"/>
      <c r="BI34" s="34"/>
      <c r="BJ34" s="34"/>
      <c r="BK34" s="34"/>
      <c r="BL34" s="34"/>
      <c r="BM34" s="34"/>
      <c r="BN34" s="34"/>
      <c r="BO34" s="34"/>
      <c r="BP34" s="34"/>
      <c r="BQ34" s="34"/>
      <c r="BR34" s="34"/>
      <c r="BS34" s="34">
        <v>1</v>
      </c>
      <c r="BT34" s="34">
        <v>1</v>
      </c>
      <c r="BU34" s="34">
        <v>1</v>
      </c>
      <c r="BV34" s="66">
        <f t="shared" si="17"/>
        <v>0</v>
      </c>
      <c r="BW34" s="34"/>
      <c r="BX34" s="34">
        <v>1</v>
      </c>
      <c r="BY34" s="34"/>
      <c r="BZ34" s="34">
        <v>1</v>
      </c>
      <c r="CA34" s="34"/>
      <c r="CB34" s="34"/>
      <c r="CC34" s="34"/>
      <c r="CD34" s="34"/>
      <c r="CE34" s="34"/>
      <c r="CF34" s="34"/>
      <c r="CG34" s="34"/>
      <c r="CH34" s="34">
        <f t="shared" si="2"/>
        <v>2</v>
      </c>
      <c r="CI34" s="34"/>
      <c r="CJ34" s="34"/>
      <c r="CK34" s="34"/>
      <c r="CL34" s="34"/>
      <c r="CM34" s="34">
        <v>1</v>
      </c>
      <c r="CN34" s="34"/>
      <c r="CO34" s="34"/>
      <c r="CP34" s="34"/>
      <c r="CQ34" s="34"/>
      <c r="CR34" s="34"/>
      <c r="CS34" s="34">
        <f t="shared" si="3"/>
        <v>1</v>
      </c>
      <c r="CT34" s="34"/>
      <c r="CU34" s="34"/>
      <c r="CV34" s="34"/>
      <c r="CW34" s="34"/>
      <c r="CX34" s="34"/>
      <c r="CY34" s="34"/>
      <c r="CZ34" s="34">
        <v>1</v>
      </c>
      <c r="DA34" s="34"/>
      <c r="DB34" s="34"/>
      <c r="DC34" s="34"/>
      <c r="DD34" s="34">
        <f t="shared" si="4"/>
        <v>1</v>
      </c>
      <c r="DE34" s="34"/>
      <c r="DF34" s="34"/>
      <c r="DG34" s="34"/>
      <c r="DH34" s="34"/>
      <c r="DI34" s="34"/>
      <c r="DJ34" s="34"/>
      <c r="DK34" s="34"/>
      <c r="DL34" s="34">
        <v>1</v>
      </c>
      <c r="DM34" s="34"/>
      <c r="DN34" s="34">
        <f t="shared" si="5"/>
        <v>1</v>
      </c>
      <c r="DO34" s="34"/>
      <c r="DP34" s="34"/>
      <c r="DQ34" s="34"/>
      <c r="DR34" s="34"/>
      <c r="DS34" s="34"/>
      <c r="DT34" s="34"/>
      <c r="DU34" s="34"/>
      <c r="DV34" s="34">
        <v>1</v>
      </c>
      <c r="DW34" s="34"/>
      <c r="DX34" s="34"/>
      <c r="DY34" s="34">
        <f t="shared" si="6"/>
        <v>1</v>
      </c>
      <c r="DZ34" s="34">
        <f t="shared" si="7"/>
        <v>0</v>
      </c>
      <c r="EA34" s="34">
        <f t="shared" si="8"/>
        <v>0</v>
      </c>
      <c r="EB34" s="34">
        <f t="shared" si="9"/>
        <v>0</v>
      </c>
      <c r="EC34" s="34">
        <f t="shared" si="10"/>
        <v>0</v>
      </c>
      <c r="ED34" s="34">
        <f t="shared" si="11"/>
        <v>0</v>
      </c>
      <c r="EE34" s="34">
        <f t="shared" si="12"/>
        <v>0</v>
      </c>
      <c r="EF34" s="34">
        <f t="shared" si="13"/>
        <v>0</v>
      </c>
      <c r="EG34" s="34">
        <f t="shared" si="14"/>
        <v>1</v>
      </c>
      <c r="EH34" s="34">
        <f t="shared" si="15"/>
        <v>1</v>
      </c>
      <c r="EI34" s="34">
        <f t="shared" si="16"/>
        <v>1</v>
      </c>
      <c r="EJ34" s="34">
        <v>0</v>
      </c>
    </row>
    <row r="35" spans="1:140" ht="15.75" customHeight="1">
      <c r="A35" s="33" t="s">
        <v>151</v>
      </c>
      <c r="B35" s="33" t="s">
        <v>116</v>
      </c>
      <c r="C35" s="34">
        <v>2021</v>
      </c>
      <c r="D35" s="66" t="s">
        <v>611</v>
      </c>
      <c r="E35" s="34" t="s">
        <v>612</v>
      </c>
      <c r="F35" s="34" t="s">
        <v>50</v>
      </c>
      <c r="G35" s="34" t="s">
        <v>463</v>
      </c>
      <c r="H35" s="34" t="s">
        <v>731</v>
      </c>
      <c r="I35" s="66" t="s">
        <v>730</v>
      </c>
      <c r="J35" s="34"/>
      <c r="K35" s="34"/>
      <c r="L35" s="2" t="s">
        <v>473</v>
      </c>
      <c r="M35" s="71">
        <v>0</v>
      </c>
      <c r="N35" s="71"/>
      <c r="O35" s="34"/>
      <c r="P35" s="34"/>
      <c r="Q35" s="34"/>
      <c r="R35" s="34"/>
      <c r="S35" s="34"/>
      <c r="T35" s="34"/>
      <c r="U35" s="34">
        <v>1</v>
      </c>
      <c r="V35" s="34"/>
      <c r="W35" s="34"/>
      <c r="X35" s="34"/>
      <c r="Y35" s="34"/>
      <c r="Z35" s="34"/>
      <c r="AA35" s="34"/>
      <c r="AB35" s="34"/>
      <c r="AC35" s="34">
        <v>1</v>
      </c>
      <c r="AD35" s="34"/>
      <c r="AE35" s="34"/>
      <c r="AF35" s="34"/>
      <c r="AG35" s="34"/>
      <c r="AH35" s="34"/>
      <c r="AI35" s="34"/>
      <c r="AJ35" s="34"/>
      <c r="AK35" s="34"/>
      <c r="AL35" s="34"/>
      <c r="AM35" s="34"/>
      <c r="AN35" s="34"/>
      <c r="AO35" s="34"/>
      <c r="AP35" s="34"/>
      <c r="AQ35" s="66"/>
      <c r="AR35" s="66">
        <f t="shared" si="0"/>
        <v>1</v>
      </c>
      <c r="AS35" s="66">
        <v>1</v>
      </c>
      <c r="AT35" s="66">
        <v>1</v>
      </c>
      <c r="AU35" s="66">
        <v>1</v>
      </c>
      <c r="AV35" s="66"/>
      <c r="AW35" s="66">
        <v>1</v>
      </c>
      <c r="AX35" s="66">
        <f t="shared" si="1"/>
        <v>4</v>
      </c>
      <c r="AY35" s="34"/>
      <c r="AZ35" s="34"/>
      <c r="BA35" s="34">
        <v>1</v>
      </c>
      <c r="BB35" s="34"/>
      <c r="BC35" s="34"/>
      <c r="BD35" s="34"/>
      <c r="BE35" s="34"/>
      <c r="BF35" s="34"/>
      <c r="BG35" s="34"/>
      <c r="BH35" s="34"/>
      <c r="BI35" s="34"/>
      <c r="BJ35" s="34"/>
      <c r="BK35" s="34"/>
      <c r="BL35" s="34"/>
      <c r="BM35" s="34"/>
      <c r="BN35" s="34"/>
      <c r="BO35" s="34"/>
      <c r="BP35" s="34">
        <v>1</v>
      </c>
      <c r="BQ35" s="34"/>
      <c r="BR35" s="34"/>
      <c r="BS35" s="34">
        <v>1</v>
      </c>
      <c r="BT35" s="34">
        <v>1</v>
      </c>
      <c r="BU35" s="34">
        <v>1</v>
      </c>
      <c r="BV35" s="66">
        <f t="shared" si="17"/>
        <v>0</v>
      </c>
      <c r="BW35" s="34"/>
      <c r="BX35" s="34"/>
      <c r="BY35" s="34"/>
      <c r="BZ35" s="34">
        <v>1</v>
      </c>
      <c r="CA35" s="34"/>
      <c r="CB35" s="34"/>
      <c r="CC35" s="34"/>
      <c r="CD35" s="34"/>
      <c r="CE35" s="34"/>
      <c r="CF35" s="34"/>
      <c r="CG35" s="34"/>
      <c r="CH35" s="34">
        <f t="shared" si="2"/>
        <v>1</v>
      </c>
      <c r="CI35" s="34"/>
      <c r="CJ35" s="34"/>
      <c r="CK35" s="34"/>
      <c r="CL35" s="34"/>
      <c r="CM35" s="34">
        <v>1</v>
      </c>
      <c r="CN35" s="34"/>
      <c r="CO35" s="34"/>
      <c r="CP35" s="34"/>
      <c r="CQ35" s="34"/>
      <c r="CR35" s="34"/>
      <c r="CS35" s="34">
        <f t="shared" si="3"/>
        <v>1</v>
      </c>
      <c r="CT35" s="34"/>
      <c r="CU35" s="34"/>
      <c r="CV35" s="34"/>
      <c r="CW35" s="34"/>
      <c r="CX35" s="34"/>
      <c r="CY35" s="34"/>
      <c r="CZ35" s="34">
        <v>1</v>
      </c>
      <c r="DA35" s="34"/>
      <c r="DB35" s="34"/>
      <c r="DC35" s="34"/>
      <c r="DD35" s="34">
        <f t="shared" si="4"/>
        <v>1</v>
      </c>
      <c r="DE35" s="34"/>
      <c r="DF35" s="34"/>
      <c r="DG35" s="34"/>
      <c r="DH35" s="34"/>
      <c r="DI35" s="34"/>
      <c r="DJ35" s="34"/>
      <c r="DK35" s="34"/>
      <c r="DL35" s="34"/>
      <c r="DM35" s="34"/>
      <c r="DN35" s="34">
        <f t="shared" si="5"/>
        <v>0</v>
      </c>
      <c r="DO35" s="34"/>
      <c r="DP35" s="34"/>
      <c r="DQ35" s="34"/>
      <c r="DR35" s="34"/>
      <c r="DS35" s="34"/>
      <c r="DT35" s="34"/>
      <c r="DU35" s="34"/>
      <c r="DV35" s="34">
        <v>1</v>
      </c>
      <c r="DW35" s="34"/>
      <c r="DX35" s="34"/>
      <c r="DY35" s="34">
        <f t="shared" si="6"/>
        <v>1</v>
      </c>
      <c r="DZ35" s="34">
        <f t="shared" si="7"/>
        <v>0</v>
      </c>
      <c r="EA35" s="34">
        <f t="shared" si="8"/>
        <v>0</v>
      </c>
      <c r="EB35" s="34">
        <f t="shared" si="9"/>
        <v>0</v>
      </c>
      <c r="EC35" s="34">
        <f t="shared" si="10"/>
        <v>0</v>
      </c>
      <c r="ED35" s="34">
        <f t="shared" si="11"/>
        <v>0</v>
      </c>
      <c r="EE35" s="34">
        <f t="shared" si="12"/>
        <v>0</v>
      </c>
      <c r="EF35" s="34">
        <f t="shared" si="13"/>
        <v>0</v>
      </c>
      <c r="EG35" s="34">
        <f t="shared" si="14"/>
        <v>0</v>
      </c>
      <c r="EH35" s="34">
        <f t="shared" si="15"/>
        <v>0</v>
      </c>
      <c r="EI35" s="34">
        <f t="shared" si="16"/>
        <v>0</v>
      </c>
      <c r="EJ35" s="34">
        <v>0</v>
      </c>
    </row>
    <row r="36" spans="1:140" ht="15.75" customHeight="1">
      <c r="A36" s="33" t="s">
        <v>152</v>
      </c>
      <c r="B36" s="33" t="s">
        <v>116</v>
      </c>
      <c r="C36" s="34">
        <v>2021</v>
      </c>
      <c r="D36" s="66" t="s">
        <v>613</v>
      </c>
      <c r="E36" s="34" t="s">
        <v>614</v>
      </c>
      <c r="F36" s="34" t="s">
        <v>615</v>
      </c>
      <c r="G36" s="34" t="s">
        <v>483</v>
      </c>
      <c r="H36" s="34" t="s">
        <v>733</v>
      </c>
      <c r="I36" s="33" t="s">
        <v>732</v>
      </c>
      <c r="J36" s="33"/>
      <c r="K36" s="33"/>
      <c r="L36" s="2" t="s">
        <v>473</v>
      </c>
      <c r="M36" s="71">
        <v>0</v>
      </c>
      <c r="N36" s="119"/>
      <c r="O36" s="33"/>
      <c r="P36" s="33"/>
      <c r="Q36" s="34"/>
      <c r="R36" s="33"/>
      <c r="S36" s="34"/>
      <c r="T36" s="34"/>
      <c r="U36" s="34">
        <v>1</v>
      </c>
      <c r="V36" s="34"/>
      <c r="W36" s="34"/>
      <c r="X36" s="33"/>
      <c r="Y36" s="34"/>
      <c r="Z36" s="34">
        <v>1</v>
      </c>
      <c r="AA36" s="33"/>
      <c r="AB36" s="33"/>
      <c r="AC36" s="33"/>
      <c r="AD36" s="33"/>
      <c r="AE36" s="33"/>
      <c r="AF36" s="33"/>
      <c r="AG36" s="33"/>
      <c r="AH36" s="33"/>
      <c r="AI36" s="34"/>
      <c r="AJ36" s="33"/>
      <c r="AK36" s="33"/>
      <c r="AL36" s="34"/>
      <c r="AM36" s="33"/>
      <c r="AN36" s="33"/>
      <c r="AO36" s="33"/>
      <c r="AP36" s="34"/>
      <c r="AQ36" s="35"/>
      <c r="AR36" s="66">
        <f t="shared" si="0"/>
        <v>1</v>
      </c>
      <c r="AS36" s="34">
        <v>1</v>
      </c>
      <c r="AT36" s="35"/>
      <c r="AU36" s="34">
        <v>1</v>
      </c>
      <c r="AV36" s="34"/>
      <c r="AW36" s="35">
        <v>1</v>
      </c>
      <c r="AX36" s="66">
        <f t="shared" si="1"/>
        <v>3</v>
      </c>
      <c r="AY36" s="33"/>
      <c r="AZ36" s="33">
        <v>1</v>
      </c>
      <c r="BA36" s="33">
        <v>1</v>
      </c>
      <c r="BB36" s="33"/>
      <c r="BC36" s="34"/>
      <c r="BD36" s="33"/>
      <c r="BE36" s="33"/>
      <c r="BF36" s="33"/>
      <c r="BG36" s="33"/>
      <c r="BH36" s="33"/>
      <c r="BI36" s="33"/>
      <c r="BJ36" s="33"/>
      <c r="BK36" s="33"/>
      <c r="BL36" s="33"/>
      <c r="BM36" s="33"/>
      <c r="BN36" s="33"/>
      <c r="BO36" s="33"/>
      <c r="BP36" s="33">
        <v>1</v>
      </c>
      <c r="BQ36" s="33"/>
      <c r="BR36" s="33"/>
      <c r="BS36" s="33">
        <v>1</v>
      </c>
      <c r="BT36" s="35"/>
      <c r="BU36" s="35">
        <v>1</v>
      </c>
      <c r="BV36" s="66">
        <f t="shared" si="17"/>
        <v>0</v>
      </c>
      <c r="BW36" s="33"/>
      <c r="BX36" s="34"/>
      <c r="BY36" s="33"/>
      <c r="BZ36" s="34">
        <v>1</v>
      </c>
      <c r="CA36" s="34"/>
      <c r="CB36" s="34"/>
      <c r="CC36" s="33"/>
      <c r="CD36" s="34"/>
      <c r="CE36" s="34"/>
      <c r="CF36" s="33"/>
      <c r="CG36" s="34"/>
      <c r="CH36" s="34">
        <f t="shared" si="2"/>
        <v>1</v>
      </c>
      <c r="CI36" s="33"/>
      <c r="CJ36" s="33"/>
      <c r="CK36" s="33"/>
      <c r="CL36" s="35"/>
      <c r="CM36" s="66"/>
      <c r="CN36" s="33"/>
      <c r="CO36" s="33"/>
      <c r="CP36" s="34"/>
      <c r="CQ36" s="33"/>
      <c r="CR36" s="35"/>
      <c r="CS36" s="34">
        <f t="shared" si="3"/>
        <v>0</v>
      </c>
      <c r="CT36" s="33"/>
      <c r="CU36" s="33"/>
      <c r="CV36" s="33"/>
      <c r="CW36" s="34"/>
      <c r="CX36" s="33"/>
      <c r="CY36" s="33"/>
      <c r="CZ36" s="34">
        <v>1</v>
      </c>
      <c r="DA36" s="34"/>
      <c r="DB36" s="33"/>
      <c r="DC36" s="34"/>
      <c r="DD36" s="34">
        <f t="shared" si="4"/>
        <v>1</v>
      </c>
      <c r="DE36" s="33"/>
      <c r="DF36" s="33"/>
      <c r="DG36" s="33"/>
      <c r="DH36" s="34"/>
      <c r="DI36" s="33"/>
      <c r="DJ36" s="33"/>
      <c r="DK36" s="34"/>
      <c r="DL36" s="33"/>
      <c r="DM36" s="34"/>
      <c r="DN36" s="34">
        <f t="shared" si="5"/>
        <v>0</v>
      </c>
      <c r="DO36" s="33"/>
      <c r="DP36" s="33"/>
      <c r="DQ36" s="33"/>
      <c r="DR36" s="34"/>
      <c r="DS36" s="33"/>
      <c r="DT36" s="33"/>
      <c r="DU36" s="35"/>
      <c r="DV36" s="66">
        <v>1</v>
      </c>
      <c r="DW36" s="33"/>
      <c r="DX36" s="35"/>
      <c r="DY36" s="34">
        <f t="shared" si="6"/>
        <v>1</v>
      </c>
      <c r="DZ36" s="34">
        <f t="shared" si="7"/>
        <v>0</v>
      </c>
      <c r="EA36" s="34">
        <f t="shared" si="8"/>
        <v>0</v>
      </c>
      <c r="EB36" s="34">
        <f t="shared" si="9"/>
        <v>0</v>
      </c>
      <c r="EC36" s="34">
        <f t="shared" si="10"/>
        <v>0</v>
      </c>
      <c r="ED36" s="34">
        <f t="shared" si="11"/>
        <v>0</v>
      </c>
      <c r="EE36" s="34">
        <f t="shared" si="12"/>
        <v>0</v>
      </c>
      <c r="EF36" s="34">
        <f t="shared" si="13"/>
        <v>0</v>
      </c>
      <c r="EG36" s="34">
        <f t="shared" si="14"/>
        <v>0</v>
      </c>
      <c r="EH36" s="34">
        <f t="shared" si="15"/>
        <v>0</v>
      </c>
      <c r="EI36" s="34">
        <f t="shared" si="16"/>
        <v>0</v>
      </c>
      <c r="EJ36" s="33">
        <v>0</v>
      </c>
    </row>
    <row r="37" spans="1:140" ht="15.75" customHeight="1">
      <c r="A37" s="33" t="s">
        <v>153</v>
      </c>
      <c r="B37" s="33" t="s">
        <v>154</v>
      </c>
      <c r="C37" s="33">
        <v>2021</v>
      </c>
      <c r="D37" s="66" t="s">
        <v>616</v>
      </c>
      <c r="E37" s="33" t="s">
        <v>617</v>
      </c>
      <c r="F37" s="33" t="s">
        <v>513</v>
      </c>
      <c r="G37" s="34" t="s">
        <v>470</v>
      </c>
      <c r="H37" s="34" t="s">
        <v>735</v>
      </c>
      <c r="I37" s="34" t="s">
        <v>734</v>
      </c>
      <c r="J37" s="33"/>
      <c r="K37" s="33"/>
      <c r="L37" s="2" t="s">
        <v>473</v>
      </c>
      <c r="M37" s="71">
        <v>0</v>
      </c>
      <c r="N37" s="139"/>
      <c r="O37" s="33"/>
      <c r="P37" s="33"/>
      <c r="Q37" s="34"/>
      <c r="R37" s="33"/>
      <c r="S37" s="34"/>
      <c r="T37" s="34"/>
      <c r="U37" s="34">
        <v>1</v>
      </c>
      <c r="V37" s="34"/>
      <c r="W37" s="34"/>
      <c r="X37" s="33"/>
      <c r="Y37" s="34"/>
      <c r="Z37" s="34"/>
      <c r="AA37" s="33"/>
      <c r="AB37" s="33"/>
      <c r="AC37" s="33"/>
      <c r="AD37" s="33"/>
      <c r="AE37" s="33"/>
      <c r="AF37" s="33"/>
      <c r="AG37" s="33"/>
      <c r="AH37" s="33"/>
      <c r="AI37" s="33"/>
      <c r="AJ37" s="33"/>
      <c r="AK37" s="33"/>
      <c r="AL37" s="34"/>
      <c r="AM37" s="33"/>
      <c r="AN37" s="33"/>
      <c r="AO37" s="33"/>
      <c r="AP37" s="34"/>
      <c r="AQ37" s="35">
        <v>1</v>
      </c>
      <c r="AR37" s="66">
        <f t="shared" si="0"/>
        <v>1</v>
      </c>
      <c r="AS37" s="35"/>
      <c r="AT37" s="35">
        <v>1</v>
      </c>
      <c r="AU37" s="35"/>
      <c r="AV37" s="35"/>
      <c r="AW37" s="35"/>
      <c r="AX37" s="66">
        <f t="shared" si="1"/>
        <v>1</v>
      </c>
      <c r="AY37" s="33"/>
      <c r="AZ37" s="33">
        <v>1</v>
      </c>
      <c r="BA37" s="33"/>
      <c r="BB37" s="33"/>
      <c r="BC37" s="34"/>
      <c r="BD37" s="33"/>
      <c r="BE37" s="33"/>
      <c r="BF37" s="33"/>
      <c r="BG37" s="33"/>
      <c r="BH37" s="33"/>
      <c r="BI37" s="33"/>
      <c r="BJ37" s="33"/>
      <c r="BK37" s="33"/>
      <c r="BL37" s="33"/>
      <c r="BM37" s="33"/>
      <c r="BN37" s="33">
        <v>1</v>
      </c>
      <c r="BO37" s="33"/>
      <c r="BP37" s="33"/>
      <c r="BQ37" s="33"/>
      <c r="BR37" s="33"/>
      <c r="BS37" s="66"/>
      <c r="BT37" s="66"/>
      <c r="BU37" s="66"/>
      <c r="BV37" s="66">
        <f t="shared" si="17"/>
        <v>1</v>
      </c>
      <c r="BW37" s="66"/>
      <c r="BX37" s="66"/>
      <c r="BY37" s="66"/>
      <c r="BZ37" s="66"/>
      <c r="CA37" s="66"/>
      <c r="CB37" s="66"/>
      <c r="CC37" s="66"/>
      <c r="CD37" s="66"/>
      <c r="CE37" s="66"/>
      <c r="CF37" s="33"/>
      <c r="CG37" s="66"/>
      <c r="CH37" s="34">
        <f t="shared" si="2"/>
        <v>0</v>
      </c>
      <c r="CI37" s="66"/>
      <c r="CJ37" s="66"/>
      <c r="CK37" s="66"/>
      <c r="CL37" s="66"/>
      <c r="CM37" s="66"/>
      <c r="CN37" s="66"/>
      <c r="CO37" s="66"/>
      <c r="CP37" s="66"/>
      <c r="CQ37" s="33"/>
      <c r="CR37" s="66"/>
      <c r="CS37" s="34">
        <f t="shared" si="3"/>
        <v>0</v>
      </c>
      <c r="CT37" s="33"/>
      <c r="CU37" s="66"/>
      <c r="CV37" s="66"/>
      <c r="CW37" s="66"/>
      <c r="CX37" s="66"/>
      <c r="CY37" s="66"/>
      <c r="CZ37" s="66"/>
      <c r="DA37" s="66"/>
      <c r="DB37" s="33"/>
      <c r="DC37" s="66"/>
      <c r="DD37" s="34">
        <f t="shared" si="4"/>
        <v>0</v>
      </c>
      <c r="DE37" s="33"/>
      <c r="DF37" s="66"/>
      <c r="DG37" s="66"/>
      <c r="DH37" s="66"/>
      <c r="DI37" s="66"/>
      <c r="DJ37" s="66"/>
      <c r="DK37" s="66"/>
      <c r="DL37" s="33"/>
      <c r="DM37" s="66"/>
      <c r="DN37" s="34">
        <f t="shared" si="5"/>
        <v>0</v>
      </c>
      <c r="DO37" s="33"/>
      <c r="DP37" s="66"/>
      <c r="DQ37" s="66"/>
      <c r="DR37" s="66"/>
      <c r="DS37" s="66"/>
      <c r="DT37" s="66"/>
      <c r="DU37" s="66"/>
      <c r="DV37" s="66"/>
      <c r="DW37" s="33"/>
      <c r="DX37" s="66"/>
      <c r="DY37" s="34">
        <f t="shared" si="6"/>
        <v>0</v>
      </c>
      <c r="DZ37" s="34">
        <f t="shared" si="7"/>
        <v>0</v>
      </c>
      <c r="EA37" s="34">
        <f t="shared" si="8"/>
        <v>0</v>
      </c>
      <c r="EB37" s="34">
        <f t="shared" si="9"/>
        <v>0</v>
      </c>
      <c r="EC37" s="34">
        <f t="shared" si="10"/>
        <v>0</v>
      </c>
      <c r="ED37" s="34">
        <f t="shared" si="11"/>
        <v>0</v>
      </c>
      <c r="EE37" s="34">
        <f t="shared" si="12"/>
        <v>0</v>
      </c>
      <c r="EF37" s="34">
        <f t="shared" si="13"/>
        <v>0</v>
      </c>
      <c r="EG37" s="34">
        <f t="shared" si="14"/>
        <v>0</v>
      </c>
      <c r="EH37" s="34">
        <f t="shared" si="15"/>
        <v>0</v>
      </c>
      <c r="EI37" s="34">
        <f t="shared" si="16"/>
        <v>0</v>
      </c>
      <c r="EJ37" s="33">
        <v>0</v>
      </c>
    </row>
    <row r="38" spans="1:140" ht="15.75" customHeight="1">
      <c r="A38" s="33" t="s">
        <v>155</v>
      </c>
      <c r="B38" s="33" t="s">
        <v>116</v>
      </c>
      <c r="C38" s="34">
        <v>2021</v>
      </c>
      <c r="D38" s="66" t="s">
        <v>618</v>
      </c>
      <c r="E38" s="34" t="s">
        <v>619</v>
      </c>
      <c r="F38" s="34" t="s">
        <v>620</v>
      </c>
      <c r="G38" s="34" t="s">
        <v>621</v>
      </c>
      <c r="H38" s="34" t="s">
        <v>737</v>
      </c>
      <c r="I38" s="34" t="s">
        <v>736</v>
      </c>
      <c r="J38" s="34"/>
      <c r="K38" s="34"/>
      <c r="L38" s="2" t="s">
        <v>473</v>
      </c>
      <c r="M38" s="71">
        <v>0</v>
      </c>
      <c r="N38" s="119"/>
      <c r="O38" s="34"/>
      <c r="P38" s="34"/>
      <c r="Q38" s="34"/>
      <c r="R38" s="34"/>
      <c r="S38" s="34"/>
      <c r="T38" s="34"/>
      <c r="U38" s="34">
        <v>1</v>
      </c>
      <c r="V38" s="34"/>
      <c r="W38" s="34"/>
      <c r="X38" s="34"/>
      <c r="Y38" s="34"/>
      <c r="Z38" s="34">
        <v>1</v>
      </c>
      <c r="AA38" s="34"/>
      <c r="AB38" s="34"/>
      <c r="AC38" s="34"/>
      <c r="AD38" s="34"/>
      <c r="AE38" s="34"/>
      <c r="AF38" s="34"/>
      <c r="AG38" s="34"/>
      <c r="AH38" s="34"/>
      <c r="AI38" s="34"/>
      <c r="AJ38" s="34"/>
      <c r="AK38" s="34"/>
      <c r="AL38" s="34"/>
      <c r="AM38" s="34"/>
      <c r="AN38" s="34"/>
      <c r="AO38" s="34"/>
      <c r="AP38" s="34"/>
      <c r="AQ38" s="66"/>
      <c r="AR38" s="66">
        <f t="shared" si="0"/>
        <v>1</v>
      </c>
      <c r="AS38" s="66"/>
      <c r="AT38" s="66">
        <v>1</v>
      </c>
      <c r="AU38" s="66">
        <v>1</v>
      </c>
      <c r="AV38" s="66"/>
      <c r="AW38" s="66">
        <v>1</v>
      </c>
      <c r="AX38" s="66">
        <f t="shared" si="1"/>
        <v>3</v>
      </c>
      <c r="AY38" s="34">
        <v>1</v>
      </c>
      <c r="AZ38" s="34">
        <v>1</v>
      </c>
      <c r="BA38" s="34">
        <v>1</v>
      </c>
      <c r="BB38" s="34"/>
      <c r="BC38" s="34"/>
      <c r="BD38" s="34"/>
      <c r="BE38" s="34"/>
      <c r="BF38" s="34"/>
      <c r="BG38" s="34"/>
      <c r="BH38" s="34"/>
      <c r="BI38" s="34"/>
      <c r="BJ38" s="34"/>
      <c r="BK38" s="34"/>
      <c r="BL38" s="34"/>
      <c r="BM38" s="34"/>
      <c r="BN38" s="34"/>
      <c r="BO38" s="34"/>
      <c r="BP38" s="34">
        <v>1</v>
      </c>
      <c r="BQ38" s="34"/>
      <c r="BR38" s="34"/>
      <c r="BS38" s="34"/>
      <c r="BT38" s="66">
        <v>1</v>
      </c>
      <c r="BU38" s="66">
        <v>1</v>
      </c>
      <c r="BV38" s="66">
        <f t="shared" si="17"/>
        <v>0</v>
      </c>
      <c r="BW38" s="34"/>
      <c r="BX38" s="34"/>
      <c r="BY38" s="34"/>
      <c r="BZ38" s="34"/>
      <c r="CA38" s="66"/>
      <c r="CB38" s="66"/>
      <c r="CC38" s="34"/>
      <c r="CD38" s="34"/>
      <c r="CE38" s="34"/>
      <c r="CF38" s="34"/>
      <c r="CG38" s="66"/>
      <c r="CH38" s="34">
        <f t="shared" si="2"/>
        <v>0</v>
      </c>
      <c r="CI38" s="34"/>
      <c r="CJ38" s="34"/>
      <c r="CK38" s="34"/>
      <c r="CL38" s="66"/>
      <c r="CM38" s="66">
        <v>1</v>
      </c>
      <c r="CN38" s="34"/>
      <c r="CO38" s="34"/>
      <c r="CP38" s="66"/>
      <c r="CQ38" s="34"/>
      <c r="CR38" s="66"/>
      <c r="CS38" s="34">
        <f t="shared" si="3"/>
        <v>1</v>
      </c>
      <c r="CT38" s="34"/>
      <c r="CU38" s="34"/>
      <c r="CV38" s="34"/>
      <c r="CW38" s="66"/>
      <c r="CX38" s="34"/>
      <c r="CY38" s="34"/>
      <c r="CZ38" s="34">
        <v>1</v>
      </c>
      <c r="DA38" s="66"/>
      <c r="DB38" s="34"/>
      <c r="DC38" s="66"/>
      <c r="DD38" s="34">
        <f t="shared" si="4"/>
        <v>1</v>
      </c>
      <c r="DE38" s="34"/>
      <c r="DF38" s="34"/>
      <c r="DG38" s="34"/>
      <c r="DH38" s="66"/>
      <c r="DI38" s="34"/>
      <c r="DJ38" s="34"/>
      <c r="DK38" s="66"/>
      <c r="DL38" s="34"/>
      <c r="DM38" s="66"/>
      <c r="DN38" s="34">
        <f t="shared" si="5"/>
        <v>0</v>
      </c>
      <c r="DO38" s="34"/>
      <c r="DP38" s="34"/>
      <c r="DQ38" s="34"/>
      <c r="DR38" s="66"/>
      <c r="DS38" s="34"/>
      <c r="DT38" s="34"/>
      <c r="DU38" s="66"/>
      <c r="DV38" s="66">
        <v>1</v>
      </c>
      <c r="DW38" s="34"/>
      <c r="DX38" s="66"/>
      <c r="DY38" s="34">
        <f t="shared" si="6"/>
        <v>1</v>
      </c>
      <c r="DZ38" s="34">
        <f t="shared" si="7"/>
        <v>0</v>
      </c>
      <c r="EA38" s="34">
        <f t="shared" si="8"/>
        <v>0</v>
      </c>
      <c r="EB38" s="34">
        <f t="shared" si="9"/>
        <v>0</v>
      </c>
      <c r="EC38" s="34">
        <f t="shared" si="10"/>
        <v>0</v>
      </c>
      <c r="ED38" s="34">
        <f t="shared" si="11"/>
        <v>0</v>
      </c>
      <c r="EE38" s="34">
        <f t="shared" si="12"/>
        <v>0</v>
      </c>
      <c r="EF38" s="34">
        <f t="shared" si="13"/>
        <v>0</v>
      </c>
      <c r="EG38" s="34">
        <f t="shared" si="14"/>
        <v>0</v>
      </c>
      <c r="EH38" s="34">
        <f t="shared" si="15"/>
        <v>0</v>
      </c>
      <c r="EI38" s="34">
        <f t="shared" si="16"/>
        <v>0</v>
      </c>
      <c r="EJ38" s="34">
        <v>0</v>
      </c>
    </row>
    <row r="39" spans="1:140" ht="15.75" customHeight="1">
      <c r="A39" s="33" t="s">
        <v>156</v>
      </c>
      <c r="B39" s="33" t="s">
        <v>125</v>
      </c>
      <c r="C39" s="66">
        <v>2021</v>
      </c>
      <c r="D39" s="66" t="s">
        <v>622</v>
      </c>
      <c r="E39" s="34" t="s">
        <v>623</v>
      </c>
      <c r="F39" s="66" t="s">
        <v>490</v>
      </c>
      <c r="G39" s="66" t="s">
        <v>470</v>
      </c>
      <c r="H39" s="66" t="s">
        <v>739</v>
      </c>
      <c r="I39" s="66" t="s">
        <v>738</v>
      </c>
      <c r="J39" s="33"/>
      <c r="K39" s="33"/>
      <c r="L39" s="2" t="s">
        <v>473</v>
      </c>
      <c r="M39" s="71">
        <v>0</v>
      </c>
      <c r="N39" s="37"/>
      <c r="O39" s="33"/>
      <c r="P39" s="33"/>
      <c r="Q39" s="34"/>
      <c r="R39" s="33"/>
      <c r="S39" s="34"/>
      <c r="T39" s="34"/>
      <c r="U39" s="34">
        <v>1</v>
      </c>
      <c r="V39" s="34"/>
      <c r="W39" s="34"/>
      <c r="X39" s="33"/>
      <c r="Y39" s="34"/>
      <c r="Z39" s="34"/>
      <c r="AA39" s="33"/>
      <c r="AB39" s="33"/>
      <c r="AC39" s="33"/>
      <c r="AD39" s="33"/>
      <c r="AE39" s="33"/>
      <c r="AF39" s="33">
        <v>1</v>
      </c>
      <c r="AG39" s="33"/>
      <c r="AH39" s="33"/>
      <c r="AI39" s="33"/>
      <c r="AJ39" s="33"/>
      <c r="AK39" s="33">
        <v>1</v>
      </c>
      <c r="AL39" s="34"/>
      <c r="AM39" s="66"/>
      <c r="AN39" s="33"/>
      <c r="AO39" s="33"/>
      <c r="AP39" s="34"/>
      <c r="AQ39" s="35"/>
      <c r="AR39" s="66">
        <f t="shared" si="0"/>
        <v>1</v>
      </c>
      <c r="AS39" s="66">
        <v>1</v>
      </c>
      <c r="AT39" s="66">
        <v>1</v>
      </c>
      <c r="AU39" s="35">
        <v>1</v>
      </c>
      <c r="AV39" s="66">
        <v>1</v>
      </c>
      <c r="AW39" s="35">
        <v>1</v>
      </c>
      <c r="AX39" s="66">
        <f t="shared" si="1"/>
        <v>5</v>
      </c>
      <c r="AY39" s="33">
        <v>1</v>
      </c>
      <c r="AZ39" s="33"/>
      <c r="BA39" s="33"/>
      <c r="BB39" s="33"/>
      <c r="BC39" s="34"/>
      <c r="BD39" s="33"/>
      <c r="BE39" s="33"/>
      <c r="BF39" s="33"/>
      <c r="BG39" s="33"/>
      <c r="BH39" s="33"/>
      <c r="BI39" s="33"/>
      <c r="BJ39" s="33"/>
      <c r="BK39" s="33">
        <v>1</v>
      </c>
      <c r="BL39" s="33"/>
      <c r="BM39" s="33"/>
      <c r="BN39" s="33"/>
      <c r="BO39" s="33"/>
      <c r="BP39" s="33"/>
      <c r="BQ39" s="33"/>
      <c r="BR39" s="33"/>
      <c r="BS39" s="33"/>
      <c r="BT39" s="33"/>
      <c r="BU39" s="34"/>
      <c r="BV39" s="66">
        <f t="shared" si="17"/>
        <v>1</v>
      </c>
      <c r="BW39" s="33"/>
      <c r="BX39" s="34"/>
      <c r="BY39" s="33"/>
      <c r="BZ39" s="34"/>
      <c r="CA39" s="33"/>
      <c r="CB39" s="33"/>
      <c r="CC39" s="33"/>
      <c r="CD39" s="33"/>
      <c r="CE39" s="33"/>
      <c r="CF39" s="33"/>
      <c r="CG39" s="33"/>
      <c r="CH39" s="34">
        <f t="shared" si="2"/>
        <v>0</v>
      </c>
      <c r="CI39" s="33"/>
      <c r="CJ39" s="33"/>
      <c r="CK39" s="33"/>
      <c r="CL39" s="33"/>
      <c r="CM39" s="34"/>
      <c r="CN39" s="33"/>
      <c r="CO39" s="33"/>
      <c r="CP39" s="33"/>
      <c r="CQ39" s="33"/>
      <c r="CR39" s="33"/>
      <c r="CS39" s="34">
        <f t="shared" si="3"/>
        <v>0</v>
      </c>
      <c r="CT39" s="33"/>
      <c r="CU39" s="33"/>
      <c r="CV39" s="33"/>
      <c r="CW39" s="33"/>
      <c r="CX39" s="33"/>
      <c r="CY39" s="33"/>
      <c r="CZ39" s="34"/>
      <c r="DA39" s="34"/>
      <c r="DB39" s="33"/>
      <c r="DC39" s="34"/>
      <c r="DD39" s="34">
        <f t="shared" si="4"/>
        <v>0</v>
      </c>
      <c r="DE39" s="33"/>
      <c r="DF39" s="33"/>
      <c r="DG39" s="33"/>
      <c r="DH39" s="33"/>
      <c r="DI39" s="33"/>
      <c r="DJ39" s="33"/>
      <c r="DK39" s="33"/>
      <c r="DL39" s="33"/>
      <c r="DM39" s="33"/>
      <c r="DN39" s="34">
        <f t="shared" si="5"/>
        <v>0</v>
      </c>
      <c r="DO39" s="33"/>
      <c r="DP39" s="33"/>
      <c r="DQ39" s="33"/>
      <c r="DR39" s="33"/>
      <c r="DS39" s="33"/>
      <c r="DT39" s="33"/>
      <c r="DU39" s="34"/>
      <c r="DV39" s="34"/>
      <c r="DW39" s="33"/>
      <c r="DX39" s="34"/>
      <c r="DY39" s="34">
        <f t="shared" si="6"/>
        <v>0</v>
      </c>
      <c r="DZ39" s="34">
        <f t="shared" si="7"/>
        <v>0</v>
      </c>
      <c r="EA39" s="34">
        <f t="shared" si="8"/>
        <v>0</v>
      </c>
      <c r="EB39" s="34">
        <f t="shared" si="9"/>
        <v>0</v>
      </c>
      <c r="EC39" s="34">
        <f t="shared" si="10"/>
        <v>0</v>
      </c>
      <c r="ED39" s="34">
        <f t="shared" si="11"/>
        <v>0</v>
      </c>
      <c r="EE39" s="34">
        <f t="shared" si="12"/>
        <v>0</v>
      </c>
      <c r="EF39" s="34">
        <f t="shared" si="13"/>
        <v>0</v>
      </c>
      <c r="EG39" s="34">
        <f t="shared" si="14"/>
        <v>0</v>
      </c>
      <c r="EH39" s="34">
        <f t="shared" si="15"/>
        <v>0</v>
      </c>
      <c r="EI39" s="34">
        <f t="shared" si="16"/>
        <v>0</v>
      </c>
      <c r="EJ39" s="33">
        <v>0</v>
      </c>
    </row>
    <row r="40" spans="1:140" ht="15.75" customHeight="1">
      <c r="A40" s="33" t="s">
        <v>157</v>
      </c>
      <c r="B40" s="33" t="s">
        <v>116</v>
      </c>
      <c r="C40" s="34">
        <v>2021</v>
      </c>
      <c r="D40" s="66" t="s">
        <v>624</v>
      </c>
      <c r="E40" s="34" t="s">
        <v>625</v>
      </c>
      <c r="F40" s="34" t="s">
        <v>510</v>
      </c>
      <c r="G40" s="66" t="s">
        <v>470</v>
      </c>
      <c r="H40" s="66" t="s">
        <v>741</v>
      </c>
      <c r="I40" s="66" t="s">
        <v>740</v>
      </c>
      <c r="J40" s="33"/>
      <c r="K40" s="33"/>
      <c r="L40" s="2" t="s">
        <v>473</v>
      </c>
      <c r="M40" s="71">
        <v>0</v>
      </c>
      <c r="N40" s="119" t="s">
        <v>763</v>
      </c>
      <c r="O40" s="33"/>
      <c r="P40" s="33"/>
      <c r="Q40" s="34"/>
      <c r="R40" s="33"/>
      <c r="S40" s="34"/>
      <c r="T40" s="34"/>
      <c r="U40" s="34">
        <v>1</v>
      </c>
      <c r="V40" s="34"/>
      <c r="W40" s="34"/>
      <c r="X40" s="33"/>
      <c r="Y40" s="34"/>
      <c r="Z40" s="34"/>
      <c r="AA40" s="33"/>
      <c r="AB40" s="33"/>
      <c r="AC40" s="33"/>
      <c r="AD40" s="33"/>
      <c r="AE40" s="33"/>
      <c r="AF40" s="33"/>
      <c r="AG40" s="33"/>
      <c r="AH40" s="33">
        <v>1</v>
      </c>
      <c r="AI40" s="33"/>
      <c r="AJ40" s="33"/>
      <c r="AK40" s="33"/>
      <c r="AL40" s="34"/>
      <c r="AM40" s="33"/>
      <c r="AN40" s="34"/>
      <c r="AO40" s="33"/>
      <c r="AP40" s="34"/>
      <c r="AQ40" s="35"/>
      <c r="AR40" s="66">
        <f t="shared" si="0"/>
        <v>1</v>
      </c>
      <c r="AS40" s="35">
        <v>1</v>
      </c>
      <c r="AT40" s="35">
        <v>1</v>
      </c>
      <c r="AU40" s="35">
        <v>1</v>
      </c>
      <c r="AV40" s="35">
        <v>1</v>
      </c>
      <c r="AW40" s="35">
        <v>1</v>
      </c>
      <c r="AX40" s="66">
        <f t="shared" si="1"/>
        <v>5</v>
      </c>
      <c r="AY40" s="34">
        <v>1</v>
      </c>
      <c r="AZ40" s="33">
        <v>1</v>
      </c>
      <c r="BA40" s="33">
        <v>1</v>
      </c>
      <c r="BB40" s="33"/>
      <c r="BC40" s="34"/>
      <c r="BD40" s="33"/>
      <c r="BE40" s="33"/>
      <c r="BF40" s="33">
        <v>1</v>
      </c>
      <c r="BG40" s="33"/>
      <c r="BH40" s="33"/>
      <c r="BI40" s="33"/>
      <c r="BJ40" s="33"/>
      <c r="BK40" s="33"/>
      <c r="BL40" s="33"/>
      <c r="BM40" s="33"/>
      <c r="BN40" s="33"/>
      <c r="BO40" s="33"/>
      <c r="BP40" s="33">
        <v>1</v>
      </c>
      <c r="BQ40" s="33"/>
      <c r="BR40" s="33"/>
      <c r="BS40" s="66">
        <v>1</v>
      </c>
      <c r="BT40" s="35">
        <v>1</v>
      </c>
      <c r="BU40" s="35">
        <v>1</v>
      </c>
      <c r="BV40" s="66">
        <f t="shared" si="17"/>
        <v>0</v>
      </c>
      <c r="BW40" s="66"/>
      <c r="BX40" s="66">
        <v>1</v>
      </c>
      <c r="BY40" s="66"/>
      <c r="BZ40" s="66">
        <v>1</v>
      </c>
      <c r="CA40" s="35"/>
      <c r="CB40" s="35"/>
      <c r="CC40" s="66"/>
      <c r="CD40" s="66"/>
      <c r="CE40" s="66"/>
      <c r="CF40" s="66"/>
      <c r="CG40" s="35"/>
      <c r="CH40" s="34">
        <f t="shared" si="2"/>
        <v>2</v>
      </c>
      <c r="CI40" s="66"/>
      <c r="CJ40" s="66"/>
      <c r="CK40" s="66"/>
      <c r="CL40" s="66"/>
      <c r="CM40" s="66">
        <v>1</v>
      </c>
      <c r="CN40" s="66"/>
      <c r="CO40" s="66"/>
      <c r="CP40" s="35"/>
      <c r="CQ40" s="66"/>
      <c r="CR40" s="35"/>
      <c r="CS40" s="34">
        <f t="shared" si="3"/>
        <v>1</v>
      </c>
      <c r="CT40" s="66"/>
      <c r="CU40" s="66"/>
      <c r="CV40" s="66"/>
      <c r="CW40" s="35"/>
      <c r="CX40" s="66"/>
      <c r="CY40" s="66"/>
      <c r="CZ40" s="66">
        <v>1</v>
      </c>
      <c r="DA40" s="66"/>
      <c r="DB40" s="66"/>
      <c r="DC40" s="35"/>
      <c r="DD40" s="34">
        <f t="shared" si="4"/>
        <v>1</v>
      </c>
      <c r="DE40" s="66"/>
      <c r="DF40" s="66"/>
      <c r="DG40" s="66">
        <v>1</v>
      </c>
      <c r="DH40" s="35"/>
      <c r="DI40" s="66">
        <v>1</v>
      </c>
      <c r="DJ40" s="66"/>
      <c r="DK40" s="66"/>
      <c r="DL40" s="66"/>
      <c r="DM40" s="35"/>
      <c r="DN40" s="34">
        <f t="shared" si="5"/>
        <v>2</v>
      </c>
      <c r="DO40" s="66"/>
      <c r="DP40" s="66"/>
      <c r="DQ40" s="66"/>
      <c r="DR40" s="66"/>
      <c r="DS40" s="66"/>
      <c r="DT40" s="66"/>
      <c r="DU40" s="35"/>
      <c r="DV40" s="66">
        <v>1</v>
      </c>
      <c r="DW40" s="66"/>
      <c r="DX40" s="35"/>
      <c r="DY40" s="34">
        <f t="shared" si="6"/>
        <v>1</v>
      </c>
      <c r="DZ40" s="34">
        <f t="shared" si="7"/>
        <v>0</v>
      </c>
      <c r="EA40" s="34">
        <f t="shared" si="8"/>
        <v>0</v>
      </c>
      <c r="EB40" s="34">
        <f t="shared" si="9"/>
        <v>1</v>
      </c>
      <c r="EC40" s="34">
        <f t="shared" si="10"/>
        <v>0</v>
      </c>
      <c r="ED40" s="34">
        <f t="shared" si="11"/>
        <v>1</v>
      </c>
      <c r="EE40" s="34">
        <f t="shared" si="12"/>
        <v>0</v>
      </c>
      <c r="EF40" s="34">
        <f t="shared" si="13"/>
        <v>0</v>
      </c>
      <c r="EG40" s="34">
        <f t="shared" si="14"/>
        <v>0</v>
      </c>
      <c r="EH40" s="34">
        <f t="shared" si="15"/>
        <v>2</v>
      </c>
      <c r="EI40" s="34">
        <f t="shared" si="16"/>
        <v>1</v>
      </c>
      <c r="EJ40" s="33">
        <v>0</v>
      </c>
    </row>
    <row r="41" spans="1:140" ht="15.75" customHeight="1">
      <c r="A41" s="33" t="s">
        <v>158</v>
      </c>
      <c r="B41" s="33" t="s">
        <v>116</v>
      </c>
      <c r="C41" s="33">
        <v>2021</v>
      </c>
      <c r="D41" s="66" t="s">
        <v>626</v>
      </c>
      <c r="E41" s="33" t="s">
        <v>627</v>
      </c>
      <c r="F41" s="33" t="s">
        <v>513</v>
      </c>
      <c r="G41" s="33" t="s">
        <v>470</v>
      </c>
      <c r="H41" s="34" t="s">
        <v>743</v>
      </c>
      <c r="I41" s="148" t="s">
        <v>742</v>
      </c>
      <c r="J41" s="33"/>
      <c r="K41" s="33"/>
      <c r="L41" s="2" t="s">
        <v>473</v>
      </c>
      <c r="M41" s="71">
        <v>1</v>
      </c>
      <c r="N41" s="37"/>
      <c r="O41" s="33"/>
      <c r="P41" s="33"/>
      <c r="Q41" s="34"/>
      <c r="R41" s="33"/>
      <c r="S41" s="34">
        <v>1</v>
      </c>
      <c r="T41" s="34"/>
      <c r="U41" s="34"/>
      <c r="V41" s="34"/>
      <c r="W41" s="34"/>
      <c r="X41" s="33"/>
      <c r="Y41" s="34">
        <v>1</v>
      </c>
      <c r="Z41" s="34"/>
      <c r="AA41" s="33"/>
      <c r="AB41" s="33"/>
      <c r="AC41" s="33"/>
      <c r="AD41" s="33"/>
      <c r="AE41" s="33"/>
      <c r="AF41" s="33">
        <v>1</v>
      </c>
      <c r="AG41" s="33"/>
      <c r="AH41" s="33"/>
      <c r="AI41" s="33"/>
      <c r="AJ41" s="33"/>
      <c r="AK41" s="33"/>
      <c r="AL41" s="34"/>
      <c r="AM41" s="33"/>
      <c r="AN41" s="33"/>
      <c r="AO41" s="33"/>
      <c r="AP41" s="34"/>
      <c r="AQ41" s="35"/>
      <c r="AR41" s="66">
        <f t="shared" si="0"/>
        <v>1</v>
      </c>
      <c r="AS41" s="35">
        <v>1</v>
      </c>
      <c r="AT41" s="66">
        <v>1</v>
      </c>
      <c r="AU41" s="35">
        <v>1</v>
      </c>
      <c r="AV41" s="66"/>
      <c r="AW41" s="66">
        <v>1</v>
      </c>
      <c r="AX41" s="66">
        <f t="shared" si="1"/>
        <v>4</v>
      </c>
      <c r="AY41" s="33">
        <v>1</v>
      </c>
      <c r="AZ41" s="33">
        <v>1</v>
      </c>
      <c r="BA41" s="33">
        <v>1</v>
      </c>
      <c r="BB41" s="33"/>
      <c r="BC41" s="34"/>
      <c r="BD41" s="33"/>
      <c r="BE41" s="33"/>
      <c r="BF41" s="33"/>
      <c r="BG41" s="33"/>
      <c r="BH41" s="33"/>
      <c r="BI41" s="33"/>
      <c r="BJ41" s="33"/>
      <c r="BK41" s="33"/>
      <c r="BL41" s="33"/>
      <c r="BM41" s="33"/>
      <c r="BN41" s="33">
        <v>1</v>
      </c>
      <c r="BO41" s="33"/>
      <c r="BP41" s="33"/>
      <c r="BQ41" s="33"/>
      <c r="BR41" s="33"/>
      <c r="BS41" s="33">
        <v>1</v>
      </c>
      <c r="BT41" s="66">
        <v>1</v>
      </c>
      <c r="BU41" s="66">
        <v>1</v>
      </c>
      <c r="BV41" s="66">
        <f t="shared" si="17"/>
        <v>0</v>
      </c>
      <c r="BW41" s="33"/>
      <c r="BX41" s="34"/>
      <c r="BY41" s="33"/>
      <c r="BZ41" s="34">
        <v>1</v>
      </c>
      <c r="CA41" s="66"/>
      <c r="CB41" s="66">
        <v>1</v>
      </c>
      <c r="CC41" s="33"/>
      <c r="CD41" s="66"/>
      <c r="CE41" s="66"/>
      <c r="CF41" s="33"/>
      <c r="CG41" s="66"/>
      <c r="CH41" s="34">
        <f t="shared" si="2"/>
        <v>2</v>
      </c>
      <c r="CI41" s="33"/>
      <c r="CJ41" s="33">
        <v>1</v>
      </c>
      <c r="CK41" s="33"/>
      <c r="CL41" s="66"/>
      <c r="CM41" s="66">
        <v>1</v>
      </c>
      <c r="CN41" s="33"/>
      <c r="CO41" s="33"/>
      <c r="CP41" s="66"/>
      <c r="CQ41" s="33"/>
      <c r="CR41" s="66"/>
      <c r="CS41" s="34">
        <f t="shared" si="3"/>
        <v>2</v>
      </c>
      <c r="CT41" s="33"/>
      <c r="CU41" s="33"/>
      <c r="CV41" s="33"/>
      <c r="CW41" s="66">
        <v>1</v>
      </c>
      <c r="CX41" s="33"/>
      <c r="CY41" s="33"/>
      <c r="CZ41" s="34"/>
      <c r="DA41" s="66">
        <v>1</v>
      </c>
      <c r="DB41" s="33"/>
      <c r="DC41" s="66"/>
      <c r="DD41" s="34">
        <f t="shared" si="4"/>
        <v>2</v>
      </c>
      <c r="DE41" s="33"/>
      <c r="DF41" s="33"/>
      <c r="DG41" s="33"/>
      <c r="DH41" s="66"/>
      <c r="DI41" s="33"/>
      <c r="DJ41" s="33"/>
      <c r="DK41" s="66"/>
      <c r="DL41" s="33"/>
      <c r="DM41" s="66"/>
      <c r="DN41" s="34">
        <f t="shared" si="5"/>
        <v>0</v>
      </c>
      <c r="DO41" s="33"/>
      <c r="DP41" s="33"/>
      <c r="DQ41" s="33"/>
      <c r="DR41" s="66">
        <v>1</v>
      </c>
      <c r="DS41" s="33"/>
      <c r="DT41" s="33"/>
      <c r="DU41" s="66"/>
      <c r="DV41" s="66">
        <v>1</v>
      </c>
      <c r="DW41" s="33"/>
      <c r="DX41" s="66"/>
      <c r="DY41" s="34">
        <f t="shared" si="6"/>
        <v>2</v>
      </c>
      <c r="DZ41" s="34">
        <f t="shared" si="7"/>
        <v>0</v>
      </c>
      <c r="EA41" s="34">
        <f t="shared" si="8"/>
        <v>1</v>
      </c>
      <c r="EB41" s="34">
        <f t="shared" si="9"/>
        <v>0</v>
      </c>
      <c r="EC41" s="34">
        <f t="shared" si="10"/>
        <v>3</v>
      </c>
      <c r="ED41" s="34">
        <f t="shared" si="11"/>
        <v>0</v>
      </c>
      <c r="EE41" s="34">
        <f t="shared" si="12"/>
        <v>0</v>
      </c>
      <c r="EF41" s="34">
        <f t="shared" si="13"/>
        <v>1</v>
      </c>
      <c r="EG41" s="34">
        <f t="shared" si="14"/>
        <v>0</v>
      </c>
      <c r="EH41" s="34">
        <f t="shared" si="15"/>
        <v>5</v>
      </c>
      <c r="EI41" s="34">
        <f t="shared" si="16"/>
        <v>1</v>
      </c>
      <c r="EJ41" s="33">
        <v>0</v>
      </c>
    </row>
    <row r="42" spans="1:140" ht="15.75" customHeight="1">
      <c r="A42" s="33" t="s">
        <v>159</v>
      </c>
      <c r="B42" s="33" t="s">
        <v>116</v>
      </c>
      <c r="C42" s="34">
        <v>2021</v>
      </c>
      <c r="D42" s="66" t="s">
        <v>628</v>
      </c>
      <c r="E42" s="33" t="s">
        <v>629</v>
      </c>
      <c r="F42" s="33" t="s">
        <v>630</v>
      </c>
      <c r="G42" s="34" t="s">
        <v>483</v>
      </c>
      <c r="H42" s="34" t="s">
        <v>745</v>
      </c>
      <c r="I42" s="203" t="s">
        <v>744</v>
      </c>
      <c r="J42" s="33"/>
      <c r="K42" s="33"/>
      <c r="L42" s="2" t="s">
        <v>473</v>
      </c>
      <c r="M42" s="71">
        <v>1</v>
      </c>
      <c r="N42" s="119"/>
      <c r="O42" s="33"/>
      <c r="P42" s="33"/>
      <c r="Q42" s="34"/>
      <c r="R42" s="34"/>
      <c r="S42" s="34"/>
      <c r="T42" s="34"/>
      <c r="U42" s="34"/>
      <c r="V42" s="34">
        <v>1</v>
      </c>
      <c r="W42" s="34"/>
      <c r="X42" s="33"/>
      <c r="Y42" s="34"/>
      <c r="Z42" s="34">
        <v>1</v>
      </c>
      <c r="AA42" s="33"/>
      <c r="AB42" s="33"/>
      <c r="AC42" s="33"/>
      <c r="AD42" s="33"/>
      <c r="AE42" s="33"/>
      <c r="AF42" s="33"/>
      <c r="AG42" s="33"/>
      <c r="AH42" s="33"/>
      <c r="AI42" s="33"/>
      <c r="AJ42" s="33"/>
      <c r="AK42" s="33"/>
      <c r="AL42" s="34"/>
      <c r="AM42" s="33"/>
      <c r="AN42" s="33"/>
      <c r="AO42" s="33"/>
      <c r="AP42" s="34"/>
      <c r="AQ42" s="35"/>
      <c r="AR42" s="66">
        <f t="shared" si="0"/>
        <v>1</v>
      </c>
      <c r="AS42" s="35"/>
      <c r="AT42" s="35">
        <v>1</v>
      </c>
      <c r="AU42" s="34"/>
      <c r="AV42" s="35"/>
      <c r="AW42" s="35">
        <v>1</v>
      </c>
      <c r="AX42" s="66">
        <f t="shared" si="1"/>
        <v>2</v>
      </c>
      <c r="AY42" s="33"/>
      <c r="AZ42" s="33"/>
      <c r="BA42" s="33">
        <v>1</v>
      </c>
      <c r="BB42" s="33"/>
      <c r="BC42" s="34"/>
      <c r="BD42" s="33"/>
      <c r="BE42" s="33"/>
      <c r="BF42" s="33"/>
      <c r="BG42" s="33"/>
      <c r="BH42" s="33"/>
      <c r="BI42" s="33"/>
      <c r="BJ42" s="33"/>
      <c r="BK42" s="33"/>
      <c r="BL42" s="33"/>
      <c r="BM42" s="33"/>
      <c r="BN42" s="33"/>
      <c r="BO42" s="33"/>
      <c r="BP42" s="33"/>
      <c r="BQ42" s="33"/>
      <c r="BR42" s="33"/>
      <c r="BS42" s="66"/>
      <c r="BT42" s="33">
        <v>1</v>
      </c>
      <c r="BU42" s="33">
        <v>1</v>
      </c>
      <c r="BV42" s="66">
        <f t="shared" si="17"/>
        <v>0</v>
      </c>
      <c r="BW42" s="66"/>
      <c r="BX42" s="66"/>
      <c r="BY42" s="66"/>
      <c r="BZ42" s="66"/>
      <c r="CA42" s="33"/>
      <c r="CB42" s="33"/>
      <c r="CC42" s="33"/>
      <c r="CD42" s="33"/>
      <c r="CE42" s="33"/>
      <c r="CF42" s="33"/>
      <c r="CG42" s="66"/>
      <c r="CH42" s="34">
        <f t="shared" si="2"/>
        <v>0</v>
      </c>
      <c r="CI42" s="66"/>
      <c r="CJ42" s="66"/>
      <c r="CK42" s="66"/>
      <c r="CL42" s="33"/>
      <c r="CM42" s="34">
        <v>1</v>
      </c>
      <c r="CN42" s="33"/>
      <c r="CO42" s="33"/>
      <c r="CP42" s="33"/>
      <c r="CQ42" s="33"/>
      <c r="CR42" s="33"/>
      <c r="CS42" s="34">
        <f t="shared" si="3"/>
        <v>1</v>
      </c>
      <c r="CT42" s="33"/>
      <c r="CU42" s="33"/>
      <c r="CV42" s="33"/>
      <c r="CW42" s="33"/>
      <c r="CX42" s="33"/>
      <c r="CY42" s="33"/>
      <c r="CZ42" s="34"/>
      <c r="DA42" s="33"/>
      <c r="DB42" s="33"/>
      <c r="DC42" s="33"/>
      <c r="DD42" s="34">
        <f t="shared" si="4"/>
        <v>0</v>
      </c>
      <c r="DE42" s="33"/>
      <c r="DF42" s="66"/>
      <c r="DG42" s="66"/>
      <c r="DH42" s="33"/>
      <c r="DI42" s="33"/>
      <c r="DJ42" s="33"/>
      <c r="DK42" s="33"/>
      <c r="DL42" s="33"/>
      <c r="DM42" s="66"/>
      <c r="DN42" s="34">
        <f t="shared" si="5"/>
        <v>0</v>
      </c>
      <c r="DO42" s="33"/>
      <c r="DP42" s="66"/>
      <c r="DQ42" s="66"/>
      <c r="DR42" s="33"/>
      <c r="DS42" s="33"/>
      <c r="DT42" s="33"/>
      <c r="DU42" s="33"/>
      <c r="DV42" s="34">
        <v>1</v>
      </c>
      <c r="DW42" s="33"/>
      <c r="DX42" s="66"/>
      <c r="DY42" s="34">
        <f t="shared" si="6"/>
        <v>1</v>
      </c>
      <c r="DZ42" s="34">
        <f t="shared" si="7"/>
        <v>0</v>
      </c>
      <c r="EA42" s="34">
        <f t="shared" si="8"/>
        <v>0</v>
      </c>
      <c r="EB42" s="34">
        <f t="shared" si="9"/>
        <v>0</v>
      </c>
      <c r="EC42" s="34">
        <f t="shared" si="10"/>
        <v>0</v>
      </c>
      <c r="ED42" s="34">
        <f t="shared" si="11"/>
        <v>0</v>
      </c>
      <c r="EE42" s="34">
        <f t="shared" si="12"/>
        <v>0</v>
      </c>
      <c r="EF42" s="34">
        <f t="shared" si="13"/>
        <v>0</v>
      </c>
      <c r="EG42" s="34">
        <f t="shared" si="14"/>
        <v>0</v>
      </c>
      <c r="EH42" s="34">
        <f t="shared" si="15"/>
        <v>0</v>
      </c>
      <c r="EI42" s="34">
        <f t="shared" si="16"/>
        <v>0</v>
      </c>
      <c r="EJ42" s="33">
        <v>0</v>
      </c>
    </row>
    <row r="43" spans="1:140" ht="15.75" customHeight="1">
      <c r="A43" s="33" t="s">
        <v>160</v>
      </c>
      <c r="B43" s="33" t="s">
        <v>116</v>
      </c>
      <c r="C43" s="33">
        <v>2021</v>
      </c>
      <c r="D43" s="66" t="s">
        <v>631</v>
      </c>
      <c r="E43" s="33" t="s">
        <v>632</v>
      </c>
      <c r="F43" s="125" t="s">
        <v>1234</v>
      </c>
      <c r="G43" s="125" t="s">
        <v>463</v>
      </c>
      <c r="H43" s="34" t="s">
        <v>747</v>
      </c>
      <c r="I43" s="34" t="s">
        <v>746</v>
      </c>
      <c r="J43" s="33"/>
      <c r="K43" s="33"/>
      <c r="L43" s="2" t="s">
        <v>473</v>
      </c>
      <c r="M43" s="71">
        <v>0</v>
      </c>
      <c r="N43" s="37"/>
      <c r="O43" s="33"/>
      <c r="P43" s="33"/>
      <c r="Q43" s="34"/>
      <c r="R43" s="66"/>
      <c r="S43" s="66">
        <v>1</v>
      </c>
      <c r="T43" s="66"/>
      <c r="U43" s="66"/>
      <c r="V43" s="66"/>
      <c r="W43" s="66"/>
      <c r="X43" s="33"/>
      <c r="Y43" s="34"/>
      <c r="Z43" s="34"/>
      <c r="AA43" s="33"/>
      <c r="AB43" s="33"/>
      <c r="AC43" s="33"/>
      <c r="AD43" s="33"/>
      <c r="AE43" s="33"/>
      <c r="AF43" s="33"/>
      <c r="AG43" s="33"/>
      <c r="AH43" s="33">
        <v>1</v>
      </c>
      <c r="AI43" s="33"/>
      <c r="AJ43" s="33"/>
      <c r="AK43" s="33"/>
      <c r="AL43" s="34"/>
      <c r="AM43" s="33"/>
      <c r="AN43" s="33"/>
      <c r="AO43" s="33"/>
      <c r="AP43" s="34"/>
      <c r="AQ43" s="35"/>
      <c r="AR43" s="66">
        <f t="shared" si="0"/>
        <v>1</v>
      </c>
      <c r="AS43" s="66">
        <v>1</v>
      </c>
      <c r="AT43" s="35">
        <v>1</v>
      </c>
      <c r="AU43" s="66">
        <v>1</v>
      </c>
      <c r="AV43" s="66">
        <v>1</v>
      </c>
      <c r="AW43" s="66">
        <v>1</v>
      </c>
      <c r="AX43" s="66">
        <f t="shared" si="1"/>
        <v>5</v>
      </c>
      <c r="AY43" s="33">
        <v>1</v>
      </c>
      <c r="AZ43" s="33">
        <v>1</v>
      </c>
      <c r="BA43" s="33">
        <v>1</v>
      </c>
      <c r="BB43" s="33">
        <v>1</v>
      </c>
      <c r="BC43" s="34"/>
      <c r="BD43" s="33"/>
      <c r="BE43" s="33"/>
      <c r="BF43" s="33"/>
      <c r="BG43" s="33"/>
      <c r="BH43" s="33"/>
      <c r="BI43" s="33"/>
      <c r="BJ43" s="33"/>
      <c r="BK43" s="33"/>
      <c r="BL43" s="33"/>
      <c r="BM43" s="33"/>
      <c r="BN43" s="33"/>
      <c r="BO43" s="33"/>
      <c r="BP43" s="33"/>
      <c r="BQ43" s="33"/>
      <c r="BR43" s="33"/>
      <c r="BS43" s="66">
        <v>1</v>
      </c>
      <c r="BT43" s="66">
        <v>1</v>
      </c>
      <c r="BU43" s="66">
        <v>1</v>
      </c>
      <c r="BV43" s="66">
        <f t="shared" si="17"/>
        <v>0</v>
      </c>
      <c r="BW43" s="66"/>
      <c r="BX43" s="66"/>
      <c r="BY43" s="66"/>
      <c r="BZ43" s="66">
        <v>1</v>
      </c>
      <c r="CA43" s="66"/>
      <c r="CB43" s="66">
        <v>1</v>
      </c>
      <c r="CC43" s="66"/>
      <c r="CD43" s="66"/>
      <c r="CE43" s="66">
        <v>1</v>
      </c>
      <c r="CF43" s="33"/>
      <c r="CG43" s="66"/>
      <c r="CH43" s="34">
        <f t="shared" si="2"/>
        <v>3</v>
      </c>
      <c r="CI43" s="66"/>
      <c r="CJ43" s="66">
        <v>1</v>
      </c>
      <c r="CK43" s="66"/>
      <c r="CL43" s="66"/>
      <c r="CM43" s="66">
        <v>1</v>
      </c>
      <c r="CN43" s="66"/>
      <c r="CO43" s="66"/>
      <c r="CP43" s="66">
        <v>1</v>
      </c>
      <c r="CQ43" s="33"/>
      <c r="CR43" s="66"/>
      <c r="CS43" s="34">
        <f t="shared" si="3"/>
        <v>3</v>
      </c>
      <c r="CT43" s="33"/>
      <c r="CU43" s="66">
        <v>1</v>
      </c>
      <c r="CV43" s="66"/>
      <c r="CW43" s="66">
        <v>1</v>
      </c>
      <c r="CX43" s="66"/>
      <c r="CY43" s="66"/>
      <c r="CZ43" s="66"/>
      <c r="DA43" s="66">
        <v>1</v>
      </c>
      <c r="DB43" s="33"/>
      <c r="DC43" s="66"/>
      <c r="DD43" s="34">
        <f t="shared" si="4"/>
        <v>3</v>
      </c>
      <c r="DE43" s="33"/>
      <c r="DF43" s="66">
        <v>1</v>
      </c>
      <c r="DG43" s="66"/>
      <c r="DH43" s="66">
        <v>1</v>
      </c>
      <c r="DI43" s="66"/>
      <c r="DJ43" s="66"/>
      <c r="DK43" s="66">
        <v>1</v>
      </c>
      <c r="DL43" s="33"/>
      <c r="DM43" s="66"/>
      <c r="DN43" s="34">
        <f t="shared" si="5"/>
        <v>3</v>
      </c>
      <c r="DO43" s="33"/>
      <c r="DP43" s="66">
        <v>1</v>
      </c>
      <c r="DQ43" s="66"/>
      <c r="DR43" s="66">
        <v>1</v>
      </c>
      <c r="DS43" s="66"/>
      <c r="DT43" s="66"/>
      <c r="DU43" s="66"/>
      <c r="DV43" s="66">
        <v>1</v>
      </c>
      <c r="DW43" s="33"/>
      <c r="DX43" s="66"/>
      <c r="DY43" s="34">
        <f t="shared" si="6"/>
        <v>3</v>
      </c>
      <c r="DZ43" s="34">
        <f t="shared" si="7"/>
        <v>0</v>
      </c>
      <c r="EA43" s="34">
        <f t="shared" si="8"/>
        <v>4</v>
      </c>
      <c r="EB43" s="34">
        <f t="shared" si="9"/>
        <v>0</v>
      </c>
      <c r="EC43" s="34">
        <f t="shared" si="10"/>
        <v>4</v>
      </c>
      <c r="ED43" s="34">
        <f t="shared" si="11"/>
        <v>0</v>
      </c>
      <c r="EE43" s="34">
        <f t="shared" si="12"/>
        <v>0</v>
      </c>
      <c r="EF43" s="34">
        <f t="shared" si="13"/>
        <v>4</v>
      </c>
      <c r="EG43" s="34">
        <f t="shared" si="14"/>
        <v>0</v>
      </c>
      <c r="EH43" s="34">
        <f t="shared" si="15"/>
        <v>12</v>
      </c>
      <c r="EI43" s="34">
        <f t="shared" si="16"/>
        <v>1</v>
      </c>
      <c r="EJ43" s="33">
        <v>0</v>
      </c>
    </row>
    <row r="44" spans="1:140" ht="15.75" customHeight="1">
      <c r="A44" s="33" t="s">
        <v>161</v>
      </c>
      <c r="B44" s="33" t="s">
        <v>116</v>
      </c>
      <c r="C44" s="33">
        <v>2021</v>
      </c>
      <c r="D44" s="66" t="s">
        <v>633</v>
      </c>
      <c r="E44" s="125" t="s">
        <v>749</v>
      </c>
      <c r="F44" s="125" t="s">
        <v>748</v>
      </c>
      <c r="G44" s="125" t="s">
        <v>483</v>
      </c>
      <c r="H44" s="34" t="s">
        <v>751</v>
      </c>
      <c r="I44" s="200" t="s">
        <v>750</v>
      </c>
      <c r="J44" s="33"/>
      <c r="K44" s="33"/>
      <c r="L44" s="2" t="s">
        <v>473</v>
      </c>
      <c r="M44" s="71">
        <v>1</v>
      </c>
      <c r="N44" s="119"/>
      <c r="O44" s="66"/>
      <c r="P44" s="66"/>
      <c r="Q44" s="66"/>
      <c r="R44" s="33"/>
      <c r="S44" s="34">
        <v>1</v>
      </c>
      <c r="T44" s="34"/>
      <c r="U44" s="34"/>
      <c r="V44" s="34"/>
      <c r="W44" s="34"/>
      <c r="X44" s="33"/>
      <c r="Y44" s="34"/>
      <c r="Z44" s="34"/>
      <c r="AA44" s="33"/>
      <c r="AB44" s="33"/>
      <c r="AC44" s="33"/>
      <c r="AD44" s="33"/>
      <c r="AE44" s="33"/>
      <c r="AF44" s="33">
        <v>1</v>
      </c>
      <c r="AG44" s="33"/>
      <c r="AH44" s="33"/>
      <c r="AI44" s="33"/>
      <c r="AJ44" s="33"/>
      <c r="AK44" s="33"/>
      <c r="AL44" s="34"/>
      <c r="AM44" s="33"/>
      <c r="AN44" s="33"/>
      <c r="AO44" s="33"/>
      <c r="AP44" s="34">
        <v>1</v>
      </c>
      <c r="AQ44" s="35"/>
      <c r="AR44" s="66">
        <f t="shared" si="0"/>
        <v>1</v>
      </c>
      <c r="AS44" s="35"/>
      <c r="AT44" s="35">
        <v>1</v>
      </c>
      <c r="AU44" s="35"/>
      <c r="AV44" s="35"/>
      <c r="AW44" s="35"/>
      <c r="AX44" s="66">
        <f t="shared" si="1"/>
        <v>1</v>
      </c>
      <c r="AY44" s="33">
        <v>1</v>
      </c>
      <c r="AZ44" s="33"/>
      <c r="BA44" s="33"/>
      <c r="BB44" s="33"/>
      <c r="BC44" s="34"/>
      <c r="BD44" s="33"/>
      <c r="BE44" s="33"/>
      <c r="BF44" s="33"/>
      <c r="BG44" s="33"/>
      <c r="BH44" s="33"/>
      <c r="BI44" s="33"/>
      <c r="BJ44" s="33"/>
      <c r="BK44" s="33">
        <v>1</v>
      </c>
      <c r="BL44" s="33"/>
      <c r="BM44" s="33"/>
      <c r="BN44" s="33"/>
      <c r="BO44" s="33"/>
      <c r="BP44" s="33"/>
      <c r="BQ44" s="33"/>
      <c r="BR44" s="33"/>
      <c r="BS44" s="34"/>
      <c r="BT44" s="34"/>
      <c r="BU44" s="33"/>
      <c r="BV44" s="66">
        <f t="shared" si="17"/>
        <v>1</v>
      </c>
      <c r="BW44" s="34"/>
      <c r="BX44" s="34"/>
      <c r="BY44" s="34"/>
      <c r="BZ44" s="34"/>
      <c r="CA44" s="33"/>
      <c r="CB44" s="33"/>
      <c r="CC44" s="34"/>
      <c r="CD44" s="33"/>
      <c r="CE44" s="33"/>
      <c r="CF44" s="33"/>
      <c r="CG44" s="34"/>
      <c r="CH44" s="34">
        <f t="shared" si="2"/>
        <v>0</v>
      </c>
      <c r="CI44" s="33"/>
      <c r="CJ44" s="33"/>
      <c r="CK44" s="33"/>
      <c r="CL44" s="34"/>
      <c r="CM44" s="34"/>
      <c r="CN44" s="33"/>
      <c r="CO44" s="33"/>
      <c r="CP44" s="34"/>
      <c r="CQ44" s="33"/>
      <c r="CR44" s="34"/>
      <c r="CS44" s="34">
        <f t="shared" si="3"/>
        <v>0</v>
      </c>
      <c r="CT44" s="33"/>
      <c r="CU44" s="33"/>
      <c r="CV44" s="33"/>
      <c r="CW44" s="33"/>
      <c r="CX44" s="34"/>
      <c r="CY44" s="34"/>
      <c r="CZ44" s="34"/>
      <c r="DA44" s="34"/>
      <c r="DB44" s="33"/>
      <c r="DC44" s="34"/>
      <c r="DD44" s="34">
        <f t="shared" si="4"/>
        <v>0</v>
      </c>
      <c r="DE44" s="33"/>
      <c r="DF44" s="34"/>
      <c r="DG44" s="34"/>
      <c r="DH44" s="33"/>
      <c r="DI44" s="34"/>
      <c r="DJ44" s="34"/>
      <c r="DK44" s="33"/>
      <c r="DL44" s="33"/>
      <c r="DM44" s="34"/>
      <c r="DN44" s="34">
        <f t="shared" si="5"/>
        <v>0</v>
      </c>
      <c r="DO44" s="33"/>
      <c r="DP44" s="33"/>
      <c r="DQ44" s="33"/>
      <c r="DR44" s="33"/>
      <c r="DS44" s="34"/>
      <c r="DT44" s="34"/>
      <c r="DU44" s="34"/>
      <c r="DV44" s="34"/>
      <c r="DW44" s="33"/>
      <c r="DX44" s="34"/>
      <c r="DY44" s="34">
        <f t="shared" si="6"/>
        <v>0</v>
      </c>
      <c r="DZ44" s="34">
        <f t="shared" si="7"/>
        <v>0</v>
      </c>
      <c r="EA44" s="34">
        <f t="shared" si="8"/>
        <v>0</v>
      </c>
      <c r="EB44" s="34">
        <f t="shared" si="9"/>
        <v>0</v>
      </c>
      <c r="EC44" s="34">
        <f t="shared" si="10"/>
        <v>0</v>
      </c>
      <c r="ED44" s="34">
        <f t="shared" si="11"/>
        <v>0</v>
      </c>
      <c r="EE44" s="34">
        <f t="shared" si="12"/>
        <v>0</v>
      </c>
      <c r="EF44" s="34">
        <f t="shared" si="13"/>
        <v>0</v>
      </c>
      <c r="EG44" s="34">
        <f t="shared" si="14"/>
        <v>0</v>
      </c>
      <c r="EH44" s="34">
        <f t="shared" si="15"/>
        <v>0</v>
      </c>
      <c r="EI44" s="34">
        <f t="shared" si="16"/>
        <v>0</v>
      </c>
      <c r="EJ44" s="33">
        <v>0</v>
      </c>
    </row>
    <row r="45" spans="1:140" ht="15.75" customHeight="1">
      <c r="A45" s="33" t="s">
        <v>162</v>
      </c>
      <c r="B45" s="33" t="s">
        <v>116</v>
      </c>
      <c r="C45" s="33">
        <v>2021</v>
      </c>
      <c r="D45" s="66" t="s">
        <v>634</v>
      </c>
      <c r="E45" s="33" t="s">
        <v>635</v>
      </c>
      <c r="F45" s="33" t="s">
        <v>636</v>
      </c>
      <c r="G45" s="33" t="s">
        <v>470</v>
      </c>
      <c r="H45" s="34" t="s">
        <v>753</v>
      </c>
      <c r="I45" s="35" t="s">
        <v>752</v>
      </c>
      <c r="J45" s="33"/>
      <c r="K45" s="33"/>
      <c r="L45" s="2" t="s">
        <v>473</v>
      </c>
      <c r="M45" s="71">
        <v>0</v>
      </c>
      <c r="N45" s="37"/>
      <c r="O45" s="33"/>
      <c r="P45" s="33"/>
      <c r="Q45" s="34"/>
      <c r="R45" s="33"/>
      <c r="S45" s="34"/>
      <c r="T45" s="34"/>
      <c r="U45" s="34">
        <v>1</v>
      </c>
      <c r="V45" s="34"/>
      <c r="W45" s="34"/>
      <c r="X45" s="33"/>
      <c r="Y45" s="34"/>
      <c r="Z45" s="34"/>
      <c r="AA45" s="33"/>
      <c r="AB45" s="33"/>
      <c r="AC45" s="66"/>
      <c r="AD45" s="66"/>
      <c r="AE45" s="66">
        <v>1</v>
      </c>
      <c r="AF45" s="33"/>
      <c r="AG45" s="33"/>
      <c r="AH45" s="33"/>
      <c r="AI45" s="33"/>
      <c r="AJ45" s="66"/>
      <c r="AK45" s="66">
        <v>1</v>
      </c>
      <c r="AL45" s="66"/>
      <c r="AM45" s="66"/>
      <c r="AN45" s="33"/>
      <c r="AO45" s="66"/>
      <c r="AP45" s="66"/>
      <c r="AQ45" s="35"/>
      <c r="AR45" s="66">
        <f t="shared" si="0"/>
        <v>1</v>
      </c>
      <c r="AS45" s="66"/>
      <c r="AT45" s="66">
        <v>1</v>
      </c>
      <c r="AU45" s="66"/>
      <c r="AV45" s="35"/>
      <c r="AW45" s="35">
        <v>1</v>
      </c>
      <c r="AX45" s="66">
        <f t="shared" si="1"/>
        <v>2</v>
      </c>
      <c r="AY45" s="33">
        <v>1</v>
      </c>
      <c r="AZ45" s="33">
        <v>1</v>
      </c>
      <c r="BA45" s="33"/>
      <c r="BB45" s="33"/>
      <c r="BC45" s="34"/>
      <c r="BD45" s="33"/>
      <c r="BE45" s="33"/>
      <c r="BF45" s="33"/>
      <c r="BG45" s="33"/>
      <c r="BH45" s="33">
        <v>1</v>
      </c>
      <c r="BI45" s="33"/>
      <c r="BJ45" s="33"/>
      <c r="BK45" s="33"/>
      <c r="BL45" s="33"/>
      <c r="BM45" s="33"/>
      <c r="BN45" s="33"/>
      <c r="BO45" s="33"/>
      <c r="BP45" s="33"/>
      <c r="BQ45" s="33"/>
      <c r="BR45" s="33"/>
      <c r="BS45" s="34"/>
      <c r="BT45" s="33">
        <v>1</v>
      </c>
      <c r="BU45" s="34">
        <v>1</v>
      </c>
      <c r="BV45" s="66">
        <f t="shared" si="17"/>
        <v>0</v>
      </c>
      <c r="BW45" s="33"/>
      <c r="BX45" s="34"/>
      <c r="BY45" s="33"/>
      <c r="BZ45" s="34"/>
      <c r="CA45" s="33"/>
      <c r="CB45" s="33"/>
      <c r="CC45" s="33"/>
      <c r="CD45" s="33"/>
      <c r="CE45" s="33"/>
      <c r="CF45" s="33"/>
      <c r="CG45" s="33"/>
      <c r="CH45" s="34">
        <f t="shared" si="2"/>
        <v>0</v>
      </c>
      <c r="CI45" s="33"/>
      <c r="CJ45" s="33"/>
      <c r="CK45" s="33"/>
      <c r="CL45" s="33"/>
      <c r="CM45" s="34">
        <v>1</v>
      </c>
      <c r="CN45" s="33"/>
      <c r="CO45" s="33"/>
      <c r="CP45" s="33"/>
      <c r="CQ45" s="33"/>
      <c r="CR45" s="33"/>
      <c r="CS45" s="34">
        <f t="shared" si="3"/>
        <v>1</v>
      </c>
      <c r="CT45" s="33"/>
      <c r="CU45" s="33"/>
      <c r="CV45" s="33"/>
      <c r="CW45" s="33"/>
      <c r="CX45" s="33"/>
      <c r="CY45" s="33"/>
      <c r="CZ45" s="34"/>
      <c r="DA45" s="33"/>
      <c r="DB45" s="33"/>
      <c r="DC45" s="33"/>
      <c r="DD45" s="34">
        <f t="shared" si="4"/>
        <v>0</v>
      </c>
      <c r="DE45" s="33"/>
      <c r="DF45" s="34"/>
      <c r="DG45" s="34"/>
      <c r="DH45" s="33"/>
      <c r="DI45" s="33"/>
      <c r="DJ45" s="33"/>
      <c r="DK45" s="34"/>
      <c r="DL45" s="33"/>
      <c r="DM45" s="34"/>
      <c r="DN45" s="34">
        <f t="shared" si="5"/>
        <v>0</v>
      </c>
      <c r="DO45" s="33"/>
      <c r="DP45" s="34"/>
      <c r="DQ45" s="34"/>
      <c r="DR45" s="33"/>
      <c r="DS45" s="33"/>
      <c r="DT45" s="33"/>
      <c r="DU45" s="34"/>
      <c r="DV45" s="34">
        <v>1</v>
      </c>
      <c r="DW45" s="33"/>
      <c r="DX45" s="34"/>
      <c r="DY45" s="34">
        <f t="shared" si="6"/>
        <v>1</v>
      </c>
      <c r="DZ45" s="34">
        <f t="shared" si="7"/>
        <v>0</v>
      </c>
      <c r="EA45" s="34">
        <f t="shared" si="8"/>
        <v>0</v>
      </c>
      <c r="EB45" s="34">
        <f t="shared" si="9"/>
        <v>0</v>
      </c>
      <c r="EC45" s="34">
        <f t="shared" si="10"/>
        <v>0</v>
      </c>
      <c r="ED45" s="34">
        <f t="shared" si="11"/>
        <v>0</v>
      </c>
      <c r="EE45" s="34">
        <f t="shared" si="12"/>
        <v>0</v>
      </c>
      <c r="EF45" s="34">
        <f t="shared" si="13"/>
        <v>0</v>
      </c>
      <c r="EG45" s="34">
        <f t="shared" si="14"/>
        <v>0</v>
      </c>
      <c r="EH45" s="34">
        <f t="shared" si="15"/>
        <v>0</v>
      </c>
      <c r="EI45" s="34">
        <f t="shared" si="16"/>
        <v>0</v>
      </c>
      <c r="EJ45" s="33">
        <v>0</v>
      </c>
    </row>
    <row r="46" spans="1:140" ht="15.75" customHeight="1">
      <c r="A46" s="33" t="s">
        <v>163</v>
      </c>
      <c r="B46" s="33" t="s">
        <v>116</v>
      </c>
      <c r="C46" s="33">
        <v>2021</v>
      </c>
      <c r="D46" s="66" t="s">
        <v>637</v>
      </c>
      <c r="E46" s="33" t="s">
        <v>638</v>
      </c>
      <c r="F46" s="33" t="s">
        <v>639</v>
      </c>
      <c r="G46" s="34" t="s">
        <v>483</v>
      </c>
      <c r="H46" s="34" t="s">
        <v>946</v>
      </c>
      <c r="I46" s="34" t="s">
        <v>945</v>
      </c>
      <c r="J46" s="33"/>
      <c r="K46" s="33"/>
      <c r="L46" s="2" t="s">
        <v>473</v>
      </c>
      <c r="M46" s="71">
        <v>0</v>
      </c>
      <c r="N46" s="119"/>
      <c r="O46" s="33"/>
      <c r="P46" s="33"/>
      <c r="Q46" s="34"/>
      <c r="R46" s="33"/>
      <c r="S46" s="34"/>
      <c r="T46" s="34">
        <v>1</v>
      </c>
      <c r="U46" s="34"/>
      <c r="V46" s="34"/>
      <c r="W46" s="34"/>
      <c r="X46" s="33"/>
      <c r="Y46" s="34">
        <v>1</v>
      </c>
      <c r="Z46" s="34"/>
      <c r="AA46" s="33"/>
      <c r="AB46" s="33"/>
      <c r="AC46" s="33"/>
      <c r="AD46" s="33"/>
      <c r="AE46" s="33"/>
      <c r="AF46" s="33"/>
      <c r="AG46" s="33"/>
      <c r="AH46" s="33"/>
      <c r="AI46" s="33"/>
      <c r="AJ46" s="33"/>
      <c r="AK46" s="33"/>
      <c r="AL46" s="34"/>
      <c r="AM46" s="33"/>
      <c r="AN46" s="33"/>
      <c r="AO46" s="33"/>
      <c r="AP46" s="34"/>
      <c r="AQ46" s="35"/>
      <c r="AR46" s="66">
        <f t="shared" si="0"/>
        <v>1</v>
      </c>
      <c r="AS46" s="33"/>
      <c r="AT46" s="35">
        <v>1</v>
      </c>
      <c r="AU46" s="34"/>
      <c r="AV46" s="33"/>
      <c r="AW46" s="33"/>
      <c r="AX46" s="66">
        <f t="shared" si="1"/>
        <v>1</v>
      </c>
      <c r="AY46" s="33">
        <v>1</v>
      </c>
      <c r="AZ46" s="33"/>
      <c r="BA46" s="33"/>
      <c r="BB46" s="33"/>
      <c r="BC46" s="34"/>
      <c r="BD46" s="33"/>
      <c r="BE46" s="33"/>
      <c r="BF46" s="33"/>
      <c r="BG46" s="33"/>
      <c r="BH46" s="33"/>
      <c r="BI46" s="33"/>
      <c r="BJ46" s="33"/>
      <c r="BK46" s="33"/>
      <c r="BL46" s="33"/>
      <c r="BM46" s="33"/>
      <c r="BN46" s="33"/>
      <c r="BO46" s="33"/>
      <c r="BP46" s="33">
        <v>1</v>
      </c>
      <c r="BQ46" s="33"/>
      <c r="BR46" s="33"/>
      <c r="BS46" s="66"/>
      <c r="BT46" s="35"/>
      <c r="BU46" s="35"/>
      <c r="BV46" s="66">
        <f t="shared" si="17"/>
        <v>1</v>
      </c>
      <c r="BW46" s="33"/>
      <c r="BX46" s="34"/>
      <c r="BY46" s="33"/>
      <c r="BZ46" s="34"/>
      <c r="CA46" s="33"/>
      <c r="CB46" s="33"/>
      <c r="CC46" s="33"/>
      <c r="CD46" s="33"/>
      <c r="CE46" s="33"/>
      <c r="CF46" s="33"/>
      <c r="CG46" s="33"/>
      <c r="CH46" s="34">
        <f t="shared" si="2"/>
        <v>0</v>
      </c>
      <c r="CI46" s="33"/>
      <c r="CJ46" s="33"/>
      <c r="CK46" s="33"/>
      <c r="CL46" s="34"/>
      <c r="CM46" s="34"/>
      <c r="CN46" s="33"/>
      <c r="CO46" s="33"/>
      <c r="CP46" s="34"/>
      <c r="CQ46" s="33"/>
      <c r="CR46" s="34"/>
      <c r="CS46" s="34">
        <f t="shared" si="3"/>
        <v>0</v>
      </c>
      <c r="CT46" s="33"/>
      <c r="CU46" s="33"/>
      <c r="CV46" s="33"/>
      <c r="CW46" s="33"/>
      <c r="CX46" s="33"/>
      <c r="CY46" s="33"/>
      <c r="CZ46" s="34"/>
      <c r="DA46" s="34"/>
      <c r="DB46" s="33"/>
      <c r="DC46" s="34"/>
      <c r="DD46" s="34">
        <f t="shared" si="4"/>
        <v>0</v>
      </c>
      <c r="DE46" s="33"/>
      <c r="DF46" s="33"/>
      <c r="DG46" s="33"/>
      <c r="DH46" s="33"/>
      <c r="DI46" s="33"/>
      <c r="DJ46" s="33"/>
      <c r="DK46" s="33"/>
      <c r="DL46" s="33"/>
      <c r="DM46" s="33"/>
      <c r="DN46" s="34">
        <f t="shared" si="5"/>
        <v>0</v>
      </c>
      <c r="DO46" s="33"/>
      <c r="DP46" s="66"/>
      <c r="DQ46" s="66"/>
      <c r="DR46" s="66"/>
      <c r="DS46" s="66"/>
      <c r="DT46" s="66"/>
      <c r="DU46" s="66"/>
      <c r="DV46" s="66"/>
      <c r="DW46" s="33"/>
      <c r="DX46" s="66"/>
      <c r="DY46" s="34">
        <f t="shared" si="6"/>
        <v>0</v>
      </c>
      <c r="DZ46" s="34">
        <f t="shared" si="7"/>
        <v>0</v>
      </c>
      <c r="EA46" s="34">
        <f t="shared" si="8"/>
        <v>0</v>
      </c>
      <c r="EB46" s="34">
        <f t="shared" si="9"/>
        <v>0</v>
      </c>
      <c r="EC46" s="34">
        <f t="shared" si="10"/>
        <v>0</v>
      </c>
      <c r="ED46" s="34">
        <f t="shared" si="11"/>
        <v>0</v>
      </c>
      <c r="EE46" s="34">
        <f t="shared" si="12"/>
        <v>0</v>
      </c>
      <c r="EF46" s="34">
        <f t="shared" si="13"/>
        <v>0</v>
      </c>
      <c r="EG46" s="34">
        <f t="shared" si="14"/>
        <v>0</v>
      </c>
      <c r="EH46" s="34">
        <f t="shared" si="15"/>
        <v>0</v>
      </c>
      <c r="EI46" s="34">
        <f t="shared" si="16"/>
        <v>0</v>
      </c>
      <c r="EJ46" s="33">
        <v>0</v>
      </c>
    </row>
    <row r="47" spans="1:140" ht="15.75" customHeight="1">
      <c r="A47" s="33" t="s">
        <v>164</v>
      </c>
      <c r="B47" s="33" t="s">
        <v>116</v>
      </c>
      <c r="C47" s="33">
        <v>2021</v>
      </c>
      <c r="D47" s="66" t="s">
        <v>640</v>
      </c>
      <c r="E47" s="33" t="s">
        <v>641</v>
      </c>
      <c r="F47" s="33" t="s">
        <v>642</v>
      </c>
      <c r="G47" s="33" t="s">
        <v>470</v>
      </c>
      <c r="H47" s="34" t="s">
        <v>755</v>
      </c>
      <c r="I47" s="33" t="s">
        <v>754</v>
      </c>
      <c r="J47" s="33"/>
      <c r="K47" s="33"/>
      <c r="L47" s="2" t="s">
        <v>473</v>
      </c>
      <c r="M47" s="71">
        <v>0</v>
      </c>
      <c r="N47" s="37"/>
      <c r="O47" s="33"/>
      <c r="P47" s="33"/>
      <c r="Q47" s="34"/>
      <c r="R47" s="33"/>
      <c r="S47" s="34"/>
      <c r="T47" s="34"/>
      <c r="U47" s="34">
        <v>1</v>
      </c>
      <c r="V47" s="34"/>
      <c r="W47" s="34"/>
      <c r="X47" s="34"/>
      <c r="Y47" s="34"/>
      <c r="Z47" s="34"/>
      <c r="AA47" s="33"/>
      <c r="AB47" s="33"/>
      <c r="AC47" s="34"/>
      <c r="AD47" s="34"/>
      <c r="AE47" s="34"/>
      <c r="AF47" s="66"/>
      <c r="AG47" s="33"/>
      <c r="AH47" s="33"/>
      <c r="AI47" s="34"/>
      <c r="AJ47" s="34">
        <v>1</v>
      </c>
      <c r="AK47" s="34"/>
      <c r="AL47" s="34"/>
      <c r="AM47" s="33"/>
      <c r="AN47" s="33"/>
      <c r="AO47" s="33"/>
      <c r="AP47" s="34"/>
      <c r="AQ47" s="35"/>
      <c r="AR47" s="66">
        <f t="shared" si="0"/>
        <v>1</v>
      </c>
      <c r="AS47" s="35"/>
      <c r="AT47" s="35">
        <v>1</v>
      </c>
      <c r="AU47" s="35"/>
      <c r="AV47" s="34"/>
      <c r="AW47" s="34"/>
      <c r="AX47" s="66">
        <f t="shared" si="1"/>
        <v>1</v>
      </c>
      <c r="AY47" s="33">
        <v>1</v>
      </c>
      <c r="AZ47" s="33"/>
      <c r="BA47" s="33"/>
      <c r="BB47" s="33"/>
      <c r="BC47" s="34"/>
      <c r="BD47" s="33"/>
      <c r="BE47" s="33"/>
      <c r="BF47" s="33"/>
      <c r="BG47" s="33"/>
      <c r="BH47" s="33"/>
      <c r="BI47" s="33"/>
      <c r="BJ47" s="33"/>
      <c r="BK47" s="33"/>
      <c r="BL47" s="33"/>
      <c r="BM47" s="33"/>
      <c r="BN47" s="33"/>
      <c r="BO47" s="33"/>
      <c r="BP47" s="33"/>
      <c r="BQ47" s="33"/>
      <c r="BR47" s="33"/>
      <c r="BS47" s="33"/>
      <c r="BT47" s="33"/>
      <c r="BU47" s="33"/>
      <c r="BV47" s="66">
        <f t="shared" si="17"/>
        <v>1</v>
      </c>
      <c r="BW47" s="33"/>
      <c r="BX47" s="34"/>
      <c r="BY47" s="33"/>
      <c r="BZ47" s="34"/>
      <c r="CA47" s="33"/>
      <c r="CB47" s="33"/>
      <c r="CC47" s="33"/>
      <c r="CD47" s="33"/>
      <c r="CE47" s="33"/>
      <c r="CF47" s="33"/>
      <c r="CG47" s="33"/>
      <c r="CH47" s="34">
        <f t="shared" si="2"/>
        <v>0</v>
      </c>
      <c r="CI47" s="33"/>
      <c r="CJ47" s="33"/>
      <c r="CK47" s="33"/>
      <c r="CL47" s="33"/>
      <c r="CM47" s="34"/>
      <c r="CN47" s="33"/>
      <c r="CO47" s="33"/>
      <c r="CP47" s="33"/>
      <c r="CQ47" s="33"/>
      <c r="CR47" s="33"/>
      <c r="CS47" s="34">
        <f t="shared" si="3"/>
        <v>0</v>
      </c>
      <c r="CT47" s="33"/>
      <c r="CU47" s="33"/>
      <c r="CV47" s="33"/>
      <c r="CW47" s="33"/>
      <c r="CX47" s="33"/>
      <c r="CY47" s="33"/>
      <c r="CZ47" s="34"/>
      <c r="DA47" s="33"/>
      <c r="DB47" s="33"/>
      <c r="DC47" s="33"/>
      <c r="DD47" s="34">
        <f t="shared" si="4"/>
        <v>0</v>
      </c>
      <c r="DE47" s="33"/>
      <c r="DF47" s="33"/>
      <c r="DG47" s="33"/>
      <c r="DH47" s="33"/>
      <c r="DI47" s="33"/>
      <c r="DJ47" s="33"/>
      <c r="DK47" s="33"/>
      <c r="DL47" s="33"/>
      <c r="DM47" s="33"/>
      <c r="DN47" s="34">
        <f t="shared" si="5"/>
        <v>0</v>
      </c>
      <c r="DO47" s="33"/>
      <c r="DP47" s="33"/>
      <c r="DQ47" s="33"/>
      <c r="DR47" s="33"/>
      <c r="DS47" s="33"/>
      <c r="DT47" s="33"/>
      <c r="DU47" s="33"/>
      <c r="DV47" s="34"/>
      <c r="DW47" s="33"/>
      <c r="DX47" s="33"/>
      <c r="DY47" s="34">
        <f t="shared" si="6"/>
        <v>0</v>
      </c>
      <c r="DZ47" s="34">
        <f t="shared" si="7"/>
        <v>0</v>
      </c>
      <c r="EA47" s="34">
        <f t="shared" si="8"/>
        <v>0</v>
      </c>
      <c r="EB47" s="34">
        <f t="shared" si="9"/>
        <v>0</v>
      </c>
      <c r="EC47" s="34">
        <f t="shared" si="10"/>
        <v>0</v>
      </c>
      <c r="ED47" s="34">
        <f t="shared" si="11"/>
        <v>0</v>
      </c>
      <c r="EE47" s="34">
        <f t="shared" si="12"/>
        <v>0</v>
      </c>
      <c r="EF47" s="34">
        <f t="shared" si="13"/>
        <v>0</v>
      </c>
      <c r="EG47" s="34">
        <f t="shared" si="14"/>
        <v>0</v>
      </c>
      <c r="EH47" s="34">
        <f t="shared" si="15"/>
        <v>0</v>
      </c>
      <c r="EI47" s="34">
        <f t="shared" si="16"/>
        <v>0</v>
      </c>
      <c r="EJ47" s="33">
        <v>0</v>
      </c>
    </row>
    <row r="48" spans="1:140" ht="15.75" customHeight="1">
      <c r="A48" s="33" t="s">
        <v>165</v>
      </c>
      <c r="B48" s="33" t="s">
        <v>116</v>
      </c>
      <c r="C48" s="33">
        <v>2021</v>
      </c>
      <c r="D48" s="66" t="s">
        <v>643</v>
      </c>
      <c r="E48" s="33" t="s">
        <v>644</v>
      </c>
      <c r="F48" s="33" t="s">
        <v>645</v>
      </c>
      <c r="G48" s="33" t="s">
        <v>470</v>
      </c>
      <c r="H48" s="34" t="s">
        <v>757</v>
      </c>
      <c r="I48" s="33" t="s">
        <v>756</v>
      </c>
      <c r="J48" s="33"/>
      <c r="K48" s="33"/>
      <c r="L48" s="2" t="s">
        <v>473</v>
      </c>
      <c r="M48" s="71">
        <v>1</v>
      </c>
      <c r="N48" s="119"/>
      <c r="O48" s="33"/>
      <c r="P48" s="33"/>
      <c r="Q48" s="34"/>
      <c r="R48" s="33"/>
      <c r="S48" s="34"/>
      <c r="T48" s="34"/>
      <c r="U48" s="34"/>
      <c r="V48" s="34"/>
      <c r="W48" s="34"/>
      <c r="X48" s="33"/>
      <c r="Y48" s="34"/>
      <c r="Z48" s="34"/>
      <c r="AA48" s="33"/>
      <c r="AB48" s="33"/>
      <c r="AC48" s="33"/>
      <c r="AD48" s="33"/>
      <c r="AE48" s="33"/>
      <c r="AF48" s="33"/>
      <c r="AG48" s="33"/>
      <c r="AH48" s="33">
        <v>1</v>
      </c>
      <c r="AI48" s="33"/>
      <c r="AJ48" s="33"/>
      <c r="AK48" s="33"/>
      <c r="AL48" s="34"/>
      <c r="AM48" s="33"/>
      <c r="AN48" s="33"/>
      <c r="AO48" s="33"/>
      <c r="AP48" s="34"/>
      <c r="AQ48" s="35"/>
      <c r="AR48" s="66">
        <f t="shared" si="0"/>
        <v>1</v>
      </c>
      <c r="AS48" s="66"/>
      <c r="AT48" s="66">
        <v>1</v>
      </c>
      <c r="AU48" s="66"/>
      <c r="AV48" s="34"/>
      <c r="AW48" s="34">
        <v>1</v>
      </c>
      <c r="AX48" s="66">
        <f t="shared" si="1"/>
        <v>2</v>
      </c>
      <c r="AY48" s="34"/>
      <c r="AZ48" s="34">
        <v>1</v>
      </c>
      <c r="BA48" s="34">
        <v>1</v>
      </c>
      <c r="BB48" s="34"/>
      <c r="BC48" s="34"/>
      <c r="BD48" s="34"/>
      <c r="BE48" s="34"/>
      <c r="BF48" s="34"/>
      <c r="BG48" s="34"/>
      <c r="BH48" s="34"/>
      <c r="BI48" s="34"/>
      <c r="BJ48" s="34"/>
      <c r="BK48" s="34">
        <v>1</v>
      </c>
      <c r="BL48" s="34"/>
      <c r="BM48" s="34"/>
      <c r="BN48" s="34"/>
      <c r="BO48" s="34"/>
      <c r="BP48" s="34"/>
      <c r="BQ48" s="34"/>
      <c r="BR48" s="34"/>
      <c r="BS48" s="66"/>
      <c r="BT48" s="66">
        <v>1</v>
      </c>
      <c r="BU48" s="66">
        <v>1</v>
      </c>
      <c r="BV48" s="66">
        <f t="shared" si="17"/>
        <v>0</v>
      </c>
      <c r="BW48" s="66"/>
      <c r="BX48" s="66"/>
      <c r="BY48" s="66"/>
      <c r="BZ48" s="66"/>
      <c r="CA48" s="66"/>
      <c r="CB48" s="66"/>
      <c r="CC48" s="34"/>
      <c r="CD48" s="34"/>
      <c r="CE48" s="34"/>
      <c r="CF48" s="34"/>
      <c r="CG48" s="66"/>
      <c r="CH48" s="34">
        <f t="shared" si="2"/>
        <v>0</v>
      </c>
      <c r="CI48" s="34"/>
      <c r="CJ48" s="34"/>
      <c r="CK48" s="34"/>
      <c r="CL48" s="66"/>
      <c r="CM48" s="66">
        <v>1</v>
      </c>
      <c r="CN48" s="34"/>
      <c r="CO48" s="34"/>
      <c r="CP48" s="34"/>
      <c r="CQ48" s="34"/>
      <c r="CR48" s="66"/>
      <c r="CS48" s="34">
        <f t="shared" si="3"/>
        <v>1</v>
      </c>
      <c r="CT48" s="34"/>
      <c r="CU48" s="34"/>
      <c r="CV48" s="34"/>
      <c r="CW48" s="66"/>
      <c r="CX48" s="34"/>
      <c r="CY48" s="34"/>
      <c r="CZ48" s="34"/>
      <c r="DA48" s="66"/>
      <c r="DB48" s="34"/>
      <c r="DC48" s="66"/>
      <c r="DD48" s="34">
        <f t="shared" si="4"/>
        <v>0</v>
      </c>
      <c r="DE48" s="34"/>
      <c r="DF48" s="34"/>
      <c r="DG48" s="34"/>
      <c r="DH48" s="34"/>
      <c r="DI48" s="34"/>
      <c r="DJ48" s="34"/>
      <c r="DK48" s="34"/>
      <c r="DL48" s="34"/>
      <c r="DM48" s="34"/>
      <c r="DN48" s="34">
        <f t="shared" si="5"/>
        <v>0</v>
      </c>
      <c r="DO48" s="34"/>
      <c r="DP48" s="34"/>
      <c r="DQ48" s="34"/>
      <c r="DR48" s="34"/>
      <c r="DS48" s="34"/>
      <c r="DT48" s="34"/>
      <c r="DU48" s="34"/>
      <c r="DV48" s="34">
        <v>1</v>
      </c>
      <c r="DW48" s="34"/>
      <c r="DX48" s="34"/>
      <c r="DY48" s="34">
        <f t="shared" si="6"/>
        <v>1</v>
      </c>
      <c r="DZ48" s="34">
        <f t="shared" si="7"/>
        <v>0</v>
      </c>
      <c r="EA48" s="34">
        <f t="shared" si="8"/>
        <v>0</v>
      </c>
      <c r="EB48" s="34">
        <f t="shared" si="9"/>
        <v>0</v>
      </c>
      <c r="EC48" s="34">
        <f t="shared" si="10"/>
        <v>0</v>
      </c>
      <c r="ED48" s="34">
        <f t="shared" si="11"/>
        <v>0</v>
      </c>
      <c r="EE48" s="34">
        <f t="shared" si="12"/>
        <v>0</v>
      </c>
      <c r="EF48" s="34">
        <f t="shared" si="13"/>
        <v>0</v>
      </c>
      <c r="EG48" s="34">
        <f t="shared" si="14"/>
        <v>0</v>
      </c>
      <c r="EH48" s="34">
        <f t="shared" si="15"/>
        <v>0</v>
      </c>
      <c r="EI48" s="34">
        <f t="shared" si="16"/>
        <v>0</v>
      </c>
      <c r="EJ48" s="33">
        <v>0</v>
      </c>
    </row>
    <row r="49" spans="1:140" ht="15.75" customHeight="1">
      <c r="A49" s="33" t="s">
        <v>166</v>
      </c>
      <c r="B49" s="33" t="s">
        <v>116</v>
      </c>
      <c r="C49" s="200">
        <v>2021</v>
      </c>
      <c r="D49" s="203" t="s">
        <v>646</v>
      </c>
      <c r="E49" s="200" t="s">
        <v>647</v>
      </c>
      <c r="F49" s="200" t="s">
        <v>648</v>
      </c>
      <c r="G49" s="201" t="s">
        <v>538</v>
      </c>
      <c r="H49" s="200" t="s">
        <v>759</v>
      </c>
      <c r="I49" s="203" t="s">
        <v>758</v>
      </c>
      <c r="J49" s="200"/>
      <c r="K49" s="200"/>
      <c r="L49" s="207" t="s">
        <v>473</v>
      </c>
      <c r="M49" s="215">
        <v>0</v>
      </c>
      <c r="N49" s="215"/>
      <c r="O49" s="200"/>
      <c r="P49" s="200"/>
      <c r="Q49" s="200"/>
      <c r="R49" s="200"/>
      <c r="S49" s="200"/>
      <c r="T49" s="200"/>
      <c r="U49" s="200">
        <v>1</v>
      </c>
      <c r="V49" s="200"/>
      <c r="W49" s="200"/>
      <c r="X49" s="200"/>
      <c r="Y49" s="200"/>
      <c r="Z49" s="200"/>
      <c r="AA49" s="200"/>
      <c r="AB49" s="200"/>
      <c r="AC49" s="200"/>
      <c r="AD49" s="200"/>
      <c r="AE49" s="200"/>
      <c r="AF49" s="200">
        <v>1</v>
      </c>
      <c r="AG49" s="200"/>
      <c r="AH49" s="200"/>
      <c r="AI49" s="200"/>
      <c r="AJ49" s="200"/>
      <c r="AK49" s="200"/>
      <c r="AL49" s="200"/>
      <c r="AM49" s="200"/>
      <c r="AN49" s="200"/>
      <c r="AO49" s="200"/>
      <c r="AP49" s="200"/>
      <c r="AQ49" s="203"/>
      <c r="AR49" s="203">
        <f t="shared" si="0"/>
        <v>1</v>
      </c>
      <c r="AS49" s="203">
        <v>1</v>
      </c>
      <c r="AT49" s="203">
        <v>1</v>
      </c>
      <c r="AU49" s="203"/>
      <c r="AV49" s="200"/>
      <c r="AW49" s="200"/>
      <c r="AX49" s="203">
        <f t="shared" si="1"/>
        <v>2</v>
      </c>
      <c r="AY49" s="203"/>
      <c r="AZ49" s="200"/>
      <c r="BA49" s="200">
        <v>1</v>
      </c>
      <c r="BB49" s="200"/>
      <c r="BC49" s="200"/>
      <c r="BD49" s="200"/>
      <c r="BE49" s="200"/>
      <c r="BF49" s="200"/>
      <c r="BG49" s="200"/>
      <c r="BH49" s="200"/>
      <c r="BI49" s="200"/>
      <c r="BJ49" s="200"/>
      <c r="BK49" s="200"/>
      <c r="BL49" s="200"/>
      <c r="BM49" s="200"/>
      <c r="BN49" s="200"/>
      <c r="BO49" s="200">
        <v>1</v>
      </c>
      <c r="BP49" s="200"/>
      <c r="BQ49" s="200"/>
      <c r="BR49" s="200"/>
      <c r="BS49" s="200"/>
      <c r="BT49" s="200"/>
      <c r="BU49" s="200"/>
      <c r="BV49" s="66">
        <f t="shared" si="17"/>
        <v>1</v>
      </c>
      <c r="BW49" s="200"/>
      <c r="BX49" s="200"/>
      <c r="BY49" s="200"/>
      <c r="BZ49" s="200"/>
      <c r="CA49" s="200"/>
      <c r="CB49" s="200"/>
      <c r="CC49" s="200"/>
      <c r="CD49" s="200"/>
      <c r="CE49" s="200"/>
      <c r="CF49" s="200"/>
      <c r="CG49" s="200"/>
      <c r="CH49" s="200">
        <f t="shared" si="2"/>
        <v>0</v>
      </c>
      <c r="CI49" s="200"/>
      <c r="CJ49" s="200"/>
      <c r="CK49" s="200"/>
      <c r="CL49" s="200"/>
      <c r="CM49" s="200"/>
      <c r="CN49" s="200"/>
      <c r="CO49" s="200"/>
      <c r="CP49" s="200"/>
      <c r="CQ49" s="200"/>
      <c r="CR49" s="200"/>
      <c r="CS49" s="200">
        <f t="shared" si="3"/>
        <v>0</v>
      </c>
      <c r="CT49" s="200"/>
      <c r="CU49" s="200"/>
      <c r="CV49" s="200"/>
      <c r="CW49" s="200"/>
      <c r="CX49" s="200"/>
      <c r="CY49" s="200"/>
      <c r="CZ49" s="200"/>
      <c r="DA49" s="200"/>
      <c r="DB49" s="200"/>
      <c r="DC49" s="200"/>
      <c r="DD49" s="200">
        <f t="shared" si="4"/>
        <v>0</v>
      </c>
      <c r="DE49" s="200"/>
      <c r="DF49" s="200"/>
      <c r="DG49" s="200"/>
      <c r="DH49" s="200"/>
      <c r="DI49" s="200"/>
      <c r="DJ49" s="200"/>
      <c r="DK49" s="200"/>
      <c r="DL49" s="200"/>
      <c r="DM49" s="200"/>
      <c r="DN49" s="200">
        <f t="shared" si="5"/>
        <v>0</v>
      </c>
      <c r="DO49" s="200"/>
      <c r="DP49" s="200"/>
      <c r="DQ49" s="200"/>
      <c r="DR49" s="200"/>
      <c r="DS49" s="200"/>
      <c r="DT49" s="200"/>
      <c r="DU49" s="200"/>
      <c r="DV49" s="200"/>
      <c r="DW49" s="200"/>
      <c r="DX49" s="200"/>
      <c r="DY49" s="200">
        <f t="shared" si="6"/>
        <v>0</v>
      </c>
      <c r="DZ49" s="200">
        <f t="shared" si="7"/>
        <v>0</v>
      </c>
      <c r="EA49" s="200">
        <f t="shared" si="8"/>
        <v>0</v>
      </c>
      <c r="EB49" s="200">
        <f t="shared" si="9"/>
        <v>0</v>
      </c>
      <c r="EC49" s="200">
        <f t="shared" si="10"/>
        <v>0</v>
      </c>
      <c r="ED49" s="200">
        <f t="shared" si="11"/>
        <v>0</v>
      </c>
      <c r="EE49" s="200">
        <f t="shared" si="12"/>
        <v>0</v>
      </c>
      <c r="EF49" s="200">
        <f t="shared" si="13"/>
        <v>0</v>
      </c>
      <c r="EG49" s="200">
        <f t="shared" si="14"/>
        <v>0</v>
      </c>
      <c r="EH49" s="200">
        <f t="shared" si="15"/>
        <v>0</v>
      </c>
      <c r="EI49" s="200">
        <f t="shared" si="16"/>
        <v>0</v>
      </c>
      <c r="EJ49" s="200">
        <v>0</v>
      </c>
    </row>
    <row r="50" spans="1:140" ht="15.75" customHeight="1">
      <c r="A50" s="33" t="s">
        <v>167</v>
      </c>
      <c r="B50" s="33" t="s">
        <v>116</v>
      </c>
      <c r="C50" s="33">
        <v>2021</v>
      </c>
      <c r="D50" s="66" t="s">
        <v>649</v>
      </c>
      <c r="E50" s="33" t="s">
        <v>650</v>
      </c>
      <c r="F50" s="33" t="s">
        <v>651</v>
      </c>
      <c r="G50" s="33" t="s">
        <v>470</v>
      </c>
      <c r="H50" s="34" t="s">
        <v>761</v>
      </c>
      <c r="I50" s="33" t="s">
        <v>760</v>
      </c>
      <c r="J50" s="33"/>
      <c r="K50" s="33"/>
      <c r="L50" s="2" t="s">
        <v>473</v>
      </c>
      <c r="M50" s="71">
        <v>0</v>
      </c>
      <c r="N50" s="119" t="s">
        <v>762</v>
      </c>
      <c r="O50" s="66"/>
      <c r="P50" s="66"/>
      <c r="Q50" s="66"/>
      <c r="R50" s="33"/>
      <c r="S50" s="34"/>
      <c r="T50" s="34"/>
      <c r="U50" s="34">
        <v>1</v>
      </c>
      <c r="V50" s="34"/>
      <c r="W50" s="34"/>
      <c r="X50" s="34"/>
      <c r="Y50" s="34"/>
      <c r="Z50" s="34"/>
      <c r="AA50" s="33"/>
      <c r="AB50" s="33"/>
      <c r="AC50" s="33">
        <v>1</v>
      </c>
      <c r="AD50" s="33"/>
      <c r="AE50" s="33"/>
      <c r="AF50" s="33"/>
      <c r="AG50" s="33"/>
      <c r="AH50" s="33"/>
      <c r="AI50" s="33"/>
      <c r="AJ50" s="33"/>
      <c r="AK50" s="33"/>
      <c r="AL50" s="34"/>
      <c r="AM50" s="33"/>
      <c r="AN50" s="33"/>
      <c r="AO50" s="33"/>
      <c r="AP50" s="34"/>
      <c r="AQ50" s="35"/>
      <c r="AR50" s="66">
        <f t="shared" si="0"/>
        <v>1</v>
      </c>
      <c r="AS50" s="66"/>
      <c r="AT50" s="66">
        <v>1</v>
      </c>
      <c r="AU50" s="66"/>
      <c r="AV50" s="66"/>
      <c r="AW50" s="66">
        <v>1</v>
      </c>
      <c r="AX50" s="66">
        <f t="shared" si="1"/>
        <v>2</v>
      </c>
      <c r="AY50" s="34">
        <v>1</v>
      </c>
      <c r="AZ50" s="34">
        <v>1</v>
      </c>
      <c r="BA50" s="34">
        <v>1</v>
      </c>
      <c r="BB50" s="34"/>
      <c r="BC50" s="34"/>
      <c r="BD50" s="34"/>
      <c r="BE50" s="34"/>
      <c r="BF50" s="34"/>
      <c r="BG50" s="34"/>
      <c r="BH50" s="34"/>
      <c r="BI50" s="34"/>
      <c r="BJ50" s="34"/>
      <c r="BK50" s="34"/>
      <c r="BL50" s="34"/>
      <c r="BM50" s="34"/>
      <c r="BN50" s="34">
        <v>1</v>
      </c>
      <c r="BO50" s="34"/>
      <c r="BP50" s="34"/>
      <c r="BQ50" s="34"/>
      <c r="BR50" s="34"/>
      <c r="BS50" s="34"/>
      <c r="BT50" s="34">
        <v>1</v>
      </c>
      <c r="BU50" s="34">
        <v>1</v>
      </c>
      <c r="BV50" s="66">
        <f t="shared" si="17"/>
        <v>0</v>
      </c>
      <c r="BW50" s="34"/>
      <c r="BX50" s="34"/>
      <c r="BY50" s="34"/>
      <c r="BZ50" s="34"/>
      <c r="CA50" s="34"/>
      <c r="CB50" s="34"/>
      <c r="CC50" s="34"/>
      <c r="CD50" s="34"/>
      <c r="CE50" s="34"/>
      <c r="CF50" s="34"/>
      <c r="CG50" s="34"/>
      <c r="CH50" s="34">
        <f t="shared" si="2"/>
        <v>0</v>
      </c>
      <c r="CI50" s="34"/>
      <c r="CJ50" s="34"/>
      <c r="CK50" s="34"/>
      <c r="CL50" s="34"/>
      <c r="CM50" s="34">
        <v>1</v>
      </c>
      <c r="CN50" s="34"/>
      <c r="CO50" s="34"/>
      <c r="CP50" s="34"/>
      <c r="CQ50" s="34"/>
      <c r="CR50" s="34"/>
      <c r="CS50" s="34">
        <f t="shared" si="3"/>
        <v>1</v>
      </c>
      <c r="CT50" s="34"/>
      <c r="CU50" s="34"/>
      <c r="CV50" s="34"/>
      <c r="CW50" s="34"/>
      <c r="CX50" s="34"/>
      <c r="CY50" s="34"/>
      <c r="CZ50" s="34"/>
      <c r="DA50" s="34"/>
      <c r="DB50" s="34"/>
      <c r="DC50" s="34"/>
      <c r="DD50" s="34">
        <f t="shared" si="4"/>
        <v>0</v>
      </c>
      <c r="DE50" s="34"/>
      <c r="DF50" s="34"/>
      <c r="DG50" s="34"/>
      <c r="DH50" s="34"/>
      <c r="DI50" s="34"/>
      <c r="DJ50" s="34"/>
      <c r="DK50" s="34"/>
      <c r="DL50" s="34"/>
      <c r="DM50" s="34"/>
      <c r="DN50" s="34">
        <f t="shared" si="5"/>
        <v>0</v>
      </c>
      <c r="DO50" s="34"/>
      <c r="DP50" s="34"/>
      <c r="DQ50" s="34"/>
      <c r="DR50" s="34"/>
      <c r="DS50" s="34"/>
      <c r="DT50" s="34"/>
      <c r="DU50" s="34"/>
      <c r="DV50" s="34">
        <v>1</v>
      </c>
      <c r="DW50" s="34"/>
      <c r="DX50" s="34"/>
      <c r="DY50" s="34">
        <f t="shared" si="6"/>
        <v>1</v>
      </c>
      <c r="DZ50" s="34">
        <f t="shared" si="7"/>
        <v>0</v>
      </c>
      <c r="EA50" s="34">
        <f t="shared" si="8"/>
        <v>0</v>
      </c>
      <c r="EB50" s="34">
        <f t="shared" si="9"/>
        <v>0</v>
      </c>
      <c r="EC50" s="34">
        <f t="shared" si="10"/>
        <v>0</v>
      </c>
      <c r="ED50" s="34">
        <f t="shared" si="11"/>
        <v>0</v>
      </c>
      <c r="EE50" s="34">
        <f t="shared" si="12"/>
        <v>0</v>
      </c>
      <c r="EF50" s="34">
        <f t="shared" si="13"/>
        <v>0</v>
      </c>
      <c r="EG50" s="34">
        <f t="shared" si="14"/>
        <v>0</v>
      </c>
      <c r="EH50" s="34">
        <f t="shared" si="15"/>
        <v>0</v>
      </c>
      <c r="EI50" s="34">
        <f t="shared" si="16"/>
        <v>0</v>
      </c>
      <c r="EJ50" s="33">
        <v>0</v>
      </c>
    </row>
    <row r="51" spans="1:140" ht="15.75" customHeight="1">
      <c r="A51" s="33" t="s">
        <v>168</v>
      </c>
      <c r="B51" s="33" t="s">
        <v>116</v>
      </c>
      <c r="C51" s="33">
        <v>2021</v>
      </c>
      <c r="D51" s="66" t="s">
        <v>652</v>
      </c>
      <c r="E51" s="33" t="s">
        <v>653</v>
      </c>
      <c r="F51" s="33" t="s">
        <v>654</v>
      </c>
      <c r="G51" s="33" t="s">
        <v>459</v>
      </c>
      <c r="H51" s="34" t="s">
        <v>765</v>
      </c>
      <c r="I51" s="33" t="s">
        <v>764</v>
      </c>
      <c r="J51" s="33"/>
      <c r="K51" s="33"/>
      <c r="L51" s="2" t="s">
        <v>473</v>
      </c>
      <c r="M51" s="71">
        <v>0</v>
      </c>
      <c r="N51" s="71"/>
      <c r="O51" s="34"/>
      <c r="P51" s="34"/>
      <c r="Q51" s="34"/>
      <c r="R51" s="34"/>
      <c r="S51" s="34"/>
      <c r="T51" s="34"/>
      <c r="U51" s="34">
        <v>1</v>
      </c>
      <c r="V51" s="34"/>
      <c r="W51" s="34"/>
      <c r="X51" s="34"/>
      <c r="Y51" s="34"/>
      <c r="Z51" s="34"/>
      <c r="AA51" s="34"/>
      <c r="AB51" s="34"/>
      <c r="AC51" s="34"/>
      <c r="AD51" s="34"/>
      <c r="AE51" s="34">
        <v>1</v>
      </c>
      <c r="AF51" s="34"/>
      <c r="AG51" s="34"/>
      <c r="AH51" s="34"/>
      <c r="AI51" s="34"/>
      <c r="AJ51" s="34"/>
      <c r="AK51" s="34"/>
      <c r="AL51" s="34"/>
      <c r="AM51" s="34"/>
      <c r="AN51" s="34"/>
      <c r="AO51" s="34"/>
      <c r="AP51" s="34"/>
      <c r="AQ51" s="35"/>
      <c r="AR51" s="66">
        <f t="shared" si="0"/>
        <v>1</v>
      </c>
      <c r="AS51" s="66">
        <v>1</v>
      </c>
      <c r="AT51" s="34">
        <v>1</v>
      </c>
      <c r="AU51" s="66">
        <v>1</v>
      </c>
      <c r="AV51" s="34"/>
      <c r="AW51" s="34">
        <v>1</v>
      </c>
      <c r="AX51" s="66">
        <f t="shared" si="1"/>
        <v>4</v>
      </c>
      <c r="AY51" s="34"/>
      <c r="AZ51" s="34"/>
      <c r="BA51" s="34">
        <v>1</v>
      </c>
      <c r="BB51" s="34"/>
      <c r="BC51" s="34"/>
      <c r="BD51" s="34"/>
      <c r="BE51" s="34"/>
      <c r="BF51" s="34"/>
      <c r="BG51" s="34"/>
      <c r="BH51" s="34">
        <v>1</v>
      </c>
      <c r="BI51" s="34"/>
      <c r="BJ51" s="34"/>
      <c r="BK51" s="34"/>
      <c r="BL51" s="34"/>
      <c r="BM51" s="34"/>
      <c r="BN51" s="34"/>
      <c r="BO51" s="34"/>
      <c r="BP51" s="34"/>
      <c r="BQ51" s="34"/>
      <c r="BR51" s="34"/>
      <c r="BS51" s="34">
        <v>1</v>
      </c>
      <c r="BT51" s="34">
        <v>1</v>
      </c>
      <c r="BU51" s="34">
        <v>1</v>
      </c>
      <c r="BV51" s="66">
        <f t="shared" si="17"/>
        <v>0</v>
      </c>
      <c r="BW51" s="34"/>
      <c r="BX51" s="34"/>
      <c r="BY51" s="34"/>
      <c r="BZ51" s="34">
        <v>1</v>
      </c>
      <c r="CA51" s="34"/>
      <c r="CB51" s="34"/>
      <c r="CC51" s="34"/>
      <c r="CD51" s="34"/>
      <c r="CE51" s="34"/>
      <c r="CF51" s="34"/>
      <c r="CG51" s="34"/>
      <c r="CH51" s="34">
        <f t="shared" si="2"/>
        <v>1</v>
      </c>
      <c r="CI51" s="34"/>
      <c r="CJ51" s="34"/>
      <c r="CK51" s="34"/>
      <c r="CL51" s="34"/>
      <c r="CM51" s="34">
        <v>1</v>
      </c>
      <c r="CN51" s="34"/>
      <c r="CO51" s="34"/>
      <c r="CP51" s="34"/>
      <c r="CQ51" s="34"/>
      <c r="CR51" s="34"/>
      <c r="CS51" s="34">
        <f t="shared" si="3"/>
        <v>1</v>
      </c>
      <c r="CT51" s="34"/>
      <c r="CU51" s="34"/>
      <c r="CV51" s="34"/>
      <c r="CW51" s="34"/>
      <c r="CX51" s="34"/>
      <c r="CY51" s="34"/>
      <c r="CZ51" s="34">
        <v>1</v>
      </c>
      <c r="DA51" s="34"/>
      <c r="DB51" s="34"/>
      <c r="DC51" s="34"/>
      <c r="DD51" s="34">
        <f t="shared" si="4"/>
        <v>1</v>
      </c>
      <c r="DE51" s="34"/>
      <c r="DF51" s="34"/>
      <c r="DG51" s="34"/>
      <c r="DH51" s="34"/>
      <c r="DI51" s="34"/>
      <c r="DJ51" s="34"/>
      <c r="DK51" s="34"/>
      <c r="DL51" s="34"/>
      <c r="DM51" s="34"/>
      <c r="DN51" s="34">
        <f t="shared" si="5"/>
        <v>0</v>
      </c>
      <c r="DO51" s="34"/>
      <c r="DP51" s="34"/>
      <c r="DQ51" s="34"/>
      <c r="DR51" s="34"/>
      <c r="DS51" s="34"/>
      <c r="DT51" s="34"/>
      <c r="DU51" s="34"/>
      <c r="DV51" s="34">
        <v>1</v>
      </c>
      <c r="DW51" s="34"/>
      <c r="DX51" s="34"/>
      <c r="DY51" s="34">
        <f t="shared" si="6"/>
        <v>1</v>
      </c>
      <c r="DZ51" s="34">
        <f t="shared" si="7"/>
        <v>0</v>
      </c>
      <c r="EA51" s="34">
        <f t="shared" si="8"/>
        <v>0</v>
      </c>
      <c r="EB51" s="34">
        <f t="shared" si="9"/>
        <v>0</v>
      </c>
      <c r="EC51" s="34">
        <f t="shared" si="10"/>
        <v>0</v>
      </c>
      <c r="ED51" s="34">
        <f t="shared" si="11"/>
        <v>0</v>
      </c>
      <c r="EE51" s="34">
        <f t="shared" si="12"/>
        <v>0</v>
      </c>
      <c r="EF51" s="34">
        <f t="shared" si="13"/>
        <v>0</v>
      </c>
      <c r="EG51" s="34">
        <f t="shared" si="14"/>
        <v>0</v>
      </c>
      <c r="EH51" s="34">
        <f t="shared" si="15"/>
        <v>0</v>
      </c>
      <c r="EI51" s="34">
        <f t="shared" si="16"/>
        <v>0</v>
      </c>
      <c r="EJ51" s="33">
        <v>0</v>
      </c>
    </row>
    <row r="52" spans="1:140" ht="15.75" customHeight="1">
      <c r="A52" s="33" t="s">
        <v>169</v>
      </c>
      <c r="B52" s="33" t="s">
        <v>116</v>
      </c>
      <c r="C52" s="200">
        <v>2021</v>
      </c>
      <c r="D52" s="203" t="s">
        <v>655</v>
      </c>
      <c r="E52" s="200" t="s">
        <v>656</v>
      </c>
      <c r="F52" s="200" t="s">
        <v>657</v>
      </c>
      <c r="G52" s="200" t="s">
        <v>538</v>
      </c>
      <c r="H52" s="200" t="s">
        <v>767</v>
      </c>
      <c r="I52" s="203" t="s">
        <v>766</v>
      </c>
      <c r="J52" s="200"/>
      <c r="K52" s="200"/>
      <c r="L52" s="207" t="s">
        <v>473</v>
      </c>
      <c r="M52" s="215">
        <v>0</v>
      </c>
      <c r="N52" s="215"/>
      <c r="O52" s="200"/>
      <c r="P52" s="200"/>
      <c r="Q52" s="200"/>
      <c r="R52" s="200"/>
      <c r="S52" s="200">
        <v>1</v>
      </c>
      <c r="T52" s="200"/>
      <c r="U52" s="200"/>
      <c r="V52" s="200"/>
      <c r="W52" s="200"/>
      <c r="X52" s="200"/>
      <c r="Y52" s="200"/>
      <c r="Z52" s="200"/>
      <c r="AA52" s="200"/>
      <c r="AB52" s="200"/>
      <c r="AC52" s="200">
        <v>1</v>
      </c>
      <c r="AD52" s="200"/>
      <c r="AE52" s="200"/>
      <c r="AF52" s="200"/>
      <c r="AG52" s="200"/>
      <c r="AH52" s="200"/>
      <c r="AI52" s="200"/>
      <c r="AJ52" s="200"/>
      <c r="AK52" s="200"/>
      <c r="AL52" s="200"/>
      <c r="AM52" s="200"/>
      <c r="AN52" s="200"/>
      <c r="AO52" s="200"/>
      <c r="AP52" s="200"/>
      <c r="AQ52" s="203"/>
      <c r="AR52" s="203">
        <f t="shared" si="0"/>
        <v>1</v>
      </c>
      <c r="AS52" s="203">
        <v>1</v>
      </c>
      <c r="AT52" s="203">
        <v>1</v>
      </c>
      <c r="AU52" s="203">
        <v>1</v>
      </c>
      <c r="AV52" s="200"/>
      <c r="AW52" s="203">
        <v>1</v>
      </c>
      <c r="AX52" s="203">
        <f t="shared" si="1"/>
        <v>4</v>
      </c>
      <c r="AY52" s="200"/>
      <c r="AZ52" s="200"/>
      <c r="BA52" s="200">
        <v>1</v>
      </c>
      <c r="BB52" s="200"/>
      <c r="BC52" s="200"/>
      <c r="BD52" s="200"/>
      <c r="BE52" s="200"/>
      <c r="BF52" s="200"/>
      <c r="BG52" s="200"/>
      <c r="BH52" s="200"/>
      <c r="BI52" s="200"/>
      <c r="BJ52" s="200"/>
      <c r="BK52" s="200"/>
      <c r="BL52" s="200"/>
      <c r="BM52" s="200"/>
      <c r="BN52" s="200"/>
      <c r="BO52" s="200"/>
      <c r="BP52" s="200"/>
      <c r="BQ52" s="200"/>
      <c r="BR52" s="200">
        <v>1</v>
      </c>
      <c r="BS52" s="203">
        <v>1</v>
      </c>
      <c r="BT52" s="203">
        <v>1</v>
      </c>
      <c r="BU52" s="203">
        <v>1</v>
      </c>
      <c r="BV52" s="66">
        <f t="shared" si="17"/>
        <v>0</v>
      </c>
      <c r="BW52" s="200"/>
      <c r="BX52" s="200"/>
      <c r="BY52" s="200"/>
      <c r="BZ52" s="200">
        <v>1</v>
      </c>
      <c r="CA52" s="203"/>
      <c r="CB52" s="203"/>
      <c r="CC52" s="200"/>
      <c r="CD52" s="200"/>
      <c r="CE52" s="200"/>
      <c r="CF52" s="200"/>
      <c r="CG52" s="203"/>
      <c r="CH52" s="200">
        <f t="shared" si="2"/>
        <v>1</v>
      </c>
      <c r="CI52" s="200"/>
      <c r="CJ52" s="200"/>
      <c r="CK52" s="200"/>
      <c r="CL52" s="203"/>
      <c r="CM52" s="203">
        <v>1</v>
      </c>
      <c r="CN52" s="203"/>
      <c r="CO52" s="203"/>
      <c r="CP52" s="200"/>
      <c r="CQ52" s="200"/>
      <c r="CR52" s="203"/>
      <c r="CS52" s="200">
        <f t="shared" si="3"/>
        <v>1</v>
      </c>
      <c r="CT52" s="200"/>
      <c r="CU52" s="200"/>
      <c r="CV52" s="200"/>
      <c r="CW52" s="200"/>
      <c r="CX52" s="203"/>
      <c r="CY52" s="203"/>
      <c r="CZ52" s="203">
        <v>1</v>
      </c>
      <c r="DA52" s="203"/>
      <c r="DB52" s="200"/>
      <c r="DC52" s="203"/>
      <c r="DD52" s="200">
        <f t="shared" si="4"/>
        <v>1</v>
      </c>
      <c r="DE52" s="200"/>
      <c r="DF52" s="200"/>
      <c r="DG52" s="200"/>
      <c r="DH52" s="200"/>
      <c r="DI52" s="200"/>
      <c r="DJ52" s="200"/>
      <c r="DK52" s="200"/>
      <c r="DL52" s="200"/>
      <c r="DM52" s="200"/>
      <c r="DN52" s="200">
        <f t="shared" si="5"/>
        <v>0</v>
      </c>
      <c r="DO52" s="200"/>
      <c r="DP52" s="200"/>
      <c r="DQ52" s="200"/>
      <c r="DR52" s="200"/>
      <c r="DS52" s="200"/>
      <c r="DT52" s="200"/>
      <c r="DU52" s="203"/>
      <c r="DV52" s="203">
        <v>1</v>
      </c>
      <c r="DW52" s="200"/>
      <c r="DX52" s="203"/>
      <c r="DY52" s="200">
        <f t="shared" si="6"/>
        <v>1</v>
      </c>
      <c r="DZ52" s="200">
        <f t="shared" si="7"/>
        <v>0</v>
      </c>
      <c r="EA52" s="200">
        <f t="shared" si="8"/>
        <v>0</v>
      </c>
      <c r="EB52" s="200">
        <f t="shared" si="9"/>
        <v>0</v>
      </c>
      <c r="EC52" s="200">
        <f t="shared" si="10"/>
        <v>0</v>
      </c>
      <c r="ED52" s="200">
        <f t="shared" si="11"/>
        <v>0</v>
      </c>
      <c r="EE52" s="200">
        <f t="shared" si="12"/>
        <v>0</v>
      </c>
      <c r="EF52" s="200">
        <f t="shared" si="13"/>
        <v>0</v>
      </c>
      <c r="EG52" s="200">
        <f t="shared" si="14"/>
        <v>0</v>
      </c>
      <c r="EH52" s="200">
        <f t="shared" si="15"/>
        <v>0</v>
      </c>
      <c r="EI52" s="200">
        <f t="shared" si="16"/>
        <v>0</v>
      </c>
      <c r="EJ52" s="200">
        <v>0</v>
      </c>
    </row>
    <row r="53" spans="1:140" ht="15.75" customHeight="1">
      <c r="A53" s="34" t="s">
        <v>170</v>
      </c>
      <c r="B53" s="34" t="s">
        <v>116</v>
      </c>
      <c r="C53" s="34">
        <v>2021</v>
      </c>
      <c r="D53" s="66" t="s">
        <v>658</v>
      </c>
      <c r="E53" s="34" t="s">
        <v>659</v>
      </c>
      <c r="F53" s="34" t="s">
        <v>660</v>
      </c>
      <c r="G53" s="34" t="s">
        <v>487</v>
      </c>
      <c r="H53" s="34" t="s">
        <v>769</v>
      </c>
      <c r="I53" s="66" t="s">
        <v>768</v>
      </c>
      <c r="J53" s="34"/>
      <c r="K53" s="34"/>
      <c r="L53" s="2" t="s">
        <v>473</v>
      </c>
      <c r="M53" s="71">
        <v>0</v>
      </c>
      <c r="N53" s="71"/>
      <c r="O53" s="34"/>
      <c r="P53" s="34"/>
      <c r="Q53" s="34"/>
      <c r="R53" s="34"/>
      <c r="S53" s="34"/>
      <c r="T53" s="34"/>
      <c r="U53" s="34">
        <v>1</v>
      </c>
      <c r="V53" s="34"/>
      <c r="W53" s="34"/>
      <c r="X53" s="34"/>
      <c r="Y53" s="34"/>
      <c r="Z53" s="34"/>
      <c r="AA53" s="34">
        <v>1</v>
      </c>
      <c r="AB53" s="66"/>
      <c r="AC53" s="34"/>
      <c r="AD53" s="34"/>
      <c r="AE53" s="34"/>
      <c r="AF53" s="34"/>
      <c r="AG53" s="34"/>
      <c r="AH53" s="34"/>
      <c r="AI53" s="34"/>
      <c r="AJ53" s="34"/>
      <c r="AK53" s="34"/>
      <c r="AL53" s="34"/>
      <c r="AM53" s="34"/>
      <c r="AN53" s="34"/>
      <c r="AO53" s="34"/>
      <c r="AP53" s="34"/>
      <c r="AQ53" s="66"/>
      <c r="AR53" s="66">
        <f t="shared" si="0"/>
        <v>1</v>
      </c>
      <c r="AS53" s="66"/>
      <c r="AT53" s="66">
        <v>1</v>
      </c>
      <c r="AU53" s="66"/>
      <c r="AV53" s="66"/>
      <c r="AW53" s="66"/>
      <c r="AX53" s="66">
        <f t="shared" si="1"/>
        <v>1</v>
      </c>
      <c r="AY53" s="34"/>
      <c r="AZ53" s="34"/>
      <c r="BA53" s="34">
        <v>1</v>
      </c>
      <c r="BB53" s="34"/>
      <c r="BC53" s="34"/>
      <c r="BD53" s="34"/>
      <c r="BE53" s="34"/>
      <c r="BF53" s="34"/>
      <c r="BG53" s="34"/>
      <c r="BH53" s="34"/>
      <c r="BI53" s="34"/>
      <c r="BJ53" s="34"/>
      <c r="BK53" s="34"/>
      <c r="BL53" s="34">
        <v>1</v>
      </c>
      <c r="BM53" s="34"/>
      <c r="BN53" s="34"/>
      <c r="BO53" s="34"/>
      <c r="BP53" s="34"/>
      <c r="BQ53" s="34"/>
      <c r="BR53" s="34"/>
      <c r="BS53" s="66"/>
      <c r="BT53" s="66"/>
      <c r="BU53" s="34">
        <v>1</v>
      </c>
      <c r="BV53" s="66">
        <f t="shared" si="17"/>
        <v>0</v>
      </c>
      <c r="BW53" s="66"/>
      <c r="BX53" s="66"/>
      <c r="BY53" s="66"/>
      <c r="BZ53" s="66"/>
      <c r="CA53" s="66"/>
      <c r="CB53" s="66"/>
      <c r="CC53" s="34"/>
      <c r="CD53" s="34"/>
      <c r="CE53" s="34"/>
      <c r="CF53" s="34"/>
      <c r="CG53" s="66"/>
      <c r="CH53" s="34">
        <f t="shared" si="2"/>
        <v>0</v>
      </c>
      <c r="CI53" s="66"/>
      <c r="CJ53" s="66"/>
      <c r="CK53" s="66"/>
      <c r="CL53" s="66"/>
      <c r="CM53" s="66"/>
      <c r="CN53" s="66"/>
      <c r="CO53" s="66"/>
      <c r="CP53" s="34">
        <v>1</v>
      </c>
      <c r="CQ53" s="34"/>
      <c r="CR53" s="66"/>
      <c r="CS53" s="34">
        <f t="shared" si="3"/>
        <v>1</v>
      </c>
      <c r="CT53" s="66"/>
      <c r="CU53" s="34"/>
      <c r="CV53" s="66"/>
      <c r="CW53" s="66"/>
      <c r="CX53" s="66"/>
      <c r="CY53" s="66"/>
      <c r="CZ53" s="66"/>
      <c r="DA53" s="34"/>
      <c r="DB53" s="34"/>
      <c r="DC53" s="66"/>
      <c r="DD53" s="34">
        <f t="shared" si="4"/>
        <v>0</v>
      </c>
      <c r="DE53" s="66"/>
      <c r="DF53" s="66"/>
      <c r="DG53" s="66"/>
      <c r="DH53" s="66"/>
      <c r="DI53" s="66"/>
      <c r="DJ53" s="66"/>
      <c r="DK53" s="34"/>
      <c r="DL53" s="34"/>
      <c r="DM53" s="66"/>
      <c r="DN53" s="34">
        <f t="shared" si="5"/>
        <v>0</v>
      </c>
      <c r="DO53" s="66"/>
      <c r="DP53" s="66"/>
      <c r="DQ53" s="66"/>
      <c r="DR53" s="66"/>
      <c r="DS53" s="66"/>
      <c r="DT53" s="66"/>
      <c r="DU53" s="34"/>
      <c r="DV53" s="34"/>
      <c r="DW53" s="34"/>
      <c r="DX53" s="66"/>
      <c r="DY53" s="34">
        <f t="shared" si="6"/>
        <v>0</v>
      </c>
      <c r="DZ53" s="34">
        <f t="shared" si="7"/>
        <v>0</v>
      </c>
      <c r="EA53" s="34">
        <f t="shared" si="8"/>
        <v>0</v>
      </c>
      <c r="EB53" s="34">
        <f t="shared" si="9"/>
        <v>0</v>
      </c>
      <c r="EC53" s="34">
        <f t="shared" si="10"/>
        <v>0</v>
      </c>
      <c r="ED53" s="34">
        <f t="shared" si="11"/>
        <v>0</v>
      </c>
      <c r="EE53" s="34">
        <f t="shared" si="12"/>
        <v>0</v>
      </c>
      <c r="EF53" s="34">
        <f t="shared" si="13"/>
        <v>1</v>
      </c>
      <c r="EG53" s="34">
        <f t="shared" si="14"/>
        <v>0</v>
      </c>
      <c r="EH53" s="34">
        <f t="shared" si="15"/>
        <v>1</v>
      </c>
      <c r="EI53" s="34">
        <f t="shared" si="16"/>
        <v>1</v>
      </c>
      <c r="EJ53" s="34">
        <v>0</v>
      </c>
    </row>
    <row r="54" spans="1:140" ht="15.75" customHeight="1">
      <c r="A54" s="34" t="s">
        <v>171</v>
      </c>
      <c r="B54" s="34" t="s">
        <v>116</v>
      </c>
      <c r="C54" s="34">
        <v>2021</v>
      </c>
      <c r="D54" s="66" t="s">
        <v>661</v>
      </c>
      <c r="E54" s="34" t="s">
        <v>662</v>
      </c>
      <c r="F54" s="34" t="s">
        <v>620</v>
      </c>
      <c r="G54" s="34" t="s">
        <v>621</v>
      </c>
      <c r="H54" s="34" t="s">
        <v>771</v>
      </c>
      <c r="I54" s="34" t="s">
        <v>770</v>
      </c>
      <c r="J54" s="34"/>
      <c r="K54" s="34"/>
      <c r="L54" s="2" t="s">
        <v>473</v>
      </c>
      <c r="M54" s="71">
        <v>0</v>
      </c>
      <c r="N54" s="71"/>
      <c r="O54" s="34"/>
      <c r="P54" s="34"/>
      <c r="Q54" s="34"/>
      <c r="R54" s="34"/>
      <c r="S54" s="34"/>
      <c r="T54" s="34">
        <v>1</v>
      </c>
      <c r="U54" s="34"/>
      <c r="V54" s="34"/>
      <c r="W54" s="34"/>
      <c r="X54" s="34"/>
      <c r="Y54" s="34">
        <v>1</v>
      </c>
      <c r="Z54" s="34"/>
      <c r="AA54" s="34"/>
      <c r="AB54" s="34"/>
      <c r="AC54" s="34"/>
      <c r="AD54" s="34"/>
      <c r="AE54" s="34"/>
      <c r="AF54" s="34"/>
      <c r="AG54" s="34"/>
      <c r="AH54" s="34"/>
      <c r="AI54" s="34"/>
      <c r="AJ54" s="34"/>
      <c r="AK54" s="34"/>
      <c r="AL54" s="34"/>
      <c r="AM54" s="34"/>
      <c r="AN54" s="34"/>
      <c r="AO54" s="34"/>
      <c r="AP54" s="34"/>
      <c r="AQ54" s="66"/>
      <c r="AR54" s="66">
        <f t="shared" si="0"/>
        <v>1</v>
      </c>
      <c r="AS54" s="66">
        <v>1</v>
      </c>
      <c r="AT54" s="66">
        <v>1</v>
      </c>
      <c r="AU54" s="66">
        <v>1</v>
      </c>
      <c r="AV54" s="66"/>
      <c r="AW54" s="66"/>
      <c r="AX54" s="66">
        <f t="shared" si="1"/>
        <v>3</v>
      </c>
      <c r="AY54" s="34"/>
      <c r="AZ54" s="34">
        <v>1</v>
      </c>
      <c r="BA54" s="34"/>
      <c r="BB54" s="34"/>
      <c r="BC54" s="34"/>
      <c r="BD54" s="34"/>
      <c r="BE54" s="34"/>
      <c r="BF54" s="34"/>
      <c r="BG54" s="34"/>
      <c r="BH54" s="34"/>
      <c r="BI54" s="34"/>
      <c r="BJ54" s="34"/>
      <c r="BK54" s="34"/>
      <c r="BL54" s="34"/>
      <c r="BM54" s="34"/>
      <c r="BN54" s="34"/>
      <c r="BO54" s="34"/>
      <c r="BP54" s="34">
        <v>1</v>
      </c>
      <c r="BQ54" s="34"/>
      <c r="BR54" s="34"/>
      <c r="BS54" s="66"/>
      <c r="BT54" s="66"/>
      <c r="BU54" s="34"/>
      <c r="BV54" s="66">
        <f t="shared" si="17"/>
        <v>1</v>
      </c>
      <c r="BW54" s="34"/>
      <c r="BX54" s="34"/>
      <c r="BY54" s="34"/>
      <c r="BZ54" s="34"/>
      <c r="CA54" s="34"/>
      <c r="CB54" s="34"/>
      <c r="CC54" s="34"/>
      <c r="CD54" s="34"/>
      <c r="CE54" s="34"/>
      <c r="CF54" s="34"/>
      <c r="CG54" s="66"/>
      <c r="CH54" s="34">
        <f t="shared" si="2"/>
        <v>0</v>
      </c>
      <c r="CI54" s="66"/>
      <c r="CJ54" s="66"/>
      <c r="CK54" s="66"/>
      <c r="CL54" s="66"/>
      <c r="CM54" s="66"/>
      <c r="CN54" s="34"/>
      <c r="CO54" s="34"/>
      <c r="CP54" s="34"/>
      <c r="CQ54" s="34"/>
      <c r="CR54" s="66"/>
      <c r="CS54" s="34">
        <f t="shared" si="3"/>
        <v>0</v>
      </c>
      <c r="CT54" s="34"/>
      <c r="CU54" s="34"/>
      <c r="CV54" s="34"/>
      <c r="CW54" s="34"/>
      <c r="CX54" s="34"/>
      <c r="CY54" s="34"/>
      <c r="CZ54" s="34"/>
      <c r="DA54" s="34"/>
      <c r="DB54" s="34"/>
      <c r="DC54" s="34"/>
      <c r="DD54" s="34">
        <f t="shared" si="4"/>
        <v>0</v>
      </c>
      <c r="DE54" s="34"/>
      <c r="DF54" s="34"/>
      <c r="DG54" s="34"/>
      <c r="DH54" s="34"/>
      <c r="DI54" s="34"/>
      <c r="DJ54" s="34"/>
      <c r="DK54" s="34"/>
      <c r="DL54" s="34"/>
      <c r="DM54" s="34"/>
      <c r="DN54" s="34">
        <f t="shared" si="5"/>
        <v>0</v>
      </c>
      <c r="DO54" s="34"/>
      <c r="DP54" s="34"/>
      <c r="DQ54" s="34"/>
      <c r="DR54" s="34"/>
      <c r="DS54" s="34"/>
      <c r="DT54" s="34"/>
      <c r="DU54" s="34"/>
      <c r="DV54" s="34"/>
      <c r="DW54" s="34"/>
      <c r="DX54" s="34"/>
      <c r="DY54" s="34">
        <f t="shared" si="6"/>
        <v>0</v>
      </c>
      <c r="DZ54" s="34">
        <f t="shared" si="7"/>
        <v>0</v>
      </c>
      <c r="EA54" s="34">
        <f t="shared" si="8"/>
        <v>0</v>
      </c>
      <c r="EB54" s="34">
        <f t="shared" si="9"/>
        <v>0</v>
      </c>
      <c r="EC54" s="34">
        <f t="shared" si="10"/>
        <v>0</v>
      </c>
      <c r="ED54" s="34">
        <f t="shared" si="11"/>
        <v>0</v>
      </c>
      <c r="EE54" s="34">
        <f t="shared" si="12"/>
        <v>0</v>
      </c>
      <c r="EF54" s="34">
        <f t="shared" si="13"/>
        <v>0</v>
      </c>
      <c r="EG54" s="34">
        <f t="shared" si="14"/>
        <v>0</v>
      </c>
      <c r="EH54" s="34">
        <f t="shared" si="15"/>
        <v>0</v>
      </c>
      <c r="EI54" s="34">
        <f t="shared" si="16"/>
        <v>0</v>
      </c>
      <c r="EJ54" s="34">
        <v>0</v>
      </c>
    </row>
    <row r="55" spans="1:140" ht="15.75" customHeight="1">
      <c r="A55" s="34" t="s">
        <v>172</v>
      </c>
      <c r="B55" s="33" t="s">
        <v>116</v>
      </c>
      <c r="C55" s="34">
        <v>2021</v>
      </c>
      <c r="D55" s="66" t="s">
        <v>663</v>
      </c>
      <c r="E55" s="34" t="s">
        <v>664</v>
      </c>
      <c r="F55" s="34" t="s">
        <v>493</v>
      </c>
      <c r="G55" s="38" t="s">
        <v>470</v>
      </c>
      <c r="H55" s="66" t="s">
        <v>773</v>
      </c>
      <c r="I55" s="38" t="s">
        <v>772</v>
      </c>
      <c r="J55" s="33"/>
      <c r="K55" s="33"/>
      <c r="L55" s="2" t="s">
        <v>473</v>
      </c>
      <c r="M55" s="71">
        <v>0</v>
      </c>
      <c r="N55" s="71"/>
      <c r="O55" s="34"/>
      <c r="P55" s="34"/>
      <c r="Q55" s="34"/>
      <c r="R55" s="34"/>
      <c r="S55" s="34"/>
      <c r="T55" s="34">
        <v>1</v>
      </c>
      <c r="U55" s="34"/>
      <c r="V55" s="34"/>
      <c r="W55" s="34"/>
      <c r="X55" s="34"/>
      <c r="Y55" s="34"/>
      <c r="Z55" s="34"/>
      <c r="AA55" s="34">
        <v>1</v>
      </c>
      <c r="AB55" s="34"/>
      <c r="AC55" s="34"/>
      <c r="AD55" s="34"/>
      <c r="AE55" s="34"/>
      <c r="AF55" s="34"/>
      <c r="AG55" s="34"/>
      <c r="AH55" s="34"/>
      <c r="AI55" s="34"/>
      <c r="AJ55" s="34"/>
      <c r="AK55" s="34"/>
      <c r="AL55" s="34"/>
      <c r="AM55" s="34"/>
      <c r="AN55" s="34"/>
      <c r="AO55" s="34"/>
      <c r="AP55" s="34"/>
      <c r="AQ55" s="35"/>
      <c r="AR55" s="66">
        <f t="shared" si="0"/>
        <v>1</v>
      </c>
      <c r="AS55" s="66"/>
      <c r="AT55" s="66">
        <v>1</v>
      </c>
      <c r="AU55" s="66"/>
      <c r="AV55" s="66"/>
      <c r="AW55" s="66"/>
      <c r="AX55" s="66">
        <f t="shared" si="1"/>
        <v>1</v>
      </c>
      <c r="AY55" s="34"/>
      <c r="AZ55" s="34">
        <v>1</v>
      </c>
      <c r="BA55" s="34"/>
      <c r="BB55" s="34"/>
      <c r="BC55" s="34"/>
      <c r="BD55" s="34"/>
      <c r="BE55" s="34"/>
      <c r="BF55" s="34"/>
      <c r="BG55" s="34"/>
      <c r="BH55" s="34"/>
      <c r="BI55" s="34"/>
      <c r="BJ55" s="34"/>
      <c r="BK55" s="34">
        <v>1</v>
      </c>
      <c r="BL55" s="34"/>
      <c r="BM55" s="34"/>
      <c r="BN55" s="34"/>
      <c r="BO55" s="34"/>
      <c r="BP55" s="34"/>
      <c r="BQ55" s="34"/>
      <c r="BR55" s="34"/>
      <c r="BS55" s="66"/>
      <c r="BT55" s="66"/>
      <c r="BU55" s="66"/>
      <c r="BV55" s="66">
        <f t="shared" si="17"/>
        <v>1</v>
      </c>
      <c r="BW55" s="66"/>
      <c r="BX55" s="66"/>
      <c r="BY55" s="66"/>
      <c r="BZ55" s="66"/>
      <c r="CA55" s="66"/>
      <c r="CB55" s="66"/>
      <c r="CC55" s="66"/>
      <c r="CD55" s="66"/>
      <c r="CE55" s="66"/>
      <c r="CF55" s="34"/>
      <c r="CG55" s="66"/>
      <c r="CH55" s="34">
        <f t="shared" si="2"/>
        <v>0</v>
      </c>
      <c r="CI55" s="66"/>
      <c r="CJ55" s="66"/>
      <c r="CK55" s="66"/>
      <c r="CL55" s="66"/>
      <c r="CM55" s="66"/>
      <c r="CN55" s="66"/>
      <c r="CO55" s="66"/>
      <c r="CP55" s="66"/>
      <c r="CQ55" s="34"/>
      <c r="CR55" s="66"/>
      <c r="CS55" s="34">
        <f t="shared" si="3"/>
        <v>0</v>
      </c>
      <c r="CT55" s="34"/>
      <c r="CU55" s="66"/>
      <c r="CV55" s="66"/>
      <c r="CW55" s="66"/>
      <c r="CX55" s="66"/>
      <c r="CY55" s="66"/>
      <c r="CZ55" s="66"/>
      <c r="DA55" s="66"/>
      <c r="DB55" s="34"/>
      <c r="DC55" s="66"/>
      <c r="DD55" s="34">
        <f t="shared" si="4"/>
        <v>0</v>
      </c>
      <c r="DE55" s="34"/>
      <c r="DF55" s="66"/>
      <c r="DG55" s="66"/>
      <c r="DH55" s="66"/>
      <c r="DI55" s="66"/>
      <c r="DJ55" s="66"/>
      <c r="DK55" s="66"/>
      <c r="DL55" s="34"/>
      <c r="DM55" s="66"/>
      <c r="DN55" s="34">
        <f t="shared" si="5"/>
        <v>0</v>
      </c>
      <c r="DO55" s="34"/>
      <c r="DP55" s="66"/>
      <c r="DQ55" s="66"/>
      <c r="DR55" s="66"/>
      <c r="DS55" s="66"/>
      <c r="DT55" s="66"/>
      <c r="DU55" s="66"/>
      <c r="DV55" s="66"/>
      <c r="DW55" s="34"/>
      <c r="DX55" s="66"/>
      <c r="DY55" s="34">
        <f t="shared" si="6"/>
        <v>0</v>
      </c>
      <c r="DZ55" s="34">
        <f t="shared" si="7"/>
        <v>0</v>
      </c>
      <c r="EA55" s="34">
        <f t="shared" si="8"/>
        <v>0</v>
      </c>
      <c r="EB55" s="34">
        <f t="shared" si="9"/>
        <v>0</v>
      </c>
      <c r="EC55" s="34">
        <f t="shared" si="10"/>
        <v>0</v>
      </c>
      <c r="ED55" s="34">
        <f t="shared" si="11"/>
        <v>0</v>
      </c>
      <c r="EE55" s="34">
        <f t="shared" si="12"/>
        <v>0</v>
      </c>
      <c r="EF55" s="34">
        <f t="shared" si="13"/>
        <v>0</v>
      </c>
      <c r="EG55" s="34">
        <f t="shared" si="14"/>
        <v>0</v>
      </c>
      <c r="EH55" s="34">
        <f t="shared" si="15"/>
        <v>0</v>
      </c>
      <c r="EI55" s="34">
        <f t="shared" si="16"/>
        <v>0</v>
      </c>
      <c r="EJ55" s="33">
        <v>0</v>
      </c>
    </row>
    <row r="56" spans="1:140" ht="15.75" customHeight="1">
      <c r="A56" s="34" t="s">
        <v>173</v>
      </c>
      <c r="B56" s="33" t="s">
        <v>116</v>
      </c>
      <c r="C56" s="34">
        <v>2021</v>
      </c>
      <c r="D56" s="66" t="s">
        <v>665</v>
      </c>
      <c r="E56" s="34" t="s">
        <v>666</v>
      </c>
      <c r="F56" s="34" t="s">
        <v>667</v>
      </c>
      <c r="G56" s="38" t="s">
        <v>503</v>
      </c>
      <c r="H56" s="66" t="s">
        <v>775</v>
      </c>
      <c r="I56" s="38" t="s">
        <v>774</v>
      </c>
      <c r="J56" s="33"/>
      <c r="K56" s="33"/>
      <c r="L56" s="2" t="s">
        <v>473</v>
      </c>
      <c r="M56" s="71">
        <v>0</v>
      </c>
      <c r="N56" s="119"/>
      <c r="O56" s="34"/>
      <c r="P56" s="34"/>
      <c r="Q56" s="34"/>
      <c r="R56" s="34"/>
      <c r="S56" s="34"/>
      <c r="T56" s="34">
        <v>1</v>
      </c>
      <c r="U56" s="34"/>
      <c r="V56" s="34"/>
      <c r="W56" s="34"/>
      <c r="X56" s="34">
        <v>1</v>
      </c>
      <c r="Y56" s="34"/>
      <c r="Z56" s="34"/>
      <c r="AA56" s="34"/>
      <c r="AB56" s="34"/>
      <c r="AC56" s="34"/>
      <c r="AD56" s="34"/>
      <c r="AE56" s="34"/>
      <c r="AF56" s="34"/>
      <c r="AG56" s="34"/>
      <c r="AH56" s="34"/>
      <c r="AI56" s="34"/>
      <c r="AJ56" s="34"/>
      <c r="AK56" s="34"/>
      <c r="AL56" s="34"/>
      <c r="AM56" s="34"/>
      <c r="AN56" s="34"/>
      <c r="AO56" s="34"/>
      <c r="AP56" s="34"/>
      <c r="AQ56" s="35"/>
      <c r="AR56" s="66">
        <f t="shared" si="0"/>
        <v>1</v>
      </c>
      <c r="AS56" s="34">
        <v>1</v>
      </c>
      <c r="AT56" s="34">
        <v>1</v>
      </c>
      <c r="AU56" s="66">
        <v>1</v>
      </c>
      <c r="AV56" s="34">
        <v>1</v>
      </c>
      <c r="AW56" s="66">
        <v>1</v>
      </c>
      <c r="AX56" s="66">
        <f t="shared" si="1"/>
        <v>5</v>
      </c>
      <c r="AY56" s="34">
        <v>1</v>
      </c>
      <c r="AZ56" s="34">
        <v>1</v>
      </c>
      <c r="BA56" s="34">
        <v>1</v>
      </c>
      <c r="BB56" s="34"/>
      <c r="BC56" s="34"/>
      <c r="BD56" s="34"/>
      <c r="BE56" s="34"/>
      <c r="BF56" s="34"/>
      <c r="BG56" s="34"/>
      <c r="BH56" s="34"/>
      <c r="BI56" s="34"/>
      <c r="BJ56" s="34"/>
      <c r="BK56" s="34">
        <v>1</v>
      </c>
      <c r="BL56" s="34"/>
      <c r="BM56" s="34"/>
      <c r="BN56" s="34"/>
      <c r="BO56" s="34"/>
      <c r="BP56" s="34"/>
      <c r="BQ56" s="34"/>
      <c r="BR56" s="34"/>
      <c r="BS56" s="34"/>
      <c r="BT56" s="34"/>
      <c r="BU56" s="66"/>
      <c r="BV56" s="66">
        <f t="shared" si="17"/>
        <v>1</v>
      </c>
      <c r="BW56" s="34"/>
      <c r="BX56" s="34"/>
      <c r="BY56" s="34"/>
      <c r="BZ56" s="34"/>
      <c r="CA56" s="34"/>
      <c r="CB56" s="34"/>
      <c r="CC56" s="34"/>
      <c r="CD56" s="34"/>
      <c r="CE56" s="34"/>
      <c r="CF56" s="34"/>
      <c r="CG56" s="34"/>
      <c r="CH56" s="34">
        <f t="shared" si="2"/>
        <v>0</v>
      </c>
      <c r="CI56" s="34"/>
      <c r="CJ56" s="34"/>
      <c r="CK56" s="34"/>
      <c r="CL56" s="34"/>
      <c r="CM56" s="34"/>
      <c r="CN56" s="34"/>
      <c r="CO56" s="34"/>
      <c r="CP56" s="34"/>
      <c r="CQ56" s="34"/>
      <c r="CR56" s="34"/>
      <c r="CS56" s="34">
        <f t="shared" si="3"/>
        <v>0</v>
      </c>
      <c r="CT56" s="34"/>
      <c r="CU56" s="34"/>
      <c r="CV56" s="34"/>
      <c r="CW56" s="34"/>
      <c r="CX56" s="34"/>
      <c r="CY56" s="34"/>
      <c r="CZ56" s="34"/>
      <c r="DA56" s="66"/>
      <c r="DB56" s="34"/>
      <c r="DC56" s="66"/>
      <c r="DD56" s="34">
        <f t="shared" si="4"/>
        <v>0</v>
      </c>
      <c r="DE56" s="34"/>
      <c r="DF56" s="34"/>
      <c r="DG56" s="34"/>
      <c r="DH56" s="34"/>
      <c r="DI56" s="34"/>
      <c r="DJ56" s="34"/>
      <c r="DK56" s="34"/>
      <c r="DL56" s="34"/>
      <c r="DM56" s="34"/>
      <c r="DN56" s="34">
        <f t="shared" si="5"/>
        <v>0</v>
      </c>
      <c r="DO56" s="34"/>
      <c r="DP56" s="34"/>
      <c r="DQ56" s="34"/>
      <c r="DR56" s="34"/>
      <c r="DS56" s="34"/>
      <c r="DT56" s="34"/>
      <c r="DU56" s="66"/>
      <c r="DV56" s="66"/>
      <c r="DW56" s="34"/>
      <c r="DX56" s="66"/>
      <c r="DY56" s="34">
        <f t="shared" si="6"/>
        <v>0</v>
      </c>
      <c r="DZ56" s="34">
        <f t="shared" si="7"/>
        <v>0</v>
      </c>
      <c r="EA56" s="34">
        <f t="shared" si="8"/>
        <v>0</v>
      </c>
      <c r="EB56" s="34">
        <f t="shared" si="9"/>
        <v>0</v>
      </c>
      <c r="EC56" s="34">
        <f t="shared" si="10"/>
        <v>0</v>
      </c>
      <c r="ED56" s="34">
        <f t="shared" si="11"/>
        <v>0</v>
      </c>
      <c r="EE56" s="34">
        <f t="shared" si="12"/>
        <v>0</v>
      </c>
      <c r="EF56" s="34">
        <f t="shared" si="13"/>
        <v>0</v>
      </c>
      <c r="EG56" s="34">
        <f t="shared" si="14"/>
        <v>0</v>
      </c>
      <c r="EH56" s="34">
        <f t="shared" si="15"/>
        <v>0</v>
      </c>
      <c r="EI56" s="34">
        <f t="shared" si="16"/>
        <v>0</v>
      </c>
      <c r="EJ56" s="33">
        <v>0</v>
      </c>
    </row>
    <row r="57" spans="1:140" ht="15.75" customHeight="1">
      <c r="A57" s="34" t="s">
        <v>174</v>
      </c>
      <c r="B57" s="33" t="s">
        <v>116</v>
      </c>
      <c r="C57" s="34">
        <v>2021</v>
      </c>
      <c r="D57" s="66" t="s">
        <v>668</v>
      </c>
      <c r="E57" s="34" t="s">
        <v>669</v>
      </c>
      <c r="F57" s="34" t="s">
        <v>670</v>
      </c>
      <c r="G57" s="34" t="s">
        <v>463</v>
      </c>
      <c r="H57" s="34" t="s">
        <v>777</v>
      </c>
      <c r="I57" s="34" t="s">
        <v>776</v>
      </c>
      <c r="J57" s="34"/>
      <c r="K57" s="34"/>
      <c r="L57" s="2" t="s">
        <v>473</v>
      </c>
      <c r="M57" s="71">
        <v>0</v>
      </c>
      <c r="N57" s="119" t="s">
        <v>778</v>
      </c>
      <c r="O57" s="34"/>
      <c r="P57" s="34"/>
      <c r="Q57" s="34"/>
      <c r="R57" s="34"/>
      <c r="S57" s="34"/>
      <c r="T57" s="34"/>
      <c r="U57" s="34">
        <v>1</v>
      </c>
      <c r="V57" s="34"/>
      <c r="W57" s="34"/>
      <c r="X57" s="34"/>
      <c r="Y57" s="34"/>
      <c r="Z57" s="34"/>
      <c r="AA57" s="34"/>
      <c r="AB57" s="34"/>
      <c r="AC57" s="34">
        <v>1</v>
      </c>
      <c r="AD57" s="34"/>
      <c r="AE57" s="34"/>
      <c r="AF57" s="34"/>
      <c r="AG57" s="34"/>
      <c r="AH57" s="34"/>
      <c r="AI57" s="34"/>
      <c r="AJ57" s="34"/>
      <c r="AK57" s="34"/>
      <c r="AL57" s="34"/>
      <c r="AM57" s="34"/>
      <c r="AN57" s="66"/>
      <c r="AO57" s="34"/>
      <c r="AP57" s="34"/>
      <c r="AQ57" s="66"/>
      <c r="AR57" s="66">
        <f t="shared" si="0"/>
        <v>1</v>
      </c>
      <c r="AS57" s="34">
        <v>1</v>
      </c>
      <c r="AT57" s="34">
        <v>1</v>
      </c>
      <c r="AU57" s="66">
        <v>1</v>
      </c>
      <c r="AV57" s="34"/>
      <c r="AW57" s="34">
        <v>1</v>
      </c>
      <c r="AX57" s="66">
        <f t="shared" si="1"/>
        <v>4</v>
      </c>
      <c r="AY57" s="34">
        <v>1</v>
      </c>
      <c r="AZ57" s="34">
        <v>1</v>
      </c>
      <c r="BA57" s="34">
        <v>1</v>
      </c>
      <c r="BB57" s="34"/>
      <c r="BC57" s="34"/>
      <c r="BD57" s="34"/>
      <c r="BE57" s="34"/>
      <c r="BF57" s="34"/>
      <c r="BG57" s="34"/>
      <c r="BH57" s="34"/>
      <c r="BI57" s="34"/>
      <c r="BJ57" s="34"/>
      <c r="BK57" s="34"/>
      <c r="BL57" s="34">
        <v>1</v>
      </c>
      <c r="BM57" s="34"/>
      <c r="BN57" s="34">
        <v>1</v>
      </c>
      <c r="BO57" s="34"/>
      <c r="BP57" s="34">
        <v>1</v>
      </c>
      <c r="BQ57" s="34"/>
      <c r="BR57" s="34"/>
      <c r="BS57" s="34">
        <v>1</v>
      </c>
      <c r="BT57" s="34">
        <v>1</v>
      </c>
      <c r="BU57" s="66">
        <v>1</v>
      </c>
      <c r="BV57" s="66">
        <f t="shared" si="17"/>
        <v>0</v>
      </c>
      <c r="BW57" s="34"/>
      <c r="BX57" s="34"/>
      <c r="BY57" s="34"/>
      <c r="BZ57" s="34">
        <v>1</v>
      </c>
      <c r="CA57" s="34"/>
      <c r="CB57" s="34"/>
      <c r="CC57" s="34"/>
      <c r="CD57" s="34"/>
      <c r="CE57" s="34"/>
      <c r="CF57" s="34"/>
      <c r="CG57" s="34"/>
      <c r="CH57" s="34">
        <f t="shared" si="2"/>
        <v>1</v>
      </c>
      <c r="CI57" s="34"/>
      <c r="CJ57" s="34"/>
      <c r="CK57" s="34"/>
      <c r="CL57" s="34"/>
      <c r="CM57" s="34">
        <v>1</v>
      </c>
      <c r="CN57" s="34"/>
      <c r="CO57" s="34"/>
      <c r="CP57" s="34"/>
      <c r="CQ57" s="34"/>
      <c r="CR57" s="34"/>
      <c r="CS57" s="34">
        <f t="shared" si="3"/>
        <v>1</v>
      </c>
      <c r="CT57" s="34"/>
      <c r="CU57" s="34"/>
      <c r="CV57" s="34"/>
      <c r="CW57" s="34"/>
      <c r="CX57" s="34"/>
      <c r="CY57" s="34"/>
      <c r="CZ57" s="34">
        <v>1</v>
      </c>
      <c r="DA57" s="66"/>
      <c r="DB57" s="34"/>
      <c r="DC57" s="66"/>
      <c r="DD57" s="34">
        <f t="shared" si="4"/>
        <v>1</v>
      </c>
      <c r="DE57" s="34"/>
      <c r="DF57" s="34"/>
      <c r="DG57" s="34"/>
      <c r="DH57" s="34"/>
      <c r="DI57" s="34"/>
      <c r="DJ57" s="34"/>
      <c r="DK57" s="34"/>
      <c r="DL57" s="34"/>
      <c r="DM57" s="34"/>
      <c r="DN57" s="34">
        <f t="shared" si="5"/>
        <v>0</v>
      </c>
      <c r="DO57" s="34"/>
      <c r="DP57" s="34"/>
      <c r="DQ57" s="34"/>
      <c r="DR57" s="34"/>
      <c r="DS57" s="34"/>
      <c r="DT57" s="34"/>
      <c r="DU57" s="34"/>
      <c r="DV57" s="34">
        <v>1</v>
      </c>
      <c r="DW57" s="34"/>
      <c r="DX57" s="34"/>
      <c r="DY57" s="34">
        <f t="shared" si="6"/>
        <v>1</v>
      </c>
      <c r="DZ57" s="34">
        <f t="shared" si="7"/>
        <v>0</v>
      </c>
      <c r="EA57" s="34">
        <f t="shared" si="8"/>
        <v>0</v>
      </c>
      <c r="EB57" s="34">
        <f t="shared" si="9"/>
        <v>0</v>
      </c>
      <c r="EC57" s="34">
        <f t="shared" si="10"/>
        <v>0</v>
      </c>
      <c r="ED57" s="34">
        <f t="shared" si="11"/>
        <v>0</v>
      </c>
      <c r="EE57" s="34">
        <f t="shared" si="12"/>
        <v>0</v>
      </c>
      <c r="EF57" s="34">
        <f t="shared" si="13"/>
        <v>0</v>
      </c>
      <c r="EG57" s="34">
        <f t="shared" si="14"/>
        <v>0</v>
      </c>
      <c r="EH57" s="34">
        <f t="shared" si="15"/>
        <v>0</v>
      </c>
      <c r="EI57" s="34">
        <f t="shared" si="16"/>
        <v>0</v>
      </c>
      <c r="EJ57" s="34">
        <v>0</v>
      </c>
    </row>
    <row r="58" spans="1:140" ht="15.75" customHeight="1">
      <c r="A58" s="33" t="s">
        <v>175</v>
      </c>
      <c r="B58" s="33" t="s">
        <v>116</v>
      </c>
      <c r="C58" s="34">
        <v>2021</v>
      </c>
      <c r="D58" s="66" t="s">
        <v>671</v>
      </c>
      <c r="E58" s="34" t="s">
        <v>672</v>
      </c>
      <c r="F58" s="34" t="s">
        <v>673</v>
      </c>
      <c r="G58" s="34" t="s">
        <v>470</v>
      </c>
      <c r="H58" s="34" t="s">
        <v>780</v>
      </c>
      <c r="I58" s="34" t="s">
        <v>779</v>
      </c>
      <c r="J58" s="34"/>
      <c r="K58" s="34"/>
      <c r="L58" s="2" t="s">
        <v>473</v>
      </c>
      <c r="M58" s="71">
        <v>0</v>
      </c>
      <c r="N58" s="119"/>
      <c r="O58" s="34"/>
      <c r="P58" s="34"/>
      <c r="Q58" s="34">
        <v>1</v>
      </c>
      <c r="R58" s="34"/>
      <c r="S58" s="34"/>
      <c r="T58" s="34"/>
      <c r="U58" s="34"/>
      <c r="V58" s="34">
        <v>1</v>
      </c>
      <c r="W58" s="34"/>
      <c r="X58" s="34"/>
      <c r="Y58" s="34"/>
      <c r="Z58" s="34"/>
      <c r="AA58" s="34">
        <v>1</v>
      </c>
      <c r="AB58" s="34"/>
      <c r="AC58" s="34"/>
      <c r="AD58" s="34"/>
      <c r="AE58" s="34"/>
      <c r="AF58" s="34"/>
      <c r="AG58" s="34"/>
      <c r="AH58" s="34"/>
      <c r="AI58" s="34"/>
      <c r="AJ58" s="34"/>
      <c r="AK58" s="34"/>
      <c r="AL58" s="34"/>
      <c r="AM58" s="34"/>
      <c r="AN58" s="34"/>
      <c r="AO58" s="34"/>
      <c r="AP58" s="34"/>
      <c r="AQ58" s="66"/>
      <c r="AR58" s="66">
        <f t="shared" si="0"/>
        <v>1</v>
      </c>
      <c r="AS58" s="66"/>
      <c r="AT58" s="34">
        <v>1</v>
      </c>
      <c r="AU58" s="66"/>
      <c r="AV58" s="34"/>
      <c r="AW58" s="34"/>
      <c r="AX58" s="66">
        <f t="shared" si="1"/>
        <v>1</v>
      </c>
      <c r="AY58" s="34"/>
      <c r="AZ58" s="34">
        <v>1</v>
      </c>
      <c r="BA58" s="34"/>
      <c r="BB58" s="34"/>
      <c r="BC58" s="34"/>
      <c r="BD58" s="34"/>
      <c r="BE58" s="34"/>
      <c r="BF58" s="34"/>
      <c r="BG58" s="34"/>
      <c r="BH58" s="34"/>
      <c r="BI58" s="34"/>
      <c r="BJ58" s="34"/>
      <c r="BK58" s="34">
        <v>1</v>
      </c>
      <c r="BL58" s="34"/>
      <c r="BM58" s="34"/>
      <c r="BN58" s="34"/>
      <c r="BO58" s="34"/>
      <c r="BP58" s="34"/>
      <c r="BQ58" s="34"/>
      <c r="BR58" s="34"/>
      <c r="BS58" s="66"/>
      <c r="BT58" s="34"/>
      <c r="BU58" s="66"/>
      <c r="BV58" s="66">
        <f t="shared" si="17"/>
        <v>1</v>
      </c>
      <c r="BW58" s="66"/>
      <c r="BX58" s="66"/>
      <c r="BY58" s="66"/>
      <c r="BZ58" s="66"/>
      <c r="CA58" s="34"/>
      <c r="CB58" s="34"/>
      <c r="CC58" s="34"/>
      <c r="CD58" s="66"/>
      <c r="CE58" s="66"/>
      <c r="CF58" s="34"/>
      <c r="CG58" s="66"/>
      <c r="CH58" s="34">
        <f t="shared" si="2"/>
        <v>0</v>
      </c>
      <c r="CI58" s="34"/>
      <c r="CJ58" s="34"/>
      <c r="CK58" s="34"/>
      <c r="CL58" s="34"/>
      <c r="CM58" s="34"/>
      <c r="CN58" s="34"/>
      <c r="CO58" s="34"/>
      <c r="CP58" s="34"/>
      <c r="CQ58" s="34"/>
      <c r="CR58" s="34"/>
      <c r="CS58" s="34">
        <f t="shared" si="3"/>
        <v>0</v>
      </c>
      <c r="CT58" s="34"/>
      <c r="CU58" s="66"/>
      <c r="CV58" s="66"/>
      <c r="CW58" s="34"/>
      <c r="CX58" s="34"/>
      <c r="CY58" s="34"/>
      <c r="CZ58" s="34"/>
      <c r="DA58" s="66"/>
      <c r="DB58" s="34"/>
      <c r="DC58" s="66"/>
      <c r="DD58" s="34">
        <f t="shared" si="4"/>
        <v>0</v>
      </c>
      <c r="DE58" s="34"/>
      <c r="DF58" s="34"/>
      <c r="DG58" s="34"/>
      <c r="DH58" s="34"/>
      <c r="DI58" s="34"/>
      <c r="DJ58" s="34"/>
      <c r="DK58" s="34"/>
      <c r="DL58" s="34"/>
      <c r="DM58" s="34"/>
      <c r="DN58" s="34">
        <f t="shared" si="5"/>
        <v>0</v>
      </c>
      <c r="DO58" s="34"/>
      <c r="DP58" s="34"/>
      <c r="DQ58" s="34"/>
      <c r="DR58" s="34"/>
      <c r="DS58" s="34"/>
      <c r="DT58" s="34"/>
      <c r="DU58" s="34"/>
      <c r="DV58" s="34"/>
      <c r="DW58" s="34"/>
      <c r="DX58" s="34"/>
      <c r="DY58" s="34">
        <f t="shared" si="6"/>
        <v>0</v>
      </c>
      <c r="DZ58" s="34">
        <f t="shared" si="7"/>
        <v>0</v>
      </c>
      <c r="EA58" s="34">
        <f t="shared" si="8"/>
        <v>0</v>
      </c>
      <c r="EB58" s="34">
        <f t="shared" si="9"/>
        <v>0</v>
      </c>
      <c r="EC58" s="34">
        <f t="shared" si="10"/>
        <v>0</v>
      </c>
      <c r="ED58" s="34">
        <f t="shared" si="11"/>
        <v>0</v>
      </c>
      <c r="EE58" s="34">
        <f t="shared" si="12"/>
        <v>0</v>
      </c>
      <c r="EF58" s="34">
        <f t="shared" si="13"/>
        <v>0</v>
      </c>
      <c r="EG58" s="34">
        <f t="shared" si="14"/>
        <v>0</v>
      </c>
      <c r="EH58" s="34">
        <f t="shared" si="15"/>
        <v>0</v>
      </c>
      <c r="EI58" s="34">
        <f t="shared" si="16"/>
        <v>0</v>
      </c>
      <c r="EJ58" s="34">
        <v>0</v>
      </c>
    </row>
    <row r="59" spans="1:140" ht="15.75" customHeight="1">
      <c r="A59" s="33" t="s">
        <v>176</v>
      </c>
      <c r="B59" s="33" t="s">
        <v>116</v>
      </c>
      <c r="C59" s="34">
        <v>2021</v>
      </c>
      <c r="D59" s="66" t="s">
        <v>674</v>
      </c>
      <c r="E59" s="34" t="s">
        <v>675</v>
      </c>
      <c r="F59" s="34" t="s">
        <v>676</v>
      </c>
      <c r="G59" s="34" t="s">
        <v>487</v>
      </c>
      <c r="H59" s="34" t="s">
        <v>782</v>
      </c>
      <c r="I59" s="34" t="s">
        <v>781</v>
      </c>
      <c r="J59" s="34"/>
      <c r="K59" s="34"/>
      <c r="L59" s="2" t="s">
        <v>473</v>
      </c>
      <c r="M59" s="71">
        <v>1</v>
      </c>
      <c r="N59" s="119"/>
      <c r="O59" s="34"/>
      <c r="P59" s="34"/>
      <c r="Q59" s="34"/>
      <c r="R59" s="34"/>
      <c r="S59" s="34"/>
      <c r="T59" s="34"/>
      <c r="U59" s="34">
        <v>1</v>
      </c>
      <c r="V59" s="34"/>
      <c r="W59" s="34"/>
      <c r="X59" s="34"/>
      <c r="Y59" s="34"/>
      <c r="Z59" s="34">
        <v>1</v>
      </c>
      <c r="AA59" s="34"/>
      <c r="AB59" s="34"/>
      <c r="AC59" s="34"/>
      <c r="AD59" s="34"/>
      <c r="AE59" s="34"/>
      <c r="AF59" s="34"/>
      <c r="AG59" s="34"/>
      <c r="AH59" s="34"/>
      <c r="AI59" s="34"/>
      <c r="AJ59" s="34"/>
      <c r="AK59" s="34"/>
      <c r="AL59" s="34"/>
      <c r="AM59" s="34"/>
      <c r="AN59" s="34"/>
      <c r="AO59" s="34"/>
      <c r="AP59" s="34"/>
      <c r="AQ59" s="66"/>
      <c r="AR59" s="66">
        <f t="shared" si="0"/>
        <v>1</v>
      </c>
      <c r="AS59" s="66">
        <v>1</v>
      </c>
      <c r="AT59" s="34">
        <v>1</v>
      </c>
      <c r="AU59" s="66">
        <v>1</v>
      </c>
      <c r="AV59" s="34"/>
      <c r="AW59" s="34">
        <v>1</v>
      </c>
      <c r="AX59" s="66">
        <f t="shared" si="1"/>
        <v>4</v>
      </c>
      <c r="AY59" s="34"/>
      <c r="AZ59" s="34"/>
      <c r="BA59" s="34">
        <v>1</v>
      </c>
      <c r="BB59" s="34"/>
      <c r="BC59" s="34"/>
      <c r="BD59" s="34"/>
      <c r="BE59" s="34"/>
      <c r="BF59" s="34"/>
      <c r="BG59" s="34"/>
      <c r="BH59" s="34"/>
      <c r="BI59" s="34"/>
      <c r="BJ59" s="34">
        <v>1</v>
      </c>
      <c r="BK59" s="34"/>
      <c r="BL59" s="34"/>
      <c r="BM59" s="34"/>
      <c r="BN59" s="34"/>
      <c r="BO59" s="34"/>
      <c r="BP59" s="34">
        <v>1</v>
      </c>
      <c r="BQ59" s="34">
        <v>1</v>
      </c>
      <c r="BR59" s="34">
        <v>1</v>
      </c>
      <c r="BS59" s="66">
        <v>1</v>
      </c>
      <c r="BT59" s="34">
        <v>1</v>
      </c>
      <c r="BU59" s="66">
        <v>1</v>
      </c>
      <c r="BV59" s="66">
        <f t="shared" si="17"/>
        <v>0</v>
      </c>
      <c r="BW59" s="66"/>
      <c r="BX59" s="66"/>
      <c r="BY59" s="66"/>
      <c r="BZ59" s="66">
        <v>1</v>
      </c>
      <c r="CA59" s="34"/>
      <c r="CB59" s="34"/>
      <c r="CC59" s="34"/>
      <c r="CD59" s="66"/>
      <c r="CE59" s="66"/>
      <c r="CF59" s="34"/>
      <c r="CG59" s="66"/>
      <c r="CH59" s="34">
        <f t="shared" si="2"/>
        <v>1</v>
      </c>
      <c r="CI59" s="34"/>
      <c r="CJ59" s="34"/>
      <c r="CK59" s="34"/>
      <c r="CL59" s="34"/>
      <c r="CM59" s="34">
        <v>1</v>
      </c>
      <c r="CN59" s="34"/>
      <c r="CO59" s="34"/>
      <c r="CP59" s="34"/>
      <c r="CQ59" s="34"/>
      <c r="CR59" s="34"/>
      <c r="CS59" s="34">
        <f t="shared" si="3"/>
        <v>1</v>
      </c>
      <c r="CT59" s="34"/>
      <c r="CU59" s="66"/>
      <c r="CV59" s="66"/>
      <c r="CW59" s="34"/>
      <c r="CX59" s="34"/>
      <c r="CY59" s="34"/>
      <c r="CZ59" s="34">
        <v>1</v>
      </c>
      <c r="DA59" s="66"/>
      <c r="DB59" s="34"/>
      <c r="DC59" s="66"/>
      <c r="DD59" s="34">
        <f t="shared" si="4"/>
        <v>1</v>
      </c>
      <c r="DE59" s="34"/>
      <c r="DF59" s="34"/>
      <c r="DG59" s="34"/>
      <c r="DH59" s="34"/>
      <c r="DI59" s="34"/>
      <c r="DJ59" s="34"/>
      <c r="DK59" s="34"/>
      <c r="DL59" s="34"/>
      <c r="DM59" s="34"/>
      <c r="DN59" s="34">
        <f t="shared" si="5"/>
        <v>0</v>
      </c>
      <c r="DO59" s="34"/>
      <c r="DP59" s="34"/>
      <c r="DQ59" s="34"/>
      <c r="DR59" s="34"/>
      <c r="DS59" s="34"/>
      <c r="DT59" s="34"/>
      <c r="DU59" s="34"/>
      <c r="DV59" s="34">
        <v>1</v>
      </c>
      <c r="DW59" s="34"/>
      <c r="DX59" s="34"/>
      <c r="DY59" s="34">
        <f t="shared" si="6"/>
        <v>1</v>
      </c>
      <c r="DZ59" s="34">
        <f t="shared" si="7"/>
        <v>0</v>
      </c>
      <c r="EA59" s="34">
        <f t="shared" si="8"/>
        <v>0</v>
      </c>
      <c r="EB59" s="34">
        <f t="shared" si="9"/>
        <v>0</v>
      </c>
      <c r="EC59" s="34">
        <f t="shared" si="10"/>
        <v>0</v>
      </c>
      <c r="ED59" s="34">
        <f t="shared" si="11"/>
        <v>0</v>
      </c>
      <c r="EE59" s="34">
        <f t="shared" si="12"/>
        <v>0</v>
      </c>
      <c r="EF59" s="34">
        <f t="shared" si="13"/>
        <v>0</v>
      </c>
      <c r="EG59" s="34">
        <f t="shared" si="14"/>
        <v>0</v>
      </c>
      <c r="EH59" s="34">
        <f t="shared" si="15"/>
        <v>0</v>
      </c>
      <c r="EI59" s="34">
        <f t="shared" si="16"/>
        <v>0</v>
      </c>
      <c r="EJ59" s="34">
        <v>0</v>
      </c>
    </row>
    <row r="60" spans="1:140" ht="15.75" customHeight="1">
      <c r="A60" s="34" t="s">
        <v>177</v>
      </c>
      <c r="B60" s="33" t="s">
        <v>116</v>
      </c>
      <c r="C60" s="34">
        <v>2021</v>
      </c>
      <c r="D60" s="66" t="s">
        <v>677</v>
      </c>
      <c r="E60" s="34" t="s">
        <v>678</v>
      </c>
      <c r="F60" s="34" t="s">
        <v>679</v>
      </c>
      <c r="G60" s="34" t="s">
        <v>470</v>
      </c>
      <c r="H60" s="34" t="s">
        <v>784</v>
      </c>
      <c r="I60" s="66" t="s">
        <v>783</v>
      </c>
      <c r="J60" s="34"/>
      <c r="K60" s="34"/>
      <c r="L60" s="2" t="s">
        <v>473</v>
      </c>
      <c r="M60" s="71">
        <v>0</v>
      </c>
      <c r="N60" s="71"/>
      <c r="O60" s="34"/>
      <c r="P60" s="34"/>
      <c r="Q60" s="34"/>
      <c r="R60" s="34"/>
      <c r="S60" s="34"/>
      <c r="T60" s="34"/>
      <c r="U60" s="34">
        <v>1</v>
      </c>
      <c r="V60" s="34"/>
      <c r="W60" s="34"/>
      <c r="X60" s="34"/>
      <c r="Y60" s="34"/>
      <c r="Z60" s="34"/>
      <c r="AA60" s="34"/>
      <c r="AB60" s="34"/>
      <c r="AC60" s="34"/>
      <c r="AD60" s="34"/>
      <c r="AE60" s="34"/>
      <c r="AF60" s="34">
        <v>1</v>
      </c>
      <c r="AG60" s="34">
        <v>1</v>
      </c>
      <c r="AH60" s="34"/>
      <c r="AI60" s="66"/>
      <c r="AJ60" s="34"/>
      <c r="AK60" s="34"/>
      <c r="AL60" s="34"/>
      <c r="AM60" s="34"/>
      <c r="AN60" s="34"/>
      <c r="AO60" s="34"/>
      <c r="AP60" s="34"/>
      <c r="AQ60" s="66"/>
      <c r="AR60" s="66">
        <f t="shared" si="0"/>
        <v>1</v>
      </c>
      <c r="AS60" s="66"/>
      <c r="AT60" s="66">
        <v>1</v>
      </c>
      <c r="AU60" s="66"/>
      <c r="AV60" s="66"/>
      <c r="AW60" s="66"/>
      <c r="AX60" s="66">
        <f t="shared" si="1"/>
        <v>1</v>
      </c>
      <c r="AY60" s="34">
        <v>1</v>
      </c>
      <c r="AZ60" s="34"/>
      <c r="BA60" s="34"/>
      <c r="BB60" s="66"/>
      <c r="BC60" s="66"/>
      <c r="BD60" s="66"/>
      <c r="BE60" s="66"/>
      <c r="BF60" s="66"/>
      <c r="BG60" s="66"/>
      <c r="BH60" s="66"/>
      <c r="BI60" s="66"/>
      <c r="BJ60" s="66"/>
      <c r="BK60" s="66"/>
      <c r="BL60" s="66"/>
      <c r="BM60" s="66">
        <v>1</v>
      </c>
      <c r="BN60" s="66"/>
      <c r="BO60" s="66"/>
      <c r="BP60" s="66"/>
      <c r="BQ60" s="66"/>
      <c r="BR60" s="66"/>
      <c r="BS60" s="66"/>
      <c r="BT60" s="66"/>
      <c r="BU60" s="66"/>
      <c r="BV60" s="66">
        <f t="shared" si="17"/>
        <v>1</v>
      </c>
      <c r="BW60" s="66"/>
      <c r="BX60" s="66"/>
      <c r="BY60" s="66"/>
      <c r="BZ60" s="66"/>
      <c r="CA60" s="66"/>
      <c r="CB60" s="66"/>
      <c r="CC60" s="66"/>
      <c r="CD60" s="66"/>
      <c r="CE60" s="66"/>
      <c r="CF60" s="34"/>
      <c r="CG60" s="66"/>
      <c r="CH60" s="34">
        <f t="shared" si="2"/>
        <v>0</v>
      </c>
      <c r="CI60" s="66"/>
      <c r="CJ60" s="66"/>
      <c r="CK60" s="66"/>
      <c r="CL60" s="66"/>
      <c r="CM60" s="66"/>
      <c r="CN60" s="66"/>
      <c r="CO60" s="66"/>
      <c r="CP60" s="66"/>
      <c r="CQ60" s="34"/>
      <c r="CR60" s="66"/>
      <c r="CS60" s="34">
        <f t="shared" si="3"/>
        <v>0</v>
      </c>
      <c r="CT60" s="34"/>
      <c r="CU60" s="66"/>
      <c r="CV60" s="66"/>
      <c r="CW60" s="66"/>
      <c r="CX60" s="66"/>
      <c r="CY60" s="66"/>
      <c r="CZ60" s="66"/>
      <c r="DA60" s="66"/>
      <c r="DB60" s="34"/>
      <c r="DC60" s="66"/>
      <c r="DD60" s="34">
        <f t="shared" si="4"/>
        <v>0</v>
      </c>
      <c r="DE60" s="34"/>
      <c r="DF60" s="66"/>
      <c r="DG60" s="66"/>
      <c r="DH60" s="66"/>
      <c r="DI60" s="66"/>
      <c r="DJ60" s="66"/>
      <c r="DK60" s="66"/>
      <c r="DL60" s="34"/>
      <c r="DM60" s="66"/>
      <c r="DN60" s="34">
        <f t="shared" si="5"/>
        <v>0</v>
      </c>
      <c r="DO60" s="34"/>
      <c r="DP60" s="66"/>
      <c r="DQ60" s="66"/>
      <c r="DR60" s="66"/>
      <c r="DS60" s="66"/>
      <c r="DT60" s="66"/>
      <c r="DU60" s="66"/>
      <c r="DV60" s="66"/>
      <c r="DW60" s="34"/>
      <c r="DX60" s="66"/>
      <c r="DY60" s="34">
        <f t="shared" si="6"/>
        <v>0</v>
      </c>
      <c r="DZ60" s="34">
        <f t="shared" si="7"/>
        <v>0</v>
      </c>
      <c r="EA60" s="34">
        <f t="shared" si="8"/>
        <v>0</v>
      </c>
      <c r="EB60" s="34">
        <f t="shared" si="9"/>
        <v>0</v>
      </c>
      <c r="EC60" s="34">
        <f t="shared" si="10"/>
        <v>0</v>
      </c>
      <c r="ED60" s="34">
        <f t="shared" si="11"/>
        <v>0</v>
      </c>
      <c r="EE60" s="34">
        <f t="shared" si="12"/>
        <v>0</v>
      </c>
      <c r="EF60" s="34">
        <f t="shared" si="13"/>
        <v>0</v>
      </c>
      <c r="EG60" s="34">
        <f t="shared" si="14"/>
        <v>0</v>
      </c>
      <c r="EH60" s="34">
        <f t="shared" si="15"/>
        <v>0</v>
      </c>
      <c r="EI60" s="34">
        <f t="shared" si="16"/>
        <v>0</v>
      </c>
      <c r="EJ60" s="34">
        <v>0</v>
      </c>
    </row>
    <row r="61" spans="1:140" ht="15.75" customHeight="1">
      <c r="A61" s="34" t="s">
        <v>178</v>
      </c>
      <c r="B61" s="33" t="s">
        <v>116</v>
      </c>
      <c r="C61" s="34">
        <v>2021</v>
      </c>
      <c r="D61" s="66" t="s">
        <v>680</v>
      </c>
      <c r="E61" s="34" t="s">
        <v>681</v>
      </c>
      <c r="F61" s="34" t="s">
        <v>682</v>
      </c>
      <c r="G61" s="34" t="s">
        <v>503</v>
      </c>
      <c r="H61" s="34" t="s">
        <v>786</v>
      </c>
      <c r="I61" s="66" t="s">
        <v>785</v>
      </c>
      <c r="J61" s="34"/>
      <c r="K61" s="34"/>
      <c r="L61" s="2" t="s">
        <v>473</v>
      </c>
      <c r="M61" s="71">
        <v>0</v>
      </c>
      <c r="N61" s="119"/>
      <c r="O61" s="34"/>
      <c r="P61" s="34"/>
      <c r="Q61" s="34"/>
      <c r="R61" s="34"/>
      <c r="S61" s="34"/>
      <c r="T61" s="34"/>
      <c r="U61" s="34">
        <v>1</v>
      </c>
      <c r="V61" s="34"/>
      <c r="W61" s="34"/>
      <c r="X61" s="34"/>
      <c r="Y61" s="34"/>
      <c r="Z61" s="34">
        <v>1</v>
      </c>
      <c r="AA61" s="34"/>
      <c r="AB61" s="34"/>
      <c r="AC61" s="34"/>
      <c r="AD61" s="34"/>
      <c r="AE61" s="34"/>
      <c r="AF61" s="34"/>
      <c r="AG61" s="34"/>
      <c r="AH61" s="34"/>
      <c r="AI61" s="34"/>
      <c r="AJ61" s="34"/>
      <c r="AK61" s="34"/>
      <c r="AL61" s="34"/>
      <c r="AM61" s="34"/>
      <c r="AN61" s="34"/>
      <c r="AO61" s="34"/>
      <c r="AP61" s="34"/>
      <c r="AQ61" s="66"/>
      <c r="AR61" s="66">
        <f t="shared" si="0"/>
        <v>1</v>
      </c>
      <c r="AS61" s="66"/>
      <c r="AT61" s="66"/>
      <c r="AU61" s="66"/>
      <c r="AV61" s="34"/>
      <c r="AW61" s="34">
        <v>1</v>
      </c>
      <c r="AX61" s="66">
        <f t="shared" si="1"/>
        <v>1</v>
      </c>
      <c r="AY61" s="34"/>
      <c r="AZ61" s="34">
        <v>1</v>
      </c>
      <c r="BA61" s="34"/>
      <c r="BB61" s="34"/>
      <c r="BC61" s="34"/>
      <c r="BD61" s="34"/>
      <c r="BE61" s="34"/>
      <c r="BF61" s="34"/>
      <c r="BG61" s="34"/>
      <c r="BH61" s="34"/>
      <c r="BI61" s="34"/>
      <c r="BJ61" s="34"/>
      <c r="BK61" s="34"/>
      <c r="BL61" s="34">
        <v>1</v>
      </c>
      <c r="BM61" s="34"/>
      <c r="BN61" s="34"/>
      <c r="BO61" s="34"/>
      <c r="BP61" s="34"/>
      <c r="BQ61" s="34"/>
      <c r="BR61" s="34"/>
      <c r="BS61" s="34"/>
      <c r="BT61" s="34"/>
      <c r="BU61" s="34">
        <v>1</v>
      </c>
      <c r="BV61" s="66">
        <f t="shared" si="17"/>
        <v>0</v>
      </c>
      <c r="BW61" s="34"/>
      <c r="BX61" s="34"/>
      <c r="BY61" s="34"/>
      <c r="BZ61" s="34"/>
      <c r="CA61" s="34"/>
      <c r="CB61" s="34"/>
      <c r="CC61" s="34"/>
      <c r="CD61" s="34"/>
      <c r="CE61" s="34"/>
      <c r="CF61" s="34"/>
      <c r="CG61" s="34"/>
      <c r="CH61" s="34">
        <f t="shared" si="2"/>
        <v>0</v>
      </c>
      <c r="CI61" s="34"/>
      <c r="CJ61" s="34"/>
      <c r="CK61" s="34"/>
      <c r="CL61" s="34"/>
      <c r="CM61" s="34"/>
      <c r="CN61" s="34"/>
      <c r="CO61" s="34"/>
      <c r="CP61" s="34"/>
      <c r="CQ61" s="34"/>
      <c r="CR61" s="34"/>
      <c r="CS61" s="34">
        <f t="shared" si="3"/>
        <v>0</v>
      </c>
      <c r="CT61" s="34"/>
      <c r="CU61" s="34"/>
      <c r="CV61" s="34"/>
      <c r="CW61" s="34"/>
      <c r="CX61" s="34"/>
      <c r="CY61" s="34"/>
      <c r="CZ61" s="34"/>
      <c r="DA61" s="34"/>
      <c r="DB61" s="34"/>
      <c r="DC61" s="34"/>
      <c r="DD61" s="34">
        <f t="shared" si="4"/>
        <v>0</v>
      </c>
      <c r="DE61" s="34"/>
      <c r="DF61" s="34"/>
      <c r="DG61" s="34"/>
      <c r="DH61" s="34"/>
      <c r="DI61" s="34"/>
      <c r="DJ61" s="34"/>
      <c r="DK61" s="34"/>
      <c r="DL61" s="34"/>
      <c r="DM61" s="34"/>
      <c r="DN61" s="34">
        <f t="shared" si="5"/>
        <v>0</v>
      </c>
      <c r="DO61" s="34"/>
      <c r="DP61" s="34"/>
      <c r="DQ61" s="34"/>
      <c r="DR61" s="34"/>
      <c r="DS61" s="34"/>
      <c r="DT61" s="34"/>
      <c r="DU61" s="34"/>
      <c r="DV61" s="34">
        <v>1</v>
      </c>
      <c r="DW61" s="34"/>
      <c r="DX61" s="34"/>
      <c r="DY61" s="34">
        <f t="shared" si="6"/>
        <v>1</v>
      </c>
      <c r="DZ61" s="34">
        <f t="shared" si="7"/>
        <v>0</v>
      </c>
      <c r="EA61" s="34">
        <f t="shared" si="8"/>
        <v>0</v>
      </c>
      <c r="EB61" s="34">
        <f t="shared" si="9"/>
        <v>0</v>
      </c>
      <c r="EC61" s="34">
        <f t="shared" si="10"/>
        <v>0</v>
      </c>
      <c r="ED61" s="34">
        <f t="shared" si="11"/>
        <v>0</v>
      </c>
      <c r="EE61" s="34">
        <f t="shared" si="12"/>
        <v>0</v>
      </c>
      <c r="EF61" s="34">
        <f t="shared" si="13"/>
        <v>0</v>
      </c>
      <c r="EG61" s="34">
        <f t="shared" si="14"/>
        <v>0</v>
      </c>
      <c r="EH61" s="34">
        <f t="shared" si="15"/>
        <v>0</v>
      </c>
      <c r="EI61" s="34">
        <f t="shared" si="16"/>
        <v>0</v>
      </c>
      <c r="EJ61" s="34">
        <v>0</v>
      </c>
    </row>
    <row r="62" spans="1:140" ht="15.75" customHeight="1">
      <c r="A62" s="34" t="s">
        <v>179</v>
      </c>
      <c r="B62" s="33" t="s">
        <v>116</v>
      </c>
      <c r="C62" s="200">
        <v>2021</v>
      </c>
      <c r="D62" s="203" t="s">
        <v>683</v>
      </c>
      <c r="E62" s="200" t="s">
        <v>684</v>
      </c>
      <c r="F62" s="200" t="s">
        <v>685</v>
      </c>
      <c r="G62" s="200" t="s">
        <v>538</v>
      </c>
      <c r="H62" s="200" t="s">
        <v>788</v>
      </c>
      <c r="I62" s="200" t="s">
        <v>787</v>
      </c>
      <c r="J62" s="200"/>
      <c r="K62" s="200"/>
      <c r="L62" s="207" t="s">
        <v>473</v>
      </c>
      <c r="M62" s="215">
        <v>0</v>
      </c>
      <c r="N62" s="215"/>
      <c r="O62" s="200"/>
      <c r="P62" s="200"/>
      <c r="Q62" s="200"/>
      <c r="R62" s="200"/>
      <c r="S62" s="200"/>
      <c r="T62" s="200">
        <v>1</v>
      </c>
      <c r="U62" s="200"/>
      <c r="V62" s="200"/>
      <c r="W62" s="200"/>
      <c r="X62" s="200"/>
      <c r="Y62" s="200">
        <v>1</v>
      </c>
      <c r="Z62" s="200"/>
      <c r="AA62" s="200"/>
      <c r="AB62" s="200"/>
      <c r="AC62" s="200"/>
      <c r="AD62" s="200"/>
      <c r="AE62" s="200"/>
      <c r="AF62" s="200"/>
      <c r="AG62" s="200"/>
      <c r="AH62" s="200"/>
      <c r="AI62" s="200"/>
      <c r="AJ62" s="200"/>
      <c r="AK62" s="200"/>
      <c r="AL62" s="200"/>
      <c r="AM62" s="200"/>
      <c r="AN62" s="200"/>
      <c r="AO62" s="200"/>
      <c r="AP62" s="200"/>
      <c r="AQ62" s="203"/>
      <c r="AR62" s="203">
        <f t="shared" si="0"/>
        <v>1</v>
      </c>
      <c r="AS62" s="203">
        <v>1</v>
      </c>
      <c r="AT62" s="203">
        <v>1</v>
      </c>
      <c r="AU62" s="203"/>
      <c r="AV62" s="203"/>
      <c r="AW62" s="200">
        <v>1</v>
      </c>
      <c r="AX62" s="203">
        <f t="shared" si="1"/>
        <v>3</v>
      </c>
      <c r="AY62" s="200">
        <v>1</v>
      </c>
      <c r="AZ62" s="200">
        <v>1</v>
      </c>
      <c r="BA62" s="200"/>
      <c r="BB62" s="200"/>
      <c r="BC62" s="200"/>
      <c r="BD62" s="200"/>
      <c r="BE62" s="200"/>
      <c r="BF62" s="200"/>
      <c r="BG62" s="200"/>
      <c r="BH62" s="200"/>
      <c r="BI62" s="200"/>
      <c r="BJ62" s="200"/>
      <c r="BK62" s="200">
        <v>1</v>
      </c>
      <c r="BL62" s="200"/>
      <c r="BM62" s="200"/>
      <c r="BN62" s="200"/>
      <c r="BO62" s="200"/>
      <c r="BP62" s="200"/>
      <c r="BQ62" s="200"/>
      <c r="BR62" s="200"/>
      <c r="BS62" s="200"/>
      <c r="BT62" s="203"/>
      <c r="BU62" s="203"/>
      <c r="BV62" s="66">
        <f t="shared" si="17"/>
        <v>1</v>
      </c>
      <c r="BW62" s="200"/>
      <c r="BX62" s="200"/>
      <c r="BY62" s="200"/>
      <c r="BZ62" s="200"/>
      <c r="CA62" s="203"/>
      <c r="CB62" s="203"/>
      <c r="CC62" s="200"/>
      <c r="CD62" s="203"/>
      <c r="CE62" s="203"/>
      <c r="CF62" s="200"/>
      <c r="CG62" s="203"/>
      <c r="CH62" s="200">
        <f t="shared" si="2"/>
        <v>0</v>
      </c>
      <c r="CI62" s="200"/>
      <c r="CJ62" s="200"/>
      <c r="CK62" s="200"/>
      <c r="CL62" s="203"/>
      <c r="CM62" s="203"/>
      <c r="CN62" s="200"/>
      <c r="CO62" s="200"/>
      <c r="CP62" s="203"/>
      <c r="CQ62" s="200"/>
      <c r="CR62" s="203"/>
      <c r="CS62" s="200">
        <f t="shared" si="3"/>
        <v>0</v>
      </c>
      <c r="CT62" s="200"/>
      <c r="CU62" s="200"/>
      <c r="CV62" s="200"/>
      <c r="CW62" s="203"/>
      <c r="CX62" s="200"/>
      <c r="CY62" s="200"/>
      <c r="CZ62" s="200"/>
      <c r="DA62" s="203"/>
      <c r="DB62" s="200"/>
      <c r="DC62" s="203"/>
      <c r="DD62" s="200">
        <f t="shared" si="4"/>
        <v>0</v>
      </c>
      <c r="DE62" s="200"/>
      <c r="DF62" s="200"/>
      <c r="DG62" s="200"/>
      <c r="DH62" s="203"/>
      <c r="DI62" s="200"/>
      <c r="DJ62" s="200"/>
      <c r="DK62" s="203"/>
      <c r="DL62" s="200"/>
      <c r="DM62" s="203"/>
      <c r="DN62" s="200">
        <f t="shared" si="5"/>
        <v>0</v>
      </c>
      <c r="DO62" s="200"/>
      <c r="DP62" s="200"/>
      <c r="DQ62" s="200"/>
      <c r="DR62" s="203"/>
      <c r="DS62" s="200"/>
      <c r="DT62" s="200"/>
      <c r="DU62" s="203"/>
      <c r="DV62" s="203"/>
      <c r="DW62" s="200"/>
      <c r="DX62" s="203"/>
      <c r="DY62" s="200">
        <f t="shared" si="6"/>
        <v>0</v>
      </c>
      <c r="DZ62" s="200">
        <f t="shared" si="7"/>
        <v>0</v>
      </c>
      <c r="EA62" s="200">
        <f t="shared" si="8"/>
        <v>0</v>
      </c>
      <c r="EB62" s="200">
        <f t="shared" si="9"/>
        <v>0</v>
      </c>
      <c r="EC62" s="200">
        <f t="shared" si="10"/>
        <v>0</v>
      </c>
      <c r="ED62" s="200">
        <f t="shared" si="11"/>
        <v>0</v>
      </c>
      <c r="EE62" s="200">
        <f t="shared" si="12"/>
        <v>0</v>
      </c>
      <c r="EF62" s="200">
        <f t="shared" si="13"/>
        <v>0</v>
      </c>
      <c r="EG62" s="200">
        <f t="shared" si="14"/>
        <v>0</v>
      </c>
      <c r="EH62" s="200">
        <f t="shared" si="15"/>
        <v>0</v>
      </c>
      <c r="EI62" s="200">
        <f t="shared" si="16"/>
        <v>0</v>
      </c>
      <c r="EJ62" s="200">
        <v>0</v>
      </c>
    </row>
    <row r="63" spans="1:140" ht="15.75" customHeight="1">
      <c r="A63" s="34" t="s">
        <v>180</v>
      </c>
      <c r="B63" s="33" t="s">
        <v>122</v>
      </c>
      <c r="C63" s="66">
        <v>2021</v>
      </c>
      <c r="D63" s="66" t="s">
        <v>686</v>
      </c>
      <c r="E63" s="34" t="s">
        <v>687</v>
      </c>
      <c r="F63" s="34" t="s">
        <v>688</v>
      </c>
      <c r="G63" s="34" t="s">
        <v>487</v>
      </c>
      <c r="H63" s="34" t="s">
        <v>790</v>
      </c>
      <c r="I63" s="34" t="s">
        <v>789</v>
      </c>
      <c r="J63" s="34"/>
      <c r="K63" s="34"/>
      <c r="L63" s="2" t="s">
        <v>473</v>
      </c>
      <c r="M63" s="71">
        <v>0</v>
      </c>
      <c r="N63" s="71"/>
      <c r="O63" s="34"/>
      <c r="P63" s="34"/>
      <c r="Q63" s="34"/>
      <c r="R63" s="34"/>
      <c r="S63" s="34"/>
      <c r="T63" s="34"/>
      <c r="U63" s="34">
        <v>1</v>
      </c>
      <c r="V63" s="34"/>
      <c r="W63" s="34"/>
      <c r="X63" s="66"/>
      <c r="Y63" s="66"/>
      <c r="Z63" s="66"/>
      <c r="AA63" s="34"/>
      <c r="AB63" s="34"/>
      <c r="AC63" s="66">
        <v>1</v>
      </c>
      <c r="AD63" s="66"/>
      <c r="AE63" s="66"/>
      <c r="AF63" s="34"/>
      <c r="AG63" s="34"/>
      <c r="AH63" s="34"/>
      <c r="AI63" s="34"/>
      <c r="AJ63" s="66"/>
      <c r="AK63" s="66"/>
      <c r="AL63" s="66"/>
      <c r="AM63" s="66"/>
      <c r="AN63" s="34"/>
      <c r="AO63" s="34"/>
      <c r="AP63" s="34"/>
      <c r="AQ63" s="66"/>
      <c r="AR63" s="66">
        <f t="shared" si="0"/>
        <v>1</v>
      </c>
      <c r="AS63" s="66">
        <v>1</v>
      </c>
      <c r="AT63" s="66"/>
      <c r="AU63" s="66"/>
      <c r="AV63" s="66"/>
      <c r="AW63" s="66">
        <v>1</v>
      </c>
      <c r="AX63" s="66">
        <f t="shared" si="1"/>
        <v>2</v>
      </c>
      <c r="AY63" s="34">
        <v>1</v>
      </c>
      <c r="AZ63" s="34">
        <v>1</v>
      </c>
      <c r="BA63" s="34">
        <v>1</v>
      </c>
      <c r="BB63" s="34"/>
      <c r="BC63" s="34"/>
      <c r="BD63" s="34"/>
      <c r="BE63" s="34"/>
      <c r="BF63" s="34"/>
      <c r="BG63" s="34"/>
      <c r="BH63" s="34"/>
      <c r="BI63" s="34"/>
      <c r="BJ63" s="34"/>
      <c r="BK63" s="34"/>
      <c r="BL63" s="34">
        <v>1</v>
      </c>
      <c r="BM63" s="34"/>
      <c r="BN63" s="34"/>
      <c r="BO63" s="34"/>
      <c r="BP63" s="34"/>
      <c r="BQ63" s="34"/>
      <c r="BR63" s="34"/>
      <c r="BS63" s="66">
        <v>1</v>
      </c>
      <c r="BT63" s="66"/>
      <c r="BU63" s="34">
        <v>1</v>
      </c>
      <c r="BV63" s="66">
        <f t="shared" si="17"/>
        <v>0</v>
      </c>
      <c r="BW63" s="66"/>
      <c r="BX63" s="66"/>
      <c r="BY63" s="66"/>
      <c r="BZ63" s="66">
        <v>1</v>
      </c>
      <c r="CA63" s="66"/>
      <c r="CB63" s="66"/>
      <c r="CC63" s="66"/>
      <c r="CD63" s="34"/>
      <c r="CE63" s="34"/>
      <c r="CF63" s="66"/>
      <c r="CG63" s="66"/>
      <c r="CH63" s="34">
        <f t="shared" si="2"/>
        <v>1</v>
      </c>
      <c r="CI63" s="66"/>
      <c r="CJ63" s="66"/>
      <c r="CK63" s="66"/>
      <c r="CL63" s="66"/>
      <c r="CM63" s="66"/>
      <c r="CN63" s="66"/>
      <c r="CO63" s="66"/>
      <c r="CP63" s="34"/>
      <c r="CQ63" s="66"/>
      <c r="CR63" s="66"/>
      <c r="CS63" s="34">
        <f t="shared" si="3"/>
        <v>0</v>
      </c>
      <c r="CT63" s="66"/>
      <c r="CU63" s="66"/>
      <c r="CV63" s="66"/>
      <c r="CW63" s="66"/>
      <c r="CX63" s="66"/>
      <c r="CY63" s="66"/>
      <c r="CZ63" s="66"/>
      <c r="DA63" s="34"/>
      <c r="DB63" s="66"/>
      <c r="DC63" s="66"/>
      <c r="DD63" s="34">
        <f t="shared" si="4"/>
        <v>0</v>
      </c>
      <c r="DE63" s="66"/>
      <c r="DF63" s="66"/>
      <c r="DG63" s="66"/>
      <c r="DH63" s="66"/>
      <c r="DI63" s="66"/>
      <c r="DJ63" s="66"/>
      <c r="DK63" s="34"/>
      <c r="DL63" s="66"/>
      <c r="DM63" s="66"/>
      <c r="DN63" s="34">
        <f t="shared" si="5"/>
        <v>0</v>
      </c>
      <c r="DO63" s="66"/>
      <c r="DP63" s="66"/>
      <c r="DQ63" s="66"/>
      <c r="DR63" s="66"/>
      <c r="DS63" s="66"/>
      <c r="DT63" s="66"/>
      <c r="DU63" s="34"/>
      <c r="DV63" s="34">
        <v>1</v>
      </c>
      <c r="DW63" s="66"/>
      <c r="DX63" s="66"/>
      <c r="DY63" s="34">
        <f t="shared" si="6"/>
        <v>1</v>
      </c>
      <c r="DZ63" s="34">
        <f t="shared" si="7"/>
        <v>0</v>
      </c>
      <c r="EA63" s="34">
        <f t="shared" si="8"/>
        <v>0</v>
      </c>
      <c r="EB63" s="34">
        <f t="shared" si="9"/>
        <v>0</v>
      </c>
      <c r="EC63" s="34">
        <f t="shared" si="10"/>
        <v>0</v>
      </c>
      <c r="ED63" s="34">
        <f t="shared" si="11"/>
        <v>0</v>
      </c>
      <c r="EE63" s="34">
        <f t="shared" si="12"/>
        <v>0</v>
      </c>
      <c r="EF63" s="34">
        <f t="shared" si="13"/>
        <v>0</v>
      </c>
      <c r="EG63" s="34">
        <f t="shared" si="14"/>
        <v>0</v>
      </c>
      <c r="EH63" s="34">
        <f t="shared" si="15"/>
        <v>0</v>
      </c>
      <c r="EI63" s="34">
        <f t="shared" si="16"/>
        <v>0</v>
      </c>
      <c r="EJ63" s="34">
        <v>0</v>
      </c>
    </row>
    <row r="64" spans="1:140" ht="15.75" customHeight="1">
      <c r="A64" s="33" t="s">
        <v>181</v>
      </c>
      <c r="B64" s="33" t="s">
        <v>116</v>
      </c>
      <c r="C64" s="34">
        <v>2021</v>
      </c>
      <c r="D64" s="66" t="s">
        <v>689</v>
      </c>
      <c r="E64" s="34" t="s">
        <v>690</v>
      </c>
      <c r="F64" s="34" t="s">
        <v>534</v>
      </c>
      <c r="G64" s="34" t="s">
        <v>487</v>
      </c>
      <c r="H64" s="34" t="s">
        <v>792</v>
      </c>
      <c r="I64" s="34" t="s">
        <v>791</v>
      </c>
      <c r="J64" s="34"/>
      <c r="K64" s="34"/>
      <c r="L64" s="2" t="s">
        <v>473</v>
      </c>
      <c r="M64" s="71">
        <v>0</v>
      </c>
      <c r="N64" s="71"/>
      <c r="O64" s="34"/>
      <c r="P64" s="34"/>
      <c r="Q64" s="34"/>
      <c r="R64" s="34"/>
      <c r="S64" s="34"/>
      <c r="T64" s="34">
        <v>1</v>
      </c>
      <c r="U64" s="34"/>
      <c r="V64" s="34"/>
      <c r="W64" s="34"/>
      <c r="X64" s="66"/>
      <c r="Y64" s="66">
        <v>1</v>
      </c>
      <c r="Z64" s="66"/>
      <c r="AA64" s="34"/>
      <c r="AB64" s="34"/>
      <c r="AC64" s="34"/>
      <c r="AD64" s="34"/>
      <c r="AE64" s="34"/>
      <c r="AF64" s="34"/>
      <c r="AG64" s="34"/>
      <c r="AH64" s="34"/>
      <c r="AI64" s="34"/>
      <c r="AJ64" s="34"/>
      <c r="AK64" s="34"/>
      <c r="AL64" s="34"/>
      <c r="AM64" s="34"/>
      <c r="AN64" s="34"/>
      <c r="AO64" s="34"/>
      <c r="AP64" s="34"/>
      <c r="AQ64" s="66"/>
      <c r="AR64" s="66">
        <f t="shared" si="0"/>
        <v>1</v>
      </c>
      <c r="AS64" s="66"/>
      <c r="AT64" s="66">
        <v>1</v>
      </c>
      <c r="AU64" s="66"/>
      <c r="AV64" s="34"/>
      <c r="AW64" s="34"/>
      <c r="AX64" s="66">
        <f t="shared" si="1"/>
        <v>1</v>
      </c>
      <c r="AY64" s="34">
        <v>1</v>
      </c>
      <c r="AZ64" s="34"/>
      <c r="BA64" s="34"/>
      <c r="BB64" s="34"/>
      <c r="BC64" s="34"/>
      <c r="BD64" s="34"/>
      <c r="BE64" s="34"/>
      <c r="BF64" s="34"/>
      <c r="BG64" s="34"/>
      <c r="BH64" s="34"/>
      <c r="BI64" s="34"/>
      <c r="BJ64" s="34"/>
      <c r="BK64" s="34">
        <v>1</v>
      </c>
      <c r="BL64" s="34"/>
      <c r="BM64" s="34"/>
      <c r="BN64" s="34"/>
      <c r="BO64" s="34"/>
      <c r="BP64" s="34"/>
      <c r="BQ64" s="34"/>
      <c r="BR64" s="34"/>
      <c r="BS64" s="66"/>
      <c r="BT64" s="66">
        <v>1</v>
      </c>
      <c r="BU64" s="66"/>
      <c r="BV64" s="66">
        <f t="shared" si="17"/>
        <v>0</v>
      </c>
      <c r="BW64" s="66"/>
      <c r="BX64" s="66"/>
      <c r="BY64" s="66"/>
      <c r="BZ64" s="66"/>
      <c r="CA64" s="66"/>
      <c r="CB64" s="66"/>
      <c r="CC64" s="66"/>
      <c r="CD64" s="66"/>
      <c r="CE64" s="66"/>
      <c r="CF64" s="34"/>
      <c r="CG64" s="66"/>
      <c r="CH64" s="34">
        <f t="shared" si="2"/>
        <v>0</v>
      </c>
      <c r="CI64" s="66"/>
      <c r="CJ64" s="66"/>
      <c r="CK64" s="66"/>
      <c r="CL64" s="66"/>
      <c r="CM64" s="66">
        <v>1</v>
      </c>
      <c r="CN64" s="66"/>
      <c r="CO64" s="66"/>
      <c r="CP64" s="66"/>
      <c r="CQ64" s="34"/>
      <c r="CR64" s="66"/>
      <c r="CS64" s="34">
        <f t="shared" si="3"/>
        <v>1</v>
      </c>
      <c r="CT64" s="34"/>
      <c r="CU64" s="66"/>
      <c r="CV64" s="66"/>
      <c r="CW64" s="66"/>
      <c r="CX64" s="66"/>
      <c r="CY64" s="66"/>
      <c r="CZ64" s="66"/>
      <c r="DA64" s="66"/>
      <c r="DB64" s="34"/>
      <c r="DC64" s="66"/>
      <c r="DD64" s="34">
        <f t="shared" si="4"/>
        <v>0</v>
      </c>
      <c r="DE64" s="34"/>
      <c r="DF64" s="34"/>
      <c r="DG64" s="34"/>
      <c r="DH64" s="34"/>
      <c r="DI64" s="34"/>
      <c r="DJ64" s="34"/>
      <c r="DK64" s="34"/>
      <c r="DL64" s="34"/>
      <c r="DM64" s="34"/>
      <c r="DN64" s="34">
        <f t="shared" si="5"/>
        <v>0</v>
      </c>
      <c r="DO64" s="34"/>
      <c r="DP64" s="34"/>
      <c r="DQ64" s="34"/>
      <c r="DR64" s="34"/>
      <c r="DS64" s="34"/>
      <c r="DT64" s="34"/>
      <c r="DU64" s="34"/>
      <c r="DV64" s="34"/>
      <c r="DW64" s="34"/>
      <c r="DX64" s="34"/>
      <c r="DY64" s="34">
        <f t="shared" si="6"/>
        <v>0</v>
      </c>
      <c r="DZ64" s="34">
        <f t="shared" si="7"/>
        <v>0</v>
      </c>
      <c r="EA64" s="34">
        <f t="shared" si="8"/>
        <v>0</v>
      </c>
      <c r="EB64" s="34">
        <f t="shared" si="9"/>
        <v>0</v>
      </c>
      <c r="EC64" s="34">
        <f t="shared" si="10"/>
        <v>0</v>
      </c>
      <c r="ED64" s="34">
        <f t="shared" si="11"/>
        <v>0</v>
      </c>
      <c r="EE64" s="34">
        <f t="shared" si="12"/>
        <v>0</v>
      </c>
      <c r="EF64" s="34">
        <f t="shared" si="13"/>
        <v>0</v>
      </c>
      <c r="EG64" s="34">
        <f t="shared" si="14"/>
        <v>0</v>
      </c>
      <c r="EH64" s="34">
        <f t="shared" si="15"/>
        <v>0</v>
      </c>
      <c r="EI64" s="34">
        <f t="shared" si="16"/>
        <v>0</v>
      </c>
      <c r="EJ64" s="34">
        <v>0</v>
      </c>
    </row>
    <row r="65" spans="1:140" ht="15.75" customHeight="1">
      <c r="A65" s="33" t="s">
        <v>182</v>
      </c>
      <c r="B65" s="33" t="s">
        <v>116</v>
      </c>
      <c r="C65" s="66">
        <v>2021</v>
      </c>
      <c r="D65" s="66" t="s">
        <v>691</v>
      </c>
      <c r="E65" s="34" t="s">
        <v>692</v>
      </c>
      <c r="F65" s="34" t="s">
        <v>493</v>
      </c>
      <c r="G65" s="34" t="s">
        <v>470</v>
      </c>
      <c r="H65" s="34" t="s">
        <v>794</v>
      </c>
      <c r="I65" s="66" t="s">
        <v>793</v>
      </c>
      <c r="J65" s="34"/>
      <c r="K65" s="34"/>
      <c r="L65" s="2" t="s">
        <v>473</v>
      </c>
      <c r="M65" s="71">
        <v>1</v>
      </c>
      <c r="N65" s="71"/>
      <c r="O65" s="34"/>
      <c r="P65" s="34"/>
      <c r="Q65" s="34"/>
      <c r="R65" s="34"/>
      <c r="S65" s="34"/>
      <c r="T65" s="34">
        <v>1</v>
      </c>
      <c r="U65" s="34"/>
      <c r="V65" s="34"/>
      <c r="W65" s="34"/>
      <c r="X65" s="34"/>
      <c r="Y65" s="34"/>
      <c r="Z65" s="34"/>
      <c r="AA65" s="34"/>
      <c r="AB65" s="34"/>
      <c r="AC65" s="34"/>
      <c r="AD65" s="34"/>
      <c r="AE65" s="34"/>
      <c r="AF65" s="34"/>
      <c r="AG65" s="34"/>
      <c r="AH65" s="34"/>
      <c r="AI65" s="34"/>
      <c r="AJ65" s="34"/>
      <c r="AK65" s="34">
        <v>1</v>
      </c>
      <c r="AL65" s="34"/>
      <c r="AM65" s="34"/>
      <c r="AN65" s="34"/>
      <c r="AO65" s="34"/>
      <c r="AP65" s="34"/>
      <c r="AQ65" s="66"/>
      <c r="AR65" s="66">
        <f t="shared" si="0"/>
        <v>1</v>
      </c>
      <c r="AS65" s="66">
        <v>1</v>
      </c>
      <c r="AT65" s="66">
        <v>1</v>
      </c>
      <c r="AU65" s="66">
        <v>1</v>
      </c>
      <c r="AV65" s="34">
        <v>1</v>
      </c>
      <c r="AW65" s="34">
        <v>1</v>
      </c>
      <c r="AX65" s="66">
        <f t="shared" si="1"/>
        <v>5</v>
      </c>
      <c r="AY65" s="34">
        <v>1</v>
      </c>
      <c r="AZ65" s="34"/>
      <c r="BA65" s="34"/>
      <c r="BB65" s="34"/>
      <c r="BC65" s="34"/>
      <c r="BD65" s="34"/>
      <c r="BE65" s="34"/>
      <c r="BF65" s="34"/>
      <c r="BG65" s="34"/>
      <c r="BH65" s="34"/>
      <c r="BI65" s="34"/>
      <c r="BJ65" s="34"/>
      <c r="BK65" s="34"/>
      <c r="BL65" s="34"/>
      <c r="BM65" s="34"/>
      <c r="BN65" s="34"/>
      <c r="BO65" s="34"/>
      <c r="BP65" s="34">
        <v>1</v>
      </c>
      <c r="BQ65" s="34"/>
      <c r="BR65" s="34"/>
      <c r="BS65" s="34"/>
      <c r="BT65" s="34"/>
      <c r="BU65" s="66"/>
      <c r="BV65" s="66">
        <f t="shared" si="17"/>
        <v>1</v>
      </c>
      <c r="BW65" s="34"/>
      <c r="BX65" s="34"/>
      <c r="BY65" s="34"/>
      <c r="BZ65" s="34"/>
      <c r="CA65" s="34"/>
      <c r="CB65" s="34"/>
      <c r="CC65" s="34"/>
      <c r="CD65" s="34"/>
      <c r="CE65" s="34"/>
      <c r="CF65" s="34"/>
      <c r="CG65" s="34"/>
      <c r="CH65" s="34">
        <f t="shared" si="2"/>
        <v>0</v>
      </c>
      <c r="CI65" s="34"/>
      <c r="CJ65" s="34"/>
      <c r="CK65" s="34"/>
      <c r="CL65" s="34"/>
      <c r="CM65" s="34"/>
      <c r="CN65" s="34"/>
      <c r="CO65" s="34"/>
      <c r="CP65" s="66"/>
      <c r="CQ65" s="34"/>
      <c r="CR65" s="66"/>
      <c r="CS65" s="34">
        <f t="shared" si="3"/>
        <v>0</v>
      </c>
      <c r="CT65" s="34"/>
      <c r="CU65" s="34"/>
      <c r="CV65" s="34"/>
      <c r="CW65" s="34"/>
      <c r="CX65" s="34"/>
      <c r="CY65" s="34"/>
      <c r="CZ65" s="34"/>
      <c r="DA65" s="34"/>
      <c r="DB65" s="34"/>
      <c r="DC65" s="34"/>
      <c r="DD65" s="34">
        <f t="shared" si="4"/>
        <v>0</v>
      </c>
      <c r="DE65" s="34"/>
      <c r="DF65" s="34"/>
      <c r="DG65" s="34"/>
      <c r="DH65" s="34"/>
      <c r="DI65" s="34"/>
      <c r="DJ65" s="34"/>
      <c r="DK65" s="34"/>
      <c r="DL65" s="34"/>
      <c r="DM65" s="34"/>
      <c r="DN65" s="34">
        <f t="shared" si="5"/>
        <v>0</v>
      </c>
      <c r="DO65" s="34"/>
      <c r="DP65" s="34"/>
      <c r="DQ65" s="34"/>
      <c r="DR65" s="34"/>
      <c r="DS65" s="34"/>
      <c r="DT65" s="34"/>
      <c r="DU65" s="34"/>
      <c r="DV65" s="34"/>
      <c r="DW65" s="34"/>
      <c r="DX65" s="34"/>
      <c r="DY65" s="34">
        <f t="shared" si="6"/>
        <v>0</v>
      </c>
      <c r="DZ65" s="34">
        <f t="shared" si="7"/>
        <v>0</v>
      </c>
      <c r="EA65" s="34">
        <f t="shared" si="8"/>
        <v>0</v>
      </c>
      <c r="EB65" s="34">
        <f t="shared" si="9"/>
        <v>0</v>
      </c>
      <c r="EC65" s="34">
        <f t="shared" si="10"/>
        <v>0</v>
      </c>
      <c r="ED65" s="34">
        <f t="shared" si="11"/>
        <v>0</v>
      </c>
      <c r="EE65" s="34">
        <f t="shared" si="12"/>
        <v>0</v>
      </c>
      <c r="EF65" s="34">
        <f t="shared" si="13"/>
        <v>0</v>
      </c>
      <c r="EG65" s="34">
        <f t="shared" si="14"/>
        <v>0</v>
      </c>
      <c r="EH65" s="34">
        <f t="shared" si="15"/>
        <v>0</v>
      </c>
      <c r="EI65" s="34">
        <f t="shared" si="16"/>
        <v>0</v>
      </c>
      <c r="EJ65" s="34">
        <v>0</v>
      </c>
    </row>
    <row r="66" spans="1:140" ht="15.75" customHeight="1">
      <c r="A66" s="33" t="s">
        <v>183</v>
      </c>
      <c r="B66" s="33" t="s">
        <v>184</v>
      </c>
      <c r="C66" s="66">
        <v>2021</v>
      </c>
      <c r="D66" s="66" t="s">
        <v>693</v>
      </c>
      <c r="E66" s="34" t="s">
        <v>694</v>
      </c>
      <c r="F66" s="34" t="s">
        <v>600</v>
      </c>
      <c r="G66" s="66" t="s">
        <v>463</v>
      </c>
      <c r="H66" s="66" t="s">
        <v>796</v>
      </c>
      <c r="I66" s="66" t="s">
        <v>795</v>
      </c>
      <c r="J66" s="34"/>
      <c r="K66" s="34"/>
      <c r="L66" s="2" t="s">
        <v>473</v>
      </c>
      <c r="M66" s="71">
        <v>0</v>
      </c>
      <c r="N66" s="119"/>
      <c r="O66" s="34"/>
      <c r="P66" s="34"/>
      <c r="Q66" s="34"/>
      <c r="R66" s="34"/>
      <c r="S66" s="34"/>
      <c r="T66" s="34"/>
      <c r="U66" s="34">
        <v>1</v>
      </c>
      <c r="V66" s="34"/>
      <c r="W66" s="34"/>
      <c r="X66" s="34"/>
      <c r="Y66" s="34"/>
      <c r="Z66" s="34">
        <v>1</v>
      </c>
      <c r="AA66" s="34"/>
      <c r="AB66" s="34"/>
      <c r="AC66" s="34"/>
      <c r="AD66" s="34"/>
      <c r="AE66" s="34"/>
      <c r="AF66" s="34"/>
      <c r="AG66" s="34"/>
      <c r="AH66" s="34"/>
      <c r="AI66" s="34"/>
      <c r="AJ66" s="34"/>
      <c r="AK66" s="34"/>
      <c r="AL66" s="34"/>
      <c r="AM66" s="34"/>
      <c r="AN66" s="34"/>
      <c r="AO66" s="34"/>
      <c r="AP66" s="34"/>
      <c r="AQ66" s="66"/>
      <c r="AR66" s="66">
        <f t="shared" si="0"/>
        <v>1</v>
      </c>
      <c r="AS66" s="66">
        <v>1</v>
      </c>
      <c r="AT66" s="66">
        <v>1</v>
      </c>
      <c r="AU66" s="66">
        <v>1</v>
      </c>
      <c r="AV66" s="66"/>
      <c r="AW66" s="66">
        <v>1</v>
      </c>
      <c r="AX66" s="66">
        <f t="shared" si="1"/>
        <v>4</v>
      </c>
      <c r="AY66" s="34"/>
      <c r="AZ66" s="34"/>
      <c r="BA66" s="34">
        <v>1</v>
      </c>
      <c r="BB66" s="34"/>
      <c r="BC66" s="34"/>
      <c r="BD66" s="34"/>
      <c r="BE66" s="34"/>
      <c r="BF66" s="34"/>
      <c r="BG66" s="34"/>
      <c r="BH66" s="34"/>
      <c r="BI66" s="34"/>
      <c r="BJ66" s="34"/>
      <c r="BK66" s="34">
        <v>1</v>
      </c>
      <c r="BL66" s="34"/>
      <c r="BM66" s="34"/>
      <c r="BN66" s="34"/>
      <c r="BO66" s="34"/>
      <c r="BP66" s="34"/>
      <c r="BQ66" s="34"/>
      <c r="BR66" s="34"/>
      <c r="BS66" s="66">
        <v>1</v>
      </c>
      <c r="BT66" s="66">
        <v>1</v>
      </c>
      <c r="BU66" s="66">
        <v>1</v>
      </c>
      <c r="BV66" s="66">
        <f t="shared" si="17"/>
        <v>0</v>
      </c>
      <c r="BW66" s="66"/>
      <c r="BX66" s="66"/>
      <c r="BY66" s="66"/>
      <c r="BZ66" s="66">
        <v>1</v>
      </c>
      <c r="CA66" s="66"/>
      <c r="CB66" s="66"/>
      <c r="CC66" s="66"/>
      <c r="CD66" s="66"/>
      <c r="CE66" s="34"/>
      <c r="CF66" s="34"/>
      <c r="CG66" s="66"/>
      <c r="CH66" s="34">
        <f t="shared" si="2"/>
        <v>1</v>
      </c>
      <c r="CI66" s="66"/>
      <c r="CJ66" s="34"/>
      <c r="CK66" s="66"/>
      <c r="CL66" s="66"/>
      <c r="CM66" s="66">
        <v>1</v>
      </c>
      <c r="CN66" s="66"/>
      <c r="CO66" s="66"/>
      <c r="CP66" s="66"/>
      <c r="CQ66" s="34"/>
      <c r="CR66" s="66"/>
      <c r="CS66" s="34">
        <f t="shared" si="3"/>
        <v>1</v>
      </c>
      <c r="CT66" s="34"/>
      <c r="CU66" s="34"/>
      <c r="CV66" s="66"/>
      <c r="CW66" s="66"/>
      <c r="CX66" s="66"/>
      <c r="CY66" s="66"/>
      <c r="CZ66" s="66">
        <v>1</v>
      </c>
      <c r="DA66" s="66"/>
      <c r="DB66" s="34"/>
      <c r="DC66" s="66"/>
      <c r="DD66" s="34">
        <f t="shared" si="4"/>
        <v>1</v>
      </c>
      <c r="DE66" s="34"/>
      <c r="DF66" s="34"/>
      <c r="DG66" s="66"/>
      <c r="DH66" s="66"/>
      <c r="DI66" s="66"/>
      <c r="DJ66" s="66"/>
      <c r="DK66" s="66"/>
      <c r="DL66" s="34"/>
      <c r="DM66" s="66"/>
      <c r="DN66" s="34">
        <f t="shared" si="5"/>
        <v>0</v>
      </c>
      <c r="DO66" s="34"/>
      <c r="DP66" s="34"/>
      <c r="DQ66" s="34"/>
      <c r="DR66" s="66"/>
      <c r="DS66" s="66"/>
      <c r="DT66" s="66"/>
      <c r="DU66" s="66"/>
      <c r="DV66" s="66">
        <v>1</v>
      </c>
      <c r="DW66" s="34"/>
      <c r="DX66" s="66"/>
      <c r="DY66" s="34">
        <f t="shared" si="6"/>
        <v>1</v>
      </c>
      <c r="DZ66" s="34">
        <f t="shared" si="7"/>
        <v>0</v>
      </c>
      <c r="EA66" s="34">
        <f t="shared" si="8"/>
        <v>0</v>
      </c>
      <c r="EB66" s="34">
        <f t="shared" si="9"/>
        <v>0</v>
      </c>
      <c r="EC66" s="34">
        <f t="shared" si="10"/>
        <v>0</v>
      </c>
      <c r="ED66" s="34">
        <f t="shared" si="11"/>
        <v>0</v>
      </c>
      <c r="EE66" s="34">
        <f t="shared" si="12"/>
        <v>0</v>
      </c>
      <c r="EF66" s="34">
        <f t="shared" si="13"/>
        <v>0</v>
      </c>
      <c r="EG66" s="34">
        <f t="shared" si="14"/>
        <v>0</v>
      </c>
      <c r="EH66" s="34">
        <f t="shared" si="15"/>
        <v>0</v>
      </c>
      <c r="EI66" s="34">
        <f t="shared" si="16"/>
        <v>0</v>
      </c>
      <c r="EJ66" s="34">
        <v>0</v>
      </c>
    </row>
    <row r="67" spans="1:140" ht="15.75" customHeight="1">
      <c r="A67" s="33" t="s">
        <v>185</v>
      </c>
      <c r="B67" s="33" t="s">
        <v>116</v>
      </c>
      <c r="C67" s="34">
        <v>2021</v>
      </c>
      <c r="D67" s="66" t="s">
        <v>695</v>
      </c>
      <c r="E67" s="34" t="s">
        <v>696</v>
      </c>
      <c r="F67" s="34" t="s">
        <v>534</v>
      </c>
      <c r="G67" s="66" t="s">
        <v>487</v>
      </c>
      <c r="H67" s="66" t="s">
        <v>798</v>
      </c>
      <c r="I67" s="66" t="s">
        <v>797</v>
      </c>
      <c r="J67" s="34"/>
      <c r="K67" s="34"/>
      <c r="L67" s="2" t="s">
        <v>473</v>
      </c>
      <c r="M67" s="71">
        <v>1</v>
      </c>
      <c r="N67" s="71"/>
      <c r="O67" s="34"/>
      <c r="P67" s="34"/>
      <c r="Q67" s="34"/>
      <c r="R67" s="34"/>
      <c r="S67" s="34">
        <v>1</v>
      </c>
      <c r="T67" s="34"/>
      <c r="U67" s="34"/>
      <c r="V67" s="34"/>
      <c r="W67" s="34"/>
      <c r="X67" s="34"/>
      <c r="Y67" s="34"/>
      <c r="Z67" s="34"/>
      <c r="AA67" s="34"/>
      <c r="AB67" s="34"/>
      <c r="AC67" s="34"/>
      <c r="AD67" s="34"/>
      <c r="AE67" s="34">
        <v>1</v>
      </c>
      <c r="AF67" s="34"/>
      <c r="AG67" s="34"/>
      <c r="AH67" s="34">
        <v>1</v>
      </c>
      <c r="AI67" s="34"/>
      <c r="AJ67" s="34"/>
      <c r="AK67" s="34"/>
      <c r="AL67" s="34"/>
      <c r="AM67" s="34"/>
      <c r="AN67" s="34"/>
      <c r="AO67" s="34"/>
      <c r="AP67" s="34"/>
      <c r="AQ67" s="66"/>
      <c r="AR67" s="66">
        <f t="shared" si="0"/>
        <v>1</v>
      </c>
      <c r="AS67" s="34"/>
      <c r="AT67" s="34">
        <v>1</v>
      </c>
      <c r="AU67" s="66"/>
      <c r="AV67" s="34"/>
      <c r="AW67" s="66"/>
      <c r="AX67" s="66">
        <f t="shared" si="1"/>
        <v>1</v>
      </c>
      <c r="AY67" s="34"/>
      <c r="AZ67" s="34">
        <v>1</v>
      </c>
      <c r="BA67" s="34"/>
      <c r="BB67" s="34">
        <v>1</v>
      </c>
      <c r="BC67" s="34"/>
      <c r="BD67" s="34"/>
      <c r="BE67" s="34"/>
      <c r="BF67" s="34"/>
      <c r="BG67" s="34"/>
      <c r="BH67" s="34"/>
      <c r="BI67" s="34"/>
      <c r="BJ67" s="34"/>
      <c r="BK67" s="34"/>
      <c r="BL67" s="34"/>
      <c r="BM67" s="34"/>
      <c r="BN67" s="34"/>
      <c r="BO67" s="34"/>
      <c r="BP67" s="34"/>
      <c r="BQ67" s="34"/>
      <c r="BR67" s="34"/>
      <c r="BS67" s="34">
        <v>1</v>
      </c>
      <c r="BT67" s="34">
        <v>1</v>
      </c>
      <c r="BU67" s="34">
        <v>1</v>
      </c>
      <c r="BV67" s="66">
        <f t="shared" si="17"/>
        <v>0</v>
      </c>
      <c r="BW67" s="34"/>
      <c r="BX67" s="34"/>
      <c r="BY67" s="34"/>
      <c r="BZ67" s="34"/>
      <c r="CA67" s="34"/>
      <c r="CB67" s="34"/>
      <c r="CC67" s="34"/>
      <c r="CD67" s="34"/>
      <c r="CE67" s="34"/>
      <c r="CF67" s="34"/>
      <c r="CG67" s="34"/>
      <c r="CH67" s="34">
        <f t="shared" si="2"/>
        <v>0</v>
      </c>
      <c r="CI67" s="34"/>
      <c r="CJ67" s="34"/>
      <c r="CK67" s="34"/>
      <c r="CL67" s="34"/>
      <c r="CM67" s="34"/>
      <c r="CN67" s="34"/>
      <c r="CO67" s="34"/>
      <c r="CP67" s="34"/>
      <c r="CQ67" s="34"/>
      <c r="CR67" s="34"/>
      <c r="CS67" s="34">
        <f t="shared" si="3"/>
        <v>0</v>
      </c>
      <c r="CT67" s="34"/>
      <c r="CU67" s="34"/>
      <c r="CV67" s="34"/>
      <c r="CW67" s="34"/>
      <c r="CX67" s="34"/>
      <c r="CY67" s="34"/>
      <c r="CZ67" s="34"/>
      <c r="DA67" s="34"/>
      <c r="DB67" s="34"/>
      <c r="DC67" s="34"/>
      <c r="DD67" s="34">
        <f t="shared" si="4"/>
        <v>0</v>
      </c>
      <c r="DE67" s="34"/>
      <c r="DF67" s="34"/>
      <c r="DG67" s="34"/>
      <c r="DH67" s="34"/>
      <c r="DI67" s="34"/>
      <c r="DJ67" s="34"/>
      <c r="DK67" s="34"/>
      <c r="DL67" s="34"/>
      <c r="DM67" s="34"/>
      <c r="DN67" s="34">
        <f t="shared" si="5"/>
        <v>0</v>
      </c>
      <c r="DO67" s="34"/>
      <c r="DP67" s="34"/>
      <c r="DQ67" s="34"/>
      <c r="DR67" s="34"/>
      <c r="DS67" s="34"/>
      <c r="DT67" s="34"/>
      <c r="DU67" s="34"/>
      <c r="DV67" s="34"/>
      <c r="DW67" s="34"/>
      <c r="DX67" s="34"/>
      <c r="DY67" s="34">
        <f t="shared" si="6"/>
        <v>0</v>
      </c>
      <c r="DZ67" s="34">
        <f t="shared" si="7"/>
        <v>0</v>
      </c>
      <c r="EA67" s="34">
        <f t="shared" si="8"/>
        <v>0</v>
      </c>
      <c r="EB67" s="34">
        <f t="shared" si="9"/>
        <v>0</v>
      </c>
      <c r="EC67" s="34">
        <f t="shared" si="10"/>
        <v>0</v>
      </c>
      <c r="ED67" s="34">
        <f t="shared" si="11"/>
        <v>0</v>
      </c>
      <c r="EE67" s="34">
        <f t="shared" si="12"/>
        <v>0</v>
      </c>
      <c r="EF67" s="34">
        <f t="shared" si="13"/>
        <v>0</v>
      </c>
      <c r="EG67" s="34">
        <f t="shared" si="14"/>
        <v>0</v>
      </c>
      <c r="EH67" s="34">
        <f t="shared" si="15"/>
        <v>0</v>
      </c>
      <c r="EI67" s="34">
        <f t="shared" si="16"/>
        <v>0</v>
      </c>
      <c r="EJ67" s="34">
        <v>0</v>
      </c>
    </row>
    <row r="68" spans="1:140" ht="15.75" customHeight="1">
      <c r="A68" s="33" t="s">
        <v>186</v>
      </c>
      <c r="B68" s="33" t="s">
        <v>116</v>
      </c>
      <c r="C68" s="34">
        <v>2021</v>
      </c>
      <c r="D68" s="66" t="s">
        <v>697</v>
      </c>
      <c r="E68" s="34" t="s">
        <v>698</v>
      </c>
      <c r="F68" s="34" t="s">
        <v>620</v>
      </c>
      <c r="G68" s="66" t="s">
        <v>621</v>
      </c>
      <c r="H68" s="66" t="s">
        <v>799</v>
      </c>
      <c r="I68" s="66" t="s">
        <v>800</v>
      </c>
      <c r="J68" s="34"/>
      <c r="K68" s="34"/>
      <c r="L68" s="2" t="s">
        <v>473</v>
      </c>
      <c r="M68" s="71">
        <v>0</v>
      </c>
      <c r="N68" s="71"/>
      <c r="O68" s="34"/>
      <c r="P68" s="34"/>
      <c r="Q68" s="34"/>
      <c r="R68" s="34"/>
      <c r="S68" s="34"/>
      <c r="T68" s="34"/>
      <c r="U68" s="34">
        <v>1</v>
      </c>
      <c r="V68" s="34"/>
      <c r="W68" s="34"/>
      <c r="X68" s="34"/>
      <c r="Y68" s="34"/>
      <c r="Z68" s="34"/>
      <c r="AA68" s="34"/>
      <c r="AB68" s="34"/>
      <c r="AC68" s="34"/>
      <c r="AD68" s="34"/>
      <c r="AE68" s="34"/>
      <c r="AF68" s="34"/>
      <c r="AG68" s="34"/>
      <c r="AH68" s="34">
        <v>1</v>
      </c>
      <c r="AI68" s="34"/>
      <c r="AJ68" s="34"/>
      <c r="AK68" s="34"/>
      <c r="AL68" s="34">
        <v>1</v>
      </c>
      <c r="AM68" s="34"/>
      <c r="AN68" s="34"/>
      <c r="AO68" s="34"/>
      <c r="AP68" s="34"/>
      <c r="AQ68" s="66"/>
      <c r="AR68" s="66">
        <f t="shared" ref="AR68:AR131" si="18">IF(SUM(X68:AQ68)&gt;0,1,"")</f>
        <v>1</v>
      </c>
      <c r="AS68" s="66">
        <v>1</v>
      </c>
      <c r="AT68" s="66"/>
      <c r="AU68" s="66"/>
      <c r="AV68" s="66">
        <v>1</v>
      </c>
      <c r="AW68" s="66"/>
      <c r="AX68" s="66">
        <f t="shared" ref="AX68:AX131" si="19">SUM(AS68:AW68)</f>
        <v>2</v>
      </c>
      <c r="AY68" s="66"/>
      <c r="AZ68" s="34"/>
      <c r="BA68" s="34">
        <v>1</v>
      </c>
      <c r="BB68" s="34"/>
      <c r="BC68" s="34"/>
      <c r="BD68" s="34"/>
      <c r="BE68" s="34"/>
      <c r="BF68" s="34">
        <v>1</v>
      </c>
      <c r="BG68" s="34"/>
      <c r="BH68" s="34"/>
      <c r="BI68" s="34"/>
      <c r="BJ68" s="34"/>
      <c r="BK68" s="34">
        <v>1</v>
      </c>
      <c r="BL68" s="34"/>
      <c r="BM68" s="34"/>
      <c r="BN68" s="34"/>
      <c r="BO68" s="34"/>
      <c r="BP68" s="34"/>
      <c r="BQ68" s="34"/>
      <c r="BR68" s="34"/>
      <c r="BS68" s="66">
        <v>1</v>
      </c>
      <c r="BT68" s="66">
        <v>1</v>
      </c>
      <c r="BU68" s="66"/>
      <c r="BV68" s="66">
        <f t="shared" si="17"/>
        <v>0</v>
      </c>
      <c r="BW68" s="66"/>
      <c r="BX68" s="66"/>
      <c r="BY68" s="66"/>
      <c r="BZ68" s="66">
        <v>1</v>
      </c>
      <c r="CA68" s="66"/>
      <c r="CB68" s="66"/>
      <c r="CC68" s="66"/>
      <c r="CD68" s="66"/>
      <c r="CE68" s="66"/>
      <c r="CF68" s="34"/>
      <c r="CG68" s="66"/>
      <c r="CH68" s="34">
        <f t="shared" ref="CH68:CH131" si="20">SUM(BW68:CF68)</f>
        <v>1</v>
      </c>
      <c r="CI68" s="66"/>
      <c r="CJ68" s="66"/>
      <c r="CK68" s="66"/>
      <c r="CL68" s="66"/>
      <c r="CM68" s="66"/>
      <c r="CN68" s="66"/>
      <c r="CO68" s="66"/>
      <c r="CP68" s="66"/>
      <c r="CQ68" s="34"/>
      <c r="CR68" s="66"/>
      <c r="CS68" s="34">
        <f t="shared" ref="CS68:CS131" si="21">SUM(CI68:CQ68)</f>
        <v>0</v>
      </c>
      <c r="CT68" s="34"/>
      <c r="CU68" s="66"/>
      <c r="CV68" s="66"/>
      <c r="CW68" s="66"/>
      <c r="CX68" s="66"/>
      <c r="CY68" s="66"/>
      <c r="CZ68" s="66"/>
      <c r="DA68" s="66"/>
      <c r="DB68" s="34"/>
      <c r="DC68" s="66"/>
      <c r="DD68" s="34">
        <f t="shared" ref="DD68:DD131" si="22">SUM(CT68:DB68)</f>
        <v>0</v>
      </c>
      <c r="DE68" s="34"/>
      <c r="DF68" s="66"/>
      <c r="DG68" s="66"/>
      <c r="DH68" s="66"/>
      <c r="DI68" s="66">
        <v>1</v>
      </c>
      <c r="DJ68" s="66"/>
      <c r="DK68" s="66"/>
      <c r="DL68" s="34"/>
      <c r="DM68" s="66"/>
      <c r="DN68" s="34">
        <f t="shared" ref="DN68:DN131" si="23">SUM(DE68:DL68)</f>
        <v>1</v>
      </c>
      <c r="DO68" s="34"/>
      <c r="DP68" s="66"/>
      <c r="DQ68" s="66"/>
      <c r="DR68" s="66"/>
      <c r="DS68" s="66"/>
      <c r="DT68" s="66"/>
      <c r="DU68" s="66"/>
      <c r="DV68" s="66"/>
      <c r="DW68" s="34"/>
      <c r="DX68" s="66"/>
      <c r="DY68" s="34">
        <f t="shared" ref="DY68:DY131" si="24">SUM(DO68:DW68)</f>
        <v>0</v>
      </c>
      <c r="DZ68" s="34">
        <f t="shared" ref="DZ68:DZ131" si="25">SUM(BW68,CI68,CT68,DE68,DO68)</f>
        <v>0</v>
      </c>
      <c r="EA68" s="34">
        <f t="shared" ref="EA68:EA131" si="26">SUM(BY68,CJ68,CU68,DF68,DP68)</f>
        <v>0</v>
      </c>
      <c r="EB68" s="34">
        <f t="shared" ref="EB68:EB131" si="27">SUM(CA68,CK68,CV68,DG68,DQ68)</f>
        <v>0</v>
      </c>
      <c r="EC68" s="34">
        <f t="shared" ref="EC68:EC131" si="28">SUM(CB68,CL68,CW68,DH68,DR68)</f>
        <v>0</v>
      </c>
      <c r="ED68" s="34">
        <f t="shared" ref="ED68:ED131" si="29">SUM(CC68,CN68,CX68,DI68,DS68)</f>
        <v>1</v>
      </c>
      <c r="EE68" s="34">
        <f t="shared" ref="EE68:EE131" si="30">SUM(CD68,CO68,CY68,DJ68,DT68)</f>
        <v>0</v>
      </c>
      <c r="EF68" s="34">
        <f t="shared" ref="EF68:EF131" si="31">SUM(CE68,CP68,DA68,DK68,DU68)</f>
        <v>0</v>
      </c>
      <c r="EG68" s="34">
        <f t="shared" ref="EG68:EG131" si="32">SUM(CF68,CQ68,DB68,DL68,DW68)</f>
        <v>0</v>
      </c>
      <c r="EH68" s="34">
        <f t="shared" ref="EH68:EH131" si="33">SUM(DZ68:EG68)</f>
        <v>1</v>
      </c>
      <c r="EI68" s="34">
        <f t="shared" ref="EI68:EI131" si="34">IF(SUM(DZ68:EG68)=0,0,1)</f>
        <v>1</v>
      </c>
      <c r="EJ68" s="34">
        <v>0</v>
      </c>
    </row>
    <row r="69" spans="1:140" ht="15.75" customHeight="1">
      <c r="A69" s="33" t="s">
        <v>187</v>
      </c>
      <c r="B69" s="33" t="s">
        <v>122</v>
      </c>
      <c r="C69" s="66">
        <v>2021</v>
      </c>
      <c r="D69" s="66" t="s">
        <v>699</v>
      </c>
      <c r="E69" s="34" t="s">
        <v>700</v>
      </c>
      <c r="F69" s="34" t="s">
        <v>534</v>
      </c>
      <c r="G69" s="66" t="s">
        <v>487</v>
      </c>
      <c r="H69" s="66" t="s">
        <v>802</v>
      </c>
      <c r="I69" s="66" t="s">
        <v>801</v>
      </c>
      <c r="J69" s="34"/>
      <c r="K69" s="34"/>
      <c r="L69" s="2" t="s">
        <v>473</v>
      </c>
      <c r="M69" s="71">
        <v>1</v>
      </c>
      <c r="N69" s="71"/>
      <c r="O69" s="34"/>
      <c r="P69" s="34"/>
      <c r="Q69" s="34"/>
      <c r="R69" s="34"/>
      <c r="S69" s="34"/>
      <c r="T69" s="34">
        <v>1</v>
      </c>
      <c r="U69" s="34"/>
      <c r="V69" s="34"/>
      <c r="W69" s="34"/>
      <c r="X69" s="34"/>
      <c r="Y69" s="34"/>
      <c r="Z69" s="34"/>
      <c r="AA69" s="34">
        <v>1</v>
      </c>
      <c r="AB69" s="34"/>
      <c r="AC69" s="34"/>
      <c r="AD69" s="34"/>
      <c r="AE69" s="34"/>
      <c r="AF69" s="34"/>
      <c r="AG69" s="34"/>
      <c r="AH69" s="34"/>
      <c r="AI69" s="34"/>
      <c r="AJ69" s="34"/>
      <c r="AK69" s="34"/>
      <c r="AL69" s="34"/>
      <c r="AM69" s="34"/>
      <c r="AN69" s="34"/>
      <c r="AO69" s="34"/>
      <c r="AP69" s="34"/>
      <c r="AQ69" s="66"/>
      <c r="AR69" s="66">
        <f t="shared" si="18"/>
        <v>1</v>
      </c>
      <c r="AS69" s="66">
        <v>1</v>
      </c>
      <c r="AT69" s="66">
        <v>1</v>
      </c>
      <c r="AU69" s="66"/>
      <c r="AV69" s="66"/>
      <c r="AW69" s="66">
        <v>1</v>
      </c>
      <c r="AX69" s="66">
        <f t="shared" si="19"/>
        <v>3</v>
      </c>
      <c r="AY69" s="34">
        <v>1</v>
      </c>
      <c r="AZ69" s="34"/>
      <c r="BA69" s="34"/>
      <c r="BB69" s="34"/>
      <c r="BC69" s="34"/>
      <c r="BD69" s="34"/>
      <c r="BE69" s="34"/>
      <c r="BF69" s="34"/>
      <c r="BG69" s="34"/>
      <c r="BH69" s="34"/>
      <c r="BI69" s="34"/>
      <c r="BJ69" s="34"/>
      <c r="BK69" s="34"/>
      <c r="BL69" s="34"/>
      <c r="BM69" s="34"/>
      <c r="BN69" s="34"/>
      <c r="BO69" s="34">
        <v>1</v>
      </c>
      <c r="BP69" s="34">
        <v>1</v>
      </c>
      <c r="BQ69" s="34"/>
      <c r="BR69" s="34"/>
      <c r="BS69" s="66"/>
      <c r="BT69" s="66"/>
      <c r="BU69" s="66"/>
      <c r="BV69" s="66">
        <f t="shared" si="17"/>
        <v>1</v>
      </c>
      <c r="BW69" s="66"/>
      <c r="BX69" s="66"/>
      <c r="BY69" s="66"/>
      <c r="BZ69" s="66"/>
      <c r="CA69" s="66"/>
      <c r="CB69" s="66"/>
      <c r="CC69" s="66"/>
      <c r="CD69" s="66"/>
      <c r="CE69" s="66"/>
      <c r="CF69" s="34"/>
      <c r="CG69" s="66"/>
      <c r="CH69" s="34">
        <f t="shared" si="20"/>
        <v>0</v>
      </c>
      <c r="CI69" s="66"/>
      <c r="CJ69" s="66"/>
      <c r="CK69" s="66"/>
      <c r="CL69" s="66"/>
      <c r="CM69" s="66"/>
      <c r="CN69" s="66"/>
      <c r="CO69" s="66"/>
      <c r="CP69" s="66"/>
      <c r="CQ69" s="34"/>
      <c r="CR69" s="66"/>
      <c r="CS69" s="34">
        <f t="shared" si="21"/>
        <v>0</v>
      </c>
      <c r="CT69" s="34"/>
      <c r="CU69" s="66"/>
      <c r="CV69" s="66"/>
      <c r="CW69" s="66"/>
      <c r="CX69" s="66"/>
      <c r="CY69" s="66"/>
      <c r="CZ69" s="66"/>
      <c r="DA69" s="66"/>
      <c r="DB69" s="34"/>
      <c r="DC69" s="66"/>
      <c r="DD69" s="34">
        <f t="shared" si="22"/>
        <v>0</v>
      </c>
      <c r="DE69" s="34"/>
      <c r="DF69" s="66"/>
      <c r="DG69" s="66"/>
      <c r="DH69" s="66"/>
      <c r="DI69" s="66"/>
      <c r="DJ69" s="66"/>
      <c r="DK69" s="66"/>
      <c r="DL69" s="34"/>
      <c r="DM69" s="66"/>
      <c r="DN69" s="34">
        <f t="shared" si="23"/>
        <v>0</v>
      </c>
      <c r="DO69" s="34"/>
      <c r="DP69" s="66"/>
      <c r="DQ69" s="66"/>
      <c r="DR69" s="66"/>
      <c r="DS69" s="66"/>
      <c r="DT69" s="66"/>
      <c r="DU69" s="66"/>
      <c r="DV69" s="66"/>
      <c r="DW69" s="34"/>
      <c r="DX69" s="66"/>
      <c r="DY69" s="34">
        <f t="shared" si="24"/>
        <v>0</v>
      </c>
      <c r="DZ69" s="34">
        <f t="shared" si="25"/>
        <v>0</v>
      </c>
      <c r="EA69" s="34">
        <f t="shared" si="26"/>
        <v>0</v>
      </c>
      <c r="EB69" s="34">
        <f t="shared" si="27"/>
        <v>0</v>
      </c>
      <c r="EC69" s="34">
        <f t="shared" si="28"/>
        <v>0</v>
      </c>
      <c r="ED69" s="34">
        <f t="shared" si="29"/>
        <v>0</v>
      </c>
      <c r="EE69" s="34">
        <f t="shared" si="30"/>
        <v>0</v>
      </c>
      <c r="EF69" s="34">
        <f t="shared" si="31"/>
        <v>0</v>
      </c>
      <c r="EG69" s="34">
        <f t="shared" si="32"/>
        <v>0</v>
      </c>
      <c r="EH69" s="34">
        <f t="shared" si="33"/>
        <v>0</v>
      </c>
      <c r="EI69" s="34">
        <f t="shared" si="34"/>
        <v>0</v>
      </c>
      <c r="EJ69" s="34">
        <v>1</v>
      </c>
    </row>
    <row r="70" spans="1:140" ht="15.75" customHeight="1">
      <c r="A70" s="33" t="s">
        <v>188</v>
      </c>
      <c r="B70" s="33" t="s">
        <v>116</v>
      </c>
      <c r="C70" s="200">
        <v>2021</v>
      </c>
      <c r="D70" s="203" t="s">
        <v>701</v>
      </c>
      <c r="E70" s="200" t="s">
        <v>702</v>
      </c>
      <c r="F70" s="200" t="s">
        <v>703</v>
      </c>
      <c r="G70" s="203" t="s">
        <v>538</v>
      </c>
      <c r="H70" s="203" t="s">
        <v>804</v>
      </c>
      <c r="I70" s="203" t="s">
        <v>803</v>
      </c>
      <c r="J70" s="200"/>
      <c r="K70" s="200"/>
      <c r="L70" s="207" t="s">
        <v>473</v>
      </c>
      <c r="M70" s="215">
        <v>0</v>
      </c>
      <c r="N70" s="214"/>
      <c r="O70" s="200"/>
      <c r="P70" s="200"/>
      <c r="Q70" s="200"/>
      <c r="R70" s="200"/>
      <c r="S70" s="200"/>
      <c r="T70" s="200"/>
      <c r="U70" s="200">
        <v>1</v>
      </c>
      <c r="V70" s="200"/>
      <c r="W70" s="200"/>
      <c r="X70" s="200"/>
      <c r="Y70" s="200"/>
      <c r="Z70" s="200">
        <v>1</v>
      </c>
      <c r="AA70" s="200"/>
      <c r="AB70" s="200"/>
      <c r="AC70" s="200"/>
      <c r="AD70" s="200"/>
      <c r="AE70" s="200"/>
      <c r="AF70" s="200"/>
      <c r="AG70" s="200"/>
      <c r="AH70" s="200"/>
      <c r="AI70" s="200"/>
      <c r="AJ70" s="200"/>
      <c r="AK70" s="200"/>
      <c r="AL70" s="200"/>
      <c r="AM70" s="200"/>
      <c r="AN70" s="200"/>
      <c r="AO70" s="200"/>
      <c r="AP70" s="200"/>
      <c r="AQ70" s="203"/>
      <c r="AR70" s="203">
        <f t="shared" si="18"/>
        <v>1</v>
      </c>
      <c r="AS70" s="203"/>
      <c r="AT70" s="200">
        <v>1</v>
      </c>
      <c r="AU70" s="203"/>
      <c r="AV70" s="200"/>
      <c r="AW70" s="200"/>
      <c r="AX70" s="203">
        <f t="shared" si="19"/>
        <v>1</v>
      </c>
      <c r="AY70" s="200">
        <v>1</v>
      </c>
      <c r="AZ70" s="200">
        <v>1</v>
      </c>
      <c r="BA70" s="200">
        <v>1</v>
      </c>
      <c r="BB70" s="200"/>
      <c r="BC70" s="200"/>
      <c r="BD70" s="200"/>
      <c r="BE70" s="200"/>
      <c r="BF70" s="200"/>
      <c r="BG70" s="200"/>
      <c r="BH70" s="200"/>
      <c r="BI70" s="200"/>
      <c r="BJ70" s="200"/>
      <c r="BK70" s="200"/>
      <c r="BL70" s="200"/>
      <c r="BM70" s="200"/>
      <c r="BN70" s="200">
        <v>1</v>
      </c>
      <c r="BO70" s="200"/>
      <c r="BP70" s="200">
        <v>1</v>
      </c>
      <c r="BQ70" s="200"/>
      <c r="BR70" s="200"/>
      <c r="BS70" s="200"/>
      <c r="BT70" s="203">
        <v>1</v>
      </c>
      <c r="BU70" s="203"/>
      <c r="BV70" s="66">
        <f t="shared" ref="BV70:BV133" si="35">IF(SUM(BS70:BU70)=0,1,0)</f>
        <v>0</v>
      </c>
      <c r="BW70" s="200"/>
      <c r="BX70" s="200"/>
      <c r="BY70" s="200"/>
      <c r="BZ70" s="200"/>
      <c r="CA70" s="203"/>
      <c r="CB70" s="203"/>
      <c r="CC70" s="200"/>
      <c r="CD70" s="200"/>
      <c r="CE70" s="200"/>
      <c r="CF70" s="200"/>
      <c r="CG70" s="203"/>
      <c r="CH70" s="200">
        <f t="shared" si="20"/>
        <v>0</v>
      </c>
      <c r="CI70" s="200"/>
      <c r="CJ70" s="200"/>
      <c r="CK70" s="200"/>
      <c r="CL70" s="200"/>
      <c r="CM70" s="200">
        <v>1</v>
      </c>
      <c r="CN70" s="200"/>
      <c r="CO70" s="200"/>
      <c r="CP70" s="200"/>
      <c r="CQ70" s="200"/>
      <c r="CR70" s="200"/>
      <c r="CS70" s="200">
        <f t="shared" si="21"/>
        <v>1</v>
      </c>
      <c r="CT70" s="200"/>
      <c r="CU70" s="200"/>
      <c r="CV70" s="200"/>
      <c r="CW70" s="200"/>
      <c r="CX70" s="200"/>
      <c r="CY70" s="200"/>
      <c r="CZ70" s="200"/>
      <c r="DA70" s="203"/>
      <c r="DB70" s="200"/>
      <c r="DC70" s="203"/>
      <c r="DD70" s="200">
        <f t="shared" si="22"/>
        <v>0</v>
      </c>
      <c r="DE70" s="200"/>
      <c r="DF70" s="200"/>
      <c r="DG70" s="200"/>
      <c r="DH70" s="200"/>
      <c r="DI70" s="200"/>
      <c r="DJ70" s="200"/>
      <c r="DK70" s="200"/>
      <c r="DL70" s="200"/>
      <c r="DM70" s="200"/>
      <c r="DN70" s="200">
        <f t="shared" si="23"/>
        <v>0</v>
      </c>
      <c r="DO70" s="200"/>
      <c r="DP70" s="200"/>
      <c r="DQ70" s="200"/>
      <c r="DR70" s="200"/>
      <c r="DS70" s="200"/>
      <c r="DT70" s="200"/>
      <c r="DU70" s="200"/>
      <c r="DV70" s="200"/>
      <c r="DW70" s="200"/>
      <c r="DX70" s="200"/>
      <c r="DY70" s="200">
        <f t="shared" si="24"/>
        <v>0</v>
      </c>
      <c r="DZ70" s="200">
        <f t="shared" si="25"/>
        <v>0</v>
      </c>
      <c r="EA70" s="200">
        <f t="shared" si="26"/>
        <v>0</v>
      </c>
      <c r="EB70" s="200">
        <f t="shared" si="27"/>
        <v>0</v>
      </c>
      <c r="EC70" s="200">
        <f t="shared" si="28"/>
        <v>0</v>
      </c>
      <c r="ED70" s="200">
        <f t="shared" si="29"/>
        <v>0</v>
      </c>
      <c r="EE70" s="200">
        <f t="shared" si="30"/>
        <v>0</v>
      </c>
      <c r="EF70" s="200">
        <f t="shared" si="31"/>
        <v>0</v>
      </c>
      <c r="EG70" s="200">
        <f t="shared" si="32"/>
        <v>0</v>
      </c>
      <c r="EH70" s="200">
        <f t="shared" si="33"/>
        <v>0</v>
      </c>
      <c r="EI70" s="200">
        <f t="shared" si="34"/>
        <v>0</v>
      </c>
      <c r="EJ70" s="200">
        <v>0</v>
      </c>
    </row>
    <row r="71" spans="1:140" ht="15.75" customHeight="1">
      <c r="A71" s="33" t="s">
        <v>189</v>
      </c>
      <c r="B71" s="33" t="s">
        <v>116</v>
      </c>
      <c r="C71" s="200">
        <v>2021</v>
      </c>
      <c r="D71" s="203" t="s">
        <v>704</v>
      </c>
      <c r="E71" s="200" t="s">
        <v>705</v>
      </c>
      <c r="F71" s="200" t="s">
        <v>703</v>
      </c>
      <c r="G71" s="200" t="s">
        <v>538</v>
      </c>
      <c r="H71" s="200" t="s">
        <v>806</v>
      </c>
      <c r="I71" s="200" t="s">
        <v>805</v>
      </c>
      <c r="J71" s="200"/>
      <c r="K71" s="200"/>
      <c r="L71" s="207" t="s">
        <v>473</v>
      </c>
      <c r="M71" s="215">
        <v>0</v>
      </c>
      <c r="N71" s="214"/>
      <c r="O71" s="200"/>
      <c r="P71" s="200"/>
      <c r="Q71" s="200"/>
      <c r="R71" s="200"/>
      <c r="S71" s="200"/>
      <c r="T71" s="200"/>
      <c r="U71" s="200">
        <v>1</v>
      </c>
      <c r="V71" s="200"/>
      <c r="W71" s="200"/>
      <c r="X71" s="200"/>
      <c r="Y71" s="200"/>
      <c r="Z71" s="200"/>
      <c r="AA71" s="200"/>
      <c r="AB71" s="200"/>
      <c r="AC71" s="200"/>
      <c r="AD71" s="200"/>
      <c r="AE71" s="200"/>
      <c r="AF71" s="200"/>
      <c r="AG71" s="200">
        <v>1</v>
      </c>
      <c r="AH71" s="200">
        <v>1</v>
      </c>
      <c r="AI71" s="200"/>
      <c r="AJ71" s="200"/>
      <c r="AK71" s="200"/>
      <c r="AL71" s="200"/>
      <c r="AM71" s="200"/>
      <c r="AN71" s="200"/>
      <c r="AO71" s="200"/>
      <c r="AP71" s="200"/>
      <c r="AQ71" s="203"/>
      <c r="AR71" s="203">
        <f t="shared" si="18"/>
        <v>1</v>
      </c>
      <c r="AS71" s="203"/>
      <c r="AT71" s="200">
        <v>1</v>
      </c>
      <c r="AU71" s="203"/>
      <c r="AV71" s="200"/>
      <c r="AW71" s="203"/>
      <c r="AX71" s="203">
        <f t="shared" si="19"/>
        <v>1</v>
      </c>
      <c r="AY71" s="200"/>
      <c r="AZ71" s="200"/>
      <c r="BA71" s="200">
        <v>1</v>
      </c>
      <c r="BB71" s="200"/>
      <c r="BC71" s="200"/>
      <c r="BD71" s="200"/>
      <c r="BE71" s="200"/>
      <c r="BF71" s="200">
        <v>1</v>
      </c>
      <c r="BG71" s="200"/>
      <c r="BH71" s="200"/>
      <c r="BI71" s="200"/>
      <c r="BJ71" s="200"/>
      <c r="BK71" s="200"/>
      <c r="BL71" s="200"/>
      <c r="BM71" s="200"/>
      <c r="BN71" s="200"/>
      <c r="BO71" s="200"/>
      <c r="BP71" s="200">
        <v>1</v>
      </c>
      <c r="BQ71" s="200"/>
      <c r="BR71" s="200"/>
      <c r="BS71" s="200"/>
      <c r="BT71" s="200">
        <v>1</v>
      </c>
      <c r="BU71" s="200"/>
      <c r="BV71" s="66">
        <f t="shared" si="35"/>
        <v>0</v>
      </c>
      <c r="BW71" s="200"/>
      <c r="BX71" s="200"/>
      <c r="BY71" s="200"/>
      <c r="BZ71" s="200"/>
      <c r="CA71" s="200"/>
      <c r="CB71" s="200"/>
      <c r="CC71" s="200"/>
      <c r="CD71" s="200"/>
      <c r="CE71" s="200"/>
      <c r="CF71" s="200"/>
      <c r="CG71" s="200"/>
      <c r="CH71" s="200">
        <f t="shared" si="20"/>
        <v>0</v>
      </c>
      <c r="CI71" s="200"/>
      <c r="CJ71" s="200"/>
      <c r="CK71" s="200"/>
      <c r="CL71" s="200">
        <v>1</v>
      </c>
      <c r="CM71" s="200"/>
      <c r="CN71" s="200"/>
      <c r="CO71" s="200"/>
      <c r="CP71" s="200"/>
      <c r="CQ71" s="200"/>
      <c r="CR71" s="200"/>
      <c r="CS71" s="200">
        <f t="shared" si="21"/>
        <v>1</v>
      </c>
      <c r="CT71" s="200"/>
      <c r="CU71" s="200"/>
      <c r="CV71" s="200"/>
      <c r="CW71" s="200"/>
      <c r="CX71" s="200"/>
      <c r="CY71" s="200"/>
      <c r="CZ71" s="200"/>
      <c r="DA71" s="200"/>
      <c r="DB71" s="200"/>
      <c r="DC71" s="200"/>
      <c r="DD71" s="200">
        <f t="shared" si="22"/>
        <v>0</v>
      </c>
      <c r="DE71" s="200"/>
      <c r="DF71" s="200"/>
      <c r="DG71" s="200"/>
      <c r="DH71" s="200"/>
      <c r="DI71" s="200"/>
      <c r="DJ71" s="200"/>
      <c r="DK71" s="200"/>
      <c r="DL71" s="200"/>
      <c r="DM71" s="200"/>
      <c r="DN71" s="200">
        <f t="shared" si="23"/>
        <v>0</v>
      </c>
      <c r="DO71" s="200"/>
      <c r="DP71" s="200"/>
      <c r="DQ71" s="200"/>
      <c r="DR71" s="200"/>
      <c r="DS71" s="200"/>
      <c r="DT71" s="200"/>
      <c r="DU71" s="200"/>
      <c r="DV71" s="200"/>
      <c r="DW71" s="200"/>
      <c r="DX71" s="200"/>
      <c r="DY71" s="200">
        <f t="shared" si="24"/>
        <v>0</v>
      </c>
      <c r="DZ71" s="200">
        <f t="shared" si="25"/>
        <v>0</v>
      </c>
      <c r="EA71" s="200">
        <f t="shared" si="26"/>
        <v>0</v>
      </c>
      <c r="EB71" s="200">
        <f t="shared" si="27"/>
        <v>0</v>
      </c>
      <c r="EC71" s="200">
        <f t="shared" si="28"/>
        <v>1</v>
      </c>
      <c r="ED71" s="200">
        <f t="shared" si="29"/>
        <v>0</v>
      </c>
      <c r="EE71" s="200">
        <f t="shared" si="30"/>
        <v>0</v>
      </c>
      <c r="EF71" s="200">
        <f t="shared" si="31"/>
        <v>0</v>
      </c>
      <c r="EG71" s="200">
        <f t="shared" si="32"/>
        <v>0</v>
      </c>
      <c r="EH71" s="200">
        <f t="shared" si="33"/>
        <v>1</v>
      </c>
      <c r="EI71" s="200">
        <f t="shared" si="34"/>
        <v>1</v>
      </c>
      <c r="EJ71" s="200">
        <v>0</v>
      </c>
    </row>
    <row r="72" spans="1:140" ht="15.75" customHeight="1">
      <c r="A72" s="33" t="s">
        <v>190</v>
      </c>
      <c r="B72" s="33" t="s">
        <v>116</v>
      </c>
      <c r="C72" s="66">
        <v>2021</v>
      </c>
      <c r="D72" s="66" t="s">
        <v>706</v>
      </c>
      <c r="E72" s="34" t="s">
        <v>707</v>
      </c>
      <c r="F72" s="34" t="s">
        <v>708</v>
      </c>
      <c r="G72" s="66" t="s">
        <v>459</v>
      </c>
      <c r="H72" s="66" t="s">
        <v>808</v>
      </c>
      <c r="I72" s="66" t="s">
        <v>807</v>
      </c>
      <c r="J72" s="34"/>
      <c r="K72" s="34"/>
      <c r="L72" s="2" t="s">
        <v>473</v>
      </c>
      <c r="M72" s="71">
        <v>1</v>
      </c>
      <c r="N72" s="71"/>
      <c r="O72" s="34"/>
      <c r="P72" s="34"/>
      <c r="Q72" s="34"/>
      <c r="R72" s="66"/>
      <c r="S72" s="66"/>
      <c r="T72" s="66">
        <v>1</v>
      </c>
      <c r="U72" s="66"/>
      <c r="V72" s="66"/>
      <c r="W72" s="66"/>
      <c r="X72" s="34">
        <v>1</v>
      </c>
      <c r="Y72" s="34"/>
      <c r="Z72" s="34"/>
      <c r="AA72" s="34"/>
      <c r="AB72" s="34"/>
      <c r="AC72" s="34"/>
      <c r="AD72" s="34"/>
      <c r="AE72" s="34"/>
      <c r="AF72" s="34"/>
      <c r="AG72" s="34">
        <v>1</v>
      </c>
      <c r="AH72" s="34"/>
      <c r="AI72" s="34"/>
      <c r="AJ72" s="34"/>
      <c r="AK72" s="34"/>
      <c r="AL72" s="34"/>
      <c r="AM72" s="34"/>
      <c r="AN72" s="34"/>
      <c r="AO72" s="34"/>
      <c r="AP72" s="34"/>
      <c r="AQ72" s="66"/>
      <c r="AR72" s="66">
        <f t="shared" si="18"/>
        <v>1</v>
      </c>
      <c r="AS72" s="66">
        <v>1</v>
      </c>
      <c r="AT72" s="66">
        <v>1</v>
      </c>
      <c r="AU72" s="66">
        <v>1</v>
      </c>
      <c r="AV72" s="66"/>
      <c r="AW72" s="66"/>
      <c r="AX72" s="66">
        <f t="shared" si="19"/>
        <v>3</v>
      </c>
      <c r="AY72" s="34"/>
      <c r="AZ72" s="34"/>
      <c r="BA72" s="34">
        <v>1</v>
      </c>
      <c r="BB72" s="34"/>
      <c r="BC72" s="34"/>
      <c r="BD72" s="34"/>
      <c r="BE72" s="34"/>
      <c r="BF72" s="34"/>
      <c r="BG72" s="34"/>
      <c r="BH72" s="34"/>
      <c r="BI72" s="34"/>
      <c r="BJ72" s="34"/>
      <c r="BK72" s="34">
        <v>1</v>
      </c>
      <c r="BL72" s="34"/>
      <c r="BM72" s="34"/>
      <c r="BN72" s="34"/>
      <c r="BO72" s="34"/>
      <c r="BP72" s="34"/>
      <c r="BQ72" s="34"/>
      <c r="BR72" s="34"/>
      <c r="BS72" s="34">
        <v>1</v>
      </c>
      <c r="BT72" s="34"/>
      <c r="BU72" s="34"/>
      <c r="BV72" s="66">
        <f t="shared" si="35"/>
        <v>0</v>
      </c>
      <c r="BW72" s="34"/>
      <c r="BX72" s="34"/>
      <c r="BY72" s="34"/>
      <c r="BZ72" s="34"/>
      <c r="CA72" s="34"/>
      <c r="CB72" s="34"/>
      <c r="CC72" s="34"/>
      <c r="CD72" s="34"/>
      <c r="CE72" s="34"/>
      <c r="CF72" s="34"/>
      <c r="CG72" s="34"/>
      <c r="CH72" s="34">
        <f t="shared" si="20"/>
        <v>0</v>
      </c>
      <c r="CI72" s="34"/>
      <c r="CJ72" s="34">
        <v>1</v>
      </c>
      <c r="CK72" s="34"/>
      <c r="CL72" s="34"/>
      <c r="CM72" s="34"/>
      <c r="CN72" s="34"/>
      <c r="CO72" s="34"/>
      <c r="CP72" s="34"/>
      <c r="CQ72" s="34"/>
      <c r="CR72" s="34"/>
      <c r="CS72" s="34">
        <f t="shared" si="21"/>
        <v>1</v>
      </c>
      <c r="CT72" s="34"/>
      <c r="CU72" s="34"/>
      <c r="CV72" s="34"/>
      <c r="CW72" s="34"/>
      <c r="CX72" s="34"/>
      <c r="CY72" s="34"/>
      <c r="CZ72" s="34"/>
      <c r="DA72" s="34"/>
      <c r="DB72" s="34"/>
      <c r="DC72" s="34"/>
      <c r="DD72" s="34">
        <f t="shared" si="22"/>
        <v>0</v>
      </c>
      <c r="DE72" s="34"/>
      <c r="DF72" s="34"/>
      <c r="DG72" s="34"/>
      <c r="DH72" s="34"/>
      <c r="DI72" s="34"/>
      <c r="DJ72" s="34"/>
      <c r="DK72" s="34"/>
      <c r="DL72" s="34"/>
      <c r="DM72" s="34"/>
      <c r="DN72" s="34">
        <f t="shared" si="23"/>
        <v>0</v>
      </c>
      <c r="DO72" s="34"/>
      <c r="DP72" s="34"/>
      <c r="DQ72" s="34"/>
      <c r="DR72" s="34"/>
      <c r="DS72" s="34"/>
      <c r="DT72" s="34"/>
      <c r="DU72" s="34"/>
      <c r="DV72" s="34"/>
      <c r="DW72" s="34"/>
      <c r="DX72" s="34"/>
      <c r="DY72" s="34">
        <f t="shared" si="24"/>
        <v>0</v>
      </c>
      <c r="DZ72" s="34">
        <f t="shared" si="25"/>
        <v>0</v>
      </c>
      <c r="EA72" s="34">
        <f t="shared" si="26"/>
        <v>1</v>
      </c>
      <c r="EB72" s="34">
        <f t="shared" si="27"/>
        <v>0</v>
      </c>
      <c r="EC72" s="34">
        <f t="shared" si="28"/>
        <v>0</v>
      </c>
      <c r="ED72" s="34">
        <f t="shared" si="29"/>
        <v>0</v>
      </c>
      <c r="EE72" s="34">
        <f t="shared" si="30"/>
        <v>0</v>
      </c>
      <c r="EF72" s="34">
        <f t="shared" si="31"/>
        <v>0</v>
      </c>
      <c r="EG72" s="34">
        <f t="shared" si="32"/>
        <v>0</v>
      </c>
      <c r="EH72" s="34">
        <f t="shared" si="33"/>
        <v>1</v>
      </c>
      <c r="EI72" s="34">
        <f t="shared" si="34"/>
        <v>1</v>
      </c>
      <c r="EJ72" s="34">
        <v>0</v>
      </c>
    </row>
    <row r="73" spans="1:140" ht="15.75" customHeight="1">
      <c r="A73" s="33" t="s">
        <v>191</v>
      </c>
      <c r="B73" s="33" t="s">
        <v>116</v>
      </c>
      <c r="C73" s="34">
        <v>2021</v>
      </c>
      <c r="D73" s="66" t="s">
        <v>709</v>
      </c>
      <c r="E73" s="34" t="s">
        <v>710</v>
      </c>
      <c r="F73" s="34" t="s">
        <v>711</v>
      </c>
      <c r="G73" s="34" t="s">
        <v>483</v>
      </c>
      <c r="H73" s="34" t="s">
        <v>810</v>
      </c>
      <c r="I73" s="66" t="s">
        <v>809</v>
      </c>
      <c r="J73" s="34"/>
      <c r="K73" s="34"/>
      <c r="L73" s="2" t="s">
        <v>473</v>
      </c>
      <c r="M73" s="71">
        <v>0</v>
      </c>
      <c r="N73" s="71"/>
      <c r="O73" s="34"/>
      <c r="P73" s="34"/>
      <c r="Q73" s="34"/>
      <c r="R73" s="34"/>
      <c r="S73" s="34">
        <v>1</v>
      </c>
      <c r="T73" s="34"/>
      <c r="U73" s="34"/>
      <c r="V73" s="34"/>
      <c r="W73" s="34"/>
      <c r="X73" s="34"/>
      <c r="Y73" s="34"/>
      <c r="Z73" s="34"/>
      <c r="AA73" s="34"/>
      <c r="AB73" s="34"/>
      <c r="AC73" s="34">
        <v>1</v>
      </c>
      <c r="AD73" s="34"/>
      <c r="AE73" s="34"/>
      <c r="AF73" s="34"/>
      <c r="AG73" s="34"/>
      <c r="AH73" s="34"/>
      <c r="AI73" s="34"/>
      <c r="AJ73" s="34"/>
      <c r="AK73" s="34"/>
      <c r="AL73" s="34"/>
      <c r="AM73" s="34"/>
      <c r="AN73" s="34"/>
      <c r="AO73" s="34"/>
      <c r="AP73" s="34"/>
      <c r="AQ73" s="66"/>
      <c r="AR73" s="66">
        <f t="shared" si="18"/>
        <v>1</v>
      </c>
      <c r="AS73" s="66"/>
      <c r="AT73" s="34">
        <v>1</v>
      </c>
      <c r="AU73" s="66"/>
      <c r="AV73" s="34"/>
      <c r="AW73" s="66"/>
      <c r="AX73" s="66">
        <f t="shared" si="19"/>
        <v>1</v>
      </c>
      <c r="AY73" s="34">
        <v>1</v>
      </c>
      <c r="AZ73" s="34">
        <v>1</v>
      </c>
      <c r="BA73" s="34"/>
      <c r="BB73" s="66"/>
      <c r="BC73" s="66"/>
      <c r="BD73" s="66"/>
      <c r="BE73" s="66"/>
      <c r="BF73" s="66"/>
      <c r="BG73" s="66"/>
      <c r="BH73" s="66"/>
      <c r="BI73" s="66"/>
      <c r="BJ73" s="66"/>
      <c r="BK73" s="66"/>
      <c r="BL73" s="66"/>
      <c r="BM73" s="66"/>
      <c r="BN73" s="66">
        <v>1</v>
      </c>
      <c r="BO73" s="66"/>
      <c r="BP73" s="66"/>
      <c r="BQ73" s="66"/>
      <c r="BR73" s="66"/>
      <c r="BS73" s="66"/>
      <c r="BT73" s="66">
        <v>1</v>
      </c>
      <c r="BU73" s="66"/>
      <c r="BV73" s="66">
        <f t="shared" si="35"/>
        <v>0</v>
      </c>
      <c r="BW73" s="66"/>
      <c r="BX73" s="66"/>
      <c r="BY73" s="66"/>
      <c r="BZ73" s="66"/>
      <c r="CA73" s="34"/>
      <c r="CB73" s="34"/>
      <c r="CC73" s="34"/>
      <c r="CD73" s="34"/>
      <c r="CE73" s="34"/>
      <c r="CF73" s="34"/>
      <c r="CG73" s="66"/>
      <c r="CH73" s="34">
        <f t="shared" si="20"/>
        <v>0</v>
      </c>
      <c r="CI73" s="34"/>
      <c r="CJ73" s="34"/>
      <c r="CK73" s="34"/>
      <c r="CL73" s="34"/>
      <c r="CM73" s="34">
        <v>1</v>
      </c>
      <c r="CN73" s="34"/>
      <c r="CO73" s="34"/>
      <c r="CP73" s="34"/>
      <c r="CQ73" s="34"/>
      <c r="CR73" s="34"/>
      <c r="CS73" s="34">
        <f t="shared" si="21"/>
        <v>1</v>
      </c>
      <c r="CT73" s="34"/>
      <c r="CU73" s="34"/>
      <c r="CV73" s="34"/>
      <c r="CW73" s="66"/>
      <c r="CX73" s="34"/>
      <c r="CY73" s="34"/>
      <c r="CZ73" s="34"/>
      <c r="DA73" s="66"/>
      <c r="DB73" s="34"/>
      <c r="DC73" s="66"/>
      <c r="DD73" s="34">
        <f t="shared" si="22"/>
        <v>0</v>
      </c>
      <c r="DE73" s="34"/>
      <c r="DF73" s="34"/>
      <c r="DG73" s="34"/>
      <c r="DH73" s="34"/>
      <c r="DI73" s="34"/>
      <c r="DJ73" s="34"/>
      <c r="DK73" s="34"/>
      <c r="DL73" s="34"/>
      <c r="DM73" s="34"/>
      <c r="DN73" s="34">
        <f t="shared" si="23"/>
        <v>0</v>
      </c>
      <c r="DO73" s="34"/>
      <c r="DP73" s="66"/>
      <c r="DQ73" s="66"/>
      <c r="DR73" s="66"/>
      <c r="DS73" s="66"/>
      <c r="DT73" s="66"/>
      <c r="DU73" s="34"/>
      <c r="DV73" s="34"/>
      <c r="DW73" s="34"/>
      <c r="DX73" s="66"/>
      <c r="DY73" s="34">
        <f t="shared" si="24"/>
        <v>0</v>
      </c>
      <c r="DZ73" s="34">
        <f t="shared" si="25"/>
        <v>0</v>
      </c>
      <c r="EA73" s="34">
        <f t="shared" si="26"/>
        <v>0</v>
      </c>
      <c r="EB73" s="34">
        <f t="shared" si="27"/>
        <v>0</v>
      </c>
      <c r="EC73" s="34">
        <f t="shared" si="28"/>
        <v>0</v>
      </c>
      <c r="ED73" s="34">
        <f t="shared" si="29"/>
        <v>0</v>
      </c>
      <c r="EE73" s="34">
        <f t="shared" si="30"/>
        <v>0</v>
      </c>
      <c r="EF73" s="34">
        <f t="shared" si="31"/>
        <v>0</v>
      </c>
      <c r="EG73" s="34">
        <f t="shared" si="32"/>
        <v>0</v>
      </c>
      <c r="EH73" s="34">
        <f t="shared" si="33"/>
        <v>0</v>
      </c>
      <c r="EI73" s="34">
        <f t="shared" si="34"/>
        <v>0</v>
      </c>
      <c r="EJ73" s="34">
        <v>0</v>
      </c>
    </row>
    <row r="74" spans="1:140" ht="15.75" customHeight="1">
      <c r="A74" s="33" t="s">
        <v>192</v>
      </c>
      <c r="B74" s="33" t="s">
        <v>116</v>
      </c>
      <c r="C74" s="34">
        <v>2021</v>
      </c>
      <c r="D74" s="66" t="s">
        <v>712</v>
      </c>
      <c r="E74" s="34" t="s">
        <v>713</v>
      </c>
      <c r="F74" s="34" t="s">
        <v>679</v>
      </c>
      <c r="G74" s="34" t="s">
        <v>470</v>
      </c>
      <c r="H74" s="34" t="s">
        <v>812</v>
      </c>
      <c r="I74" s="34" t="s">
        <v>811</v>
      </c>
      <c r="J74" s="34"/>
      <c r="K74" s="34"/>
      <c r="L74" s="2" t="s">
        <v>473</v>
      </c>
      <c r="M74" s="71">
        <v>0</v>
      </c>
      <c r="N74" s="71"/>
      <c r="O74" s="34"/>
      <c r="P74" s="34"/>
      <c r="Q74" s="34"/>
      <c r="R74" s="66"/>
      <c r="S74" s="66"/>
      <c r="T74" s="66">
        <v>1</v>
      </c>
      <c r="U74" s="66"/>
      <c r="V74" s="66"/>
      <c r="W74" s="66"/>
      <c r="X74" s="66"/>
      <c r="Y74" s="66"/>
      <c r="Z74" s="66"/>
      <c r="AA74" s="66"/>
      <c r="AB74" s="66"/>
      <c r="AC74" s="34"/>
      <c r="AD74" s="34"/>
      <c r="AE74" s="34"/>
      <c r="AF74" s="34">
        <v>1</v>
      </c>
      <c r="AG74" s="34"/>
      <c r="AH74" s="34"/>
      <c r="AI74" s="34"/>
      <c r="AJ74" s="34"/>
      <c r="AK74" s="66"/>
      <c r="AL74" s="66"/>
      <c r="AM74" s="34"/>
      <c r="AN74" s="34"/>
      <c r="AO74" s="34"/>
      <c r="AP74" s="34"/>
      <c r="AQ74" s="66"/>
      <c r="AR74" s="66">
        <f t="shared" si="18"/>
        <v>1</v>
      </c>
      <c r="AS74" s="66">
        <v>1</v>
      </c>
      <c r="AT74" s="66">
        <v>1</v>
      </c>
      <c r="AU74" s="66">
        <v>1</v>
      </c>
      <c r="AV74" s="34">
        <v>1</v>
      </c>
      <c r="AW74" s="34">
        <v>1</v>
      </c>
      <c r="AX74" s="66">
        <f t="shared" si="19"/>
        <v>5</v>
      </c>
      <c r="AY74" s="34"/>
      <c r="AZ74" s="34">
        <v>1</v>
      </c>
      <c r="BA74" s="34">
        <v>1</v>
      </c>
      <c r="BB74" s="34"/>
      <c r="BC74" s="34"/>
      <c r="BD74" s="34"/>
      <c r="BE74" s="34"/>
      <c r="BF74" s="34"/>
      <c r="BG74" s="34"/>
      <c r="BH74" s="34"/>
      <c r="BI74" s="34"/>
      <c r="BJ74" s="34"/>
      <c r="BK74" s="34"/>
      <c r="BL74" s="34"/>
      <c r="BM74" s="34"/>
      <c r="BN74" s="34"/>
      <c r="BO74" s="34"/>
      <c r="BP74" s="34"/>
      <c r="BQ74" s="34"/>
      <c r="BR74" s="34">
        <v>1</v>
      </c>
      <c r="BS74" s="34">
        <v>1</v>
      </c>
      <c r="BT74" s="34">
        <v>1</v>
      </c>
      <c r="BU74" s="34">
        <v>1</v>
      </c>
      <c r="BV74" s="66">
        <f t="shared" si="35"/>
        <v>0</v>
      </c>
      <c r="BW74" s="34"/>
      <c r="BX74" s="34"/>
      <c r="BY74" s="34"/>
      <c r="BZ74" s="34"/>
      <c r="CA74" s="34"/>
      <c r="CB74" s="34"/>
      <c r="CC74" s="34"/>
      <c r="CD74" s="34"/>
      <c r="CE74" s="34"/>
      <c r="CF74" s="34"/>
      <c r="CG74" s="34"/>
      <c r="CH74" s="34">
        <f t="shared" si="20"/>
        <v>0</v>
      </c>
      <c r="CI74" s="34"/>
      <c r="CJ74" s="34"/>
      <c r="CK74" s="34"/>
      <c r="CL74" s="34"/>
      <c r="CM74" s="34"/>
      <c r="CN74" s="34"/>
      <c r="CO74" s="34"/>
      <c r="CP74" s="34"/>
      <c r="CQ74" s="34"/>
      <c r="CR74" s="34"/>
      <c r="CS74" s="34">
        <f t="shared" si="21"/>
        <v>0</v>
      </c>
      <c r="CT74" s="34"/>
      <c r="CU74" s="34"/>
      <c r="CV74" s="34"/>
      <c r="CW74" s="34"/>
      <c r="CX74" s="34"/>
      <c r="CY74" s="34"/>
      <c r="CZ74" s="34"/>
      <c r="DA74" s="34"/>
      <c r="DB74" s="34"/>
      <c r="DC74" s="34"/>
      <c r="DD74" s="34">
        <f t="shared" si="22"/>
        <v>0</v>
      </c>
      <c r="DE74" s="34"/>
      <c r="DF74" s="34"/>
      <c r="DG74" s="34"/>
      <c r="DH74" s="34"/>
      <c r="DI74" s="34"/>
      <c r="DJ74" s="34"/>
      <c r="DK74" s="34"/>
      <c r="DL74" s="34"/>
      <c r="DM74" s="34"/>
      <c r="DN74" s="34">
        <f t="shared" si="23"/>
        <v>0</v>
      </c>
      <c r="DO74" s="34"/>
      <c r="DP74" s="34"/>
      <c r="DQ74" s="34"/>
      <c r="DR74" s="34"/>
      <c r="DS74" s="34"/>
      <c r="DT74" s="34"/>
      <c r="DU74" s="34"/>
      <c r="DV74" s="34"/>
      <c r="DW74" s="34"/>
      <c r="DX74" s="34"/>
      <c r="DY74" s="34">
        <f t="shared" si="24"/>
        <v>0</v>
      </c>
      <c r="DZ74" s="34">
        <f t="shared" si="25"/>
        <v>0</v>
      </c>
      <c r="EA74" s="34">
        <f t="shared" si="26"/>
        <v>0</v>
      </c>
      <c r="EB74" s="34">
        <f t="shared" si="27"/>
        <v>0</v>
      </c>
      <c r="EC74" s="34">
        <f t="shared" si="28"/>
        <v>0</v>
      </c>
      <c r="ED74" s="34">
        <f t="shared" si="29"/>
        <v>0</v>
      </c>
      <c r="EE74" s="34">
        <f t="shared" si="30"/>
        <v>0</v>
      </c>
      <c r="EF74" s="34">
        <f t="shared" si="31"/>
        <v>0</v>
      </c>
      <c r="EG74" s="34">
        <f t="shared" si="32"/>
        <v>0</v>
      </c>
      <c r="EH74" s="34">
        <f t="shared" si="33"/>
        <v>0</v>
      </c>
      <c r="EI74" s="34">
        <f t="shared" si="34"/>
        <v>0</v>
      </c>
      <c r="EJ74" s="34">
        <v>0</v>
      </c>
    </row>
    <row r="75" spans="1:140" ht="15.75" customHeight="1">
      <c r="A75" s="33" t="s">
        <v>193</v>
      </c>
      <c r="B75" s="33" t="s">
        <v>116</v>
      </c>
      <c r="C75" s="34">
        <v>2021</v>
      </c>
      <c r="D75" s="66" t="s">
        <v>714</v>
      </c>
      <c r="E75" s="34" t="s">
        <v>715</v>
      </c>
      <c r="F75" s="34" t="s">
        <v>716</v>
      </c>
      <c r="G75" s="34" t="s">
        <v>487</v>
      </c>
      <c r="H75" s="34" t="s">
        <v>814</v>
      </c>
      <c r="I75" s="34" t="s">
        <v>813</v>
      </c>
      <c r="J75" s="34"/>
      <c r="K75" s="34"/>
      <c r="L75" s="2" t="s">
        <v>473</v>
      </c>
      <c r="M75" s="71">
        <v>1</v>
      </c>
      <c r="N75" s="71"/>
      <c r="O75" s="34"/>
      <c r="P75" s="34"/>
      <c r="Q75" s="34"/>
      <c r="R75" s="34"/>
      <c r="S75" s="34"/>
      <c r="T75" s="34"/>
      <c r="U75" s="34">
        <v>1</v>
      </c>
      <c r="V75" s="34"/>
      <c r="W75" s="34"/>
      <c r="X75" s="34"/>
      <c r="Y75" s="34"/>
      <c r="Z75" s="34"/>
      <c r="AA75" s="34"/>
      <c r="AB75" s="34"/>
      <c r="AC75" s="34"/>
      <c r="AD75" s="34"/>
      <c r="AE75" s="34"/>
      <c r="AF75" s="66"/>
      <c r="AG75" s="34">
        <v>1</v>
      </c>
      <c r="AH75" s="66"/>
      <c r="AI75" s="66"/>
      <c r="AJ75" s="34">
        <v>1</v>
      </c>
      <c r="AK75" s="34"/>
      <c r="AL75" s="34"/>
      <c r="AM75" s="34"/>
      <c r="AN75" s="66"/>
      <c r="AO75" s="34"/>
      <c r="AP75" s="34"/>
      <c r="AQ75" s="66"/>
      <c r="AR75" s="66">
        <f t="shared" si="18"/>
        <v>1</v>
      </c>
      <c r="AS75" s="66"/>
      <c r="AT75" s="66">
        <v>1</v>
      </c>
      <c r="AU75" s="66">
        <v>1</v>
      </c>
      <c r="AV75" s="66">
        <v>1</v>
      </c>
      <c r="AW75" s="66">
        <v>1</v>
      </c>
      <c r="AX75" s="66">
        <f t="shared" si="19"/>
        <v>4</v>
      </c>
      <c r="AY75" s="34"/>
      <c r="AZ75" s="34"/>
      <c r="BA75" s="34">
        <v>1</v>
      </c>
      <c r="BB75" s="34"/>
      <c r="BC75" s="34"/>
      <c r="BD75" s="34"/>
      <c r="BE75" s="34"/>
      <c r="BF75" s="34">
        <v>1</v>
      </c>
      <c r="BG75" s="34"/>
      <c r="BH75" s="34"/>
      <c r="BI75" s="34"/>
      <c r="BJ75" s="34"/>
      <c r="BK75" s="34"/>
      <c r="BL75" s="34">
        <v>1</v>
      </c>
      <c r="BM75" s="34">
        <v>1</v>
      </c>
      <c r="BN75" s="34"/>
      <c r="BO75" s="34"/>
      <c r="BP75" s="34">
        <v>1</v>
      </c>
      <c r="BQ75" s="34"/>
      <c r="BR75" s="34"/>
      <c r="BS75" s="34"/>
      <c r="BT75" s="34">
        <v>1</v>
      </c>
      <c r="BU75" s="66"/>
      <c r="BV75" s="66">
        <f t="shared" si="35"/>
        <v>0</v>
      </c>
      <c r="BW75" s="34"/>
      <c r="BX75" s="34"/>
      <c r="BY75" s="34"/>
      <c r="BZ75" s="34"/>
      <c r="CA75" s="34"/>
      <c r="CB75" s="34"/>
      <c r="CC75" s="34"/>
      <c r="CD75" s="34"/>
      <c r="CE75" s="66"/>
      <c r="CF75" s="34"/>
      <c r="CG75" s="66"/>
      <c r="CH75" s="34">
        <f t="shared" si="20"/>
        <v>0</v>
      </c>
      <c r="CI75" s="34"/>
      <c r="CJ75" s="34"/>
      <c r="CK75" s="34"/>
      <c r="CL75" s="34"/>
      <c r="CM75" s="34"/>
      <c r="CN75" s="34"/>
      <c r="CO75" s="34"/>
      <c r="CP75" s="66"/>
      <c r="CQ75" s="34"/>
      <c r="CR75" s="66"/>
      <c r="CS75" s="34">
        <f t="shared" si="21"/>
        <v>0</v>
      </c>
      <c r="CT75" s="34"/>
      <c r="CU75" s="34"/>
      <c r="CV75" s="34"/>
      <c r="CW75" s="34"/>
      <c r="CX75" s="34"/>
      <c r="CY75" s="34"/>
      <c r="CZ75" s="34"/>
      <c r="DA75" s="66"/>
      <c r="DB75" s="34"/>
      <c r="DC75" s="66"/>
      <c r="DD75" s="34">
        <f t="shared" si="22"/>
        <v>0</v>
      </c>
      <c r="DE75" s="34"/>
      <c r="DF75" s="34"/>
      <c r="DG75" s="34"/>
      <c r="DH75" s="34"/>
      <c r="DI75" s="34"/>
      <c r="DJ75" s="34"/>
      <c r="DK75" s="66"/>
      <c r="DL75" s="34"/>
      <c r="DM75" s="66"/>
      <c r="DN75" s="34">
        <f t="shared" si="23"/>
        <v>0</v>
      </c>
      <c r="DO75" s="34"/>
      <c r="DP75" s="34"/>
      <c r="DQ75" s="34"/>
      <c r="DR75" s="34"/>
      <c r="DS75" s="34"/>
      <c r="DT75" s="34"/>
      <c r="DU75" s="66"/>
      <c r="DV75" s="66"/>
      <c r="DW75" s="34"/>
      <c r="DX75" s="66"/>
      <c r="DY75" s="34">
        <f t="shared" si="24"/>
        <v>0</v>
      </c>
      <c r="DZ75" s="34">
        <f t="shared" si="25"/>
        <v>0</v>
      </c>
      <c r="EA75" s="34">
        <f t="shared" si="26"/>
        <v>0</v>
      </c>
      <c r="EB75" s="34">
        <f t="shared" si="27"/>
        <v>0</v>
      </c>
      <c r="EC75" s="34">
        <f t="shared" si="28"/>
        <v>0</v>
      </c>
      <c r="ED75" s="34">
        <f t="shared" si="29"/>
        <v>0</v>
      </c>
      <c r="EE75" s="34">
        <f t="shared" si="30"/>
        <v>0</v>
      </c>
      <c r="EF75" s="34">
        <f t="shared" si="31"/>
        <v>0</v>
      </c>
      <c r="EG75" s="34">
        <f t="shared" si="32"/>
        <v>0</v>
      </c>
      <c r="EH75" s="34">
        <f t="shared" si="33"/>
        <v>0</v>
      </c>
      <c r="EI75" s="34">
        <f t="shared" si="34"/>
        <v>0</v>
      </c>
      <c r="EJ75" s="34">
        <v>0</v>
      </c>
    </row>
    <row r="76" spans="1:140" ht="15.75" customHeight="1">
      <c r="A76" s="33" t="s">
        <v>194</v>
      </c>
      <c r="B76" s="33" t="s">
        <v>116</v>
      </c>
      <c r="C76" s="34">
        <v>2020</v>
      </c>
      <c r="D76" s="66" t="s">
        <v>815</v>
      </c>
      <c r="E76" s="34" t="s">
        <v>816</v>
      </c>
      <c r="F76" s="34" t="s">
        <v>50</v>
      </c>
      <c r="G76" s="34" t="s">
        <v>463</v>
      </c>
      <c r="H76" s="34" t="s">
        <v>949</v>
      </c>
      <c r="I76" s="34" t="s">
        <v>948</v>
      </c>
      <c r="J76" s="34"/>
      <c r="K76" s="34"/>
      <c r="L76" s="2" t="s">
        <v>473</v>
      </c>
      <c r="M76" s="71">
        <v>0</v>
      </c>
      <c r="N76" s="71"/>
      <c r="O76" s="34"/>
      <c r="P76" s="34"/>
      <c r="Q76" s="34"/>
      <c r="R76" s="34"/>
      <c r="S76" s="34"/>
      <c r="T76" s="34"/>
      <c r="U76" s="34">
        <v>1</v>
      </c>
      <c r="V76" s="34"/>
      <c r="W76" s="34"/>
      <c r="X76" s="34"/>
      <c r="Y76" s="34"/>
      <c r="Z76" s="34"/>
      <c r="AA76" s="34"/>
      <c r="AB76" s="34"/>
      <c r="AC76" s="34">
        <v>1</v>
      </c>
      <c r="AD76" s="34"/>
      <c r="AE76" s="34"/>
      <c r="AF76" s="34"/>
      <c r="AG76" s="34"/>
      <c r="AH76" s="34"/>
      <c r="AI76" s="34"/>
      <c r="AJ76" s="34"/>
      <c r="AK76" s="34"/>
      <c r="AL76" s="34"/>
      <c r="AM76" s="34"/>
      <c r="AN76" s="34"/>
      <c r="AO76" s="34"/>
      <c r="AP76" s="34"/>
      <c r="AQ76" s="66"/>
      <c r="AR76" s="66">
        <f t="shared" si="18"/>
        <v>1</v>
      </c>
      <c r="AS76" s="66">
        <v>1</v>
      </c>
      <c r="AT76" s="66">
        <v>1</v>
      </c>
      <c r="AU76" s="66">
        <v>1</v>
      </c>
      <c r="AV76" s="66"/>
      <c r="AW76" s="66">
        <v>1</v>
      </c>
      <c r="AX76" s="66">
        <f t="shared" si="19"/>
        <v>4</v>
      </c>
      <c r="AY76" s="34">
        <v>1</v>
      </c>
      <c r="AZ76" s="34">
        <v>1</v>
      </c>
      <c r="BA76" s="34">
        <v>1</v>
      </c>
      <c r="BB76" s="34"/>
      <c r="BC76" s="34"/>
      <c r="BD76" s="34"/>
      <c r="BE76" s="34"/>
      <c r="BF76" s="34"/>
      <c r="BG76" s="34"/>
      <c r="BH76" s="34"/>
      <c r="BI76" s="34"/>
      <c r="BJ76" s="34"/>
      <c r="BK76" s="34"/>
      <c r="BL76" s="34"/>
      <c r="BM76" s="34"/>
      <c r="BN76" s="34"/>
      <c r="BO76" s="34"/>
      <c r="BP76" s="34">
        <v>1</v>
      </c>
      <c r="BQ76" s="34"/>
      <c r="BR76" s="34"/>
      <c r="BS76" s="34">
        <v>1</v>
      </c>
      <c r="BT76" s="34">
        <v>1</v>
      </c>
      <c r="BU76" s="34">
        <v>1</v>
      </c>
      <c r="BV76" s="66">
        <f t="shared" si="35"/>
        <v>0</v>
      </c>
      <c r="BW76" s="34"/>
      <c r="BX76" s="34"/>
      <c r="BY76" s="34"/>
      <c r="BZ76" s="34">
        <v>1</v>
      </c>
      <c r="CA76" s="34"/>
      <c r="CB76" s="34"/>
      <c r="CC76" s="34"/>
      <c r="CD76" s="34"/>
      <c r="CE76" s="34"/>
      <c r="CF76" s="34"/>
      <c r="CG76" s="34"/>
      <c r="CH76" s="34">
        <f t="shared" si="20"/>
        <v>1</v>
      </c>
      <c r="CI76" s="34"/>
      <c r="CJ76" s="34"/>
      <c r="CK76" s="34"/>
      <c r="CL76" s="34"/>
      <c r="CM76" s="34">
        <v>1</v>
      </c>
      <c r="CN76" s="34"/>
      <c r="CO76" s="34"/>
      <c r="CP76" s="34"/>
      <c r="CQ76" s="34"/>
      <c r="CR76" s="34"/>
      <c r="CS76" s="34">
        <f t="shared" si="21"/>
        <v>1</v>
      </c>
      <c r="CT76" s="34"/>
      <c r="CU76" s="34"/>
      <c r="CV76" s="34"/>
      <c r="CW76" s="34"/>
      <c r="CX76" s="34"/>
      <c r="CY76" s="34"/>
      <c r="CZ76" s="34">
        <v>1</v>
      </c>
      <c r="DA76" s="34"/>
      <c r="DB76" s="34"/>
      <c r="DC76" s="34"/>
      <c r="DD76" s="34">
        <f t="shared" si="22"/>
        <v>1</v>
      </c>
      <c r="DE76" s="34"/>
      <c r="DF76" s="34"/>
      <c r="DG76" s="34"/>
      <c r="DH76" s="34"/>
      <c r="DI76" s="34"/>
      <c r="DJ76" s="34"/>
      <c r="DK76" s="34"/>
      <c r="DL76" s="34"/>
      <c r="DM76" s="34"/>
      <c r="DN76" s="34">
        <f t="shared" si="23"/>
        <v>0</v>
      </c>
      <c r="DO76" s="34"/>
      <c r="DP76" s="34"/>
      <c r="DQ76" s="34"/>
      <c r="DR76" s="34"/>
      <c r="DS76" s="34"/>
      <c r="DT76" s="34"/>
      <c r="DU76" s="34"/>
      <c r="DV76" s="34">
        <v>1</v>
      </c>
      <c r="DW76" s="34"/>
      <c r="DX76" s="34"/>
      <c r="DY76" s="34">
        <f t="shared" si="24"/>
        <v>1</v>
      </c>
      <c r="DZ76" s="34">
        <f t="shared" si="25"/>
        <v>0</v>
      </c>
      <c r="EA76" s="34">
        <f t="shared" si="26"/>
        <v>0</v>
      </c>
      <c r="EB76" s="34">
        <f t="shared" si="27"/>
        <v>0</v>
      </c>
      <c r="EC76" s="34">
        <f t="shared" si="28"/>
        <v>0</v>
      </c>
      <c r="ED76" s="34">
        <f t="shared" si="29"/>
        <v>0</v>
      </c>
      <c r="EE76" s="34">
        <f t="shared" si="30"/>
        <v>0</v>
      </c>
      <c r="EF76" s="34">
        <f t="shared" si="31"/>
        <v>0</v>
      </c>
      <c r="EG76" s="34">
        <f t="shared" si="32"/>
        <v>0</v>
      </c>
      <c r="EH76" s="34">
        <f t="shared" si="33"/>
        <v>0</v>
      </c>
      <c r="EI76" s="34">
        <f t="shared" si="34"/>
        <v>0</v>
      </c>
      <c r="EJ76" s="34">
        <v>0</v>
      </c>
    </row>
    <row r="77" spans="1:140" ht="15.75" customHeight="1">
      <c r="A77" s="33" t="s">
        <v>195</v>
      </c>
      <c r="B77" s="33" t="s">
        <v>116</v>
      </c>
      <c r="C77" s="34">
        <v>2020</v>
      </c>
      <c r="D77" s="66" t="s">
        <v>817</v>
      </c>
      <c r="E77" s="34" t="s">
        <v>818</v>
      </c>
      <c r="F77" s="34" t="s">
        <v>819</v>
      </c>
      <c r="G77" s="66" t="s">
        <v>820</v>
      </c>
      <c r="H77" s="66" t="s">
        <v>950</v>
      </c>
      <c r="I77" s="66" t="s">
        <v>1148</v>
      </c>
      <c r="J77" s="34"/>
      <c r="K77" s="34"/>
      <c r="L77" s="2" t="s">
        <v>473</v>
      </c>
      <c r="M77" s="71">
        <v>0</v>
      </c>
      <c r="N77" s="119"/>
      <c r="O77" s="34"/>
      <c r="P77" s="34"/>
      <c r="Q77" s="34"/>
      <c r="R77" s="34"/>
      <c r="S77" s="34"/>
      <c r="T77" s="34"/>
      <c r="U77" s="34">
        <v>1</v>
      </c>
      <c r="V77" s="34"/>
      <c r="W77" s="34"/>
      <c r="X77" s="66"/>
      <c r="Y77" s="66"/>
      <c r="Z77" s="66"/>
      <c r="AA77" s="34"/>
      <c r="AB77" s="66"/>
      <c r="AC77" s="34"/>
      <c r="AD77" s="34"/>
      <c r="AE77" s="34"/>
      <c r="AF77" s="34"/>
      <c r="AG77" s="34">
        <v>1</v>
      </c>
      <c r="AH77" s="34"/>
      <c r="AI77" s="34"/>
      <c r="AJ77" s="34"/>
      <c r="AK77" s="66"/>
      <c r="AL77" s="66"/>
      <c r="AM77" s="34"/>
      <c r="AN77" s="34"/>
      <c r="AO77" s="34"/>
      <c r="AP77" s="34"/>
      <c r="AQ77" s="66"/>
      <c r="AR77" s="66">
        <f t="shared" si="18"/>
        <v>1</v>
      </c>
      <c r="AS77" s="66">
        <v>1</v>
      </c>
      <c r="AT77" s="66">
        <v>1</v>
      </c>
      <c r="AU77" s="66">
        <v>1</v>
      </c>
      <c r="AV77" s="66"/>
      <c r="AW77" s="66"/>
      <c r="AX77" s="66">
        <f t="shared" si="19"/>
        <v>3</v>
      </c>
      <c r="AY77" s="34"/>
      <c r="AZ77" s="34">
        <v>1</v>
      </c>
      <c r="BA77" s="34"/>
      <c r="BB77" s="34"/>
      <c r="BC77" s="34"/>
      <c r="BD77" s="34"/>
      <c r="BE77" s="34"/>
      <c r="BF77" s="34">
        <v>1</v>
      </c>
      <c r="BG77" s="34"/>
      <c r="BH77" s="34"/>
      <c r="BI77" s="34"/>
      <c r="BJ77" s="34"/>
      <c r="BK77" s="34"/>
      <c r="BL77" s="34"/>
      <c r="BM77" s="34"/>
      <c r="BN77" s="34"/>
      <c r="BO77" s="34"/>
      <c r="BP77" s="34">
        <v>1</v>
      </c>
      <c r="BQ77" s="34"/>
      <c r="BR77" s="34"/>
      <c r="BS77" s="66">
        <v>1</v>
      </c>
      <c r="BT77" s="66">
        <v>1</v>
      </c>
      <c r="BU77" s="66">
        <v>1</v>
      </c>
      <c r="BV77" s="66">
        <f t="shared" si="35"/>
        <v>0</v>
      </c>
      <c r="BW77" s="66"/>
      <c r="BX77" s="66"/>
      <c r="BY77" s="66"/>
      <c r="BZ77" s="66">
        <v>1</v>
      </c>
      <c r="CA77" s="66"/>
      <c r="CB77" s="66">
        <v>1</v>
      </c>
      <c r="CC77" s="66"/>
      <c r="CD77" s="34"/>
      <c r="CE77" s="34"/>
      <c r="CF77" s="34"/>
      <c r="CG77" s="66"/>
      <c r="CH77" s="34">
        <f t="shared" si="20"/>
        <v>2</v>
      </c>
      <c r="CI77" s="66"/>
      <c r="CJ77" s="66"/>
      <c r="CK77" s="66"/>
      <c r="CL77" s="66"/>
      <c r="CM77" s="66">
        <v>1</v>
      </c>
      <c r="CN77" s="66">
        <v>1</v>
      </c>
      <c r="CO77" s="66"/>
      <c r="CP77" s="34"/>
      <c r="CQ77" s="34"/>
      <c r="CR77" s="66"/>
      <c r="CS77" s="34">
        <f t="shared" si="21"/>
        <v>2</v>
      </c>
      <c r="CT77" s="66"/>
      <c r="CU77" s="34"/>
      <c r="CV77" s="66"/>
      <c r="CW77" s="66"/>
      <c r="CX77" s="66">
        <v>1</v>
      </c>
      <c r="CY77" s="66"/>
      <c r="CZ77" s="66"/>
      <c r="DA77" s="34">
        <v>1</v>
      </c>
      <c r="DB77" s="34"/>
      <c r="DC77" s="66"/>
      <c r="DD77" s="34">
        <f t="shared" si="22"/>
        <v>2</v>
      </c>
      <c r="DE77" s="66"/>
      <c r="DF77" s="66"/>
      <c r="DG77" s="66"/>
      <c r="DH77" s="66"/>
      <c r="DI77" s="66"/>
      <c r="DJ77" s="66"/>
      <c r="DK77" s="34"/>
      <c r="DL77" s="34"/>
      <c r="DM77" s="66"/>
      <c r="DN77" s="34">
        <f t="shared" si="23"/>
        <v>0</v>
      </c>
      <c r="DO77" s="66"/>
      <c r="DP77" s="66"/>
      <c r="DQ77" s="66"/>
      <c r="DR77" s="66"/>
      <c r="DS77" s="66"/>
      <c r="DT77" s="66"/>
      <c r="DU77" s="66"/>
      <c r="DV77" s="66"/>
      <c r="DW77" s="34"/>
      <c r="DX77" s="66"/>
      <c r="DY77" s="34">
        <f t="shared" si="24"/>
        <v>0</v>
      </c>
      <c r="DZ77" s="34">
        <f t="shared" si="25"/>
        <v>0</v>
      </c>
      <c r="EA77" s="34">
        <f t="shared" si="26"/>
        <v>0</v>
      </c>
      <c r="EB77" s="34">
        <f t="shared" si="27"/>
        <v>0</v>
      </c>
      <c r="EC77" s="34">
        <f t="shared" si="28"/>
        <v>1</v>
      </c>
      <c r="ED77" s="34">
        <f t="shared" si="29"/>
        <v>2</v>
      </c>
      <c r="EE77" s="34">
        <f t="shared" si="30"/>
        <v>0</v>
      </c>
      <c r="EF77" s="34">
        <f t="shared" si="31"/>
        <v>1</v>
      </c>
      <c r="EG77" s="34">
        <f t="shared" si="32"/>
        <v>0</v>
      </c>
      <c r="EH77" s="34">
        <f t="shared" si="33"/>
        <v>4</v>
      </c>
      <c r="EI77" s="34">
        <f t="shared" si="34"/>
        <v>1</v>
      </c>
      <c r="EJ77" s="34">
        <v>0</v>
      </c>
    </row>
    <row r="78" spans="1:140" ht="15.75" customHeight="1">
      <c r="A78" s="33" t="s">
        <v>196</v>
      </c>
      <c r="B78" s="33" t="s">
        <v>116</v>
      </c>
      <c r="C78" s="34">
        <v>2020</v>
      </c>
      <c r="D78" s="66" t="s">
        <v>821</v>
      </c>
      <c r="E78" s="34" t="s">
        <v>822</v>
      </c>
      <c r="F78" s="34" t="s">
        <v>466</v>
      </c>
      <c r="G78" s="66" t="s">
        <v>459</v>
      </c>
      <c r="H78" s="66" t="s">
        <v>952</v>
      </c>
      <c r="I78" s="66" t="s">
        <v>951</v>
      </c>
      <c r="J78" s="34"/>
      <c r="K78" s="34"/>
      <c r="L78" s="2" t="s">
        <v>473</v>
      </c>
      <c r="M78" s="71">
        <v>0</v>
      </c>
      <c r="N78" s="71"/>
      <c r="O78" s="34"/>
      <c r="P78" s="34"/>
      <c r="Q78" s="34"/>
      <c r="R78" s="34"/>
      <c r="S78" s="34"/>
      <c r="T78" s="34"/>
      <c r="U78" s="34">
        <v>1</v>
      </c>
      <c r="V78" s="34"/>
      <c r="W78" s="34"/>
      <c r="X78" s="34"/>
      <c r="Y78" s="34">
        <v>1</v>
      </c>
      <c r="Z78" s="34"/>
      <c r="AA78" s="34"/>
      <c r="AB78" s="34"/>
      <c r="AC78" s="34"/>
      <c r="AD78" s="34"/>
      <c r="AE78" s="34"/>
      <c r="AF78" s="34"/>
      <c r="AG78" s="34">
        <v>1</v>
      </c>
      <c r="AH78" s="34"/>
      <c r="AI78" s="34"/>
      <c r="AJ78" s="34"/>
      <c r="AK78" s="34"/>
      <c r="AL78" s="34"/>
      <c r="AM78" s="34"/>
      <c r="AN78" s="34"/>
      <c r="AO78" s="34"/>
      <c r="AP78" s="34"/>
      <c r="AQ78" s="66"/>
      <c r="AR78" s="66">
        <f t="shared" si="18"/>
        <v>1</v>
      </c>
      <c r="AS78" s="34">
        <v>1</v>
      </c>
      <c r="AT78" s="66">
        <v>1</v>
      </c>
      <c r="AU78" s="34">
        <v>1</v>
      </c>
      <c r="AV78" s="34"/>
      <c r="AW78" s="34">
        <v>1</v>
      </c>
      <c r="AX78" s="66">
        <f t="shared" si="19"/>
        <v>4</v>
      </c>
      <c r="AY78" s="34"/>
      <c r="AZ78" s="34">
        <v>1</v>
      </c>
      <c r="BA78" s="34"/>
      <c r="BB78" s="34"/>
      <c r="BC78" s="34"/>
      <c r="BD78" s="34"/>
      <c r="BE78" s="34"/>
      <c r="BF78" s="34"/>
      <c r="BG78" s="34"/>
      <c r="BH78" s="34"/>
      <c r="BI78" s="34"/>
      <c r="BJ78" s="34"/>
      <c r="BK78" s="34"/>
      <c r="BL78" s="34"/>
      <c r="BM78" s="34"/>
      <c r="BN78" s="34"/>
      <c r="BO78" s="34"/>
      <c r="BP78" s="34">
        <v>1</v>
      </c>
      <c r="BQ78" s="34"/>
      <c r="BR78" s="34"/>
      <c r="BS78" s="34">
        <v>1</v>
      </c>
      <c r="BT78" s="34">
        <v>1</v>
      </c>
      <c r="BU78" s="34">
        <v>1</v>
      </c>
      <c r="BV78" s="66">
        <f t="shared" si="35"/>
        <v>0</v>
      </c>
      <c r="BW78" s="34"/>
      <c r="BX78" s="34">
        <v>1</v>
      </c>
      <c r="BY78" s="34"/>
      <c r="BZ78" s="34"/>
      <c r="CA78" s="34"/>
      <c r="CB78" s="34"/>
      <c r="CC78" s="34"/>
      <c r="CD78" s="34"/>
      <c r="CE78" s="34"/>
      <c r="CF78" s="34"/>
      <c r="CG78" s="34"/>
      <c r="CH78" s="34">
        <f t="shared" si="20"/>
        <v>1</v>
      </c>
      <c r="CI78" s="34"/>
      <c r="CJ78" s="34"/>
      <c r="CK78" s="34"/>
      <c r="CL78" s="34"/>
      <c r="CM78" s="34">
        <v>1</v>
      </c>
      <c r="CN78" s="34"/>
      <c r="CO78" s="34"/>
      <c r="CP78" s="34"/>
      <c r="CQ78" s="34"/>
      <c r="CR78" s="34"/>
      <c r="CS78" s="34">
        <f t="shared" si="21"/>
        <v>1</v>
      </c>
      <c r="CT78" s="34"/>
      <c r="CU78" s="34"/>
      <c r="CV78" s="34"/>
      <c r="CW78" s="34"/>
      <c r="CX78" s="34"/>
      <c r="CY78" s="34"/>
      <c r="CZ78" s="34">
        <v>1</v>
      </c>
      <c r="DA78" s="34"/>
      <c r="DB78" s="34"/>
      <c r="DC78" s="34"/>
      <c r="DD78" s="34">
        <f t="shared" si="22"/>
        <v>1</v>
      </c>
      <c r="DE78" s="34"/>
      <c r="DF78" s="34"/>
      <c r="DG78" s="34"/>
      <c r="DH78" s="34"/>
      <c r="DI78" s="34"/>
      <c r="DJ78" s="34"/>
      <c r="DK78" s="34"/>
      <c r="DL78" s="34"/>
      <c r="DM78" s="34"/>
      <c r="DN78" s="34">
        <f t="shared" si="23"/>
        <v>0</v>
      </c>
      <c r="DO78" s="34"/>
      <c r="DP78" s="34"/>
      <c r="DQ78" s="34"/>
      <c r="DR78" s="34"/>
      <c r="DS78" s="34"/>
      <c r="DT78" s="34"/>
      <c r="DU78" s="34"/>
      <c r="DV78" s="34">
        <v>1</v>
      </c>
      <c r="DW78" s="34"/>
      <c r="DX78" s="34"/>
      <c r="DY78" s="34">
        <f t="shared" si="24"/>
        <v>1</v>
      </c>
      <c r="DZ78" s="34">
        <f t="shared" si="25"/>
        <v>0</v>
      </c>
      <c r="EA78" s="34">
        <f t="shared" si="26"/>
        <v>0</v>
      </c>
      <c r="EB78" s="34">
        <f t="shared" si="27"/>
        <v>0</v>
      </c>
      <c r="EC78" s="34">
        <f t="shared" si="28"/>
        <v>0</v>
      </c>
      <c r="ED78" s="34">
        <f t="shared" si="29"/>
        <v>0</v>
      </c>
      <c r="EE78" s="34">
        <f t="shared" si="30"/>
        <v>0</v>
      </c>
      <c r="EF78" s="34">
        <f t="shared" si="31"/>
        <v>0</v>
      </c>
      <c r="EG78" s="34">
        <f t="shared" si="32"/>
        <v>0</v>
      </c>
      <c r="EH78" s="34">
        <f t="shared" si="33"/>
        <v>0</v>
      </c>
      <c r="EI78" s="34">
        <f t="shared" si="34"/>
        <v>0</v>
      </c>
      <c r="EJ78" s="34">
        <v>0</v>
      </c>
    </row>
    <row r="79" spans="1:140" ht="15.75" customHeight="1">
      <c r="A79" s="33" t="s">
        <v>197</v>
      </c>
      <c r="B79" s="33" t="s">
        <v>116</v>
      </c>
      <c r="C79" s="34">
        <v>2020</v>
      </c>
      <c r="D79" s="66" t="s">
        <v>823</v>
      </c>
      <c r="E79" s="34" t="s">
        <v>824</v>
      </c>
      <c r="F79" s="34" t="s">
        <v>825</v>
      </c>
      <c r="G79" s="34" t="s">
        <v>470</v>
      </c>
      <c r="H79" s="34" t="s">
        <v>954</v>
      </c>
      <c r="I79" s="66" t="s">
        <v>953</v>
      </c>
      <c r="J79" s="34"/>
      <c r="K79" s="34"/>
      <c r="L79" s="2" t="s">
        <v>473</v>
      </c>
      <c r="M79" s="71">
        <v>1</v>
      </c>
      <c r="N79" s="71"/>
      <c r="O79" s="34"/>
      <c r="P79" s="34"/>
      <c r="Q79" s="34">
        <v>1</v>
      </c>
      <c r="R79" s="66"/>
      <c r="S79" s="66"/>
      <c r="T79" s="66"/>
      <c r="U79" s="66">
        <v>1</v>
      </c>
      <c r="V79" s="66"/>
      <c r="W79" s="66"/>
      <c r="X79" s="66"/>
      <c r="Y79" s="66"/>
      <c r="Z79" s="66"/>
      <c r="AA79" s="66"/>
      <c r="AB79" s="66">
        <v>1</v>
      </c>
      <c r="AC79" s="34"/>
      <c r="AD79" s="34"/>
      <c r="AE79" s="34"/>
      <c r="AF79" s="34"/>
      <c r="AG79" s="34"/>
      <c r="AH79" s="34"/>
      <c r="AI79" s="34"/>
      <c r="AJ79" s="34"/>
      <c r="AK79" s="66"/>
      <c r="AL79" s="66"/>
      <c r="AM79" s="34"/>
      <c r="AN79" s="34"/>
      <c r="AO79" s="34"/>
      <c r="AP79" s="34"/>
      <c r="AQ79" s="66"/>
      <c r="AR79" s="66">
        <f t="shared" si="18"/>
        <v>1</v>
      </c>
      <c r="AS79" s="66">
        <v>1</v>
      </c>
      <c r="AT79" s="66">
        <v>1</v>
      </c>
      <c r="AU79" s="66">
        <v>1</v>
      </c>
      <c r="AV79" s="34"/>
      <c r="AW79" s="34">
        <v>1</v>
      </c>
      <c r="AX79" s="66">
        <f t="shared" si="19"/>
        <v>4</v>
      </c>
      <c r="AY79" s="34">
        <v>1</v>
      </c>
      <c r="AZ79" s="34"/>
      <c r="BA79" s="34"/>
      <c r="BB79" s="66"/>
      <c r="BC79" s="66"/>
      <c r="BD79" s="66"/>
      <c r="BE79" s="66"/>
      <c r="BF79" s="66"/>
      <c r="BG79" s="66"/>
      <c r="BH79" s="66"/>
      <c r="BI79" s="66"/>
      <c r="BJ79" s="66"/>
      <c r="BK79" s="66"/>
      <c r="BL79" s="66"/>
      <c r="BM79" s="66"/>
      <c r="BN79" s="66"/>
      <c r="BO79" s="66"/>
      <c r="BP79" s="66">
        <v>1</v>
      </c>
      <c r="BQ79" s="66"/>
      <c r="BR79" s="66"/>
      <c r="BS79" s="66">
        <v>1</v>
      </c>
      <c r="BT79" s="66">
        <v>1</v>
      </c>
      <c r="BU79" s="34">
        <v>1</v>
      </c>
      <c r="BV79" s="66">
        <f t="shared" si="35"/>
        <v>0</v>
      </c>
      <c r="BW79" s="66"/>
      <c r="BX79" s="66"/>
      <c r="BY79" s="66"/>
      <c r="BZ79" s="66">
        <v>1</v>
      </c>
      <c r="CA79" s="66"/>
      <c r="CB79" s="66">
        <v>1</v>
      </c>
      <c r="CC79" s="66">
        <v>1</v>
      </c>
      <c r="CD79" s="66"/>
      <c r="CE79" s="66"/>
      <c r="CF79" s="66"/>
      <c r="CG79" s="66"/>
      <c r="CH79" s="34">
        <f t="shared" si="20"/>
        <v>3</v>
      </c>
      <c r="CI79" s="66"/>
      <c r="CJ79" s="66"/>
      <c r="CK79" s="66"/>
      <c r="CL79" s="66"/>
      <c r="CM79" s="66"/>
      <c r="CN79" s="66">
        <v>1</v>
      </c>
      <c r="CO79" s="66"/>
      <c r="CP79" s="34"/>
      <c r="CQ79" s="66"/>
      <c r="CR79" s="66"/>
      <c r="CS79" s="34">
        <f t="shared" si="21"/>
        <v>1</v>
      </c>
      <c r="CT79" s="66"/>
      <c r="CU79" s="66"/>
      <c r="CV79" s="66"/>
      <c r="CW79" s="66"/>
      <c r="CX79" s="66">
        <v>1</v>
      </c>
      <c r="CY79" s="66"/>
      <c r="CZ79" s="66"/>
      <c r="DA79" s="34"/>
      <c r="DB79" s="66"/>
      <c r="DC79" s="66"/>
      <c r="DD79" s="34">
        <f t="shared" si="22"/>
        <v>1</v>
      </c>
      <c r="DE79" s="66"/>
      <c r="DF79" s="34"/>
      <c r="DG79" s="34"/>
      <c r="DH79" s="34"/>
      <c r="DI79" s="34"/>
      <c r="DJ79" s="34"/>
      <c r="DK79" s="34"/>
      <c r="DL79" s="34"/>
      <c r="DM79" s="34"/>
      <c r="DN79" s="34">
        <f t="shared" si="23"/>
        <v>0</v>
      </c>
      <c r="DO79" s="34"/>
      <c r="DP79" s="34"/>
      <c r="DQ79" s="34"/>
      <c r="DR79" s="34"/>
      <c r="DS79" s="34"/>
      <c r="DT79" s="34"/>
      <c r="DU79" s="34"/>
      <c r="DV79" s="34">
        <v>1</v>
      </c>
      <c r="DW79" s="34"/>
      <c r="DX79" s="34"/>
      <c r="DY79" s="34">
        <f t="shared" si="24"/>
        <v>1</v>
      </c>
      <c r="DZ79" s="34">
        <f t="shared" si="25"/>
        <v>0</v>
      </c>
      <c r="EA79" s="34">
        <f t="shared" si="26"/>
        <v>0</v>
      </c>
      <c r="EB79" s="34">
        <f t="shared" si="27"/>
        <v>0</v>
      </c>
      <c r="EC79" s="34">
        <f t="shared" si="28"/>
        <v>1</v>
      </c>
      <c r="ED79" s="34">
        <f t="shared" si="29"/>
        <v>3</v>
      </c>
      <c r="EE79" s="34">
        <f t="shared" si="30"/>
        <v>0</v>
      </c>
      <c r="EF79" s="34">
        <f t="shared" si="31"/>
        <v>0</v>
      </c>
      <c r="EG79" s="34">
        <f t="shared" si="32"/>
        <v>0</v>
      </c>
      <c r="EH79" s="34">
        <f t="shared" si="33"/>
        <v>4</v>
      </c>
      <c r="EI79" s="34">
        <f t="shared" si="34"/>
        <v>1</v>
      </c>
      <c r="EJ79" s="34">
        <v>0</v>
      </c>
    </row>
    <row r="80" spans="1:140" ht="15.75" customHeight="1">
      <c r="A80" s="33" t="s">
        <v>198</v>
      </c>
      <c r="B80" s="33" t="s">
        <v>116</v>
      </c>
      <c r="C80" s="34">
        <v>2020</v>
      </c>
      <c r="D80" s="66" t="s">
        <v>826</v>
      </c>
      <c r="E80" s="34" t="s">
        <v>827</v>
      </c>
      <c r="F80" s="34" t="s">
        <v>828</v>
      </c>
      <c r="G80" s="66" t="s">
        <v>470</v>
      </c>
      <c r="H80" s="66" t="s">
        <v>956</v>
      </c>
      <c r="I80" s="66" t="s">
        <v>955</v>
      </c>
      <c r="J80" s="34"/>
      <c r="K80" s="34"/>
      <c r="L80" s="2" t="s">
        <v>473</v>
      </c>
      <c r="M80" s="71">
        <v>0</v>
      </c>
      <c r="N80" s="71"/>
      <c r="O80" s="34"/>
      <c r="P80" s="34"/>
      <c r="Q80" s="34"/>
      <c r="R80" s="34"/>
      <c r="S80" s="34">
        <v>1</v>
      </c>
      <c r="T80" s="34"/>
      <c r="U80" s="34"/>
      <c r="V80" s="34"/>
      <c r="W80" s="34"/>
      <c r="X80" s="34"/>
      <c r="Y80" s="34"/>
      <c r="Z80" s="34"/>
      <c r="AA80" s="34"/>
      <c r="AB80" s="34"/>
      <c r="AC80" s="34"/>
      <c r="AD80" s="34"/>
      <c r="AE80" s="34"/>
      <c r="AF80" s="34"/>
      <c r="AG80" s="34"/>
      <c r="AH80" s="34">
        <v>1</v>
      </c>
      <c r="AI80" s="34"/>
      <c r="AJ80" s="34"/>
      <c r="AK80" s="34"/>
      <c r="AL80" s="34"/>
      <c r="AM80" s="34"/>
      <c r="AN80" s="34"/>
      <c r="AO80" s="34"/>
      <c r="AP80" s="34"/>
      <c r="AQ80" s="66"/>
      <c r="AR80" s="66">
        <f t="shared" si="18"/>
        <v>1</v>
      </c>
      <c r="AS80" s="66">
        <v>1</v>
      </c>
      <c r="AT80" s="66">
        <v>1</v>
      </c>
      <c r="AU80" s="66">
        <v>1</v>
      </c>
      <c r="AV80" s="34">
        <v>1</v>
      </c>
      <c r="AW80" s="34">
        <v>1</v>
      </c>
      <c r="AX80" s="66">
        <f t="shared" si="19"/>
        <v>5</v>
      </c>
      <c r="AY80" s="34"/>
      <c r="AZ80" s="34"/>
      <c r="BA80" s="34">
        <v>1</v>
      </c>
      <c r="BB80" s="34">
        <v>1</v>
      </c>
      <c r="BC80" s="34"/>
      <c r="BD80" s="34"/>
      <c r="BE80" s="34"/>
      <c r="BF80" s="34"/>
      <c r="BG80" s="34"/>
      <c r="BH80" s="34"/>
      <c r="BI80" s="34"/>
      <c r="BJ80" s="34"/>
      <c r="BK80" s="34"/>
      <c r="BL80" s="34"/>
      <c r="BM80" s="34"/>
      <c r="BN80" s="34"/>
      <c r="BO80" s="34"/>
      <c r="BP80" s="34">
        <v>1</v>
      </c>
      <c r="BQ80" s="34"/>
      <c r="BR80" s="34"/>
      <c r="BS80" s="34">
        <v>1</v>
      </c>
      <c r="BT80" s="34">
        <v>1</v>
      </c>
      <c r="BU80" s="34">
        <v>1</v>
      </c>
      <c r="BV80" s="66">
        <f t="shared" si="35"/>
        <v>0</v>
      </c>
      <c r="BW80" s="34"/>
      <c r="BX80" s="34"/>
      <c r="BY80" s="34"/>
      <c r="BZ80" s="34">
        <v>1</v>
      </c>
      <c r="CA80" s="34"/>
      <c r="CB80" s="34"/>
      <c r="CC80" s="34"/>
      <c r="CD80" s="34"/>
      <c r="CE80" s="34"/>
      <c r="CF80" s="34"/>
      <c r="CG80" s="34"/>
      <c r="CH80" s="34">
        <f t="shared" si="20"/>
        <v>1</v>
      </c>
      <c r="CI80" s="34"/>
      <c r="CJ80" s="34"/>
      <c r="CK80" s="34"/>
      <c r="CL80" s="34"/>
      <c r="CM80" s="34">
        <v>1</v>
      </c>
      <c r="CN80" s="34"/>
      <c r="CO80" s="34"/>
      <c r="CP80" s="34"/>
      <c r="CQ80" s="34"/>
      <c r="CR80" s="34"/>
      <c r="CS80" s="34">
        <f t="shared" si="21"/>
        <v>1</v>
      </c>
      <c r="CT80" s="34"/>
      <c r="CU80" s="34"/>
      <c r="CV80" s="34"/>
      <c r="CW80" s="34"/>
      <c r="CX80" s="34"/>
      <c r="CY80" s="34"/>
      <c r="CZ80" s="34"/>
      <c r="DA80" s="34"/>
      <c r="DB80" s="34"/>
      <c r="DC80" s="34"/>
      <c r="DD80" s="34">
        <f t="shared" si="22"/>
        <v>0</v>
      </c>
      <c r="DE80" s="34"/>
      <c r="DF80" s="34"/>
      <c r="DG80" s="34"/>
      <c r="DH80" s="34"/>
      <c r="DI80" s="34"/>
      <c r="DJ80" s="34"/>
      <c r="DK80" s="34"/>
      <c r="DL80" s="34"/>
      <c r="DM80" s="34"/>
      <c r="DN80" s="34">
        <f t="shared" si="23"/>
        <v>0</v>
      </c>
      <c r="DO80" s="34"/>
      <c r="DP80" s="34"/>
      <c r="DQ80" s="34"/>
      <c r="DR80" s="34"/>
      <c r="DS80" s="34"/>
      <c r="DT80" s="34"/>
      <c r="DU80" s="34"/>
      <c r="DV80" s="34">
        <v>1</v>
      </c>
      <c r="DW80" s="34"/>
      <c r="DX80" s="34"/>
      <c r="DY80" s="34">
        <f t="shared" si="24"/>
        <v>1</v>
      </c>
      <c r="DZ80" s="34">
        <f t="shared" si="25"/>
        <v>0</v>
      </c>
      <c r="EA80" s="34">
        <f t="shared" si="26"/>
        <v>0</v>
      </c>
      <c r="EB80" s="34">
        <f t="shared" si="27"/>
        <v>0</v>
      </c>
      <c r="EC80" s="34">
        <f t="shared" si="28"/>
        <v>0</v>
      </c>
      <c r="ED80" s="34">
        <f t="shared" si="29"/>
        <v>0</v>
      </c>
      <c r="EE80" s="34">
        <f t="shared" si="30"/>
        <v>0</v>
      </c>
      <c r="EF80" s="34">
        <f t="shared" si="31"/>
        <v>0</v>
      </c>
      <c r="EG80" s="34">
        <f t="shared" si="32"/>
        <v>0</v>
      </c>
      <c r="EH80" s="34">
        <f t="shared" si="33"/>
        <v>0</v>
      </c>
      <c r="EI80" s="34">
        <f t="shared" si="34"/>
        <v>0</v>
      </c>
      <c r="EJ80" s="34">
        <v>0</v>
      </c>
    </row>
    <row r="81" spans="1:140" ht="15.75" customHeight="1">
      <c r="A81" s="33" t="s">
        <v>199</v>
      </c>
      <c r="B81" s="33" t="s">
        <v>116</v>
      </c>
      <c r="C81" s="34">
        <v>2020</v>
      </c>
      <c r="D81" s="66" t="s">
        <v>829</v>
      </c>
      <c r="E81" s="34" t="s">
        <v>830</v>
      </c>
      <c r="F81" s="34" t="s">
        <v>831</v>
      </c>
      <c r="G81" s="34" t="s">
        <v>483</v>
      </c>
      <c r="H81" s="34" t="s">
        <v>957</v>
      </c>
      <c r="I81" s="200" t="s">
        <v>958</v>
      </c>
      <c r="J81" s="34"/>
      <c r="K81" s="34"/>
      <c r="L81" s="2" t="s">
        <v>473</v>
      </c>
      <c r="M81" s="71">
        <v>0</v>
      </c>
      <c r="N81" s="71"/>
      <c r="O81" s="34"/>
      <c r="P81" s="34"/>
      <c r="Q81" s="34"/>
      <c r="R81" s="34"/>
      <c r="S81" s="34"/>
      <c r="T81" s="34"/>
      <c r="U81" s="34">
        <v>1</v>
      </c>
      <c r="V81" s="34"/>
      <c r="W81" s="34"/>
      <c r="X81" s="34"/>
      <c r="Y81" s="34"/>
      <c r="Z81" s="34"/>
      <c r="AA81" s="34"/>
      <c r="AB81" s="34"/>
      <c r="AC81" s="34">
        <v>1</v>
      </c>
      <c r="AD81" s="34"/>
      <c r="AE81" s="34"/>
      <c r="AF81" s="34"/>
      <c r="AG81" s="34"/>
      <c r="AH81" s="34"/>
      <c r="AI81" s="34"/>
      <c r="AJ81" s="34"/>
      <c r="AK81" s="34"/>
      <c r="AL81" s="34"/>
      <c r="AM81" s="34"/>
      <c r="AN81" s="34"/>
      <c r="AO81" s="34"/>
      <c r="AP81" s="34"/>
      <c r="AQ81" s="66"/>
      <c r="AR81" s="66">
        <f t="shared" si="18"/>
        <v>1</v>
      </c>
      <c r="AS81" s="66"/>
      <c r="AT81" s="66">
        <v>1</v>
      </c>
      <c r="AU81" s="66"/>
      <c r="AV81" s="34"/>
      <c r="AW81" s="34"/>
      <c r="AX81" s="66">
        <f t="shared" si="19"/>
        <v>1</v>
      </c>
      <c r="AY81" s="34"/>
      <c r="AZ81" s="34"/>
      <c r="BA81" s="34">
        <v>1</v>
      </c>
      <c r="BB81" s="34"/>
      <c r="BC81" s="34"/>
      <c r="BD81" s="34"/>
      <c r="BE81" s="34"/>
      <c r="BF81" s="34"/>
      <c r="BG81" s="34"/>
      <c r="BH81" s="34"/>
      <c r="BI81" s="34"/>
      <c r="BJ81" s="34"/>
      <c r="BK81" s="34"/>
      <c r="BL81" s="34"/>
      <c r="BM81" s="34"/>
      <c r="BN81" s="34"/>
      <c r="BO81" s="34"/>
      <c r="BP81" s="34">
        <v>1</v>
      </c>
      <c r="BQ81" s="34"/>
      <c r="BR81" s="34"/>
      <c r="BS81" s="34"/>
      <c r="BT81" s="34">
        <v>1</v>
      </c>
      <c r="BU81" s="34"/>
      <c r="BV81" s="66">
        <f t="shared" si="35"/>
        <v>0</v>
      </c>
      <c r="BW81" s="34"/>
      <c r="BX81" s="34"/>
      <c r="BY81" s="34"/>
      <c r="BZ81" s="34"/>
      <c r="CA81" s="34"/>
      <c r="CB81" s="34"/>
      <c r="CC81" s="34"/>
      <c r="CD81" s="34"/>
      <c r="CE81" s="34"/>
      <c r="CF81" s="34"/>
      <c r="CG81" s="34"/>
      <c r="CH81" s="34">
        <f t="shared" si="20"/>
        <v>0</v>
      </c>
      <c r="CI81" s="34"/>
      <c r="CJ81" s="34"/>
      <c r="CK81" s="34"/>
      <c r="CL81" s="34"/>
      <c r="CM81" s="34">
        <v>1</v>
      </c>
      <c r="CN81" s="34"/>
      <c r="CO81" s="34"/>
      <c r="CP81" s="34"/>
      <c r="CQ81" s="34"/>
      <c r="CR81" s="34"/>
      <c r="CS81" s="34">
        <f t="shared" si="21"/>
        <v>1</v>
      </c>
      <c r="CT81" s="34"/>
      <c r="CU81" s="34"/>
      <c r="CV81" s="34"/>
      <c r="CW81" s="34"/>
      <c r="CX81" s="34"/>
      <c r="CY81" s="34"/>
      <c r="CZ81" s="34"/>
      <c r="DA81" s="34"/>
      <c r="DB81" s="34"/>
      <c r="DC81" s="34"/>
      <c r="DD81" s="34">
        <f t="shared" si="22"/>
        <v>0</v>
      </c>
      <c r="DE81" s="34"/>
      <c r="DF81" s="34"/>
      <c r="DG81" s="34"/>
      <c r="DH81" s="34"/>
      <c r="DI81" s="34"/>
      <c r="DJ81" s="34"/>
      <c r="DK81" s="34"/>
      <c r="DL81" s="34"/>
      <c r="DM81" s="34"/>
      <c r="DN81" s="34">
        <f t="shared" si="23"/>
        <v>0</v>
      </c>
      <c r="DO81" s="34"/>
      <c r="DP81" s="34"/>
      <c r="DQ81" s="34"/>
      <c r="DR81" s="34"/>
      <c r="DS81" s="34"/>
      <c r="DT81" s="34"/>
      <c r="DU81" s="34"/>
      <c r="DV81" s="34"/>
      <c r="DW81" s="34"/>
      <c r="DX81" s="34"/>
      <c r="DY81" s="34">
        <f t="shared" si="24"/>
        <v>0</v>
      </c>
      <c r="DZ81" s="34">
        <f t="shared" si="25"/>
        <v>0</v>
      </c>
      <c r="EA81" s="34">
        <f t="shared" si="26"/>
        <v>0</v>
      </c>
      <c r="EB81" s="34">
        <f t="shared" si="27"/>
        <v>0</v>
      </c>
      <c r="EC81" s="34">
        <f t="shared" si="28"/>
        <v>0</v>
      </c>
      <c r="ED81" s="34">
        <f t="shared" si="29"/>
        <v>0</v>
      </c>
      <c r="EE81" s="34">
        <f t="shared" si="30"/>
        <v>0</v>
      </c>
      <c r="EF81" s="34">
        <f t="shared" si="31"/>
        <v>0</v>
      </c>
      <c r="EG81" s="34">
        <f t="shared" si="32"/>
        <v>0</v>
      </c>
      <c r="EH81" s="34">
        <f t="shared" si="33"/>
        <v>0</v>
      </c>
      <c r="EI81" s="34">
        <f t="shared" si="34"/>
        <v>0</v>
      </c>
      <c r="EJ81" s="34">
        <v>0</v>
      </c>
    </row>
    <row r="82" spans="1:140" ht="15.75" customHeight="1">
      <c r="A82" s="33" t="s">
        <v>200</v>
      </c>
      <c r="B82" s="33" t="s">
        <v>116</v>
      </c>
      <c r="C82" s="34">
        <v>2020</v>
      </c>
      <c r="D82" s="66" t="s">
        <v>832</v>
      </c>
      <c r="E82" s="34" t="s">
        <v>833</v>
      </c>
      <c r="F82" s="34" t="s">
        <v>493</v>
      </c>
      <c r="G82" s="34" t="s">
        <v>470</v>
      </c>
      <c r="H82" s="34" t="s">
        <v>960</v>
      </c>
      <c r="I82" s="34" t="s">
        <v>959</v>
      </c>
      <c r="J82" s="34"/>
      <c r="K82" s="34"/>
      <c r="L82" s="2" t="s">
        <v>473</v>
      </c>
      <c r="M82" s="71">
        <v>0</v>
      </c>
      <c r="N82" s="71"/>
      <c r="O82" s="34"/>
      <c r="P82" s="34"/>
      <c r="Q82" s="34"/>
      <c r="R82" s="34"/>
      <c r="S82" s="34"/>
      <c r="T82" s="34"/>
      <c r="U82" s="34">
        <v>1</v>
      </c>
      <c r="V82" s="34"/>
      <c r="W82" s="34"/>
      <c r="X82" s="34"/>
      <c r="Y82" s="34"/>
      <c r="Z82" s="34"/>
      <c r="AA82" s="34"/>
      <c r="AB82" s="34"/>
      <c r="AC82" s="34"/>
      <c r="AD82" s="34"/>
      <c r="AE82" s="34"/>
      <c r="AF82" s="34"/>
      <c r="AG82" s="34"/>
      <c r="AH82" s="34"/>
      <c r="AI82" s="34">
        <v>1</v>
      </c>
      <c r="AJ82" s="34">
        <v>1</v>
      </c>
      <c r="AK82" s="34"/>
      <c r="AL82" s="34"/>
      <c r="AM82" s="34"/>
      <c r="AN82" s="34"/>
      <c r="AO82" s="34"/>
      <c r="AP82" s="34"/>
      <c r="AQ82" s="66"/>
      <c r="AR82" s="66">
        <f t="shared" si="18"/>
        <v>1</v>
      </c>
      <c r="AS82" s="34">
        <v>1</v>
      </c>
      <c r="AT82" s="66">
        <v>1</v>
      </c>
      <c r="AU82" s="34">
        <v>1</v>
      </c>
      <c r="AV82" s="34"/>
      <c r="AW82" s="34"/>
      <c r="AX82" s="66">
        <f t="shared" si="19"/>
        <v>3</v>
      </c>
      <c r="AY82" s="34">
        <v>1</v>
      </c>
      <c r="AZ82" s="34">
        <v>1</v>
      </c>
      <c r="BA82" s="34"/>
      <c r="BB82" s="34"/>
      <c r="BC82" s="34"/>
      <c r="BD82" s="34"/>
      <c r="BE82" s="34"/>
      <c r="BF82" s="34"/>
      <c r="BG82" s="34"/>
      <c r="BH82" s="34"/>
      <c r="BI82" s="34"/>
      <c r="BJ82" s="34"/>
      <c r="BK82" s="34">
        <v>1</v>
      </c>
      <c r="BL82" s="34"/>
      <c r="BM82" s="34"/>
      <c r="BN82" s="34"/>
      <c r="BO82" s="34"/>
      <c r="BP82" s="34"/>
      <c r="BQ82" s="34"/>
      <c r="BR82" s="34"/>
      <c r="BS82" s="66">
        <v>1</v>
      </c>
      <c r="BT82" s="34">
        <v>1</v>
      </c>
      <c r="BU82" s="34">
        <v>1</v>
      </c>
      <c r="BV82" s="66">
        <f t="shared" si="35"/>
        <v>0</v>
      </c>
      <c r="BW82" s="34"/>
      <c r="BX82" s="34"/>
      <c r="BY82" s="34"/>
      <c r="BZ82" s="34">
        <v>1</v>
      </c>
      <c r="CA82" s="34"/>
      <c r="CB82" s="34"/>
      <c r="CC82" s="34"/>
      <c r="CD82" s="34"/>
      <c r="CE82" s="34"/>
      <c r="CF82" s="34"/>
      <c r="CG82" s="66"/>
      <c r="CH82" s="34">
        <f t="shared" si="20"/>
        <v>1</v>
      </c>
      <c r="CI82" s="66"/>
      <c r="CJ82" s="66"/>
      <c r="CK82" s="66"/>
      <c r="CL82" s="34"/>
      <c r="CM82" s="34">
        <v>1</v>
      </c>
      <c r="CN82" s="34"/>
      <c r="CO82" s="34"/>
      <c r="CP82" s="34"/>
      <c r="CQ82" s="66"/>
      <c r="CR82" s="66"/>
      <c r="CS82" s="34">
        <f t="shared" si="21"/>
        <v>1</v>
      </c>
      <c r="CT82" s="66"/>
      <c r="CU82" s="34"/>
      <c r="CV82" s="34"/>
      <c r="CW82" s="34"/>
      <c r="CX82" s="34"/>
      <c r="CY82" s="34"/>
      <c r="CZ82" s="34"/>
      <c r="DA82" s="34">
        <v>1</v>
      </c>
      <c r="DB82" s="34"/>
      <c r="DC82" s="34"/>
      <c r="DD82" s="34">
        <f t="shared" si="22"/>
        <v>1</v>
      </c>
      <c r="DE82" s="34"/>
      <c r="DF82" s="34"/>
      <c r="DG82" s="34"/>
      <c r="DH82" s="34"/>
      <c r="DI82" s="34"/>
      <c r="DJ82" s="34"/>
      <c r="DK82" s="34"/>
      <c r="DL82" s="34"/>
      <c r="DM82" s="34"/>
      <c r="DN82" s="34">
        <f t="shared" si="23"/>
        <v>0</v>
      </c>
      <c r="DO82" s="34"/>
      <c r="DP82" s="34"/>
      <c r="DQ82" s="34"/>
      <c r="DR82" s="34"/>
      <c r="DS82" s="34"/>
      <c r="DT82" s="34"/>
      <c r="DU82" s="34"/>
      <c r="DV82" s="34"/>
      <c r="DW82" s="34"/>
      <c r="DX82" s="34"/>
      <c r="DY82" s="34">
        <f t="shared" si="24"/>
        <v>0</v>
      </c>
      <c r="DZ82" s="34">
        <f t="shared" si="25"/>
        <v>0</v>
      </c>
      <c r="EA82" s="34">
        <f t="shared" si="26"/>
        <v>0</v>
      </c>
      <c r="EB82" s="34">
        <f t="shared" si="27"/>
        <v>0</v>
      </c>
      <c r="EC82" s="34">
        <f t="shared" si="28"/>
        <v>0</v>
      </c>
      <c r="ED82" s="34">
        <f t="shared" si="29"/>
        <v>0</v>
      </c>
      <c r="EE82" s="34">
        <f t="shared" si="30"/>
        <v>0</v>
      </c>
      <c r="EF82" s="34">
        <f t="shared" si="31"/>
        <v>1</v>
      </c>
      <c r="EG82" s="34">
        <f t="shared" si="32"/>
        <v>0</v>
      </c>
      <c r="EH82" s="34">
        <f t="shared" si="33"/>
        <v>1</v>
      </c>
      <c r="EI82" s="34">
        <f t="shared" si="34"/>
        <v>1</v>
      </c>
      <c r="EJ82" s="34">
        <v>0</v>
      </c>
    </row>
    <row r="83" spans="1:140" ht="15.75" customHeight="1">
      <c r="A83" s="33" t="s">
        <v>201</v>
      </c>
      <c r="B83" s="33" t="s">
        <v>116</v>
      </c>
      <c r="C83" s="34">
        <v>2020</v>
      </c>
      <c r="D83" s="66" t="s">
        <v>834</v>
      </c>
      <c r="E83" s="34" t="s">
        <v>835</v>
      </c>
      <c r="F83" s="125" t="s">
        <v>620</v>
      </c>
      <c r="G83" s="125" t="s">
        <v>621</v>
      </c>
      <c r="H83" s="34" t="s">
        <v>1149</v>
      </c>
      <c r="I83" s="66" t="s">
        <v>1150</v>
      </c>
      <c r="J83" s="34"/>
      <c r="K83" s="34"/>
      <c r="L83" s="2" t="s">
        <v>473</v>
      </c>
      <c r="M83" s="71">
        <v>0</v>
      </c>
      <c r="N83" s="119"/>
      <c r="O83" s="34"/>
      <c r="P83" s="34"/>
      <c r="Q83" s="34"/>
      <c r="R83" s="34"/>
      <c r="S83" s="34"/>
      <c r="T83" s="34"/>
      <c r="U83" s="34"/>
      <c r="V83" s="34">
        <v>1</v>
      </c>
      <c r="W83" s="34"/>
      <c r="X83" s="34"/>
      <c r="Y83" s="34">
        <v>1</v>
      </c>
      <c r="Z83" s="34"/>
      <c r="AA83" s="34">
        <v>1</v>
      </c>
      <c r="AB83" s="34"/>
      <c r="AC83" s="34"/>
      <c r="AD83" s="34"/>
      <c r="AE83" s="34"/>
      <c r="AF83" s="34"/>
      <c r="AG83" s="34"/>
      <c r="AH83" s="34"/>
      <c r="AI83" s="34"/>
      <c r="AJ83" s="34"/>
      <c r="AK83" s="34"/>
      <c r="AL83" s="34"/>
      <c r="AM83" s="34"/>
      <c r="AN83" s="34"/>
      <c r="AO83" s="34"/>
      <c r="AP83" s="34"/>
      <c r="AQ83" s="66"/>
      <c r="AR83" s="66">
        <f t="shared" si="18"/>
        <v>1</v>
      </c>
      <c r="AS83" s="34">
        <v>1</v>
      </c>
      <c r="AT83" s="66">
        <v>1</v>
      </c>
      <c r="AU83" s="34">
        <v>1</v>
      </c>
      <c r="AV83" s="34">
        <v>1</v>
      </c>
      <c r="AW83" s="34">
        <v>1</v>
      </c>
      <c r="AX83" s="66">
        <f t="shared" si="19"/>
        <v>5</v>
      </c>
      <c r="AY83" s="34"/>
      <c r="AZ83" s="34">
        <v>1</v>
      </c>
      <c r="BA83" s="34">
        <v>1</v>
      </c>
      <c r="BB83" s="34"/>
      <c r="BC83" s="34"/>
      <c r="BD83" s="34"/>
      <c r="BE83" s="34"/>
      <c r="BF83" s="34"/>
      <c r="BG83" s="34"/>
      <c r="BH83" s="34"/>
      <c r="BI83" s="34"/>
      <c r="BJ83" s="34"/>
      <c r="BK83" s="34">
        <v>1</v>
      </c>
      <c r="BL83" s="34"/>
      <c r="BM83" s="34"/>
      <c r="BN83" s="34"/>
      <c r="BO83" s="34"/>
      <c r="BP83" s="34"/>
      <c r="BQ83" s="34"/>
      <c r="BR83" s="34"/>
      <c r="BS83" s="66">
        <v>1</v>
      </c>
      <c r="BT83" s="34">
        <v>1</v>
      </c>
      <c r="BU83" s="34">
        <v>1</v>
      </c>
      <c r="BV83" s="66">
        <f t="shared" si="35"/>
        <v>0</v>
      </c>
      <c r="BW83" s="34"/>
      <c r="BX83" s="34"/>
      <c r="BY83" s="34"/>
      <c r="BZ83" s="34"/>
      <c r="CA83" s="34"/>
      <c r="CB83" s="34"/>
      <c r="CC83" s="34"/>
      <c r="CD83" s="34"/>
      <c r="CE83" s="34"/>
      <c r="CF83" s="34"/>
      <c r="CG83" s="66"/>
      <c r="CH83" s="34">
        <f t="shared" si="20"/>
        <v>0</v>
      </c>
      <c r="CI83" s="66"/>
      <c r="CJ83" s="66"/>
      <c r="CK83" s="66"/>
      <c r="CL83" s="34"/>
      <c r="CM83" s="34"/>
      <c r="CN83" s="34"/>
      <c r="CO83" s="34"/>
      <c r="CP83" s="34"/>
      <c r="CQ83" s="34"/>
      <c r="CR83" s="66"/>
      <c r="CS83" s="34">
        <f t="shared" si="21"/>
        <v>0</v>
      </c>
      <c r="CT83" s="34"/>
      <c r="CU83" s="34"/>
      <c r="CV83" s="34"/>
      <c r="CW83" s="34"/>
      <c r="CX83" s="34"/>
      <c r="CY83" s="34"/>
      <c r="CZ83" s="34">
        <v>1</v>
      </c>
      <c r="DA83" s="34"/>
      <c r="DB83" s="34"/>
      <c r="DC83" s="34"/>
      <c r="DD83" s="34">
        <f t="shared" si="22"/>
        <v>1</v>
      </c>
      <c r="DE83" s="34"/>
      <c r="DF83" s="34"/>
      <c r="DG83" s="34"/>
      <c r="DH83" s="34"/>
      <c r="DI83" s="34"/>
      <c r="DJ83" s="34"/>
      <c r="DK83" s="34"/>
      <c r="DL83" s="34"/>
      <c r="DM83" s="34"/>
      <c r="DN83" s="34">
        <f t="shared" si="23"/>
        <v>0</v>
      </c>
      <c r="DO83" s="34"/>
      <c r="DP83" s="34"/>
      <c r="DQ83" s="34"/>
      <c r="DR83" s="34"/>
      <c r="DS83" s="34"/>
      <c r="DT83" s="34"/>
      <c r="DU83" s="34"/>
      <c r="DV83" s="34">
        <v>1</v>
      </c>
      <c r="DW83" s="34"/>
      <c r="DX83" s="34"/>
      <c r="DY83" s="34">
        <f t="shared" si="24"/>
        <v>1</v>
      </c>
      <c r="DZ83" s="34">
        <f t="shared" si="25"/>
        <v>0</v>
      </c>
      <c r="EA83" s="34">
        <f t="shared" si="26"/>
        <v>0</v>
      </c>
      <c r="EB83" s="34">
        <f t="shared" si="27"/>
        <v>0</v>
      </c>
      <c r="EC83" s="34">
        <f t="shared" si="28"/>
        <v>0</v>
      </c>
      <c r="ED83" s="34">
        <f t="shared" si="29"/>
        <v>0</v>
      </c>
      <c r="EE83" s="34">
        <f t="shared" si="30"/>
        <v>0</v>
      </c>
      <c r="EF83" s="34">
        <f t="shared" si="31"/>
        <v>0</v>
      </c>
      <c r="EG83" s="34">
        <f t="shared" si="32"/>
        <v>0</v>
      </c>
      <c r="EH83" s="34">
        <f t="shared" si="33"/>
        <v>0</v>
      </c>
      <c r="EI83" s="34">
        <f t="shared" si="34"/>
        <v>0</v>
      </c>
      <c r="EJ83" s="34">
        <v>0</v>
      </c>
    </row>
    <row r="84" spans="1:140" ht="15.75" customHeight="1">
      <c r="A84" s="33" t="s">
        <v>202</v>
      </c>
      <c r="B84" s="33" t="s">
        <v>122</v>
      </c>
      <c r="C84" s="66">
        <v>2020</v>
      </c>
      <c r="D84" s="66" t="s">
        <v>836</v>
      </c>
      <c r="E84" s="34" t="s">
        <v>837</v>
      </c>
      <c r="F84" s="34" t="s">
        <v>620</v>
      </c>
      <c r="G84" s="66" t="s">
        <v>621</v>
      </c>
      <c r="H84" s="66" t="s">
        <v>962</v>
      </c>
      <c r="I84" s="66" t="s">
        <v>961</v>
      </c>
      <c r="J84" s="34"/>
      <c r="K84" s="34"/>
      <c r="L84" s="2" t="s">
        <v>473</v>
      </c>
      <c r="M84" s="71">
        <v>0</v>
      </c>
      <c r="N84" s="71"/>
      <c r="O84" s="34"/>
      <c r="P84" s="34"/>
      <c r="Q84" s="34"/>
      <c r="R84" s="34"/>
      <c r="S84" s="34"/>
      <c r="T84" s="34"/>
      <c r="U84" s="34">
        <v>1</v>
      </c>
      <c r="V84" s="34"/>
      <c r="W84" s="34"/>
      <c r="X84" s="34"/>
      <c r="Y84" s="34"/>
      <c r="Z84" s="34">
        <v>1</v>
      </c>
      <c r="AA84" s="34"/>
      <c r="AB84" s="34"/>
      <c r="AC84" s="34"/>
      <c r="AD84" s="34"/>
      <c r="AE84" s="34"/>
      <c r="AF84" s="34"/>
      <c r="AG84" s="34"/>
      <c r="AH84" s="34"/>
      <c r="AI84" s="34"/>
      <c r="AJ84" s="34"/>
      <c r="AK84" s="34"/>
      <c r="AL84" s="34"/>
      <c r="AM84" s="34"/>
      <c r="AN84" s="34"/>
      <c r="AO84" s="34"/>
      <c r="AP84" s="34"/>
      <c r="AQ84" s="66"/>
      <c r="AR84" s="66">
        <f t="shared" si="18"/>
        <v>1</v>
      </c>
      <c r="AS84" s="34"/>
      <c r="AT84" s="34"/>
      <c r="AU84" s="66"/>
      <c r="AV84" s="34"/>
      <c r="AW84" s="66">
        <v>1</v>
      </c>
      <c r="AX84" s="66">
        <f t="shared" si="19"/>
        <v>1</v>
      </c>
      <c r="AY84" s="66"/>
      <c r="AZ84" s="34"/>
      <c r="BA84" s="34">
        <v>1</v>
      </c>
      <c r="BB84" s="66"/>
      <c r="BC84" s="66"/>
      <c r="BD84" s="66"/>
      <c r="BE84" s="66"/>
      <c r="BF84" s="66"/>
      <c r="BG84" s="66"/>
      <c r="BH84" s="66"/>
      <c r="BI84" s="66"/>
      <c r="BJ84" s="66"/>
      <c r="BK84" s="66"/>
      <c r="BL84" s="66">
        <v>1</v>
      </c>
      <c r="BM84" s="66"/>
      <c r="BN84" s="66"/>
      <c r="BO84" s="66"/>
      <c r="BP84" s="66"/>
      <c r="BQ84" s="66"/>
      <c r="BR84" s="66"/>
      <c r="BS84" s="66"/>
      <c r="BT84" s="66"/>
      <c r="BU84" s="66">
        <v>1</v>
      </c>
      <c r="BV84" s="66">
        <f t="shared" si="35"/>
        <v>0</v>
      </c>
      <c r="BW84" s="34"/>
      <c r="BX84" s="34"/>
      <c r="BY84" s="34"/>
      <c r="BZ84" s="34"/>
      <c r="CA84" s="34"/>
      <c r="CB84" s="34"/>
      <c r="CC84" s="34"/>
      <c r="CD84" s="34"/>
      <c r="CE84" s="34"/>
      <c r="CF84" s="34"/>
      <c r="CG84" s="34"/>
      <c r="CH84" s="34">
        <f t="shared" si="20"/>
        <v>0</v>
      </c>
      <c r="CI84" s="34"/>
      <c r="CJ84" s="34"/>
      <c r="CK84" s="34"/>
      <c r="CL84" s="34"/>
      <c r="CM84" s="34"/>
      <c r="CN84" s="34"/>
      <c r="CO84" s="34"/>
      <c r="CP84" s="34"/>
      <c r="CQ84" s="34"/>
      <c r="CR84" s="34"/>
      <c r="CS84" s="34">
        <f t="shared" si="21"/>
        <v>0</v>
      </c>
      <c r="CT84" s="34"/>
      <c r="CU84" s="34"/>
      <c r="CV84" s="34"/>
      <c r="CW84" s="34"/>
      <c r="CX84" s="34"/>
      <c r="CY84" s="34"/>
      <c r="CZ84" s="34"/>
      <c r="DA84" s="66"/>
      <c r="DB84" s="34"/>
      <c r="DC84" s="66"/>
      <c r="DD84" s="34">
        <f t="shared" si="22"/>
        <v>0</v>
      </c>
      <c r="DE84" s="34"/>
      <c r="DF84" s="34"/>
      <c r="DG84" s="34"/>
      <c r="DH84" s="34"/>
      <c r="DI84" s="34"/>
      <c r="DJ84" s="34"/>
      <c r="DK84" s="34"/>
      <c r="DL84" s="34"/>
      <c r="DM84" s="34"/>
      <c r="DN84" s="34">
        <f t="shared" si="23"/>
        <v>0</v>
      </c>
      <c r="DO84" s="34"/>
      <c r="DP84" s="66"/>
      <c r="DQ84" s="66"/>
      <c r="DR84" s="66"/>
      <c r="DS84" s="66"/>
      <c r="DT84" s="66"/>
      <c r="DU84" s="34"/>
      <c r="DV84" s="34">
        <v>1</v>
      </c>
      <c r="DW84" s="34"/>
      <c r="DX84" s="66"/>
      <c r="DY84" s="34">
        <f t="shared" si="24"/>
        <v>1</v>
      </c>
      <c r="DZ84" s="34">
        <f t="shared" si="25"/>
        <v>0</v>
      </c>
      <c r="EA84" s="34">
        <f t="shared" si="26"/>
        <v>0</v>
      </c>
      <c r="EB84" s="34">
        <f t="shared" si="27"/>
        <v>0</v>
      </c>
      <c r="EC84" s="34">
        <f t="shared" si="28"/>
        <v>0</v>
      </c>
      <c r="ED84" s="34">
        <f t="shared" si="29"/>
        <v>0</v>
      </c>
      <c r="EE84" s="34">
        <f t="shared" si="30"/>
        <v>0</v>
      </c>
      <c r="EF84" s="34">
        <f t="shared" si="31"/>
        <v>0</v>
      </c>
      <c r="EG84" s="34">
        <f t="shared" si="32"/>
        <v>0</v>
      </c>
      <c r="EH84" s="34">
        <f t="shared" si="33"/>
        <v>0</v>
      </c>
      <c r="EI84" s="34">
        <f t="shared" si="34"/>
        <v>0</v>
      </c>
      <c r="EJ84" s="34">
        <v>0</v>
      </c>
    </row>
    <row r="85" spans="1:140" ht="15.75" customHeight="1">
      <c r="A85" s="33" t="s">
        <v>203</v>
      </c>
      <c r="B85" s="33" t="s">
        <v>116</v>
      </c>
      <c r="C85" s="200">
        <v>2020</v>
      </c>
      <c r="D85" s="203" t="s">
        <v>838</v>
      </c>
      <c r="E85" s="200" t="s">
        <v>839</v>
      </c>
      <c r="F85" s="200" t="s">
        <v>541</v>
      </c>
      <c r="G85" s="200" t="s">
        <v>538</v>
      </c>
      <c r="H85" s="200" t="s">
        <v>964</v>
      </c>
      <c r="I85" s="203" t="s">
        <v>963</v>
      </c>
      <c r="J85" s="200"/>
      <c r="K85" s="200"/>
      <c r="L85" s="207" t="s">
        <v>473</v>
      </c>
      <c r="M85" s="215">
        <v>0</v>
      </c>
      <c r="N85" s="215"/>
      <c r="O85" s="200"/>
      <c r="P85" s="200"/>
      <c r="Q85" s="200"/>
      <c r="R85" s="200"/>
      <c r="S85" s="200"/>
      <c r="T85" s="200"/>
      <c r="U85" s="200">
        <v>1</v>
      </c>
      <c r="V85" s="200"/>
      <c r="W85" s="200"/>
      <c r="X85" s="200"/>
      <c r="Y85" s="200"/>
      <c r="Z85" s="200"/>
      <c r="AA85" s="200"/>
      <c r="AB85" s="200"/>
      <c r="AC85" s="200"/>
      <c r="AD85" s="200"/>
      <c r="AE85" s="200"/>
      <c r="AF85" s="200"/>
      <c r="AG85" s="200"/>
      <c r="AH85" s="200">
        <v>1</v>
      </c>
      <c r="AI85" s="200"/>
      <c r="AJ85" s="200"/>
      <c r="AK85" s="200"/>
      <c r="AL85" s="200">
        <v>1</v>
      </c>
      <c r="AM85" s="200"/>
      <c r="AN85" s="200"/>
      <c r="AO85" s="200"/>
      <c r="AP85" s="200"/>
      <c r="AQ85" s="203"/>
      <c r="AR85" s="203">
        <f t="shared" si="18"/>
        <v>1</v>
      </c>
      <c r="AS85" s="200">
        <v>1</v>
      </c>
      <c r="AT85" s="203">
        <v>1</v>
      </c>
      <c r="AU85" s="200">
        <v>1</v>
      </c>
      <c r="AV85" s="200">
        <v>1</v>
      </c>
      <c r="AW85" s="200">
        <v>1</v>
      </c>
      <c r="AX85" s="203">
        <f t="shared" si="19"/>
        <v>5</v>
      </c>
      <c r="AY85" s="203"/>
      <c r="AZ85" s="200">
        <v>1</v>
      </c>
      <c r="BA85" s="200"/>
      <c r="BB85" s="200"/>
      <c r="BC85" s="200"/>
      <c r="BD85" s="200"/>
      <c r="BE85" s="200"/>
      <c r="BF85" s="200">
        <v>1</v>
      </c>
      <c r="BG85" s="200"/>
      <c r="BH85" s="200"/>
      <c r="BI85" s="200"/>
      <c r="BJ85" s="200"/>
      <c r="BK85" s="200"/>
      <c r="BL85" s="200"/>
      <c r="BM85" s="200"/>
      <c r="BN85" s="200"/>
      <c r="BO85" s="200"/>
      <c r="BP85" s="200">
        <v>1</v>
      </c>
      <c r="BQ85" s="200"/>
      <c r="BR85" s="200"/>
      <c r="BS85" s="200">
        <v>1</v>
      </c>
      <c r="BT85" s="203">
        <v>1</v>
      </c>
      <c r="BU85" s="200">
        <v>1</v>
      </c>
      <c r="BV85" s="66">
        <f t="shared" si="35"/>
        <v>0</v>
      </c>
      <c r="BW85" s="200"/>
      <c r="BX85" s="200"/>
      <c r="BY85" s="200"/>
      <c r="BZ85" s="200">
        <v>1</v>
      </c>
      <c r="CA85" s="200"/>
      <c r="CB85" s="200"/>
      <c r="CC85" s="200"/>
      <c r="CD85" s="200"/>
      <c r="CE85" s="200"/>
      <c r="CF85" s="200"/>
      <c r="CG85" s="200"/>
      <c r="CH85" s="200">
        <f t="shared" si="20"/>
        <v>1</v>
      </c>
      <c r="CI85" s="200"/>
      <c r="CJ85" s="200"/>
      <c r="CK85" s="200"/>
      <c r="CL85" s="203"/>
      <c r="CM85" s="203">
        <v>1</v>
      </c>
      <c r="CN85" s="200"/>
      <c r="CO85" s="200"/>
      <c r="CP85" s="200"/>
      <c r="CQ85" s="203"/>
      <c r="CR85" s="203"/>
      <c r="CS85" s="200">
        <f t="shared" si="21"/>
        <v>1</v>
      </c>
      <c r="CT85" s="203"/>
      <c r="CU85" s="200"/>
      <c r="CV85" s="200"/>
      <c r="CW85" s="200"/>
      <c r="CX85" s="200"/>
      <c r="CY85" s="200"/>
      <c r="CZ85" s="200"/>
      <c r="DA85" s="200"/>
      <c r="DB85" s="200"/>
      <c r="DC85" s="200"/>
      <c r="DD85" s="200">
        <f t="shared" si="22"/>
        <v>0</v>
      </c>
      <c r="DE85" s="200"/>
      <c r="DF85" s="200"/>
      <c r="DG85" s="200"/>
      <c r="DH85" s="200"/>
      <c r="DI85" s="200"/>
      <c r="DJ85" s="200"/>
      <c r="DK85" s="200"/>
      <c r="DL85" s="200"/>
      <c r="DM85" s="200"/>
      <c r="DN85" s="200">
        <f t="shared" si="23"/>
        <v>0</v>
      </c>
      <c r="DO85" s="200"/>
      <c r="DP85" s="200"/>
      <c r="DQ85" s="200"/>
      <c r="DR85" s="200"/>
      <c r="DS85" s="200"/>
      <c r="DT85" s="200"/>
      <c r="DU85" s="200"/>
      <c r="DV85" s="200">
        <v>1</v>
      </c>
      <c r="DW85" s="200"/>
      <c r="DX85" s="200"/>
      <c r="DY85" s="200">
        <f t="shared" si="24"/>
        <v>1</v>
      </c>
      <c r="DZ85" s="200">
        <f t="shared" si="25"/>
        <v>0</v>
      </c>
      <c r="EA85" s="200">
        <f t="shared" si="26"/>
        <v>0</v>
      </c>
      <c r="EB85" s="200">
        <f t="shared" si="27"/>
        <v>0</v>
      </c>
      <c r="EC85" s="200">
        <f t="shared" si="28"/>
        <v>0</v>
      </c>
      <c r="ED85" s="200">
        <f t="shared" si="29"/>
        <v>0</v>
      </c>
      <c r="EE85" s="200">
        <f t="shared" si="30"/>
        <v>0</v>
      </c>
      <c r="EF85" s="200">
        <f t="shared" si="31"/>
        <v>0</v>
      </c>
      <c r="EG85" s="200">
        <f t="shared" si="32"/>
        <v>0</v>
      </c>
      <c r="EH85" s="200">
        <f t="shared" si="33"/>
        <v>0</v>
      </c>
      <c r="EI85" s="200">
        <f t="shared" si="34"/>
        <v>0</v>
      </c>
      <c r="EJ85" s="200">
        <v>0</v>
      </c>
    </row>
    <row r="86" spans="1:140" ht="15.75" customHeight="1">
      <c r="A86" s="33" t="s">
        <v>204</v>
      </c>
      <c r="B86" s="33" t="s">
        <v>116</v>
      </c>
      <c r="C86" s="203">
        <v>2020</v>
      </c>
      <c r="D86" s="203" t="s">
        <v>840</v>
      </c>
      <c r="E86" s="200" t="s">
        <v>841</v>
      </c>
      <c r="F86" s="200" t="s">
        <v>458</v>
      </c>
      <c r="G86" s="113" t="s">
        <v>1818</v>
      </c>
      <c r="H86" s="203" t="s">
        <v>966</v>
      </c>
      <c r="I86" s="203" t="s">
        <v>965</v>
      </c>
      <c r="J86" s="200"/>
      <c r="K86" s="200"/>
      <c r="L86" s="207" t="s">
        <v>473</v>
      </c>
      <c r="M86" s="215">
        <v>0</v>
      </c>
      <c r="N86" s="215"/>
      <c r="O86" s="200"/>
      <c r="P86" s="200"/>
      <c r="Q86" s="200"/>
      <c r="R86" s="200"/>
      <c r="S86" s="200"/>
      <c r="T86" s="200"/>
      <c r="U86" s="200">
        <v>1</v>
      </c>
      <c r="V86" s="200"/>
      <c r="W86" s="200"/>
      <c r="X86" s="200"/>
      <c r="Y86" s="200"/>
      <c r="Z86" s="200"/>
      <c r="AA86" s="200"/>
      <c r="AB86" s="200"/>
      <c r="AC86" s="200"/>
      <c r="AD86" s="200"/>
      <c r="AE86" s="200"/>
      <c r="AF86" s="200"/>
      <c r="AG86" s="200">
        <v>1</v>
      </c>
      <c r="AH86" s="200"/>
      <c r="AI86" s="200"/>
      <c r="AJ86" s="200"/>
      <c r="AK86" s="200"/>
      <c r="AL86" s="200"/>
      <c r="AM86" s="200"/>
      <c r="AN86" s="200"/>
      <c r="AO86" s="200"/>
      <c r="AP86" s="200"/>
      <c r="AQ86" s="203"/>
      <c r="AR86" s="203">
        <f t="shared" si="18"/>
        <v>1</v>
      </c>
      <c r="AS86" s="203"/>
      <c r="AT86" s="200"/>
      <c r="AU86" s="200"/>
      <c r="AV86" s="200"/>
      <c r="AW86" s="203">
        <v>1</v>
      </c>
      <c r="AX86" s="203">
        <f t="shared" si="19"/>
        <v>1</v>
      </c>
      <c r="AY86" s="200"/>
      <c r="AZ86" s="200"/>
      <c r="BA86" s="200">
        <v>1</v>
      </c>
      <c r="BB86" s="200"/>
      <c r="BC86" s="200"/>
      <c r="BD86" s="200"/>
      <c r="BE86" s="200"/>
      <c r="BF86" s="200"/>
      <c r="BG86" s="200"/>
      <c r="BH86" s="200"/>
      <c r="BI86" s="200"/>
      <c r="BJ86" s="200"/>
      <c r="BK86" s="200">
        <v>1</v>
      </c>
      <c r="BL86" s="200"/>
      <c r="BM86" s="200"/>
      <c r="BN86" s="200"/>
      <c r="BO86" s="200"/>
      <c r="BP86" s="200"/>
      <c r="BQ86" s="200"/>
      <c r="BR86" s="200"/>
      <c r="BS86" s="203"/>
      <c r="BT86" s="200"/>
      <c r="BU86" s="203">
        <v>1</v>
      </c>
      <c r="BV86" s="66">
        <f t="shared" si="35"/>
        <v>0</v>
      </c>
      <c r="BW86" s="203"/>
      <c r="BX86" s="203"/>
      <c r="BY86" s="203"/>
      <c r="BZ86" s="203"/>
      <c r="CA86" s="200"/>
      <c r="CB86" s="200"/>
      <c r="CC86" s="200"/>
      <c r="CD86" s="200"/>
      <c r="CE86" s="200"/>
      <c r="CF86" s="200"/>
      <c r="CG86" s="203"/>
      <c r="CH86" s="200">
        <f t="shared" si="20"/>
        <v>0</v>
      </c>
      <c r="CI86" s="200"/>
      <c r="CJ86" s="200"/>
      <c r="CK86" s="200"/>
      <c r="CL86" s="200"/>
      <c r="CM86" s="200"/>
      <c r="CN86" s="200"/>
      <c r="CO86" s="200"/>
      <c r="CP86" s="200"/>
      <c r="CQ86" s="200"/>
      <c r="CR86" s="200"/>
      <c r="CS86" s="200">
        <f t="shared" si="21"/>
        <v>0</v>
      </c>
      <c r="CT86" s="200"/>
      <c r="CU86" s="200"/>
      <c r="CV86" s="200"/>
      <c r="CW86" s="200"/>
      <c r="CX86" s="200"/>
      <c r="CY86" s="200"/>
      <c r="CZ86" s="200"/>
      <c r="DA86" s="200"/>
      <c r="DB86" s="200"/>
      <c r="DC86" s="200"/>
      <c r="DD86" s="200">
        <f t="shared" si="22"/>
        <v>0</v>
      </c>
      <c r="DE86" s="200"/>
      <c r="DF86" s="200"/>
      <c r="DG86" s="200"/>
      <c r="DH86" s="200"/>
      <c r="DI86" s="200"/>
      <c r="DJ86" s="200"/>
      <c r="DK86" s="200"/>
      <c r="DL86" s="200"/>
      <c r="DM86" s="200"/>
      <c r="DN86" s="200">
        <f t="shared" si="23"/>
        <v>0</v>
      </c>
      <c r="DO86" s="200"/>
      <c r="DP86" s="200"/>
      <c r="DQ86" s="200"/>
      <c r="DR86" s="200"/>
      <c r="DS86" s="200"/>
      <c r="DT86" s="200"/>
      <c r="DU86" s="203"/>
      <c r="DV86" s="203">
        <v>1</v>
      </c>
      <c r="DW86" s="200"/>
      <c r="DX86" s="203"/>
      <c r="DY86" s="200">
        <f t="shared" si="24"/>
        <v>1</v>
      </c>
      <c r="DZ86" s="200">
        <f t="shared" si="25"/>
        <v>0</v>
      </c>
      <c r="EA86" s="200">
        <f t="shared" si="26"/>
        <v>0</v>
      </c>
      <c r="EB86" s="200">
        <f t="shared" si="27"/>
        <v>0</v>
      </c>
      <c r="EC86" s="200">
        <f t="shared" si="28"/>
        <v>0</v>
      </c>
      <c r="ED86" s="200">
        <f t="shared" si="29"/>
        <v>0</v>
      </c>
      <c r="EE86" s="200">
        <f t="shared" si="30"/>
        <v>0</v>
      </c>
      <c r="EF86" s="200">
        <f t="shared" si="31"/>
        <v>0</v>
      </c>
      <c r="EG86" s="200">
        <f t="shared" si="32"/>
        <v>0</v>
      </c>
      <c r="EH86" s="200">
        <f t="shared" si="33"/>
        <v>0</v>
      </c>
      <c r="EI86" s="200">
        <f t="shared" si="34"/>
        <v>0</v>
      </c>
      <c r="EJ86" s="200">
        <v>0</v>
      </c>
    </row>
    <row r="87" spans="1:140" ht="15.75" customHeight="1">
      <c r="A87" s="33" t="s">
        <v>205</v>
      </c>
      <c r="B87" s="33" t="s">
        <v>122</v>
      </c>
      <c r="C87" s="66">
        <v>2020</v>
      </c>
      <c r="D87" s="66" t="s">
        <v>842</v>
      </c>
      <c r="E87" s="34" t="s">
        <v>843</v>
      </c>
      <c r="F87" s="34" t="s">
        <v>499</v>
      </c>
      <c r="G87" s="34" t="s">
        <v>470</v>
      </c>
      <c r="H87" s="34" t="s">
        <v>968</v>
      </c>
      <c r="I87" s="34" t="s">
        <v>967</v>
      </c>
      <c r="J87" s="34"/>
      <c r="K87" s="34"/>
      <c r="L87" s="2" t="s">
        <v>473</v>
      </c>
      <c r="M87" s="71">
        <v>0</v>
      </c>
      <c r="N87" s="71"/>
      <c r="O87" s="34"/>
      <c r="P87" s="34"/>
      <c r="Q87" s="34"/>
      <c r="R87" s="34"/>
      <c r="S87" s="34"/>
      <c r="T87" s="34"/>
      <c r="U87" s="34">
        <v>1</v>
      </c>
      <c r="V87" s="34"/>
      <c r="W87" s="34"/>
      <c r="X87" s="34"/>
      <c r="Y87" s="34"/>
      <c r="Z87" s="34"/>
      <c r="AA87" s="34">
        <v>1</v>
      </c>
      <c r="AB87" s="34"/>
      <c r="AC87" s="34"/>
      <c r="AD87" s="34"/>
      <c r="AE87" s="34"/>
      <c r="AF87" s="34"/>
      <c r="AG87" s="34"/>
      <c r="AH87" s="34"/>
      <c r="AI87" s="34"/>
      <c r="AJ87" s="34"/>
      <c r="AK87" s="34"/>
      <c r="AL87" s="34"/>
      <c r="AM87" s="34"/>
      <c r="AN87" s="34"/>
      <c r="AO87" s="34"/>
      <c r="AP87" s="34"/>
      <c r="AQ87" s="66"/>
      <c r="AR87" s="66">
        <f t="shared" si="18"/>
        <v>1</v>
      </c>
      <c r="AS87" s="66">
        <v>1</v>
      </c>
      <c r="AT87" s="66">
        <v>1</v>
      </c>
      <c r="AU87" s="66">
        <v>1</v>
      </c>
      <c r="AV87" s="66">
        <v>1</v>
      </c>
      <c r="AW87" s="66">
        <v>1</v>
      </c>
      <c r="AX87" s="66">
        <f t="shared" si="19"/>
        <v>5</v>
      </c>
      <c r="AY87" s="34">
        <v>1</v>
      </c>
      <c r="AZ87" s="34">
        <v>1</v>
      </c>
      <c r="BA87" s="34">
        <v>1</v>
      </c>
      <c r="BB87" s="34"/>
      <c r="BC87" s="34"/>
      <c r="BD87" s="34"/>
      <c r="BE87" s="34"/>
      <c r="BF87" s="34"/>
      <c r="BG87" s="34"/>
      <c r="BH87" s="34"/>
      <c r="BI87" s="34"/>
      <c r="BJ87" s="34"/>
      <c r="BK87" s="34"/>
      <c r="BL87" s="34"/>
      <c r="BM87" s="34"/>
      <c r="BN87" s="34"/>
      <c r="BO87" s="34"/>
      <c r="BP87" s="34">
        <v>1</v>
      </c>
      <c r="BQ87" s="34"/>
      <c r="BR87" s="34"/>
      <c r="BS87" s="34">
        <v>1</v>
      </c>
      <c r="BT87" s="34">
        <v>1</v>
      </c>
      <c r="BU87" s="34">
        <v>1</v>
      </c>
      <c r="BV87" s="66">
        <f t="shared" si="35"/>
        <v>0</v>
      </c>
      <c r="BW87" s="34"/>
      <c r="BX87" s="34"/>
      <c r="BY87" s="34"/>
      <c r="BZ87" s="34">
        <v>1</v>
      </c>
      <c r="CA87" s="34"/>
      <c r="CB87" s="34">
        <v>1</v>
      </c>
      <c r="CC87" s="34">
        <v>1</v>
      </c>
      <c r="CD87" s="34"/>
      <c r="CE87" s="34">
        <v>1</v>
      </c>
      <c r="CF87" s="34"/>
      <c r="CG87" s="34"/>
      <c r="CH87" s="34">
        <f t="shared" si="20"/>
        <v>4</v>
      </c>
      <c r="CI87" s="34"/>
      <c r="CJ87" s="34">
        <v>1</v>
      </c>
      <c r="CK87" s="34"/>
      <c r="CL87" s="34"/>
      <c r="CM87" s="34">
        <v>1</v>
      </c>
      <c r="CN87" s="34">
        <v>1</v>
      </c>
      <c r="CO87" s="34"/>
      <c r="CP87" s="34">
        <v>1</v>
      </c>
      <c r="CQ87" s="34"/>
      <c r="CR87" s="34"/>
      <c r="CS87" s="34">
        <f t="shared" si="21"/>
        <v>4</v>
      </c>
      <c r="CT87" s="34"/>
      <c r="CU87" s="34">
        <v>1</v>
      </c>
      <c r="CV87" s="34"/>
      <c r="CW87" s="34">
        <v>1</v>
      </c>
      <c r="CX87" s="34">
        <v>1</v>
      </c>
      <c r="CY87" s="34"/>
      <c r="CZ87" s="34"/>
      <c r="DA87" s="34">
        <v>1</v>
      </c>
      <c r="DB87" s="34"/>
      <c r="DC87" s="34"/>
      <c r="DD87" s="34">
        <f t="shared" si="22"/>
        <v>4</v>
      </c>
      <c r="DE87" s="34"/>
      <c r="DF87" s="34">
        <v>1</v>
      </c>
      <c r="DG87" s="34"/>
      <c r="DH87" s="34">
        <v>1</v>
      </c>
      <c r="DI87" s="34">
        <v>1</v>
      </c>
      <c r="DJ87" s="34"/>
      <c r="DK87" s="34">
        <v>1</v>
      </c>
      <c r="DL87" s="34"/>
      <c r="DM87" s="34"/>
      <c r="DN87" s="34">
        <f t="shared" si="23"/>
        <v>4</v>
      </c>
      <c r="DO87" s="34"/>
      <c r="DP87" s="34">
        <v>1</v>
      </c>
      <c r="DQ87" s="34"/>
      <c r="DR87" s="34">
        <v>1</v>
      </c>
      <c r="DS87" s="34">
        <v>1</v>
      </c>
      <c r="DT87" s="34"/>
      <c r="DU87" s="34"/>
      <c r="DV87" s="34">
        <v>1</v>
      </c>
      <c r="DW87" s="34"/>
      <c r="DX87" s="34"/>
      <c r="DY87" s="34">
        <f t="shared" si="24"/>
        <v>4</v>
      </c>
      <c r="DZ87" s="34">
        <f t="shared" si="25"/>
        <v>0</v>
      </c>
      <c r="EA87" s="34">
        <f t="shared" si="26"/>
        <v>4</v>
      </c>
      <c r="EB87" s="34">
        <f t="shared" si="27"/>
        <v>0</v>
      </c>
      <c r="EC87" s="34">
        <f t="shared" si="28"/>
        <v>4</v>
      </c>
      <c r="ED87" s="34">
        <f t="shared" si="29"/>
        <v>5</v>
      </c>
      <c r="EE87" s="34">
        <f t="shared" si="30"/>
        <v>0</v>
      </c>
      <c r="EF87" s="34">
        <f t="shared" si="31"/>
        <v>4</v>
      </c>
      <c r="EG87" s="34">
        <f t="shared" si="32"/>
        <v>0</v>
      </c>
      <c r="EH87" s="34">
        <f t="shared" si="33"/>
        <v>17</v>
      </c>
      <c r="EI87" s="34">
        <f t="shared" si="34"/>
        <v>1</v>
      </c>
      <c r="EJ87" s="34">
        <v>0</v>
      </c>
    </row>
    <row r="88" spans="1:140" ht="15.75" customHeight="1">
      <c r="A88" s="33" t="s">
        <v>206</v>
      </c>
      <c r="B88" s="33" t="s">
        <v>116</v>
      </c>
      <c r="C88" s="34">
        <v>2020</v>
      </c>
      <c r="D88" s="66" t="s">
        <v>844</v>
      </c>
      <c r="E88" s="34" t="s">
        <v>845</v>
      </c>
      <c r="F88" s="34" t="s">
        <v>636</v>
      </c>
      <c r="G88" s="66" t="s">
        <v>470</v>
      </c>
      <c r="H88" s="66" t="s">
        <v>970</v>
      </c>
      <c r="I88" s="66" t="s">
        <v>969</v>
      </c>
      <c r="J88" s="34"/>
      <c r="K88" s="34"/>
      <c r="L88" s="2" t="s">
        <v>473</v>
      </c>
      <c r="M88" s="71">
        <v>0</v>
      </c>
      <c r="N88" s="71"/>
      <c r="O88" s="34"/>
      <c r="P88" s="34"/>
      <c r="Q88" s="34"/>
      <c r="R88" s="34"/>
      <c r="S88" s="34"/>
      <c r="T88" s="34"/>
      <c r="U88" s="34">
        <v>1</v>
      </c>
      <c r="V88" s="34"/>
      <c r="W88" s="34"/>
      <c r="X88" s="34"/>
      <c r="Y88" s="34"/>
      <c r="Z88" s="34"/>
      <c r="AA88" s="34">
        <v>1</v>
      </c>
      <c r="AB88" s="34"/>
      <c r="AC88" s="34"/>
      <c r="AD88" s="34"/>
      <c r="AE88" s="34"/>
      <c r="AF88" s="34"/>
      <c r="AG88" s="34"/>
      <c r="AH88" s="34"/>
      <c r="AI88" s="34"/>
      <c r="AJ88" s="34"/>
      <c r="AK88" s="34"/>
      <c r="AL88" s="34"/>
      <c r="AM88" s="34"/>
      <c r="AN88" s="34"/>
      <c r="AO88" s="34"/>
      <c r="AP88" s="34"/>
      <c r="AQ88" s="66"/>
      <c r="AR88" s="66">
        <f t="shared" si="18"/>
        <v>1</v>
      </c>
      <c r="AS88" s="66">
        <v>1</v>
      </c>
      <c r="AT88" s="66">
        <v>1</v>
      </c>
      <c r="AU88" s="66">
        <v>1</v>
      </c>
      <c r="AV88" s="66"/>
      <c r="AW88" s="66">
        <v>1</v>
      </c>
      <c r="AX88" s="66">
        <f t="shared" si="19"/>
        <v>4</v>
      </c>
      <c r="AY88" s="34"/>
      <c r="AZ88" s="34"/>
      <c r="BA88" s="34">
        <v>1</v>
      </c>
      <c r="BB88" s="34"/>
      <c r="BC88" s="34"/>
      <c r="BD88" s="34"/>
      <c r="BE88" s="34"/>
      <c r="BF88" s="34"/>
      <c r="BG88" s="34"/>
      <c r="BH88" s="34"/>
      <c r="BI88" s="34"/>
      <c r="BJ88" s="34"/>
      <c r="BK88" s="34"/>
      <c r="BL88" s="34"/>
      <c r="BM88" s="34"/>
      <c r="BN88" s="34"/>
      <c r="BO88" s="34"/>
      <c r="BP88" s="34">
        <v>1</v>
      </c>
      <c r="BQ88" s="34"/>
      <c r="BR88" s="34"/>
      <c r="BS88" s="34"/>
      <c r="BT88" s="34"/>
      <c r="BU88" s="34"/>
      <c r="BV88" s="66">
        <f t="shared" si="35"/>
        <v>1</v>
      </c>
      <c r="BW88" s="34"/>
      <c r="BX88" s="34"/>
      <c r="BY88" s="34"/>
      <c r="BZ88" s="34"/>
      <c r="CA88" s="34"/>
      <c r="CB88" s="34"/>
      <c r="CC88" s="34"/>
      <c r="CD88" s="34"/>
      <c r="CE88" s="34"/>
      <c r="CF88" s="34"/>
      <c r="CG88" s="34"/>
      <c r="CH88" s="34">
        <f t="shared" si="20"/>
        <v>0</v>
      </c>
      <c r="CI88" s="34"/>
      <c r="CJ88" s="34"/>
      <c r="CK88" s="34"/>
      <c r="CL88" s="34"/>
      <c r="CM88" s="34"/>
      <c r="CN88" s="34"/>
      <c r="CO88" s="34"/>
      <c r="CP88" s="34"/>
      <c r="CQ88" s="34"/>
      <c r="CR88" s="34"/>
      <c r="CS88" s="34">
        <f t="shared" si="21"/>
        <v>0</v>
      </c>
      <c r="CT88" s="34"/>
      <c r="CU88" s="34"/>
      <c r="CV88" s="34"/>
      <c r="CW88" s="34"/>
      <c r="CX88" s="34"/>
      <c r="CY88" s="34"/>
      <c r="CZ88" s="34"/>
      <c r="DA88" s="34"/>
      <c r="DB88" s="34"/>
      <c r="DC88" s="34"/>
      <c r="DD88" s="34">
        <f t="shared" si="22"/>
        <v>0</v>
      </c>
      <c r="DE88" s="34"/>
      <c r="DF88" s="34"/>
      <c r="DG88" s="34"/>
      <c r="DH88" s="34"/>
      <c r="DI88" s="34"/>
      <c r="DJ88" s="34"/>
      <c r="DK88" s="34"/>
      <c r="DL88" s="34"/>
      <c r="DM88" s="34"/>
      <c r="DN88" s="34">
        <f t="shared" si="23"/>
        <v>0</v>
      </c>
      <c r="DO88" s="34"/>
      <c r="DP88" s="34"/>
      <c r="DQ88" s="34"/>
      <c r="DR88" s="34"/>
      <c r="DS88" s="34"/>
      <c r="DT88" s="34"/>
      <c r="DU88" s="34"/>
      <c r="DV88" s="34"/>
      <c r="DW88" s="34"/>
      <c r="DX88" s="34"/>
      <c r="DY88" s="34">
        <f t="shared" si="24"/>
        <v>0</v>
      </c>
      <c r="DZ88" s="34">
        <f t="shared" si="25"/>
        <v>0</v>
      </c>
      <c r="EA88" s="34">
        <f t="shared" si="26"/>
        <v>0</v>
      </c>
      <c r="EB88" s="34">
        <f t="shared" si="27"/>
        <v>0</v>
      </c>
      <c r="EC88" s="34">
        <f t="shared" si="28"/>
        <v>0</v>
      </c>
      <c r="ED88" s="34">
        <f t="shared" si="29"/>
        <v>0</v>
      </c>
      <c r="EE88" s="34">
        <f t="shared" si="30"/>
        <v>0</v>
      </c>
      <c r="EF88" s="34">
        <f t="shared" si="31"/>
        <v>0</v>
      </c>
      <c r="EG88" s="34">
        <f t="shared" si="32"/>
        <v>0</v>
      </c>
      <c r="EH88" s="34">
        <f t="shared" si="33"/>
        <v>0</v>
      </c>
      <c r="EI88" s="34">
        <f t="shared" si="34"/>
        <v>0</v>
      </c>
      <c r="EJ88" s="34">
        <v>0</v>
      </c>
    </row>
    <row r="89" spans="1:140" ht="15.75" customHeight="1">
      <c r="A89" s="33" t="s">
        <v>207</v>
      </c>
      <c r="B89" s="33" t="s">
        <v>116</v>
      </c>
      <c r="C89" s="34">
        <v>2020</v>
      </c>
      <c r="D89" s="66" t="s">
        <v>846</v>
      </c>
      <c r="E89" s="34" t="s">
        <v>847</v>
      </c>
      <c r="F89" s="34" t="s">
        <v>848</v>
      </c>
      <c r="G89" s="66" t="s">
        <v>470</v>
      </c>
      <c r="H89" s="66" t="s">
        <v>972</v>
      </c>
      <c r="I89" s="66" t="s">
        <v>971</v>
      </c>
      <c r="J89" s="34"/>
      <c r="K89" s="34"/>
      <c r="L89" s="2" t="s">
        <v>473</v>
      </c>
      <c r="M89" s="71">
        <v>0</v>
      </c>
      <c r="N89" s="71"/>
      <c r="O89" s="34"/>
      <c r="P89" s="34"/>
      <c r="Q89" s="34"/>
      <c r="R89" s="34"/>
      <c r="S89" s="34"/>
      <c r="T89" s="34"/>
      <c r="U89" s="125">
        <v>1</v>
      </c>
      <c r="V89" s="34"/>
      <c r="W89" s="34"/>
      <c r="X89" s="34"/>
      <c r="Y89" s="34"/>
      <c r="Z89" s="34"/>
      <c r="AA89" s="34"/>
      <c r="AB89" s="34"/>
      <c r="AC89" s="34"/>
      <c r="AD89" s="34"/>
      <c r="AE89" s="34">
        <v>1</v>
      </c>
      <c r="AF89" s="34"/>
      <c r="AG89" s="34"/>
      <c r="AH89" s="34"/>
      <c r="AI89" s="34"/>
      <c r="AJ89" s="34"/>
      <c r="AK89" s="34"/>
      <c r="AL89" s="34"/>
      <c r="AM89" s="34"/>
      <c r="AN89" s="34"/>
      <c r="AO89" s="34"/>
      <c r="AP89" s="34"/>
      <c r="AQ89" s="66"/>
      <c r="AR89" s="66">
        <f t="shared" si="18"/>
        <v>1</v>
      </c>
      <c r="AS89" s="66"/>
      <c r="AT89" s="66">
        <v>1</v>
      </c>
      <c r="AU89" s="66"/>
      <c r="AV89" s="34"/>
      <c r="AW89" s="34">
        <v>1</v>
      </c>
      <c r="AX89" s="66">
        <f t="shared" si="19"/>
        <v>2</v>
      </c>
      <c r="AY89" s="34"/>
      <c r="AZ89" s="34">
        <v>1</v>
      </c>
      <c r="BA89" s="34"/>
      <c r="BB89" s="34"/>
      <c r="BC89" s="34"/>
      <c r="BD89" s="34"/>
      <c r="BE89" s="34"/>
      <c r="BF89" s="34"/>
      <c r="BG89" s="34"/>
      <c r="BH89" s="34">
        <v>1</v>
      </c>
      <c r="BI89" s="34"/>
      <c r="BJ89" s="34"/>
      <c r="BK89" s="34"/>
      <c r="BL89" s="34"/>
      <c r="BM89" s="34"/>
      <c r="BN89" s="34">
        <v>1</v>
      </c>
      <c r="BO89" s="34"/>
      <c r="BP89" s="34">
        <v>1</v>
      </c>
      <c r="BQ89" s="34"/>
      <c r="BR89" s="34"/>
      <c r="BS89" s="34"/>
      <c r="BT89" s="66">
        <v>1</v>
      </c>
      <c r="BU89" s="34">
        <v>1</v>
      </c>
      <c r="BV89" s="66">
        <f t="shared" si="35"/>
        <v>0</v>
      </c>
      <c r="BW89" s="34"/>
      <c r="BX89" s="34"/>
      <c r="BY89" s="34"/>
      <c r="BZ89" s="34"/>
      <c r="CA89" s="66"/>
      <c r="CB89" s="66"/>
      <c r="CC89" s="34"/>
      <c r="CD89" s="34"/>
      <c r="CE89" s="34"/>
      <c r="CF89" s="34"/>
      <c r="CG89" s="66"/>
      <c r="CH89" s="34">
        <f t="shared" si="20"/>
        <v>0</v>
      </c>
      <c r="CI89" s="34"/>
      <c r="CJ89" s="34"/>
      <c r="CK89" s="34"/>
      <c r="CL89" s="34"/>
      <c r="CM89" s="34">
        <v>1</v>
      </c>
      <c r="CN89" s="66"/>
      <c r="CO89" s="66"/>
      <c r="CP89" s="34"/>
      <c r="CQ89" s="34"/>
      <c r="CR89" s="66"/>
      <c r="CS89" s="34">
        <f t="shared" si="21"/>
        <v>1</v>
      </c>
      <c r="CT89" s="34"/>
      <c r="CU89" s="34"/>
      <c r="CV89" s="34"/>
      <c r="CW89" s="34"/>
      <c r="CX89" s="66"/>
      <c r="CY89" s="66"/>
      <c r="CZ89" s="66"/>
      <c r="DA89" s="34"/>
      <c r="DB89" s="34"/>
      <c r="DC89" s="66"/>
      <c r="DD89" s="34">
        <f t="shared" si="22"/>
        <v>0</v>
      </c>
      <c r="DE89" s="34"/>
      <c r="DF89" s="34"/>
      <c r="DG89" s="34"/>
      <c r="DH89" s="34"/>
      <c r="DI89" s="34"/>
      <c r="DJ89" s="34"/>
      <c r="DK89" s="34"/>
      <c r="DL89" s="34"/>
      <c r="DM89" s="34"/>
      <c r="DN89" s="34">
        <f t="shared" si="23"/>
        <v>0</v>
      </c>
      <c r="DO89" s="34"/>
      <c r="DP89" s="34"/>
      <c r="DQ89" s="34"/>
      <c r="DR89" s="34"/>
      <c r="DS89" s="34"/>
      <c r="DT89" s="34"/>
      <c r="DU89" s="34"/>
      <c r="DV89" s="34">
        <v>1</v>
      </c>
      <c r="DW89" s="34"/>
      <c r="DX89" s="34"/>
      <c r="DY89" s="34">
        <f t="shared" si="24"/>
        <v>1</v>
      </c>
      <c r="DZ89" s="34">
        <f t="shared" si="25"/>
        <v>0</v>
      </c>
      <c r="EA89" s="34">
        <f t="shared" si="26"/>
        <v>0</v>
      </c>
      <c r="EB89" s="34">
        <f t="shared" si="27"/>
        <v>0</v>
      </c>
      <c r="EC89" s="34">
        <f t="shared" si="28"/>
        <v>0</v>
      </c>
      <c r="ED89" s="34">
        <f t="shared" si="29"/>
        <v>0</v>
      </c>
      <c r="EE89" s="34">
        <f t="shared" si="30"/>
        <v>0</v>
      </c>
      <c r="EF89" s="34">
        <f t="shared" si="31"/>
        <v>0</v>
      </c>
      <c r="EG89" s="34">
        <f t="shared" si="32"/>
        <v>0</v>
      </c>
      <c r="EH89" s="34">
        <f t="shared" si="33"/>
        <v>0</v>
      </c>
      <c r="EI89" s="34">
        <f t="shared" si="34"/>
        <v>0</v>
      </c>
      <c r="EJ89" s="34">
        <v>0</v>
      </c>
    </row>
    <row r="90" spans="1:140" ht="15.75" customHeight="1">
      <c r="A90" s="33" t="s">
        <v>208</v>
      </c>
      <c r="B90" s="33" t="s">
        <v>116</v>
      </c>
      <c r="C90" s="34">
        <v>2020</v>
      </c>
      <c r="D90" s="66" t="s">
        <v>849</v>
      </c>
      <c r="E90" s="34" t="s">
        <v>850</v>
      </c>
      <c r="F90" s="34" t="s">
        <v>851</v>
      </c>
      <c r="G90" s="34" t="s">
        <v>483</v>
      </c>
      <c r="H90" s="34" t="s">
        <v>974</v>
      </c>
      <c r="I90" s="34" t="s">
        <v>973</v>
      </c>
      <c r="J90" s="34"/>
      <c r="K90" s="34"/>
      <c r="L90" s="2" t="s">
        <v>473</v>
      </c>
      <c r="M90" s="71">
        <v>0</v>
      </c>
      <c r="N90" s="71"/>
      <c r="O90" s="34"/>
      <c r="P90" s="34"/>
      <c r="Q90" s="34"/>
      <c r="R90" s="34"/>
      <c r="S90" s="34"/>
      <c r="T90" s="34"/>
      <c r="U90" s="34">
        <v>1</v>
      </c>
      <c r="V90" s="34"/>
      <c r="W90" s="34"/>
      <c r="X90" s="34"/>
      <c r="Y90" s="34"/>
      <c r="Z90" s="34"/>
      <c r="AA90" s="34"/>
      <c r="AB90" s="34"/>
      <c r="AC90" s="34">
        <v>1</v>
      </c>
      <c r="AD90" s="34"/>
      <c r="AE90" s="34"/>
      <c r="AF90" s="34"/>
      <c r="AG90" s="34"/>
      <c r="AH90" s="34"/>
      <c r="AI90" s="34"/>
      <c r="AJ90" s="34"/>
      <c r="AK90" s="34"/>
      <c r="AL90" s="34"/>
      <c r="AM90" s="34"/>
      <c r="AN90" s="34"/>
      <c r="AO90" s="34"/>
      <c r="AP90" s="34"/>
      <c r="AQ90" s="66"/>
      <c r="AR90" s="66">
        <f t="shared" si="18"/>
        <v>1</v>
      </c>
      <c r="AS90" s="66">
        <v>1</v>
      </c>
      <c r="AT90" s="66"/>
      <c r="AU90" s="66">
        <v>1</v>
      </c>
      <c r="AV90" s="34">
        <v>1</v>
      </c>
      <c r="AW90" s="34">
        <v>1</v>
      </c>
      <c r="AX90" s="66">
        <f t="shared" si="19"/>
        <v>4</v>
      </c>
      <c r="AY90" s="34"/>
      <c r="AZ90" s="34"/>
      <c r="BA90" s="34">
        <v>1</v>
      </c>
      <c r="BB90" s="34"/>
      <c r="BC90" s="34"/>
      <c r="BD90" s="34"/>
      <c r="BE90" s="34"/>
      <c r="BF90" s="34"/>
      <c r="BG90" s="34"/>
      <c r="BH90" s="34"/>
      <c r="BI90" s="34"/>
      <c r="BJ90" s="34"/>
      <c r="BK90" s="34"/>
      <c r="BL90" s="34"/>
      <c r="BM90" s="34"/>
      <c r="BN90" s="34"/>
      <c r="BO90" s="34"/>
      <c r="BP90" s="34">
        <v>1</v>
      </c>
      <c r="BQ90" s="34"/>
      <c r="BR90" s="34"/>
      <c r="BS90" s="66"/>
      <c r="BT90" s="66">
        <v>1</v>
      </c>
      <c r="BU90" s="34">
        <v>1</v>
      </c>
      <c r="BV90" s="66">
        <f t="shared" si="35"/>
        <v>0</v>
      </c>
      <c r="BW90" s="66"/>
      <c r="BX90" s="66"/>
      <c r="BY90" s="66"/>
      <c r="BZ90" s="66"/>
      <c r="CA90" s="66"/>
      <c r="CB90" s="66">
        <v>1</v>
      </c>
      <c r="CC90" s="34"/>
      <c r="CD90" s="34"/>
      <c r="CE90" s="34"/>
      <c r="CF90" s="34"/>
      <c r="CG90" s="66"/>
      <c r="CH90" s="34">
        <f t="shared" si="20"/>
        <v>1</v>
      </c>
      <c r="CI90" s="66"/>
      <c r="CJ90" s="66"/>
      <c r="CK90" s="66"/>
      <c r="CL90" s="66"/>
      <c r="CM90" s="66"/>
      <c r="CN90" s="34"/>
      <c r="CO90" s="34"/>
      <c r="CP90" s="34"/>
      <c r="CQ90" s="34"/>
      <c r="CR90" s="66"/>
      <c r="CS90" s="34">
        <f t="shared" si="21"/>
        <v>0</v>
      </c>
      <c r="CT90" s="34"/>
      <c r="CU90" s="66"/>
      <c r="CV90" s="66"/>
      <c r="CW90" s="66"/>
      <c r="CX90" s="34"/>
      <c r="CY90" s="34"/>
      <c r="CZ90" s="34"/>
      <c r="DA90" s="34">
        <v>1</v>
      </c>
      <c r="DB90" s="34"/>
      <c r="DC90" s="66"/>
      <c r="DD90" s="34">
        <f t="shared" si="22"/>
        <v>1</v>
      </c>
      <c r="DE90" s="34"/>
      <c r="DF90" s="34"/>
      <c r="DG90" s="34"/>
      <c r="DH90" s="34">
        <v>1</v>
      </c>
      <c r="DI90" s="34"/>
      <c r="DJ90" s="34"/>
      <c r="DK90" s="34"/>
      <c r="DL90" s="34"/>
      <c r="DM90" s="34"/>
      <c r="DN90" s="34">
        <f t="shared" si="23"/>
        <v>1</v>
      </c>
      <c r="DO90" s="34"/>
      <c r="DP90" s="34"/>
      <c r="DQ90" s="34"/>
      <c r="DR90" s="34"/>
      <c r="DS90" s="34"/>
      <c r="DT90" s="34"/>
      <c r="DU90" s="34"/>
      <c r="DV90" s="34">
        <v>1</v>
      </c>
      <c r="DW90" s="34"/>
      <c r="DX90" s="34"/>
      <c r="DY90" s="34">
        <f t="shared" si="24"/>
        <v>1</v>
      </c>
      <c r="DZ90" s="34">
        <f t="shared" si="25"/>
        <v>0</v>
      </c>
      <c r="EA90" s="34">
        <f t="shared" si="26"/>
        <v>0</v>
      </c>
      <c r="EB90" s="34">
        <f t="shared" si="27"/>
        <v>0</v>
      </c>
      <c r="EC90" s="34">
        <f t="shared" si="28"/>
        <v>2</v>
      </c>
      <c r="ED90" s="34">
        <f t="shared" si="29"/>
        <v>0</v>
      </c>
      <c r="EE90" s="34">
        <f t="shared" si="30"/>
        <v>0</v>
      </c>
      <c r="EF90" s="34">
        <f t="shared" si="31"/>
        <v>1</v>
      </c>
      <c r="EG90" s="34">
        <f t="shared" si="32"/>
        <v>0</v>
      </c>
      <c r="EH90" s="34">
        <f t="shared" si="33"/>
        <v>3</v>
      </c>
      <c r="EI90" s="34">
        <f t="shared" si="34"/>
        <v>1</v>
      </c>
      <c r="EJ90" s="34">
        <v>0</v>
      </c>
    </row>
    <row r="91" spans="1:140" ht="15.75" customHeight="1">
      <c r="A91" s="33" t="s">
        <v>209</v>
      </c>
      <c r="B91" s="33" t="s">
        <v>116</v>
      </c>
      <c r="C91" s="34">
        <v>2020</v>
      </c>
      <c r="D91" s="66" t="s">
        <v>852</v>
      </c>
      <c r="E91" s="34" t="s">
        <v>853</v>
      </c>
      <c r="F91" s="34" t="s">
        <v>513</v>
      </c>
      <c r="G91" s="34" t="s">
        <v>470</v>
      </c>
      <c r="H91" s="34" t="s">
        <v>976</v>
      </c>
      <c r="I91" s="66" t="s">
        <v>975</v>
      </c>
      <c r="J91" s="34"/>
      <c r="K91" s="34"/>
      <c r="L91" s="2" t="s">
        <v>473</v>
      </c>
      <c r="M91" s="71">
        <v>0</v>
      </c>
      <c r="N91" s="71"/>
      <c r="O91" s="34"/>
      <c r="P91" s="34"/>
      <c r="Q91" s="34"/>
      <c r="R91" s="66"/>
      <c r="S91" s="66"/>
      <c r="T91" s="66"/>
      <c r="U91" s="66">
        <v>1</v>
      </c>
      <c r="V91" s="66"/>
      <c r="W91" s="66"/>
      <c r="X91" s="34"/>
      <c r="Y91" s="34"/>
      <c r="Z91" s="34"/>
      <c r="AA91" s="34"/>
      <c r="AB91" s="34"/>
      <c r="AC91" s="34"/>
      <c r="AD91" s="34"/>
      <c r="AE91" s="34"/>
      <c r="AF91" s="34"/>
      <c r="AG91" s="34"/>
      <c r="AH91" s="34">
        <v>1</v>
      </c>
      <c r="AI91" s="34"/>
      <c r="AJ91" s="34"/>
      <c r="AK91" s="34"/>
      <c r="AL91" s="34"/>
      <c r="AM91" s="34"/>
      <c r="AN91" s="34"/>
      <c r="AO91" s="34"/>
      <c r="AP91" s="34"/>
      <c r="AQ91" s="66"/>
      <c r="AR91" s="66">
        <f t="shared" si="18"/>
        <v>1</v>
      </c>
      <c r="AS91" s="66">
        <v>1</v>
      </c>
      <c r="AT91" s="66"/>
      <c r="AU91" s="66"/>
      <c r="AV91" s="66"/>
      <c r="AW91" s="66">
        <v>1</v>
      </c>
      <c r="AX91" s="66">
        <f t="shared" si="19"/>
        <v>2</v>
      </c>
      <c r="AY91" s="34">
        <v>1</v>
      </c>
      <c r="AZ91" s="34">
        <v>1</v>
      </c>
      <c r="BA91" s="34">
        <v>1</v>
      </c>
      <c r="BB91" s="34"/>
      <c r="BC91" s="34"/>
      <c r="BD91" s="34"/>
      <c r="BE91" s="34"/>
      <c r="BF91" s="34">
        <v>1</v>
      </c>
      <c r="BG91" s="34"/>
      <c r="BH91" s="34"/>
      <c r="BI91" s="34"/>
      <c r="BJ91" s="34"/>
      <c r="BK91" s="34"/>
      <c r="BL91" s="34"/>
      <c r="BM91" s="34"/>
      <c r="BN91" s="34">
        <v>1</v>
      </c>
      <c r="BO91" s="34"/>
      <c r="BP91" s="34"/>
      <c r="BQ91" s="34"/>
      <c r="BR91" s="34"/>
      <c r="BS91" s="34"/>
      <c r="BT91" s="34">
        <v>1</v>
      </c>
      <c r="BU91" s="66">
        <v>1</v>
      </c>
      <c r="BV91" s="66">
        <f t="shared" si="35"/>
        <v>0</v>
      </c>
      <c r="BW91" s="34"/>
      <c r="BX91" s="34"/>
      <c r="BY91" s="34"/>
      <c r="BZ91" s="34"/>
      <c r="CA91" s="34"/>
      <c r="CB91" s="34">
        <v>1</v>
      </c>
      <c r="CC91" s="34"/>
      <c r="CD91" s="34"/>
      <c r="CE91" s="34"/>
      <c r="CF91" s="34"/>
      <c r="CG91" s="34"/>
      <c r="CH91" s="34">
        <f t="shared" si="20"/>
        <v>1</v>
      </c>
      <c r="CI91" s="34"/>
      <c r="CJ91" s="34"/>
      <c r="CK91" s="34"/>
      <c r="CL91" s="34"/>
      <c r="CM91" s="34"/>
      <c r="CN91" s="34"/>
      <c r="CO91" s="34"/>
      <c r="CP91" s="34"/>
      <c r="CQ91" s="34"/>
      <c r="CR91" s="34"/>
      <c r="CS91" s="34">
        <f t="shared" si="21"/>
        <v>0</v>
      </c>
      <c r="CT91" s="34"/>
      <c r="CU91" s="34"/>
      <c r="CV91" s="34"/>
      <c r="CW91" s="34"/>
      <c r="CX91" s="34"/>
      <c r="CY91" s="34"/>
      <c r="CZ91" s="34"/>
      <c r="DA91" s="34"/>
      <c r="DB91" s="34"/>
      <c r="DC91" s="34"/>
      <c r="DD91" s="34">
        <f t="shared" si="22"/>
        <v>0</v>
      </c>
      <c r="DE91" s="34"/>
      <c r="DF91" s="34"/>
      <c r="DG91" s="34"/>
      <c r="DH91" s="34"/>
      <c r="DI91" s="34"/>
      <c r="DJ91" s="34"/>
      <c r="DK91" s="34"/>
      <c r="DL91" s="34"/>
      <c r="DM91" s="34"/>
      <c r="DN91" s="34">
        <f t="shared" si="23"/>
        <v>0</v>
      </c>
      <c r="DO91" s="34"/>
      <c r="DP91" s="34"/>
      <c r="DQ91" s="34"/>
      <c r="DR91" s="34"/>
      <c r="DS91" s="34"/>
      <c r="DT91" s="34"/>
      <c r="DU91" s="34"/>
      <c r="DV91" s="34">
        <v>1</v>
      </c>
      <c r="DW91" s="34"/>
      <c r="DX91" s="34"/>
      <c r="DY91" s="34">
        <f t="shared" si="24"/>
        <v>1</v>
      </c>
      <c r="DZ91" s="34">
        <f t="shared" si="25"/>
        <v>0</v>
      </c>
      <c r="EA91" s="34">
        <f t="shared" si="26"/>
        <v>0</v>
      </c>
      <c r="EB91" s="34">
        <f t="shared" si="27"/>
        <v>0</v>
      </c>
      <c r="EC91" s="34">
        <f t="shared" si="28"/>
        <v>1</v>
      </c>
      <c r="ED91" s="34">
        <f t="shared" si="29"/>
        <v>0</v>
      </c>
      <c r="EE91" s="34">
        <f t="shared" si="30"/>
        <v>0</v>
      </c>
      <c r="EF91" s="34">
        <f t="shared" si="31"/>
        <v>0</v>
      </c>
      <c r="EG91" s="34">
        <f t="shared" si="32"/>
        <v>0</v>
      </c>
      <c r="EH91" s="34">
        <f t="shared" si="33"/>
        <v>1</v>
      </c>
      <c r="EI91" s="34">
        <f t="shared" si="34"/>
        <v>1</v>
      </c>
      <c r="EJ91" s="34">
        <v>0</v>
      </c>
    </row>
    <row r="92" spans="1:140" ht="15.75" customHeight="1">
      <c r="A92" s="33" t="s">
        <v>210</v>
      </c>
      <c r="B92" s="33" t="s">
        <v>116</v>
      </c>
      <c r="C92" s="34">
        <v>2020</v>
      </c>
      <c r="D92" s="66" t="s">
        <v>854</v>
      </c>
      <c r="E92" s="34" t="s">
        <v>855</v>
      </c>
      <c r="F92" s="34" t="s">
        <v>856</v>
      </c>
      <c r="G92" s="34" t="s">
        <v>483</v>
      </c>
      <c r="H92" s="34" t="s">
        <v>978</v>
      </c>
      <c r="I92" s="66" t="s">
        <v>977</v>
      </c>
      <c r="J92" s="34"/>
      <c r="K92" s="34"/>
      <c r="L92" s="2" t="s">
        <v>473</v>
      </c>
      <c r="M92" s="71">
        <v>0</v>
      </c>
      <c r="N92" s="71"/>
      <c r="O92" s="34"/>
      <c r="P92" s="34"/>
      <c r="Q92" s="34"/>
      <c r="R92" s="34"/>
      <c r="S92" s="34"/>
      <c r="T92" s="34"/>
      <c r="U92" s="34"/>
      <c r="V92" s="34"/>
      <c r="W92" s="34"/>
      <c r="X92" s="34"/>
      <c r="Y92" s="34"/>
      <c r="Z92" s="34"/>
      <c r="AA92" s="34"/>
      <c r="AB92" s="34"/>
      <c r="AC92" s="34"/>
      <c r="AD92" s="34"/>
      <c r="AE92" s="34"/>
      <c r="AF92" s="34"/>
      <c r="AG92" s="34"/>
      <c r="AH92" s="34"/>
      <c r="AI92" s="34"/>
      <c r="AJ92" s="34">
        <v>1</v>
      </c>
      <c r="AK92" s="34"/>
      <c r="AL92" s="34"/>
      <c r="AM92" s="34"/>
      <c r="AN92" s="34"/>
      <c r="AO92" s="34"/>
      <c r="AP92" s="34"/>
      <c r="AQ92" s="66"/>
      <c r="AR92" s="66">
        <f t="shared" si="18"/>
        <v>1</v>
      </c>
      <c r="AS92" s="66">
        <v>1</v>
      </c>
      <c r="AT92" s="66">
        <v>1</v>
      </c>
      <c r="AU92" s="66">
        <v>1</v>
      </c>
      <c r="AV92" s="66"/>
      <c r="AW92" s="66"/>
      <c r="AX92" s="66">
        <f t="shared" si="19"/>
        <v>3</v>
      </c>
      <c r="AY92" s="34"/>
      <c r="AZ92" s="34">
        <v>1</v>
      </c>
      <c r="BA92" s="34"/>
      <c r="BB92" s="34"/>
      <c r="BC92" s="34"/>
      <c r="BD92" s="34"/>
      <c r="BE92" s="34"/>
      <c r="BF92" s="34"/>
      <c r="BG92" s="34"/>
      <c r="BH92" s="34"/>
      <c r="BI92" s="34"/>
      <c r="BJ92" s="34"/>
      <c r="BK92" s="34"/>
      <c r="BL92" s="34"/>
      <c r="BM92" s="34"/>
      <c r="BN92" s="34">
        <v>1</v>
      </c>
      <c r="BO92" s="34"/>
      <c r="BP92" s="34"/>
      <c r="BQ92" s="34"/>
      <c r="BR92" s="34"/>
      <c r="BS92" s="66"/>
      <c r="BT92" s="34">
        <v>1</v>
      </c>
      <c r="BU92" s="66">
        <v>1</v>
      </c>
      <c r="BV92" s="66">
        <f t="shared" si="35"/>
        <v>0</v>
      </c>
      <c r="BW92" s="34"/>
      <c r="BX92" s="34"/>
      <c r="BY92" s="66"/>
      <c r="BZ92" s="66"/>
      <c r="CA92" s="34"/>
      <c r="CB92" s="34"/>
      <c r="CC92" s="34"/>
      <c r="CD92" s="34"/>
      <c r="CE92" s="34"/>
      <c r="CF92" s="34"/>
      <c r="CG92" s="66"/>
      <c r="CH92" s="34">
        <f t="shared" si="20"/>
        <v>0</v>
      </c>
      <c r="CI92" s="34"/>
      <c r="CJ92" s="66"/>
      <c r="CK92" s="34"/>
      <c r="CL92" s="34"/>
      <c r="CM92" s="34">
        <v>1</v>
      </c>
      <c r="CN92" s="34"/>
      <c r="CO92" s="34"/>
      <c r="CP92" s="34"/>
      <c r="CQ92" s="34"/>
      <c r="CR92" s="66"/>
      <c r="CS92" s="34">
        <f t="shared" si="21"/>
        <v>1</v>
      </c>
      <c r="CT92" s="34"/>
      <c r="CU92" s="66"/>
      <c r="CV92" s="34"/>
      <c r="CW92" s="34"/>
      <c r="CX92" s="34"/>
      <c r="CY92" s="34"/>
      <c r="CZ92" s="34"/>
      <c r="DA92" s="34"/>
      <c r="DB92" s="34"/>
      <c r="DC92" s="66"/>
      <c r="DD92" s="34">
        <f t="shared" si="22"/>
        <v>0</v>
      </c>
      <c r="DE92" s="34"/>
      <c r="DF92" s="66"/>
      <c r="DG92" s="34"/>
      <c r="DH92" s="34"/>
      <c r="DI92" s="34"/>
      <c r="DJ92" s="34"/>
      <c r="DK92" s="34"/>
      <c r="DL92" s="34"/>
      <c r="DM92" s="66"/>
      <c r="DN92" s="34">
        <f t="shared" si="23"/>
        <v>0</v>
      </c>
      <c r="DO92" s="34"/>
      <c r="DP92" s="66"/>
      <c r="DQ92" s="34"/>
      <c r="DR92" s="34"/>
      <c r="DS92" s="34"/>
      <c r="DT92" s="34"/>
      <c r="DU92" s="34"/>
      <c r="DV92" s="34"/>
      <c r="DW92" s="34"/>
      <c r="DX92" s="66"/>
      <c r="DY92" s="34">
        <f t="shared" si="24"/>
        <v>0</v>
      </c>
      <c r="DZ92" s="34">
        <f t="shared" si="25"/>
        <v>0</v>
      </c>
      <c r="EA92" s="34">
        <f t="shared" si="26"/>
        <v>0</v>
      </c>
      <c r="EB92" s="34">
        <f t="shared" si="27"/>
        <v>0</v>
      </c>
      <c r="EC92" s="34">
        <f t="shared" si="28"/>
        <v>0</v>
      </c>
      <c r="ED92" s="34">
        <f t="shared" si="29"/>
        <v>0</v>
      </c>
      <c r="EE92" s="34">
        <f t="shared" si="30"/>
        <v>0</v>
      </c>
      <c r="EF92" s="34">
        <f t="shared" si="31"/>
        <v>0</v>
      </c>
      <c r="EG92" s="34">
        <f t="shared" si="32"/>
        <v>0</v>
      </c>
      <c r="EH92" s="34">
        <f t="shared" si="33"/>
        <v>0</v>
      </c>
      <c r="EI92" s="34">
        <f t="shared" si="34"/>
        <v>0</v>
      </c>
      <c r="EJ92" s="34">
        <v>0</v>
      </c>
    </row>
    <row r="93" spans="1:140" ht="15.75" customHeight="1">
      <c r="A93" s="33" t="s">
        <v>211</v>
      </c>
      <c r="B93" s="33" t="s">
        <v>116</v>
      </c>
      <c r="C93" s="34">
        <v>2020</v>
      </c>
      <c r="D93" s="66" t="s">
        <v>857</v>
      </c>
      <c r="E93" s="34" t="s">
        <v>858</v>
      </c>
      <c r="F93" s="34" t="s">
        <v>856</v>
      </c>
      <c r="G93" s="34" t="s">
        <v>483</v>
      </c>
      <c r="H93" s="34" t="s">
        <v>980</v>
      </c>
      <c r="I93" s="66" t="s">
        <v>979</v>
      </c>
      <c r="J93" s="34"/>
      <c r="K93" s="34"/>
      <c r="L93" s="2" t="s">
        <v>473</v>
      </c>
      <c r="M93" s="71">
        <v>0</v>
      </c>
      <c r="N93" s="71"/>
      <c r="O93" s="34"/>
      <c r="P93" s="34"/>
      <c r="Q93" s="34"/>
      <c r="R93" s="34"/>
      <c r="S93" s="34"/>
      <c r="T93" s="34">
        <v>1</v>
      </c>
      <c r="U93" s="34"/>
      <c r="V93" s="34"/>
      <c r="W93" s="34"/>
      <c r="X93" s="34"/>
      <c r="Y93" s="34"/>
      <c r="Z93" s="34"/>
      <c r="AA93" s="34"/>
      <c r="AB93" s="34"/>
      <c r="AC93" s="34"/>
      <c r="AD93" s="34"/>
      <c r="AE93" s="34"/>
      <c r="AF93" s="34">
        <v>1</v>
      </c>
      <c r="AG93" s="34"/>
      <c r="AH93" s="34"/>
      <c r="AI93" s="34"/>
      <c r="AJ93" s="34"/>
      <c r="AK93" s="34"/>
      <c r="AL93" s="34"/>
      <c r="AM93" s="34"/>
      <c r="AN93" s="34"/>
      <c r="AO93" s="34"/>
      <c r="AP93" s="34"/>
      <c r="AQ93" s="66"/>
      <c r="AR93" s="66">
        <f t="shared" si="18"/>
        <v>1</v>
      </c>
      <c r="AS93" s="34">
        <v>1</v>
      </c>
      <c r="AT93" s="34"/>
      <c r="AU93" s="34"/>
      <c r="AV93" s="66"/>
      <c r="AW93" s="66">
        <v>1</v>
      </c>
      <c r="AX93" s="66">
        <f t="shared" si="19"/>
        <v>2</v>
      </c>
      <c r="AY93" s="34"/>
      <c r="AZ93" s="34"/>
      <c r="BA93" s="34">
        <v>1</v>
      </c>
      <c r="BB93" s="34"/>
      <c r="BC93" s="34"/>
      <c r="BD93" s="34"/>
      <c r="BE93" s="34"/>
      <c r="BF93" s="34"/>
      <c r="BG93" s="34"/>
      <c r="BH93" s="34"/>
      <c r="BI93" s="34">
        <v>1</v>
      </c>
      <c r="BJ93" s="34"/>
      <c r="BK93" s="34"/>
      <c r="BL93" s="34"/>
      <c r="BM93" s="34"/>
      <c r="BN93" s="34">
        <v>1</v>
      </c>
      <c r="BO93" s="34"/>
      <c r="BP93" s="34"/>
      <c r="BQ93" s="34"/>
      <c r="BR93" s="34"/>
      <c r="BS93" s="34"/>
      <c r="BT93" s="34">
        <v>1</v>
      </c>
      <c r="BU93" s="34">
        <v>1</v>
      </c>
      <c r="BV93" s="66">
        <f t="shared" si="35"/>
        <v>0</v>
      </c>
      <c r="BW93" s="34"/>
      <c r="BX93" s="34"/>
      <c r="BY93" s="34"/>
      <c r="BZ93" s="34"/>
      <c r="CA93" s="34"/>
      <c r="CB93" s="34">
        <v>1</v>
      </c>
      <c r="CC93" s="34"/>
      <c r="CD93" s="34"/>
      <c r="CE93" s="34"/>
      <c r="CF93" s="34"/>
      <c r="CG93" s="34"/>
      <c r="CH93" s="34">
        <f t="shared" si="20"/>
        <v>1</v>
      </c>
      <c r="CI93" s="34"/>
      <c r="CJ93" s="34"/>
      <c r="CK93" s="34"/>
      <c r="CL93" s="34"/>
      <c r="CM93" s="34"/>
      <c r="CN93" s="34"/>
      <c r="CO93" s="34"/>
      <c r="CP93" s="34"/>
      <c r="CQ93" s="34"/>
      <c r="CR93" s="34"/>
      <c r="CS93" s="34">
        <f t="shared" si="21"/>
        <v>0</v>
      </c>
      <c r="CT93" s="34"/>
      <c r="CU93" s="34"/>
      <c r="CV93" s="34"/>
      <c r="CW93" s="34"/>
      <c r="CX93" s="34"/>
      <c r="CY93" s="34"/>
      <c r="CZ93" s="34"/>
      <c r="DA93" s="34"/>
      <c r="DB93" s="34"/>
      <c r="DC93" s="34"/>
      <c r="DD93" s="34">
        <f t="shared" si="22"/>
        <v>0</v>
      </c>
      <c r="DE93" s="34"/>
      <c r="DF93" s="34"/>
      <c r="DG93" s="34"/>
      <c r="DH93" s="34"/>
      <c r="DI93" s="34"/>
      <c r="DJ93" s="34"/>
      <c r="DK93" s="34"/>
      <c r="DL93" s="34"/>
      <c r="DM93" s="34"/>
      <c r="DN93" s="34">
        <f t="shared" si="23"/>
        <v>0</v>
      </c>
      <c r="DO93" s="34"/>
      <c r="DP93" s="34"/>
      <c r="DQ93" s="34"/>
      <c r="DR93" s="34"/>
      <c r="DS93" s="34"/>
      <c r="DT93" s="34"/>
      <c r="DU93" s="34"/>
      <c r="DV93" s="34">
        <v>1</v>
      </c>
      <c r="DW93" s="34"/>
      <c r="DX93" s="34"/>
      <c r="DY93" s="34">
        <f t="shared" si="24"/>
        <v>1</v>
      </c>
      <c r="DZ93" s="34">
        <f t="shared" si="25"/>
        <v>0</v>
      </c>
      <c r="EA93" s="34">
        <f t="shared" si="26"/>
        <v>0</v>
      </c>
      <c r="EB93" s="34">
        <f t="shared" si="27"/>
        <v>0</v>
      </c>
      <c r="EC93" s="34">
        <f t="shared" si="28"/>
        <v>1</v>
      </c>
      <c r="ED93" s="34">
        <f t="shared" si="29"/>
        <v>0</v>
      </c>
      <c r="EE93" s="34">
        <f t="shared" si="30"/>
        <v>0</v>
      </c>
      <c r="EF93" s="34">
        <f t="shared" si="31"/>
        <v>0</v>
      </c>
      <c r="EG93" s="34">
        <f t="shared" si="32"/>
        <v>0</v>
      </c>
      <c r="EH93" s="34">
        <f t="shared" si="33"/>
        <v>1</v>
      </c>
      <c r="EI93" s="34">
        <f t="shared" si="34"/>
        <v>1</v>
      </c>
      <c r="EJ93" s="34">
        <v>0</v>
      </c>
    </row>
    <row r="94" spans="1:140" ht="15.75" customHeight="1">
      <c r="A94" s="33" t="s">
        <v>212</v>
      </c>
      <c r="B94" s="33" t="s">
        <v>116</v>
      </c>
      <c r="C94" s="34">
        <v>2020</v>
      </c>
      <c r="D94" s="66" t="s">
        <v>859</v>
      </c>
      <c r="E94" s="34" t="s">
        <v>860</v>
      </c>
      <c r="F94" s="34" t="s">
        <v>861</v>
      </c>
      <c r="G94" s="34" t="s">
        <v>470</v>
      </c>
      <c r="H94" s="34" t="s">
        <v>982</v>
      </c>
      <c r="I94" s="34" t="s">
        <v>981</v>
      </c>
      <c r="J94" s="34"/>
      <c r="K94" s="34"/>
      <c r="L94" s="2" t="s">
        <v>473</v>
      </c>
      <c r="M94" s="71">
        <v>0</v>
      </c>
      <c r="N94" s="71"/>
      <c r="O94" s="34"/>
      <c r="P94" s="34"/>
      <c r="Q94" s="34"/>
      <c r="R94" s="34">
        <v>1</v>
      </c>
      <c r="S94" s="34"/>
      <c r="T94" s="34"/>
      <c r="U94" s="34">
        <v>1</v>
      </c>
      <c r="V94" s="34"/>
      <c r="W94" s="34"/>
      <c r="X94" s="34"/>
      <c r="Y94" s="34"/>
      <c r="Z94" s="34"/>
      <c r="AA94" s="34"/>
      <c r="AB94" s="34">
        <v>1</v>
      </c>
      <c r="AC94" s="34"/>
      <c r="AD94" s="34"/>
      <c r="AE94" s="34"/>
      <c r="AF94" s="34"/>
      <c r="AG94" s="34"/>
      <c r="AH94" s="34"/>
      <c r="AI94" s="34"/>
      <c r="AJ94" s="34"/>
      <c r="AK94" s="34"/>
      <c r="AL94" s="34"/>
      <c r="AM94" s="34"/>
      <c r="AN94" s="34"/>
      <c r="AO94" s="34"/>
      <c r="AP94" s="34"/>
      <c r="AQ94" s="66"/>
      <c r="AR94" s="66">
        <f t="shared" si="18"/>
        <v>1</v>
      </c>
      <c r="AS94" s="66">
        <v>1</v>
      </c>
      <c r="AT94" s="66">
        <v>1</v>
      </c>
      <c r="AU94" s="66">
        <v>1</v>
      </c>
      <c r="AV94" s="34">
        <v>1</v>
      </c>
      <c r="AW94" s="34">
        <v>1</v>
      </c>
      <c r="AX94" s="66">
        <f t="shared" si="19"/>
        <v>5</v>
      </c>
      <c r="AY94" s="34"/>
      <c r="AZ94" s="34"/>
      <c r="BA94" s="34">
        <v>1</v>
      </c>
      <c r="BB94" s="34"/>
      <c r="BC94" s="34"/>
      <c r="BD94" s="34"/>
      <c r="BE94" s="34"/>
      <c r="BF94" s="34"/>
      <c r="BG94" s="34"/>
      <c r="BH94" s="34"/>
      <c r="BI94" s="34"/>
      <c r="BJ94" s="34"/>
      <c r="BK94" s="34"/>
      <c r="BL94" s="34"/>
      <c r="BM94" s="34"/>
      <c r="BN94" s="34"/>
      <c r="BO94" s="34"/>
      <c r="BP94" s="34">
        <v>1</v>
      </c>
      <c r="BQ94" s="34"/>
      <c r="BR94" s="34"/>
      <c r="BS94" s="34">
        <v>1</v>
      </c>
      <c r="BT94" s="34">
        <v>1</v>
      </c>
      <c r="BU94" s="34">
        <v>1</v>
      </c>
      <c r="BV94" s="66">
        <f t="shared" si="35"/>
        <v>0</v>
      </c>
      <c r="BW94" s="34"/>
      <c r="BX94" s="34">
        <v>1</v>
      </c>
      <c r="BY94" s="34"/>
      <c r="BZ94" s="34">
        <v>1</v>
      </c>
      <c r="CA94" s="34"/>
      <c r="CB94" s="34"/>
      <c r="CC94" s="34"/>
      <c r="CD94" s="34"/>
      <c r="CE94" s="34"/>
      <c r="CF94" s="34"/>
      <c r="CG94" s="34"/>
      <c r="CH94" s="34">
        <f t="shared" si="20"/>
        <v>2</v>
      </c>
      <c r="CI94" s="34"/>
      <c r="CJ94" s="34"/>
      <c r="CK94" s="34"/>
      <c r="CL94" s="34"/>
      <c r="CM94" s="34">
        <v>1</v>
      </c>
      <c r="CN94" s="34"/>
      <c r="CO94" s="34"/>
      <c r="CP94" s="34"/>
      <c r="CQ94" s="34"/>
      <c r="CR94" s="34"/>
      <c r="CS94" s="34">
        <f t="shared" si="21"/>
        <v>1</v>
      </c>
      <c r="CT94" s="34"/>
      <c r="CU94" s="34"/>
      <c r="CV94" s="34"/>
      <c r="CW94" s="34"/>
      <c r="CX94" s="34"/>
      <c r="CY94" s="34"/>
      <c r="CZ94" s="34">
        <v>1</v>
      </c>
      <c r="DA94" s="34"/>
      <c r="DB94" s="34"/>
      <c r="DC94" s="34"/>
      <c r="DD94" s="34">
        <f t="shared" si="22"/>
        <v>1</v>
      </c>
      <c r="DE94" s="34"/>
      <c r="DF94" s="34"/>
      <c r="DG94" s="34">
        <v>1</v>
      </c>
      <c r="DH94" s="34"/>
      <c r="DI94" s="34">
        <v>1</v>
      </c>
      <c r="DJ94" s="34"/>
      <c r="DK94" s="34"/>
      <c r="DL94" s="34"/>
      <c r="DM94" s="34"/>
      <c r="DN94" s="34">
        <f t="shared" si="23"/>
        <v>2</v>
      </c>
      <c r="DO94" s="34"/>
      <c r="DP94" s="34"/>
      <c r="DQ94" s="34">
        <v>1</v>
      </c>
      <c r="DR94" s="34"/>
      <c r="DS94" s="34"/>
      <c r="DT94" s="34"/>
      <c r="DU94" s="34"/>
      <c r="DV94" s="34">
        <v>1</v>
      </c>
      <c r="DW94" s="34"/>
      <c r="DX94" s="34"/>
      <c r="DY94" s="34">
        <f t="shared" si="24"/>
        <v>2</v>
      </c>
      <c r="DZ94" s="34">
        <f t="shared" si="25"/>
        <v>0</v>
      </c>
      <c r="EA94" s="34">
        <f t="shared" si="26"/>
        <v>0</v>
      </c>
      <c r="EB94" s="34">
        <f t="shared" si="27"/>
        <v>2</v>
      </c>
      <c r="EC94" s="34">
        <f t="shared" si="28"/>
        <v>0</v>
      </c>
      <c r="ED94" s="34">
        <f t="shared" si="29"/>
        <v>1</v>
      </c>
      <c r="EE94" s="34">
        <f t="shared" si="30"/>
        <v>0</v>
      </c>
      <c r="EF94" s="34">
        <f t="shared" si="31"/>
        <v>0</v>
      </c>
      <c r="EG94" s="34">
        <f t="shared" si="32"/>
        <v>0</v>
      </c>
      <c r="EH94" s="34">
        <f t="shared" si="33"/>
        <v>3</v>
      </c>
      <c r="EI94" s="34">
        <f t="shared" si="34"/>
        <v>1</v>
      </c>
      <c r="EJ94" s="34">
        <v>0</v>
      </c>
    </row>
    <row r="95" spans="1:140" ht="15.75" customHeight="1">
      <c r="A95" s="33" t="s">
        <v>213</v>
      </c>
      <c r="B95" s="33" t="s">
        <v>116</v>
      </c>
      <c r="C95" s="200">
        <v>2020</v>
      </c>
      <c r="D95" s="203" t="s">
        <v>862</v>
      </c>
      <c r="E95" s="200" t="s">
        <v>863</v>
      </c>
      <c r="F95" s="200" t="s">
        <v>864</v>
      </c>
      <c r="G95" s="207" t="s">
        <v>1818</v>
      </c>
      <c r="H95" s="203" t="s">
        <v>1000</v>
      </c>
      <c r="I95" s="203" t="s">
        <v>983</v>
      </c>
      <c r="J95" s="200"/>
      <c r="K95" s="200"/>
      <c r="L95" s="207" t="s">
        <v>473</v>
      </c>
      <c r="M95" s="215">
        <v>0</v>
      </c>
      <c r="N95" s="215"/>
      <c r="O95" s="200"/>
      <c r="P95" s="200"/>
      <c r="Q95" s="200"/>
      <c r="R95" s="200"/>
      <c r="S95" s="200"/>
      <c r="T95" s="200"/>
      <c r="U95" s="200">
        <v>1</v>
      </c>
      <c r="V95" s="200"/>
      <c r="W95" s="200"/>
      <c r="X95" s="200"/>
      <c r="Y95" s="200"/>
      <c r="Z95" s="200"/>
      <c r="AA95" s="200"/>
      <c r="AB95" s="200"/>
      <c r="AC95" s="200"/>
      <c r="AD95" s="200"/>
      <c r="AE95" s="200"/>
      <c r="AF95" s="200"/>
      <c r="AG95" s="200"/>
      <c r="AH95" s="200"/>
      <c r="AI95" s="200"/>
      <c r="AJ95" s="200">
        <v>1</v>
      </c>
      <c r="AK95" s="200"/>
      <c r="AL95" s="200"/>
      <c r="AM95" s="200"/>
      <c r="AN95" s="200"/>
      <c r="AO95" s="200"/>
      <c r="AP95" s="200"/>
      <c r="AQ95" s="203"/>
      <c r="AR95" s="203">
        <f t="shared" si="18"/>
        <v>1</v>
      </c>
      <c r="AS95" s="203"/>
      <c r="AT95" s="203"/>
      <c r="AU95" s="203"/>
      <c r="AV95" s="203"/>
      <c r="AW95" s="203">
        <v>1</v>
      </c>
      <c r="AX95" s="203">
        <f t="shared" si="19"/>
        <v>1</v>
      </c>
      <c r="AY95" s="203"/>
      <c r="AZ95" s="200"/>
      <c r="BA95" s="200">
        <v>1</v>
      </c>
      <c r="BB95" s="200"/>
      <c r="BC95" s="200"/>
      <c r="BD95" s="200"/>
      <c r="BE95" s="200"/>
      <c r="BF95" s="200"/>
      <c r="BG95" s="200"/>
      <c r="BH95" s="200"/>
      <c r="BI95" s="200"/>
      <c r="BJ95" s="200"/>
      <c r="BK95" s="200"/>
      <c r="BL95" s="200"/>
      <c r="BM95" s="200"/>
      <c r="BN95" s="200"/>
      <c r="BO95" s="200"/>
      <c r="BP95" s="200">
        <v>1</v>
      </c>
      <c r="BQ95" s="200"/>
      <c r="BR95" s="200"/>
      <c r="BS95" s="203">
        <v>1</v>
      </c>
      <c r="BT95" s="203"/>
      <c r="BU95" s="203">
        <v>1</v>
      </c>
      <c r="BV95" s="66">
        <f t="shared" si="35"/>
        <v>0</v>
      </c>
      <c r="BW95" s="203"/>
      <c r="BX95" s="203"/>
      <c r="BY95" s="203"/>
      <c r="BZ95" s="203"/>
      <c r="CA95" s="200"/>
      <c r="CB95" s="200"/>
      <c r="CC95" s="203"/>
      <c r="CD95" s="200"/>
      <c r="CE95" s="200"/>
      <c r="CF95" s="200"/>
      <c r="CG95" s="203"/>
      <c r="CH95" s="200">
        <f t="shared" si="20"/>
        <v>0</v>
      </c>
      <c r="CI95" s="200"/>
      <c r="CJ95" s="200"/>
      <c r="CK95" s="200"/>
      <c r="CL95" s="203"/>
      <c r="CM95" s="203"/>
      <c r="CN95" s="200"/>
      <c r="CO95" s="200"/>
      <c r="CP95" s="203"/>
      <c r="CQ95" s="200"/>
      <c r="CR95" s="203"/>
      <c r="CS95" s="200">
        <f t="shared" si="21"/>
        <v>0</v>
      </c>
      <c r="CT95" s="200"/>
      <c r="CU95" s="200"/>
      <c r="CV95" s="200"/>
      <c r="CW95" s="200"/>
      <c r="CX95" s="203"/>
      <c r="CY95" s="203"/>
      <c r="CZ95" s="203"/>
      <c r="DA95" s="203"/>
      <c r="DB95" s="200"/>
      <c r="DC95" s="203"/>
      <c r="DD95" s="200">
        <f t="shared" si="22"/>
        <v>0</v>
      </c>
      <c r="DE95" s="200"/>
      <c r="DF95" s="203"/>
      <c r="DG95" s="203"/>
      <c r="DH95" s="200"/>
      <c r="DI95" s="203"/>
      <c r="DJ95" s="203"/>
      <c r="DK95" s="200"/>
      <c r="DL95" s="200"/>
      <c r="DM95" s="203"/>
      <c r="DN95" s="200">
        <f t="shared" si="23"/>
        <v>0</v>
      </c>
      <c r="DO95" s="200"/>
      <c r="DP95" s="200">
        <v>1</v>
      </c>
      <c r="DQ95" s="200"/>
      <c r="DR95" s="200"/>
      <c r="DS95" s="203"/>
      <c r="DT95" s="203"/>
      <c r="DU95" s="203"/>
      <c r="DV95" s="203">
        <v>1</v>
      </c>
      <c r="DW95" s="200"/>
      <c r="DX95" s="203"/>
      <c r="DY95" s="200">
        <f t="shared" si="24"/>
        <v>2</v>
      </c>
      <c r="DZ95" s="200">
        <f t="shared" si="25"/>
        <v>0</v>
      </c>
      <c r="EA95" s="200">
        <f t="shared" si="26"/>
        <v>1</v>
      </c>
      <c r="EB95" s="200">
        <f t="shared" si="27"/>
        <v>0</v>
      </c>
      <c r="EC95" s="200">
        <f t="shared" si="28"/>
        <v>0</v>
      </c>
      <c r="ED95" s="200">
        <f t="shared" si="29"/>
        <v>0</v>
      </c>
      <c r="EE95" s="200">
        <f t="shared" si="30"/>
        <v>0</v>
      </c>
      <c r="EF95" s="200">
        <f t="shared" si="31"/>
        <v>0</v>
      </c>
      <c r="EG95" s="200">
        <f t="shared" si="32"/>
        <v>0</v>
      </c>
      <c r="EH95" s="200">
        <f t="shared" si="33"/>
        <v>1</v>
      </c>
      <c r="EI95" s="200">
        <f t="shared" si="34"/>
        <v>1</v>
      </c>
      <c r="EJ95" s="200">
        <v>0</v>
      </c>
    </row>
    <row r="96" spans="1:140" ht="15.75" customHeight="1">
      <c r="A96" s="33" t="s">
        <v>214</v>
      </c>
      <c r="B96" s="33" t="s">
        <v>116</v>
      </c>
      <c r="C96" s="34">
        <v>2020</v>
      </c>
      <c r="D96" s="66" t="s">
        <v>865</v>
      </c>
      <c r="E96" s="34" t="s">
        <v>866</v>
      </c>
      <c r="F96" s="34" t="s">
        <v>708</v>
      </c>
      <c r="G96" s="66" t="s">
        <v>459</v>
      </c>
      <c r="H96" s="66" t="s">
        <v>985</v>
      </c>
      <c r="I96" s="66" t="s">
        <v>984</v>
      </c>
      <c r="J96" s="34"/>
      <c r="K96" s="34"/>
      <c r="L96" s="2" t="s">
        <v>473</v>
      </c>
      <c r="M96" s="71">
        <v>0</v>
      </c>
      <c r="N96" s="71"/>
      <c r="O96" s="34"/>
      <c r="P96" s="34"/>
      <c r="Q96" s="34"/>
      <c r="R96" s="34"/>
      <c r="S96" s="34"/>
      <c r="T96" s="34">
        <v>1</v>
      </c>
      <c r="U96" s="34"/>
      <c r="V96" s="34"/>
      <c r="W96" s="34"/>
      <c r="X96" s="34"/>
      <c r="Y96" s="34"/>
      <c r="Z96" s="34"/>
      <c r="AA96" s="34"/>
      <c r="AB96" s="34"/>
      <c r="AC96" s="34"/>
      <c r="AD96" s="34"/>
      <c r="AE96" s="34"/>
      <c r="AF96" s="34"/>
      <c r="AG96" s="34"/>
      <c r="AH96" s="34">
        <v>1</v>
      </c>
      <c r="AI96" s="34"/>
      <c r="AJ96" s="34"/>
      <c r="AK96" s="34"/>
      <c r="AL96" s="34"/>
      <c r="AM96" s="34"/>
      <c r="AN96" s="34"/>
      <c r="AO96" s="34"/>
      <c r="AP96" s="34"/>
      <c r="AQ96" s="66"/>
      <c r="AR96" s="66">
        <f t="shared" si="18"/>
        <v>1</v>
      </c>
      <c r="AS96" s="66">
        <v>1</v>
      </c>
      <c r="AT96" s="66">
        <v>1</v>
      </c>
      <c r="AU96" s="66">
        <v>1</v>
      </c>
      <c r="AV96" s="66">
        <v>1</v>
      </c>
      <c r="AW96" s="66">
        <v>1</v>
      </c>
      <c r="AX96" s="66">
        <f t="shared" si="19"/>
        <v>5</v>
      </c>
      <c r="AY96" s="34"/>
      <c r="AZ96" s="34"/>
      <c r="BA96" s="34">
        <v>1</v>
      </c>
      <c r="BB96" s="34"/>
      <c r="BC96" s="34"/>
      <c r="BD96" s="34"/>
      <c r="BE96" s="34"/>
      <c r="BF96" s="34"/>
      <c r="BG96" s="34"/>
      <c r="BH96" s="34"/>
      <c r="BI96" s="34"/>
      <c r="BJ96" s="34"/>
      <c r="BK96" s="34">
        <v>1</v>
      </c>
      <c r="BL96" s="34"/>
      <c r="BM96" s="34"/>
      <c r="BN96" s="34"/>
      <c r="BO96" s="34"/>
      <c r="BP96" s="34"/>
      <c r="BQ96" s="34"/>
      <c r="BR96" s="34"/>
      <c r="BS96" s="66">
        <v>1</v>
      </c>
      <c r="BT96" s="66">
        <v>1</v>
      </c>
      <c r="BU96" s="34">
        <v>1</v>
      </c>
      <c r="BV96" s="66">
        <f t="shared" si="35"/>
        <v>0</v>
      </c>
      <c r="BW96" s="66"/>
      <c r="BX96" s="66"/>
      <c r="BY96" s="66"/>
      <c r="BZ96" s="66">
        <v>1</v>
      </c>
      <c r="CA96" s="34"/>
      <c r="CB96" s="34"/>
      <c r="CC96" s="66"/>
      <c r="CD96" s="34"/>
      <c r="CE96" s="34"/>
      <c r="CF96" s="34"/>
      <c r="CG96" s="66"/>
      <c r="CH96" s="34">
        <f t="shared" si="20"/>
        <v>1</v>
      </c>
      <c r="CI96" s="34"/>
      <c r="CJ96" s="34"/>
      <c r="CK96" s="34"/>
      <c r="CL96" s="66"/>
      <c r="CM96" s="66">
        <v>1</v>
      </c>
      <c r="CN96" s="34"/>
      <c r="CO96" s="34"/>
      <c r="CP96" s="66"/>
      <c r="CQ96" s="34"/>
      <c r="CR96" s="66"/>
      <c r="CS96" s="34">
        <f t="shared" si="21"/>
        <v>1</v>
      </c>
      <c r="CT96" s="34"/>
      <c r="CU96" s="34"/>
      <c r="CV96" s="34"/>
      <c r="CW96" s="34"/>
      <c r="CX96" s="66"/>
      <c r="CY96" s="66"/>
      <c r="CZ96" s="66"/>
      <c r="DA96" s="66"/>
      <c r="DB96" s="34"/>
      <c r="DC96" s="66"/>
      <c r="DD96" s="34">
        <f t="shared" si="22"/>
        <v>0</v>
      </c>
      <c r="DE96" s="34"/>
      <c r="DF96" s="66"/>
      <c r="DG96" s="66"/>
      <c r="DH96" s="34"/>
      <c r="DI96" s="66"/>
      <c r="DJ96" s="66"/>
      <c r="DK96" s="34"/>
      <c r="DL96" s="34"/>
      <c r="DM96" s="66"/>
      <c r="DN96" s="34">
        <f t="shared" si="23"/>
        <v>0</v>
      </c>
      <c r="DO96" s="34"/>
      <c r="DP96" s="34"/>
      <c r="DQ96" s="34"/>
      <c r="DR96" s="34"/>
      <c r="DS96" s="66"/>
      <c r="DT96" s="66"/>
      <c r="DU96" s="66"/>
      <c r="DV96" s="66">
        <v>1</v>
      </c>
      <c r="DW96" s="34"/>
      <c r="DX96" s="66"/>
      <c r="DY96" s="34">
        <f t="shared" si="24"/>
        <v>1</v>
      </c>
      <c r="DZ96" s="34">
        <f t="shared" si="25"/>
        <v>0</v>
      </c>
      <c r="EA96" s="34">
        <f t="shared" si="26"/>
        <v>0</v>
      </c>
      <c r="EB96" s="34">
        <f t="shared" si="27"/>
        <v>0</v>
      </c>
      <c r="EC96" s="34">
        <f t="shared" si="28"/>
        <v>0</v>
      </c>
      <c r="ED96" s="34">
        <f t="shared" si="29"/>
        <v>0</v>
      </c>
      <c r="EE96" s="34">
        <f t="shared" si="30"/>
        <v>0</v>
      </c>
      <c r="EF96" s="34">
        <f t="shared" si="31"/>
        <v>0</v>
      </c>
      <c r="EG96" s="34">
        <f t="shared" si="32"/>
        <v>0</v>
      </c>
      <c r="EH96" s="34">
        <f t="shared" si="33"/>
        <v>0</v>
      </c>
      <c r="EI96" s="34">
        <f t="shared" si="34"/>
        <v>0</v>
      </c>
      <c r="EJ96" s="34">
        <v>0</v>
      </c>
    </row>
    <row r="97" spans="1:140" ht="15.75" customHeight="1">
      <c r="A97" s="33" t="s">
        <v>215</v>
      </c>
      <c r="B97" s="33" t="s">
        <v>116</v>
      </c>
      <c r="C97" s="34">
        <v>2020</v>
      </c>
      <c r="D97" s="66" t="s">
        <v>867</v>
      </c>
      <c r="E97" s="34" t="s">
        <v>868</v>
      </c>
      <c r="F97" s="34" t="s">
        <v>869</v>
      </c>
      <c r="G97" s="34" t="s">
        <v>621</v>
      </c>
      <c r="H97" s="34" t="s">
        <v>986</v>
      </c>
      <c r="I97" s="34" t="s">
        <v>987</v>
      </c>
      <c r="J97" s="34"/>
      <c r="K97" s="34"/>
      <c r="L97" s="2" t="s">
        <v>473</v>
      </c>
      <c r="M97" s="71">
        <v>0</v>
      </c>
      <c r="N97" s="71"/>
      <c r="O97" s="34"/>
      <c r="P97" s="34"/>
      <c r="Q97" s="34"/>
      <c r="R97" s="34"/>
      <c r="S97" s="34"/>
      <c r="T97" s="34"/>
      <c r="U97" s="34">
        <v>1</v>
      </c>
      <c r="V97" s="34"/>
      <c r="W97" s="34"/>
      <c r="X97" s="34"/>
      <c r="Y97" s="34"/>
      <c r="Z97" s="34"/>
      <c r="AA97" s="34"/>
      <c r="AB97" s="34"/>
      <c r="AC97" s="34"/>
      <c r="AD97" s="34"/>
      <c r="AE97" s="34"/>
      <c r="AF97" s="34">
        <v>1</v>
      </c>
      <c r="AG97" s="34"/>
      <c r="AH97" s="34"/>
      <c r="AI97" s="34"/>
      <c r="AJ97" s="34"/>
      <c r="AK97" s="34"/>
      <c r="AL97" s="34"/>
      <c r="AM97" s="34"/>
      <c r="AN97" s="34"/>
      <c r="AO97" s="34"/>
      <c r="AP97" s="34"/>
      <c r="AQ97" s="66"/>
      <c r="AR97" s="66">
        <f t="shared" si="18"/>
        <v>1</v>
      </c>
      <c r="AS97" s="66">
        <v>1</v>
      </c>
      <c r="AT97" s="66">
        <v>1</v>
      </c>
      <c r="AU97" s="66">
        <v>1</v>
      </c>
      <c r="AV97" s="34">
        <v>1</v>
      </c>
      <c r="AW97" s="34">
        <v>1</v>
      </c>
      <c r="AX97" s="66">
        <f t="shared" si="19"/>
        <v>5</v>
      </c>
      <c r="AY97" s="34"/>
      <c r="AZ97" s="34"/>
      <c r="BA97" s="34">
        <v>1</v>
      </c>
      <c r="BB97" s="34"/>
      <c r="BC97" s="34"/>
      <c r="BD97" s="34"/>
      <c r="BE97" s="34"/>
      <c r="BF97" s="34"/>
      <c r="BG97" s="34"/>
      <c r="BH97" s="34"/>
      <c r="BI97" s="34"/>
      <c r="BJ97" s="34"/>
      <c r="BK97" s="34">
        <v>1</v>
      </c>
      <c r="BL97" s="34"/>
      <c r="BM97" s="34"/>
      <c r="BN97" s="34"/>
      <c r="BO97" s="34"/>
      <c r="BP97" s="34"/>
      <c r="BQ97" s="34"/>
      <c r="BR97" s="34"/>
      <c r="BS97" s="66">
        <v>1</v>
      </c>
      <c r="BT97" s="66">
        <v>1</v>
      </c>
      <c r="BU97" s="34"/>
      <c r="BV97" s="66">
        <f t="shared" si="35"/>
        <v>0</v>
      </c>
      <c r="BW97" s="66"/>
      <c r="BX97" s="66"/>
      <c r="BY97" s="66"/>
      <c r="BZ97" s="66"/>
      <c r="CA97" s="34"/>
      <c r="CB97" s="34"/>
      <c r="CC97" s="34"/>
      <c r="CD97" s="34"/>
      <c r="CE97" s="34"/>
      <c r="CF97" s="34"/>
      <c r="CG97" s="66"/>
      <c r="CH97" s="34">
        <f t="shared" si="20"/>
        <v>0</v>
      </c>
      <c r="CI97" s="34"/>
      <c r="CJ97" s="34"/>
      <c r="CK97" s="34"/>
      <c r="CL97" s="66"/>
      <c r="CM97" s="66"/>
      <c r="CN97" s="34"/>
      <c r="CO97" s="34"/>
      <c r="CP97" s="34"/>
      <c r="CQ97" s="34"/>
      <c r="CR97" s="66"/>
      <c r="CS97" s="34">
        <f t="shared" si="21"/>
        <v>0</v>
      </c>
      <c r="CT97" s="34"/>
      <c r="CU97" s="34"/>
      <c r="CV97" s="34"/>
      <c r="CW97" s="34"/>
      <c r="CX97" s="66"/>
      <c r="CY97" s="66"/>
      <c r="CZ97" s="66"/>
      <c r="DA97" s="34"/>
      <c r="DB97" s="34"/>
      <c r="DC97" s="66"/>
      <c r="DD97" s="34">
        <f t="shared" si="22"/>
        <v>0</v>
      </c>
      <c r="DE97" s="34"/>
      <c r="DF97" s="34"/>
      <c r="DG97" s="34"/>
      <c r="DH97" s="34"/>
      <c r="DI97" s="34"/>
      <c r="DJ97" s="34"/>
      <c r="DK97" s="34"/>
      <c r="DL97" s="34"/>
      <c r="DM97" s="34"/>
      <c r="DN97" s="34">
        <f t="shared" si="23"/>
        <v>0</v>
      </c>
      <c r="DO97" s="34"/>
      <c r="DP97" s="34"/>
      <c r="DQ97" s="34"/>
      <c r="DR97" s="34"/>
      <c r="DS97" s="34"/>
      <c r="DT97" s="34"/>
      <c r="DU97" s="34"/>
      <c r="DV97" s="34"/>
      <c r="DW97" s="34"/>
      <c r="DX97" s="34"/>
      <c r="DY97" s="34">
        <f t="shared" si="24"/>
        <v>0</v>
      </c>
      <c r="DZ97" s="34">
        <f t="shared" si="25"/>
        <v>0</v>
      </c>
      <c r="EA97" s="34">
        <f t="shared" si="26"/>
        <v>0</v>
      </c>
      <c r="EB97" s="34">
        <f t="shared" si="27"/>
        <v>0</v>
      </c>
      <c r="EC97" s="34">
        <f t="shared" si="28"/>
        <v>0</v>
      </c>
      <c r="ED97" s="34">
        <f t="shared" si="29"/>
        <v>0</v>
      </c>
      <c r="EE97" s="34">
        <f t="shared" si="30"/>
        <v>0</v>
      </c>
      <c r="EF97" s="34">
        <f t="shared" si="31"/>
        <v>0</v>
      </c>
      <c r="EG97" s="34">
        <f t="shared" si="32"/>
        <v>0</v>
      </c>
      <c r="EH97" s="34">
        <f t="shared" si="33"/>
        <v>0</v>
      </c>
      <c r="EI97" s="34">
        <f t="shared" si="34"/>
        <v>0</v>
      </c>
      <c r="EJ97" s="34">
        <v>0</v>
      </c>
    </row>
    <row r="98" spans="1:140" ht="15.75" customHeight="1">
      <c r="A98" s="33" t="s">
        <v>216</v>
      </c>
      <c r="B98" s="33" t="s">
        <v>116</v>
      </c>
      <c r="C98" s="34">
        <v>2020</v>
      </c>
      <c r="D98" s="66" t="s">
        <v>870</v>
      </c>
      <c r="E98" s="34" t="s">
        <v>871</v>
      </c>
      <c r="F98" s="34" t="s">
        <v>856</v>
      </c>
      <c r="G98" s="34" t="s">
        <v>483</v>
      </c>
      <c r="H98" s="34" t="s">
        <v>989</v>
      </c>
      <c r="I98" s="200" t="s">
        <v>988</v>
      </c>
      <c r="J98" s="34"/>
      <c r="K98" s="34"/>
      <c r="L98" s="2" t="s">
        <v>473</v>
      </c>
      <c r="M98" s="71">
        <v>0</v>
      </c>
      <c r="N98" s="71"/>
      <c r="O98" s="34"/>
      <c r="P98" s="34"/>
      <c r="Q98" s="34"/>
      <c r="R98" s="34"/>
      <c r="S98" s="34">
        <v>1</v>
      </c>
      <c r="T98" s="34"/>
      <c r="U98" s="34"/>
      <c r="V98" s="34"/>
      <c r="W98" s="34"/>
      <c r="X98" s="34"/>
      <c r="Y98" s="34"/>
      <c r="Z98" s="34"/>
      <c r="AA98" s="34"/>
      <c r="AB98" s="34"/>
      <c r="AC98" s="34"/>
      <c r="AD98" s="34"/>
      <c r="AE98" s="34"/>
      <c r="AF98" s="34"/>
      <c r="AG98" s="34"/>
      <c r="AH98" s="34"/>
      <c r="AI98" s="34"/>
      <c r="AJ98" s="34">
        <v>1</v>
      </c>
      <c r="AK98" s="34"/>
      <c r="AL98" s="34"/>
      <c r="AM98" s="34"/>
      <c r="AN98" s="34"/>
      <c r="AO98" s="34"/>
      <c r="AP98" s="34"/>
      <c r="AQ98" s="66"/>
      <c r="AR98" s="66">
        <f t="shared" si="18"/>
        <v>1</v>
      </c>
      <c r="AS98" s="66"/>
      <c r="AT98" s="66">
        <v>1</v>
      </c>
      <c r="AU98" s="34"/>
      <c r="AV98" s="34"/>
      <c r="AW98" s="34">
        <v>1</v>
      </c>
      <c r="AX98" s="66">
        <f t="shared" si="19"/>
        <v>2</v>
      </c>
      <c r="AY98" s="34"/>
      <c r="AZ98" s="34">
        <v>1</v>
      </c>
      <c r="BA98" s="34"/>
      <c r="BB98" s="34">
        <v>1</v>
      </c>
      <c r="BC98" s="34"/>
      <c r="BD98" s="34"/>
      <c r="BE98" s="34"/>
      <c r="BF98" s="34"/>
      <c r="BG98" s="34"/>
      <c r="BH98" s="34"/>
      <c r="BI98" s="34"/>
      <c r="BJ98" s="34"/>
      <c r="BK98" s="34">
        <v>1</v>
      </c>
      <c r="BL98" s="34"/>
      <c r="BM98" s="34"/>
      <c r="BN98" s="34"/>
      <c r="BO98" s="34"/>
      <c r="BP98" s="34"/>
      <c r="BQ98" s="34"/>
      <c r="BR98" s="34"/>
      <c r="BS98" s="66">
        <v>1</v>
      </c>
      <c r="BT98" s="66">
        <v>1</v>
      </c>
      <c r="BU98" s="34">
        <v>1</v>
      </c>
      <c r="BV98" s="66">
        <f t="shared" si="35"/>
        <v>0</v>
      </c>
      <c r="BW98" s="66"/>
      <c r="BX98" s="66"/>
      <c r="BY98" s="66"/>
      <c r="BZ98" s="66"/>
      <c r="CA98" s="34"/>
      <c r="CB98" s="34"/>
      <c r="CC98" s="34"/>
      <c r="CD98" s="34"/>
      <c r="CE98" s="34"/>
      <c r="CF98" s="34"/>
      <c r="CG98" s="66"/>
      <c r="CH98" s="34">
        <f t="shared" si="20"/>
        <v>0</v>
      </c>
      <c r="CI98" s="34"/>
      <c r="CJ98" s="34">
        <v>1</v>
      </c>
      <c r="CK98" s="34"/>
      <c r="CL98" s="66"/>
      <c r="CM98" s="66">
        <v>1</v>
      </c>
      <c r="CN98" s="34"/>
      <c r="CO98" s="34"/>
      <c r="CP98" s="34">
        <v>1</v>
      </c>
      <c r="CQ98" s="34"/>
      <c r="CR98" s="66"/>
      <c r="CS98" s="34">
        <f t="shared" si="21"/>
        <v>3</v>
      </c>
      <c r="CT98" s="34"/>
      <c r="CU98" s="34"/>
      <c r="CV98" s="34"/>
      <c r="CW98" s="34"/>
      <c r="CX98" s="34"/>
      <c r="CY98" s="34"/>
      <c r="CZ98" s="34"/>
      <c r="DA98" s="34"/>
      <c r="DB98" s="34"/>
      <c r="DC98" s="34"/>
      <c r="DD98" s="34">
        <f t="shared" si="22"/>
        <v>0</v>
      </c>
      <c r="DE98" s="34"/>
      <c r="DF98" s="34"/>
      <c r="DG98" s="34"/>
      <c r="DH98" s="34"/>
      <c r="DI98" s="34"/>
      <c r="DJ98" s="34"/>
      <c r="DK98" s="34"/>
      <c r="DL98" s="34"/>
      <c r="DM98" s="34"/>
      <c r="DN98" s="34">
        <f t="shared" si="23"/>
        <v>0</v>
      </c>
      <c r="DO98" s="34"/>
      <c r="DP98" s="34">
        <v>1</v>
      </c>
      <c r="DQ98" s="34"/>
      <c r="DR98" s="34">
        <v>1</v>
      </c>
      <c r="DS98" s="34"/>
      <c r="DT98" s="34"/>
      <c r="DU98" s="34"/>
      <c r="DV98" s="34">
        <v>1</v>
      </c>
      <c r="DW98" s="34"/>
      <c r="DX98" s="34"/>
      <c r="DY98" s="34">
        <f t="shared" si="24"/>
        <v>3</v>
      </c>
      <c r="DZ98" s="34">
        <f t="shared" si="25"/>
        <v>0</v>
      </c>
      <c r="EA98" s="34">
        <f t="shared" si="26"/>
        <v>2</v>
      </c>
      <c r="EB98" s="34">
        <f t="shared" si="27"/>
        <v>0</v>
      </c>
      <c r="EC98" s="34">
        <f t="shared" si="28"/>
        <v>1</v>
      </c>
      <c r="ED98" s="34">
        <f t="shared" si="29"/>
        <v>0</v>
      </c>
      <c r="EE98" s="34">
        <f t="shared" si="30"/>
        <v>0</v>
      </c>
      <c r="EF98" s="34">
        <f t="shared" si="31"/>
        <v>1</v>
      </c>
      <c r="EG98" s="34">
        <f t="shared" si="32"/>
        <v>0</v>
      </c>
      <c r="EH98" s="34">
        <f t="shared" si="33"/>
        <v>4</v>
      </c>
      <c r="EI98" s="34">
        <f t="shared" si="34"/>
        <v>1</v>
      </c>
      <c r="EJ98" s="34">
        <v>0</v>
      </c>
    </row>
    <row r="99" spans="1:140" ht="15.75" customHeight="1">
      <c r="A99" s="33" t="s">
        <v>217</v>
      </c>
      <c r="B99" s="33" t="s">
        <v>116</v>
      </c>
      <c r="C99" s="200">
        <v>2020</v>
      </c>
      <c r="D99" s="203" t="s">
        <v>872</v>
      </c>
      <c r="E99" s="200" t="s">
        <v>873</v>
      </c>
      <c r="F99" s="200" t="s">
        <v>874</v>
      </c>
      <c r="G99" s="203"/>
      <c r="H99" s="203" t="s">
        <v>991</v>
      </c>
      <c r="I99" s="203" t="s">
        <v>990</v>
      </c>
      <c r="J99" s="200"/>
      <c r="K99" s="200"/>
      <c r="L99" s="207" t="s">
        <v>473</v>
      </c>
      <c r="M99" s="215">
        <v>0</v>
      </c>
      <c r="N99" s="215"/>
      <c r="O99" s="200"/>
      <c r="P99" s="200"/>
      <c r="Q99" s="200"/>
      <c r="R99" s="200"/>
      <c r="S99" s="200"/>
      <c r="T99" s="200"/>
      <c r="U99" s="200">
        <v>1</v>
      </c>
      <c r="V99" s="200"/>
      <c r="W99" s="200"/>
      <c r="X99" s="200"/>
      <c r="Y99" s="200"/>
      <c r="Z99" s="200"/>
      <c r="AA99" s="200"/>
      <c r="AB99" s="200"/>
      <c r="AC99" s="200"/>
      <c r="AD99" s="200"/>
      <c r="AE99" s="200"/>
      <c r="AF99" s="200"/>
      <c r="AG99" s="200"/>
      <c r="AH99" s="200">
        <v>1</v>
      </c>
      <c r="AI99" s="200"/>
      <c r="AJ99" s="200"/>
      <c r="AK99" s="200"/>
      <c r="AL99" s="200"/>
      <c r="AM99" s="200"/>
      <c r="AN99" s="200"/>
      <c r="AO99" s="200"/>
      <c r="AP99" s="200"/>
      <c r="AQ99" s="203"/>
      <c r="AR99" s="203">
        <f t="shared" si="18"/>
        <v>1</v>
      </c>
      <c r="AS99" s="203"/>
      <c r="AT99" s="203">
        <v>1</v>
      </c>
      <c r="AU99" s="203">
        <v>1</v>
      </c>
      <c r="AV99" s="200"/>
      <c r="AW99" s="200"/>
      <c r="AX99" s="203">
        <f t="shared" si="19"/>
        <v>2</v>
      </c>
      <c r="AY99" s="200">
        <v>1</v>
      </c>
      <c r="AZ99" s="200"/>
      <c r="BA99" s="200"/>
      <c r="BB99" s="200"/>
      <c r="BC99" s="200"/>
      <c r="BD99" s="200"/>
      <c r="BE99" s="200"/>
      <c r="BF99" s="200"/>
      <c r="BG99" s="200"/>
      <c r="BH99" s="200"/>
      <c r="BI99" s="200"/>
      <c r="BJ99" s="200"/>
      <c r="BK99" s="200"/>
      <c r="BL99" s="200"/>
      <c r="BM99" s="200"/>
      <c r="BN99" s="200"/>
      <c r="BO99" s="200">
        <v>1</v>
      </c>
      <c r="BP99" s="200"/>
      <c r="BQ99" s="200"/>
      <c r="BR99" s="200"/>
      <c r="BS99" s="203"/>
      <c r="BT99" s="200">
        <v>1</v>
      </c>
      <c r="BU99" s="200">
        <v>1</v>
      </c>
      <c r="BV99" s="66">
        <f t="shared" si="35"/>
        <v>0</v>
      </c>
      <c r="BW99" s="203"/>
      <c r="BX99" s="203"/>
      <c r="BY99" s="203"/>
      <c r="BZ99" s="203"/>
      <c r="CA99" s="200"/>
      <c r="CB99" s="200"/>
      <c r="CC99" s="203"/>
      <c r="CD99" s="200"/>
      <c r="CE99" s="200"/>
      <c r="CF99" s="200"/>
      <c r="CG99" s="203"/>
      <c r="CH99" s="200">
        <f t="shared" si="20"/>
        <v>0</v>
      </c>
      <c r="CI99" s="203"/>
      <c r="CJ99" s="203"/>
      <c r="CK99" s="203"/>
      <c r="CL99" s="200"/>
      <c r="CM99" s="200">
        <v>1</v>
      </c>
      <c r="CN99" s="203"/>
      <c r="CO99" s="203"/>
      <c r="CP99" s="200">
        <v>1</v>
      </c>
      <c r="CQ99" s="200"/>
      <c r="CR99" s="203"/>
      <c r="CS99" s="200">
        <f t="shared" si="21"/>
        <v>2</v>
      </c>
      <c r="CT99" s="200"/>
      <c r="CU99" s="203"/>
      <c r="CV99" s="203"/>
      <c r="CW99" s="200"/>
      <c r="CX99" s="203"/>
      <c r="CY99" s="203"/>
      <c r="CZ99" s="203"/>
      <c r="DA99" s="200">
        <v>1</v>
      </c>
      <c r="DB99" s="200"/>
      <c r="DC99" s="203"/>
      <c r="DD99" s="200">
        <f t="shared" si="22"/>
        <v>1</v>
      </c>
      <c r="DE99" s="200"/>
      <c r="DF99" s="200"/>
      <c r="DG99" s="200"/>
      <c r="DH99" s="200"/>
      <c r="DI99" s="200"/>
      <c r="DJ99" s="200"/>
      <c r="DK99" s="200"/>
      <c r="DL99" s="200"/>
      <c r="DM99" s="200"/>
      <c r="DN99" s="200">
        <f t="shared" si="23"/>
        <v>0</v>
      </c>
      <c r="DO99" s="200"/>
      <c r="DP99" s="200"/>
      <c r="DQ99" s="200"/>
      <c r="DR99" s="200"/>
      <c r="DS99" s="200"/>
      <c r="DT99" s="200"/>
      <c r="DU99" s="200"/>
      <c r="DV99" s="200"/>
      <c r="DW99" s="200"/>
      <c r="DX99" s="200"/>
      <c r="DY99" s="200">
        <f t="shared" si="24"/>
        <v>0</v>
      </c>
      <c r="DZ99" s="200">
        <f t="shared" si="25"/>
        <v>0</v>
      </c>
      <c r="EA99" s="200">
        <f t="shared" si="26"/>
        <v>0</v>
      </c>
      <c r="EB99" s="200">
        <f t="shared" si="27"/>
        <v>0</v>
      </c>
      <c r="EC99" s="200">
        <f t="shared" si="28"/>
        <v>0</v>
      </c>
      <c r="ED99" s="200">
        <f t="shared" si="29"/>
        <v>0</v>
      </c>
      <c r="EE99" s="200">
        <f t="shared" si="30"/>
        <v>0</v>
      </c>
      <c r="EF99" s="200">
        <f t="shared" si="31"/>
        <v>2</v>
      </c>
      <c r="EG99" s="200">
        <f t="shared" si="32"/>
        <v>0</v>
      </c>
      <c r="EH99" s="200">
        <f t="shared" si="33"/>
        <v>2</v>
      </c>
      <c r="EI99" s="200">
        <f t="shared" si="34"/>
        <v>1</v>
      </c>
      <c r="EJ99" s="200">
        <v>0</v>
      </c>
    </row>
    <row r="100" spans="1:140" ht="15.75" customHeight="1">
      <c r="A100" s="33" t="s">
        <v>218</v>
      </c>
      <c r="B100" s="33" t="s">
        <v>116</v>
      </c>
      <c r="C100" s="200">
        <v>2020</v>
      </c>
      <c r="D100" s="203" t="s">
        <v>875</v>
      </c>
      <c r="E100" s="200" t="s">
        <v>876</v>
      </c>
      <c r="F100" s="200" t="s">
        <v>541</v>
      </c>
      <c r="G100" s="203" t="s">
        <v>538</v>
      </c>
      <c r="H100" s="203" t="s">
        <v>993</v>
      </c>
      <c r="I100" s="203" t="s">
        <v>992</v>
      </c>
      <c r="J100" s="200"/>
      <c r="K100" s="200"/>
      <c r="L100" s="207" t="s">
        <v>473</v>
      </c>
      <c r="M100" s="215">
        <v>0</v>
      </c>
      <c r="N100" s="215"/>
      <c r="O100" s="200"/>
      <c r="P100" s="200"/>
      <c r="Q100" s="200"/>
      <c r="R100" s="200"/>
      <c r="S100" s="200"/>
      <c r="T100" s="200"/>
      <c r="U100" s="200"/>
      <c r="V100" s="200">
        <v>1</v>
      </c>
      <c r="W100" s="200"/>
      <c r="X100" s="200"/>
      <c r="Y100" s="200">
        <v>1</v>
      </c>
      <c r="Z100" s="200"/>
      <c r="AA100" s="200"/>
      <c r="AB100" s="200"/>
      <c r="AC100" s="200"/>
      <c r="AD100" s="200"/>
      <c r="AE100" s="200"/>
      <c r="AF100" s="200"/>
      <c r="AG100" s="200"/>
      <c r="AH100" s="200"/>
      <c r="AI100" s="200"/>
      <c r="AJ100" s="200"/>
      <c r="AK100" s="200"/>
      <c r="AL100" s="200"/>
      <c r="AM100" s="200"/>
      <c r="AN100" s="200"/>
      <c r="AO100" s="200"/>
      <c r="AP100" s="200"/>
      <c r="AQ100" s="203"/>
      <c r="AR100" s="203">
        <f t="shared" si="18"/>
        <v>1</v>
      </c>
      <c r="AS100" s="203">
        <v>1</v>
      </c>
      <c r="AT100" s="203">
        <v>1</v>
      </c>
      <c r="AU100" s="203">
        <v>1</v>
      </c>
      <c r="AV100" s="200"/>
      <c r="AW100" s="200">
        <v>1</v>
      </c>
      <c r="AX100" s="203">
        <f t="shared" si="19"/>
        <v>4</v>
      </c>
      <c r="AY100" s="200">
        <v>1</v>
      </c>
      <c r="AZ100" s="200"/>
      <c r="BA100" s="200"/>
      <c r="BB100" s="200"/>
      <c r="BC100" s="200"/>
      <c r="BD100" s="200"/>
      <c r="BE100" s="200"/>
      <c r="BF100" s="200"/>
      <c r="BG100" s="200"/>
      <c r="BH100" s="200"/>
      <c r="BI100" s="200"/>
      <c r="BJ100" s="200"/>
      <c r="BK100" s="200">
        <v>1</v>
      </c>
      <c r="BL100" s="200"/>
      <c r="BM100" s="200"/>
      <c r="BN100" s="200"/>
      <c r="BO100" s="200"/>
      <c r="BP100" s="200"/>
      <c r="BQ100" s="200"/>
      <c r="BR100" s="200"/>
      <c r="BS100" s="203">
        <v>1</v>
      </c>
      <c r="BT100" s="203">
        <v>1</v>
      </c>
      <c r="BU100" s="203">
        <v>1</v>
      </c>
      <c r="BV100" s="66">
        <f t="shared" si="35"/>
        <v>0</v>
      </c>
      <c r="BW100" s="203"/>
      <c r="BX100" s="203"/>
      <c r="BY100" s="203"/>
      <c r="BZ100" s="203">
        <v>1</v>
      </c>
      <c r="CA100" s="203"/>
      <c r="CB100" s="203"/>
      <c r="CC100" s="203"/>
      <c r="CD100" s="203"/>
      <c r="CE100" s="203"/>
      <c r="CF100" s="200"/>
      <c r="CG100" s="203"/>
      <c r="CH100" s="200">
        <f t="shared" si="20"/>
        <v>1</v>
      </c>
      <c r="CI100" s="203"/>
      <c r="CJ100" s="203"/>
      <c r="CK100" s="203"/>
      <c r="CL100" s="203"/>
      <c r="CM100" s="203">
        <v>1</v>
      </c>
      <c r="CN100" s="203"/>
      <c r="CO100" s="203"/>
      <c r="CP100" s="203"/>
      <c r="CQ100" s="200"/>
      <c r="CR100" s="203"/>
      <c r="CS100" s="200">
        <f t="shared" si="21"/>
        <v>1</v>
      </c>
      <c r="CT100" s="200"/>
      <c r="CU100" s="203"/>
      <c r="CV100" s="203"/>
      <c r="CW100" s="203"/>
      <c r="CX100" s="203"/>
      <c r="CY100" s="203"/>
      <c r="CZ100" s="203">
        <v>1</v>
      </c>
      <c r="DA100" s="203"/>
      <c r="DB100" s="200"/>
      <c r="DC100" s="203"/>
      <c r="DD100" s="200">
        <f t="shared" si="22"/>
        <v>1</v>
      </c>
      <c r="DE100" s="200"/>
      <c r="DF100" s="200"/>
      <c r="DG100" s="200"/>
      <c r="DH100" s="200"/>
      <c r="DI100" s="200"/>
      <c r="DJ100" s="200"/>
      <c r="DK100" s="200"/>
      <c r="DL100" s="200"/>
      <c r="DM100" s="200"/>
      <c r="DN100" s="200">
        <f t="shared" si="23"/>
        <v>0</v>
      </c>
      <c r="DO100" s="200"/>
      <c r="DP100" s="200"/>
      <c r="DQ100" s="200"/>
      <c r="DR100" s="200"/>
      <c r="DS100" s="200"/>
      <c r="DT100" s="200"/>
      <c r="DU100" s="200"/>
      <c r="DV100" s="200">
        <v>1</v>
      </c>
      <c r="DW100" s="200"/>
      <c r="DX100" s="200"/>
      <c r="DY100" s="200">
        <f t="shared" si="24"/>
        <v>1</v>
      </c>
      <c r="DZ100" s="200">
        <f t="shared" si="25"/>
        <v>0</v>
      </c>
      <c r="EA100" s="200">
        <f t="shared" si="26"/>
        <v>0</v>
      </c>
      <c r="EB100" s="200">
        <f t="shared" si="27"/>
        <v>0</v>
      </c>
      <c r="EC100" s="200">
        <f t="shared" si="28"/>
        <v>0</v>
      </c>
      <c r="ED100" s="200">
        <f t="shared" si="29"/>
        <v>0</v>
      </c>
      <c r="EE100" s="200">
        <f t="shared" si="30"/>
        <v>0</v>
      </c>
      <c r="EF100" s="200">
        <f t="shared" si="31"/>
        <v>0</v>
      </c>
      <c r="EG100" s="200">
        <f t="shared" si="32"/>
        <v>0</v>
      </c>
      <c r="EH100" s="200">
        <f t="shared" si="33"/>
        <v>0</v>
      </c>
      <c r="EI100" s="200">
        <f t="shared" si="34"/>
        <v>0</v>
      </c>
      <c r="EJ100" s="200">
        <v>0</v>
      </c>
    </row>
    <row r="101" spans="1:140" ht="15.75" customHeight="1">
      <c r="A101" s="33" t="s">
        <v>219</v>
      </c>
      <c r="B101" s="33" t="s">
        <v>116</v>
      </c>
      <c r="C101" s="34">
        <v>2020</v>
      </c>
      <c r="D101" s="66" t="s">
        <v>877</v>
      </c>
      <c r="E101" s="34" t="s">
        <v>878</v>
      </c>
      <c r="F101" s="34" t="s">
        <v>879</v>
      </c>
      <c r="G101" s="66" t="s">
        <v>487</v>
      </c>
      <c r="H101" s="66" t="s">
        <v>995</v>
      </c>
      <c r="I101" s="66" t="s">
        <v>994</v>
      </c>
      <c r="J101" s="34"/>
      <c r="K101" s="34"/>
      <c r="L101" s="2" t="s">
        <v>473</v>
      </c>
      <c r="M101" s="71">
        <v>1</v>
      </c>
      <c r="N101" s="71"/>
      <c r="O101" s="34"/>
      <c r="P101" s="34"/>
      <c r="Q101" s="34"/>
      <c r="R101" s="34"/>
      <c r="S101" s="34"/>
      <c r="T101" s="34"/>
      <c r="U101" s="34"/>
      <c r="V101" s="34">
        <v>1</v>
      </c>
      <c r="W101" s="34"/>
      <c r="X101" s="34"/>
      <c r="Y101" s="34"/>
      <c r="Z101" s="34"/>
      <c r="AA101" s="34"/>
      <c r="AB101" s="34"/>
      <c r="AC101" s="34"/>
      <c r="AD101" s="34"/>
      <c r="AE101" s="34"/>
      <c r="AF101" s="34"/>
      <c r="AG101" s="34"/>
      <c r="AH101" s="34"/>
      <c r="AI101" s="34"/>
      <c r="AJ101" s="34"/>
      <c r="AK101" s="34"/>
      <c r="AL101" s="34"/>
      <c r="AM101" s="34"/>
      <c r="AN101" s="34"/>
      <c r="AO101" s="34"/>
      <c r="AP101" s="34"/>
      <c r="AQ101" s="66">
        <v>1</v>
      </c>
      <c r="AR101" s="66">
        <f t="shared" si="18"/>
        <v>1</v>
      </c>
      <c r="AS101" s="34">
        <v>1</v>
      </c>
      <c r="AT101" s="66">
        <v>1</v>
      </c>
      <c r="AU101" s="34">
        <v>1</v>
      </c>
      <c r="AV101" s="34">
        <v>1</v>
      </c>
      <c r="AW101" s="34">
        <v>1</v>
      </c>
      <c r="AX101" s="66">
        <f t="shared" si="19"/>
        <v>5</v>
      </c>
      <c r="AY101" s="34"/>
      <c r="AZ101" s="34"/>
      <c r="BA101" s="34"/>
      <c r="BB101" s="34"/>
      <c r="BC101" s="34"/>
      <c r="BD101" s="34"/>
      <c r="BE101" s="34"/>
      <c r="BF101" s="34"/>
      <c r="BG101" s="34"/>
      <c r="BH101" s="34"/>
      <c r="BI101" s="34"/>
      <c r="BJ101" s="34"/>
      <c r="BK101" s="34"/>
      <c r="BL101" s="34"/>
      <c r="BM101" s="34"/>
      <c r="BN101" s="34"/>
      <c r="BO101" s="34"/>
      <c r="BP101" s="34"/>
      <c r="BQ101" s="34"/>
      <c r="BR101" s="34"/>
      <c r="BS101" s="66">
        <v>1</v>
      </c>
      <c r="BT101" s="34">
        <v>1</v>
      </c>
      <c r="BU101" s="66">
        <v>1</v>
      </c>
      <c r="BV101" s="66">
        <f t="shared" si="35"/>
        <v>0</v>
      </c>
      <c r="BW101" s="34"/>
      <c r="BX101" s="34">
        <v>1</v>
      </c>
      <c r="BY101" s="34"/>
      <c r="BZ101" s="34">
        <v>1</v>
      </c>
      <c r="CA101" s="34">
        <v>1</v>
      </c>
      <c r="CB101" s="34">
        <v>1</v>
      </c>
      <c r="CC101" s="34">
        <v>1</v>
      </c>
      <c r="CD101" s="34"/>
      <c r="CE101" s="34">
        <v>1</v>
      </c>
      <c r="CF101" s="34"/>
      <c r="CG101" s="66"/>
      <c r="CH101" s="34">
        <f t="shared" si="20"/>
        <v>6</v>
      </c>
      <c r="CI101" s="66">
        <v>1</v>
      </c>
      <c r="CJ101" s="66">
        <v>1</v>
      </c>
      <c r="CK101" s="66">
        <v>1</v>
      </c>
      <c r="CL101" s="34"/>
      <c r="CM101" s="34">
        <v>1</v>
      </c>
      <c r="CN101" s="34">
        <v>1</v>
      </c>
      <c r="CO101" s="34">
        <v>1</v>
      </c>
      <c r="CP101" s="34">
        <v>1</v>
      </c>
      <c r="CQ101" s="34"/>
      <c r="CR101" s="66"/>
      <c r="CS101" s="34">
        <f t="shared" si="21"/>
        <v>7</v>
      </c>
      <c r="CT101" s="34">
        <v>1</v>
      </c>
      <c r="CU101" s="34">
        <v>1</v>
      </c>
      <c r="CV101" s="34">
        <v>1</v>
      </c>
      <c r="CW101" s="34">
        <v>1</v>
      </c>
      <c r="CX101" s="34">
        <v>1</v>
      </c>
      <c r="CY101" s="34"/>
      <c r="CZ101" s="34">
        <v>1</v>
      </c>
      <c r="DA101" s="34">
        <v>1</v>
      </c>
      <c r="DB101" s="34"/>
      <c r="DC101" s="34"/>
      <c r="DD101" s="34">
        <f t="shared" si="22"/>
        <v>7</v>
      </c>
      <c r="DE101" s="34">
        <v>1</v>
      </c>
      <c r="DF101" s="34">
        <v>1</v>
      </c>
      <c r="DG101" s="34">
        <v>1</v>
      </c>
      <c r="DH101" s="34">
        <v>1</v>
      </c>
      <c r="DI101" s="34">
        <v>1</v>
      </c>
      <c r="DJ101" s="34"/>
      <c r="DK101" s="34">
        <v>1</v>
      </c>
      <c r="DL101" s="34"/>
      <c r="DM101" s="34"/>
      <c r="DN101" s="34">
        <f t="shared" si="23"/>
        <v>6</v>
      </c>
      <c r="DO101" s="34">
        <v>1</v>
      </c>
      <c r="DP101" s="34">
        <v>1</v>
      </c>
      <c r="DQ101" s="34">
        <v>1</v>
      </c>
      <c r="DR101" s="34">
        <v>1</v>
      </c>
      <c r="DS101" s="34">
        <v>1</v>
      </c>
      <c r="DT101" s="34">
        <v>1</v>
      </c>
      <c r="DU101" s="34"/>
      <c r="DV101" s="34">
        <v>1</v>
      </c>
      <c r="DW101" s="34"/>
      <c r="DX101" s="34"/>
      <c r="DY101" s="34">
        <f t="shared" si="24"/>
        <v>7</v>
      </c>
      <c r="DZ101" s="34">
        <f t="shared" si="25"/>
        <v>4</v>
      </c>
      <c r="EA101" s="34">
        <f t="shared" si="26"/>
        <v>4</v>
      </c>
      <c r="EB101" s="34">
        <f t="shared" si="27"/>
        <v>5</v>
      </c>
      <c r="EC101" s="34">
        <f t="shared" si="28"/>
        <v>4</v>
      </c>
      <c r="ED101" s="34">
        <f t="shared" si="29"/>
        <v>5</v>
      </c>
      <c r="EE101" s="34">
        <f t="shared" si="30"/>
        <v>2</v>
      </c>
      <c r="EF101" s="34">
        <f t="shared" si="31"/>
        <v>4</v>
      </c>
      <c r="EG101" s="34">
        <f t="shared" si="32"/>
        <v>0</v>
      </c>
      <c r="EH101" s="34">
        <f t="shared" si="33"/>
        <v>28</v>
      </c>
      <c r="EI101" s="34">
        <f t="shared" si="34"/>
        <v>1</v>
      </c>
      <c r="EJ101" s="34">
        <v>0</v>
      </c>
    </row>
    <row r="102" spans="1:140" ht="15.75" customHeight="1">
      <c r="A102" s="33" t="s">
        <v>220</v>
      </c>
      <c r="B102" s="33" t="s">
        <v>116</v>
      </c>
      <c r="C102" s="34">
        <v>2020</v>
      </c>
      <c r="D102" s="66" t="s">
        <v>880</v>
      </c>
      <c r="E102" s="34" t="s">
        <v>881</v>
      </c>
      <c r="F102" s="34" t="s">
        <v>630</v>
      </c>
      <c r="G102" s="34" t="s">
        <v>483</v>
      </c>
      <c r="H102" s="34" t="s">
        <v>997</v>
      </c>
      <c r="I102" s="34" t="s">
        <v>996</v>
      </c>
      <c r="J102" s="34"/>
      <c r="K102" s="34"/>
      <c r="L102" s="2" t="s">
        <v>473</v>
      </c>
      <c r="M102" s="71">
        <v>0</v>
      </c>
      <c r="N102" s="71"/>
      <c r="O102" s="34"/>
      <c r="P102" s="34"/>
      <c r="Q102" s="34"/>
      <c r="R102" s="34"/>
      <c r="S102" s="34"/>
      <c r="T102" s="34"/>
      <c r="U102" s="34">
        <v>1</v>
      </c>
      <c r="V102" s="34"/>
      <c r="W102" s="34"/>
      <c r="X102" s="34"/>
      <c r="Y102" s="34"/>
      <c r="Z102" s="34">
        <v>1</v>
      </c>
      <c r="AA102" s="34"/>
      <c r="AB102" s="34"/>
      <c r="AC102" s="34"/>
      <c r="AD102" s="34"/>
      <c r="AE102" s="34"/>
      <c r="AF102" s="34"/>
      <c r="AG102" s="34"/>
      <c r="AH102" s="34"/>
      <c r="AI102" s="34"/>
      <c r="AJ102" s="34"/>
      <c r="AK102" s="34"/>
      <c r="AL102" s="34"/>
      <c r="AM102" s="34"/>
      <c r="AN102" s="34"/>
      <c r="AO102" s="34"/>
      <c r="AP102" s="34"/>
      <c r="AQ102" s="66"/>
      <c r="AR102" s="66">
        <f t="shared" si="18"/>
        <v>1</v>
      </c>
      <c r="AS102" s="34">
        <v>1</v>
      </c>
      <c r="AT102" s="66">
        <v>1</v>
      </c>
      <c r="AU102" s="66">
        <v>1</v>
      </c>
      <c r="AV102" s="34"/>
      <c r="AW102" s="34">
        <v>1</v>
      </c>
      <c r="AX102" s="66">
        <f t="shared" si="19"/>
        <v>4</v>
      </c>
      <c r="AY102" s="34">
        <v>1</v>
      </c>
      <c r="AZ102" s="34">
        <v>1</v>
      </c>
      <c r="BA102" s="66">
        <v>1</v>
      </c>
      <c r="BB102" s="34"/>
      <c r="BC102" s="34"/>
      <c r="BD102" s="34"/>
      <c r="BE102" s="34"/>
      <c r="BF102" s="34"/>
      <c r="BG102" s="34"/>
      <c r="BH102" s="34"/>
      <c r="BI102" s="34"/>
      <c r="BJ102" s="34">
        <v>1</v>
      </c>
      <c r="BK102" s="34"/>
      <c r="BL102" s="34"/>
      <c r="BM102" s="34"/>
      <c r="BN102" s="34"/>
      <c r="BO102" s="34"/>
      <c r="BP102" s="34">
        <v>1</v>
      </c>
      <c r="BQ102" s="34"/>
      <c r="BR102" s="34"/>
      <c r="BS102" s="66">
        <v>1</v>
      </c>
      <c r="BT102" s="34">
        <v>1</v>
      </c>
      <c r="BU102" s="66">
        <v>1</v>
      </c>
      <c r="BV102" s="66">
        <f t="shared" si="35"/>
        <v>0</v>
      </c>
      <c r="BW102" s="34"/>
      <c r="BX102" s="34"/>
      <c r="BY102" s="34"/>
      <c r="BZ102" s="34">
        <v>1</v>
      </c>
      <c r="CA102" s="34"/>
      <c r="CB102" s="34"/>
      <c r="CC102" s="34"/>
      <c r="CD102" s="34"/>
      <c r="CE102" s="34"/>
      <c r="CF102" s="34"/>
      <c r="CG102" s="66"/>
      <c r="CH102" s="34">
        <f t="shared" si="20"/>
        <v>1</v>
      </c>
      <c r="CI102" s="66"/>
      <c r="CJ102" s="66"/>
      <c r="CK102" s="66"/>
      <c r="CL102" s="34"/>
      <c r="CM102" s="34">
        <v>1</v>
      </c>
      <c r="CN102" s="34"/>
      <c r="CO102" s="34"/>
      <c r="CP102" s="66"/>
      <c r="CQ102" s="34"/>
      <c r="CR102" s="66"/>
      <c r="CS102" s="34">
        <f t="shared" si="21"/>
        <v>1</v>
      </c>
      <c r="CT102" s="34"/>
      <c r="CU102" s="66"/>
      <c r="CV102" s="66"/>
      <c r="CW102" s="34"/>
      <c r="CX102" s="34"/>
      <c r="CY102" s="34"/>
      <c r="CZ102" s="34">
        <v>1</v>
      </c>
      <c r="DA102" s="66"/>
      <c r="DB102" s="34"/>
      <c r="DC102" s="66"/>
      <c r="DD102" s="34">
        <f t="shared" si="22"/>
        <v>1</v>
      </c>
      <c r="DE102" s="34"/>
      <c r="DF102" s="34"/>
      <c r="DG102" s="34"/>
      <c r="DH102" s="34"/>
      <c r="DI102" s="34"/>
      <c r="DJ102" s="34"/>
      <c r="DK102" s="34"/>
      <c r="DL102" s="34"/>
      <c r="DM102" s="34"/>
      <c r="DN102" s="34">
        <f t="shared" si="23"/>
        <v>0</v>
      </c>
      <c r="DO102" s="34"/>
      <c r="DP102" s="34"/>
      <c r="DQ102" s="34"/>
      <c r="DR102" s="34"/>
      <c r="DS102" s="34"/>
      <c r="DT102" s="34"/>
      <c r="DU102" s="34"/>
      <c r="DV102" s="34">
        <v>1</v>
      </c>
      <c r="DW102" s="34"/>
      <c r="DX102" s="34"/>
      <c r="DY102" s="34">
        <f t="shared" si="24"/>
        <v>1</v>
      </c>
      <c r="DZ102" s="34">
        <f t="shared" si="25"/>
        <v>0</v>
      </c>
      <c r="EA102" s="34">
        <f t="shared" si="26"/>
        <v>0</v>
      </c>
      <c r="EB102" s="34">
        <f t="shared" si="27"/>
        <v>0</v>
      </c>
      <c r="EC102" s="34">
        <f t="shared" si="28"/>
        <v>0</v>
      </c>
      <c r="ED102" s="34">
        <f t="shared" si="29"/>
        <v>0</v>
      </c>
      <c r="EE102" s="34">
        <f t="shared" si="30"/>
        <v>0</v>
      </c>
      <c r="EF102" s="34">
        <f t="shared" si="31"/>
        <v>0</v>
      </c>
      <c r="EG102" s="34">
        <f t="shared" si="32"/>
        <v>0</v>
      </c>
      <c r="EH102" s="34">
        <f t="shared" si="33"/>
        <v>0</v>
      </c>
      <c r="EI102" s="34">
        <f t="shared" si="34"/>
        <v>0</v>
      </c>
      <c r="EJ102" s="34">
        <v>0</v>
      </c>
    </row>
    <row r="103" spans="1:140" ht="15.75" customHeight="1">
      <c r="A103" s="33" t="s">
        <v>221</v>
      </c>
      <c r="B103" s="33" t="s">
        <v>116</v>
      </c>
      <c r="C103" s="34">
        <v>2020</v>
      </c>
      <c r="D103" s="66" t="s">
        <v>882</v>
      </c>
      <c r="E103" s="34" t="s">
        <v>883</v>
      </c>
      <c r="F103" s="34" t="s">
        <v>620</v>
      </c>
      <c r="G103" s="66" t="s">
        <v>621</v>
      </c>
      <c r="H103" s="66" t="s">
        <v>998</v>
      </c>
      <c r="I103" s="66" t="s">
        <v>999</v>
      </c>
      <c r="J103" s="34"/>
      <c r="K103" s="34"/>
      <c r="L103" s="2" t="s">
        <v>473</v>
      </c>
      <c r="M103" s="71">
        <v>0</v>
      </c>
      <c r="N103" s="71"/>
      <c r="O103" s="34"/>
      <c r="P103" s="34"/>
      <c r="Q103" s="34"/>
      <c r="R103" s="34"/>
      <c r="S103" s="34"/>
      <c r="T103" s="34"/>
      <c r="U103" s="34">
        <v>1</v>
      </c>
      <c r="V103" s="34"/>
      <c r="W103" s="34"/>
      <c r="X103" s="34"/>
      <c r="Y103" s="34"/>
      <c r="Z103" s="34"/>
      <c r="AA103" s="34"/>
      <c r="AB103" s="34"/>
      <c r="AC103" s="34"/>
      <c r="AD103" s="34"/>
      <c r="AE103" s="34"/>
      <c r="AF103" s="34"/>
      <c r="AG103" s="34"/>
      <c r="AH103" s="34"/>
      <c r="AI103" s="34">
        <v>1</v>
      </c>
      <c r="AJ103" s="34"/>
      <c r="AK103" s="34"/>
      <c r="AL103" s="34"/>
      <c r="AM103" s="34"/>
      <c r="AN103" s="34"/>
      <c r="AO103" s="34"/>
      <c r="AP103" s="34"/>
      <c r="AQ103" s="66"/>
      <c r="AR103" s="66">
        <f t="shared" si="18"/>
        <v>1</v>
      </c>
      <c r="AS103" s="66">
        <v>1</v>
      </c>
      <c r="AT103" s="66"/>
      <c r="AU103" s="66">
        <v>1</v>
      </c>
      <c r="AV103" s="34"/>
      <c r="AW103" s="34">
        <v>1</v>
      </c>
      <c r="AX103" s="66">
        <f t="shared" si="19"/>
        <v>3</v>
      </c>
      <c r="AY103" s="34">
        <v>1</v>
      </c>
      <c r="AZ103" s="34">
        <v>1</v>
      </c>
      <c r="BA103" s="34">
        <v>1</v>
      </c>
      <c r="BB103" s="34"/>
      <c r="BC103" s="34"/>
      <c r="BD103" s="34"/>
      <c r="BE103" s="34"/>
      <c r="BF103" s="34"/>
      <c r="BG103" s="34"/>
      <c r="BH103" s="34"/>
      <c r="BI103" s="34"/>
      <c r="BJ103" s="34"/>
      <c r="BK103" s="34"/>
      <c r="BL103" s="34">
        <v>1</v>
      </c>
      <c r="BM103" s="34"/>
      <c r="BN103" s="34"/>
      <c r="BO103" s="34"/>
      <c r="BP103" s="34"/>
      <c r="BQ103" s="34"/>
      <c r="BR103" s="34"/>
      <c r="BS103" s="66">
        <v>1</v>
      </c>
      <c r="BT103" s="66"/>
      <c r="BU103" s="66">
        <v>1</v>
      </c>
      <c r="BV103" s="66">
        <f t="shared" si="35"/>
        <v>0</v>
      </c>
      <c r="BW103" s="34"/>
      <c r="BX103" s="34"/>
      <c r="BY103" s="34"/>
      <c r="BZ103" s="34">
        <v>1</v>
      </c>
      <c r="CA103" s="34"/>
      <c r="CB103" s="34"/>
      <c r="CC103" s="34"/>
      <c r="CD103" s="66"/>
      <c r="CE103" s="66">
        <v>1</v>
      </c>
      <c r="CF103" s="34"/>
      <c r="CG103" s="66"/>
      <c r="CH103" s="34">
        <f t="shared" si="20"/>
        <v>2</v>
      </c>
      <c r="CI103" s="66"/>
      <c r="CJ103" s="66"/>
      <c r="CK103" s="66"/>
      <c r="CL103" s="66"/>
      <c r="CM103" s="66"/>
      <c r="CN103" s="66"/>
      <c r="CO103" s="66"/>
      <c r="CP103" s="66"/>
      <c r="CQ103" s="34"/>
      <c r="CR103" s="66"/>
      <c r="CS103" s="34">
        <f t="shared" si="21"/>
        <v>0</v>
      </c>
      <c r="CT103" s="34"/>
      <c r="CU103" s="34"/>
      <c r="CV103" s="34"/>
      <c r="CW103" s="34"/>
      <c r="CX103" s="34"/>
      <c r="CY103" s="34"/>
      <c r="CZ103" s="34"/>
      <c r="DA103" s="66">
        <v>1</v>
      </c>
      <c r="DB103" s="34"/>
      <c r="DC103" s="66"/>
      <c r="DD103" s="34">
        <f t="shared" si="22"/>
        <v>1</v>
      </c>
      <c r="DE103" s="34"/>
      <c r="DF103" s="34"/>
      <c r="DG103" s="34"/>
      <c r="DH103" s="34"/>
      <c r="DI103" s="34"/>
      <c r="DJ103" s="34"/>
      <c r="DK103" s="34"/>
      <c r="DL103" s="34"/>
      <c r="DM103" s="34"/>
      <c r="DN103" s="34">
        <f t="shared" si="23"/>
        <v>0</v>
      </c>
      <c r="DO103" s="34"/>
      <c r="DP103" s="34">
        <v>1</v>
      </c>
      <c r="DQ103" s="34"/>
      <c r="DR103" s="34"/>
      <c r="DS103" s="34"/>
      <c r="DT103" s="34"/>
      <c r="DU103" s="34"/>
      <c r="DV103" s="34">
        <v>1</v>
      </c>
      <c r="DW103" s="34"/>
      <c r="DX103" s="34"/>
      <c r="DY103" s="34">
        <f t="shared" si="24"/>
        <v>2</v>
      </c>
      <c r="DZ103" s="34">
        <f t="shared" si="25"/>
        <v>0</v>
      </c>
      <c r="EA103" s="34">
        <f t="shared" si="26"/>
        <v>1</v>
      </c>
      <c r="EB103" s="34">
        <f t="shared" si="27"/>
        <v>0</v>
      </c>
      <c r="EC103" s="34">
        <f t="shared" si="28"/>
        <v>0</v>
      </c>
      <c r="ED103" s="34">
        <f t="shared" si="29"/>
        <v>0</v>
      </c>
      <c r="EE103" s="34">
        <f t="shared" si="30"/>
        <v>0</v>
      </c>
      <c r="EF103" s="34">
        <f t="shared" si="31"/>
        <v>2</v>
      </c>
      <c r="EG103" s="34">
        <f t="shared" si="32"/>
        <v>0</v>
      </c>
      <c r="EH103" s="34">
        <f t="shared" si="33"/>
        <v>3</v>
      </c>
      <c r="EI103" s="34">
        <f t="shared" si="34"/>
        <v>1</v>
      </c>
      <c r="EJ103" s="34">
        <v>0</v>
      </c>
    </row>
    <row r="104" spans="1:140" ht="15.75" customHeight="1">
      <c r="A104" s="33" t="s">
        <v>222</v>
      </c>
      <c r="B104" s="33" t="s">
        <v>116</v>
      </c>
      <c r="C104" s="33">
        <v>2020</v>
      </c>
      <c r="D104" s="66" t="s">
        <v>884</v>
      </c>
      <c r="E104" s="33" t="s">
        <v>885</v>
      </c>
      <c r="F104" s="33" t="s">
        <v>886</v>
      </c>
      <c r="G104" s="66" t="s">
        <v>470</v>
      </c>
      <c r="H104" s="66" t="s">
        <v>1002</v>
      </c>
      <c r="I104" s="66" t="s">
        <v>1001</v>
      </c>
      <c r="J104" s="33"/>
      <c r="K104" s="33"/>
      <c r="L104" s="2" t="s">
        <v>473</v>
      </c>
      <c r="M104" s="71">
        <v>0</v>
      </c>
      <c r="N104" s="37"/>
      <c r="O104" s="33"/>
      <c r="P104" s="33"/>
      <c r="Q104" s="34"/>
      <c r="R104" s="33"/>
      <c r="S104" s="34"/>
      <c r="T104" s="34"/>
      <c r="U104" s="34">
        <v>1</v>
      </c>
      <c r="V104" s="34"/>
      <c r="W104" s="34"/>
      <c r="X104" s="33"/>
      <c r="Y104" s="34"/>
      <c r="Z104" s="34"/>
      <c r="AA104" s="33"/>
      <c r="AB104" s="33"/>
      <c r="AC104" s="33"/>
      <c r="AD104" s="33"/>
      <c r="AE104" s="33"/>
      <c r="AF104" s="33">
        <v>1</v>
      </c>
      <c r="AG104" s="33"/>
      <c r="AH104" s="33"/>
      <c r="AI104" s="66"/>
      <c r="AJ104" s="33"/>
      <c r="AK104" s="33"/>
      <c r="AL104" s="34">
        <v>1</v>
      </c>
      <c r="AM104" s="33"/>
      <c r="AN104" s="33"/>
      <c r="AO104" s="33"/>
      <c r="AP104" s="34"/>
      <c r="AQ104" s="35"/>
      <c r="AR104" s="66">
        <f t="shared" si="18"/>
        <v>1</v>
      </c>
      <c r="AS104" s="35"/>
      <c r="AT104" s="34">
        <v>1</v>
      </c>
      <c r="AU104" s="35"/>
      <c r="AV104" s="34"/>
      <c r="AW104" s="34"/>
      <c r="AX104" s="66">
        <f t="shared" si="19"/>
        <v>1</v>
      </c>
      <c r="AY104" s="33"/>
      <c r="AZ104" s="33">
        <v>1</v>
      </c>
      <c r="BA104" s="33"/>
      <c r="BB104" s="33"/>
      <c r="BC104" s="34"/>
      <c r="BD104" s="33"/>
      <c r="BE104" s="33"/>
      <c r="BF104" s="33"/>
      <c r="BG104" s="33"/>
      <c r="BH104" s="33"/>
      <c r="BI104" s="33"/>
      <c r="BJ104" s="33"/>
      <c r="BK104" s="33">
        <v>1</v>
      </c>
      <c r="BL104" s="33"/>
      <c r="BM104" s="33"/>
      <c r="BN104" s="33"/>
      <c r="BO104" s="33"/>
      <c r="BP104" s="33"/>
      <c r="BQ104" s="33"/>
      <c r="BR104" s="33"/>
      <c r="BS104" s="34"/>
      <c r="BT104" s="34"/>
      <c r="BU104" s="34"/>
      <c r="BV104" s="66">
        <f t="shared" si="35"/>
        <v>1</v>
      </c>
      <c r="BW104" s="34"/>
      <c r="BX104" s="34"/>
      <c r="BY104" s="34"/>
      <c r="BZ104" s="34"/>
      <c r="CA104" s="34"/>
      <c r="CB104" s="34"/>
      <c r="CC104" s="34"/>
      <c r="CD104" s="34"/>
      <c r="CE104" s="34"/>
      <c r="CF104" s="33"/>
      <c r="CG104" s="34"/>
      <c r="CH104" s="34">
        <f t="shared" si="20"/>
        <v>0</v>
      </c>
      <c r="CI104" s="34"/>
      <c r="CJ104" s="34"/>
      <c r="CK104" s="34"/>
      <c r="CL104" s="34"/>
      <c r="CM104" s="34"/>
      <c r="CN104" s="34"/>
      <c r="CO104" s="34"/>
      <c r="CP104" s="34"/>
      <c r="CQ104" s="33"/>
      <c r="CR104" s="34"/>
      <c r="CS104" s="34">
        <f t="shared" si="21"/>
        <v>0</v>
      </c>
      <c r="CT104" s="33"/>
      <c r="CU104" s="34"/>
      <c r="CV104" s="34"/>
      <c r="CW104" s="34"/>
      <c r="CX104" s="34"/>
      <c r="CY104" s="34"/>
      <c r="CZ104" s="34"/>
      <c r="DA104" s="34"/>
      <c r="DB104" s="33"/>
      <c r="DC104" s="34"/>
      <c r="DD104" s="34">
        <f t="shared" si="22"/>
        <v>0</v>
      </c>
      <c r="DE104" s="33"/>
      <c r="DF104" s="34"/>
      <c r="DG104" s="34"/>
      <c r="DH104" s="34"/>
      <c r="DI104" s="34"/>
      <c r="DJ104" s="34"/>
      <c r="DK104" s="34"/>
      <c r="DL104" s="33"/>
      <c r="DM104" s="34"/>
      <c r="DN104" s="34">
        <f t="shared" si="23"/>
        <v>0</v>
      </c>
      <c r="DO104" s="33"/>
      <c r="DP104" s="34"/>
      <c r="DQ104" s="34"/>
      <c r="DR104" s="34"/>
      <c r="DS104" s="34"/>
      <c r="DT104" s="34"/>
      <c r="DU104" s="34"/>
      <c r="DV104" s="34"/>
      <c r="DW104" s="33"/>
      <c r="DX104" s="34"/>
      <c r="DY104" s="34">
        <f t="shared" si="24"/>
        <v>0</v>
      </c>
      <c r="DZ104" s="34">
        <f t="shared" si="25"/>
        <v>0</v>
      </c>
      <c r="EA104" s="34">
        <f t="shared" si="26"/>
        <v>0</v>
      </c>
      <c r="EB104" s="34">
        <f t="shared" si="27"/>
        <v>0</v>
      </c>
      <c r="EC104" s="34">
        <f t="shared" si="28"/>
        <v>0</v>
      </c>
      <c r="ED104" s="34">
        <f t="shared" si="29"/>
        <v>0</v>
      </c>
      <c r="EE104" s="34">
        <f t="shared" si="30"/>
        <v>0</v>
      </c>
      <c r="EF104" s="34">
        <f t="shared" si="31"/>
        <v>0</v>
      </c>
      <c r="EG104" s="34">
        <f t="shared" si="32"/>
        <v>0</v>
      </c>
      <c r="EH104" s="34">
        <f t="shared" si="33"/>
        <v>0</v>
      </c>
      <c r="EI104" s="34">
        <f t="shared" si="34"/>
        <v>0</v>
      </c>
      <c r="EJ104" s="33">
        <v>0</v>
      </c>
    </row>
    <row r="105" spans="1:140" ht="15.75" customHeight="1">
      <c r="A105" s="33" t="s">
        <v>223</v>
      </c>
      <c r="B105" s="33" t="s">
        <v>116</v>
      </c>
      <c r="C105" s="33">
        <v>2020</v>
      </c>
      <c r="D105" s="66" t="s">
        <v>887</v>
      </c>
      <c r="E105" s="33" t="s">
        <v>888</v>
      </c>
      <c r="F105" s="33" t="s">
        <v>869</v>
      </c>
      <c r="G105" s="66" t="s">
        <v>621</v>
      </c>
      <c r="H105" s="66" t="s">
        <v>1003</v>
      </c>
      <c r="I105" s="38" t="s">
        <v>1004</v>
      </c>
      <c r="J105" s="33"/>
      <c r="K105" s="33"/>
      <c r="L105" s="2" t="s">
        <v>473</v>
      </c>
      <c r="M105" s="71">
        <v>0</v>
      </c>
      <c r="N105" s="37"/>
      <c r="O105" s="33"/>
      <c r="P105" s="33"/>
      <c r="Q105" s="34"/>
      <c r="R105" s="33"/>
      <c r="S105" s="34"/>
      <c r="T105" s="34"/>
      <c r="U105" s="34">
        <v>1</v>
      </c>
      <c r="V105" s="34"/>
      <c r="W105" s="34"/>
      <c r="X105" s="33"/>
      <c r="Y105" s="34">
        <v>1</v>
      </c>
      <c r="Z105" s="34"/>
      <c r="AA105" s="33">
        <v>1</v>
      </c>
      <c r="AB105" s="33">
        <v>1</v>
      </c>
      <c r="AC105" s="33"/>
      <c r="AD105" s="33"/>
      <c r="AE105" s="33"/>
      <c r="AF105" s="33">
        <v>1</v>
      </c>
      <c r="AG105" s="33">
        <v>1</v>
      </c>
      <c r="AH105" s="33"/>
      <c r="AI105" s="33"/>
      <c r="AJ105" s="33"/>
      <c r="AK105" s="33"/>
      <c r="AL105" s="34"/>
      <c r="AM105" s="33"/>
      <c r="AN105" s="33"/>
      <c r="AO105" s="33"/>
      <c r="AP105" s="34"/>
      <c r="AQ105" s="35"/>
      <c r="AR105" s="66">
        <f t="shared" si="18"/>
        <v>1</v>
      </c>
      <c r="AS105" s="35"/>
      <c r="AT105" s="35">
        <v>1</v>
      </c>
      <c r="AU105" s="35"/>
      <c r="AV105" s="66"/>
      <c r="AW105" s="66"/>
      <c r="AX105" s="66">
        <f t="shared" si="19"/>
        <v>1</v>
      </c>
      <c r="AY105" s="33"/>
      <c r="AZ105" s="33">
        <v>1</v>
      </c>
      <c r="BA105" s="33"/>
      <c r="BB105" s="33"/>
      <c r="BC105" s="34"/>
      <c r="BD105" s="33"/>
      <c r="BE105" s="33"/>
      <c r="BF105" s="33"/>
      <c r="BG105" s="33"/>
      <c r="BH105" s="33"/>
      <c r="BI105" s="33"/>
      <c r="BJ105" s="33"/>
      <c r="BK105" s="33"/>
      <c r="BL105" s="33"/>
      <c r="BM105" s="33"/>
      <c r="BN105" s="33"/>
      <c r="BO105" s="33">
        <v>1</v>
      </c>
      <c r="BP105" s="33"/>
      <c r="BQ105" s="33"/>
      <c r="BR105" s="33"/>
      <c r="BS105" s="33"/>
      <c r="BT105" s="34"/>
      <c r="BU105" s="34"/>
      <c r="BV105" s="66">
        <f t="shared" si="35"/>
        <v>1</v>
      </c>
      <c r="BW105" s="33"/>
      <c r="BX105" s="34"/>
      <c r="BY105" s="33"/>
      <c r="BZ105" s="34"/>
      <c r="CA105" s="34"/>
      <c r="CB105" s="34"/>
      <c r="CC105" s="33"/>
      <c r="CD105" s="33"/>
      <c r="CE105" s="33"/>
      <c r="CF105" s="33"/>
      <c r="CG105" s="34"/>
      <c r="CH105" s="34">
        <f t="shared" si="20"/>
        <v>0</v>
      </c>
      <c r="CI105" s="33"/>
      <c r="CJ105" s="33"/>
      <c r="CK105" s="33"/>
      <c r="CL105" s="33"/>
      <c r="CM105" s="34"/>
      <c r="CN105" s="34"/>
      <c r="CO105" s="34"/>
      <c r="CP105" s="33"/>
      <c r="CQ105" s="33"/>
      <c r="CR105" s="34"/>
      <c r="CS105" s="34">
        <f t="shared" si="21"/>
        <v>0</v>
      </c>
      <c r="CT105" s="33"/>
      <c r="CU105" s="33"/>
      <c r="CV105" s="33"/>
      <c r="CW105" s="33"/>
      <c r="CX105" s="33"/>
      <c r="CY105" s="33"/>
      <c r="CZ105" s="34"/>
      <c r="DA105" s="34"/>
      <c r="DB105" s="33"/>
      <c r="DC105" s="34"/>
      <c r="DD105" s="34">
        <f t="shared" si="22"/>
        <v>0</v>
      </c>
      <c r="DE105" s="33"/>
      <c r="DF105" s="33"/>
      <c r="DG105" s="33"/>
      <c r="DH105" s="33"/>
      <c r="DI105" s="33"/>
      <c r="DJ105" s="33"/>
      <c r="DK105" s="33"/>
      <c r="DL105" s="33"/>
      <c r="DM105" s="33"/>
      <c r="DN105" s="34">
        <f t="shared" si="23"/>
        <v>0</v>
      </c>
      <c r="DO105" s="33"/>
      <c r="DP105" s="33"/>
      <c r="DQ105" s="33"/>
      <c r="DR105" s="33"/>
      <c r="DS105" s="33"/>
      <c r="DT105" s="33"/>
      <c r="DU105" s="33"/>
      <c r="DV105" s="34"/>
      <c r="DW105" s="33"/>
      <c r="DX105" s="33"/>
      <c r="DY105" s="34">
        <f t="shared" si="24"/>
        <v>0</v>
      </c>
      <c r="DZ105" s="34">
        <f t="shared" si="25"/>
        <v>0</v>
      </c>
      <c r="EA105" s="34">
        <f t="shared" si="26"/>
        <v>0</v>
      </c>
      <c r="EB105" s="34">
        <f t="shared" si="27"/>
        <v>0</v>
      </c>
      <c r="EC105" s="34">
        <f t="shared" si="28"/>
        <v>0</v>
      </c>
      <c r="ED105" s="34">
        <f t="shared" si="29"/>
        <v>0</v>
      </c>
      <c r="EE105" s="34">
        <f t="shared" si="30"/>
        <v>0</v>
      </c>
      <c r="EF105" s="34">
        <f t="shared" si="31"/>
        <v>0</v>
      </c>
      <c r="EG105" s="34">
        <f t="shared" si="32"/>
        <v>0</v>
      </c>
      <c r="EH105" s="34">
        <f t="shared" si="33"/>
        <v>0</v>
      </c>
      <c r="EI105" s="34">
        <f t="shared" si="34"/>
        <v>0</v>
      </c>
      <c r="EJ105" s="33">
        <v>0</v>
      </c>
    </row>
    <row r="106" spans="1:140" ht="15.75" customHeight="1">
      <c r="A106" s="33" t="s">
        <v>224</v>
      </c>
      <c r="B106" s="33" t="s">
        <v>122</v>
      </c>
      <c r="C106" s="203">
        <v>2020</v>
      </c>
      <c r="D106" s="203" t="s">
        <v>889</v>
      </c>
      <c r="E106" s="200" t="s">
        <v>890</v>
      </c>
      <c r="F106" s="200" t="s">
        <v>541</v>
      </c>
      <c r="G106" s="203" t="s">
        <v>538</v>
      </c>
      <c r="H106" s="203" t="s">
        <v>1006</v>
      </c>
      <c r="I106" s="203" t="s">
        <v>1005</v>
      </c>
      <c r="J106" s="200"/>
      <c r="K106" s="200"/>
      <c r="L106" s="207" t="s">
        <v>473</v>
      </c>
      <c r="M106" s="215">
        <v>0</v>
      </c>
      <c r="N106" s="215"/>
      <c r="O106" s="200"/>
      <c r="P106" s="200"/>
      <c r="Q106" s="200"/>
      <c r="R106" s="200"/>
      <c r="S106" s="200"/>
      <c r="T106" s="200"/>
      <c r="U106" s="200">
        <v>1</v>
      </c>
      <c r="V106" s="200"/>
      <c r="W106" s="200"/>
      <c r="X106" s="200"/>
      <c r="Y106" s="200"/>
      <c r="Z106" s="200"/>
      <c r="AA106" s="200"/>
      <c r="AB106" s="200"/>
      <c r="AC106" s="200"/>
      <c r="AD106" s="200"/>
      <c r="AE106" s="200">
        <v>1</v>
      </c>
      <c r="AF106" s="200"/>
      <c r="AG106" s="200"/>
      <c r="AH106" s="200"/>
      <c r="AI106" s="200"/>
      <c r="AJ106" s="200"/>
      <c r="AK106" s="200"/>
      <c r="AL106" s="200"/>
      <c r="AM106" s="200"/>
      <c r="AN106" s="200"/>
      <c r="AO106" s="200"/>
      <c r="AP106" s="200"/>
      <c r="AQ106" s="203"/>
      <c r="AR106" s="203">
        <f t="shared" si="18"/>
        <v>1</v>
      </c>
      <c r="AS106" s="200">
        <v>1</v>
      </c>
      <c r="AT106" s="200">
        <v>1</v>
      </c>
      <c r="AU106" s="200">
        <v>1</v>
      </c>
      <c r="AV106" s="203">
        <v>1</v>
      </c>
      <c r="AW106" s="203">
        <v>1</v>
      </c>
      <c r="AX106" s="203">
        <f t="shared" si="19"/>
        <v>5</v>
      </c>
      <c r="AY106" s="200"/>
      <c r="AZ106" s="200">
        <v>1</v>
      </c>
      <c r="BA106" s="200"/>
      <c r="BB106" s="200">
        <v>1</v>
      </c>
      <c r="BC106" s="200"/>
      <c r="BD106" s="200"/>
      <c r="BE106" s="200"/>
      <c r="BF106" s="200"/>
      <c r="BG106" s="200"/>
      <c r="BH106" s="200"/>
      <c r="BI106" s="200"/>
      <c r="BJ106" s="200"/>
      <c r="BK106" s="200"/>
      <c r="BL106" s="200"/>
      <c r="BM106" s="200"/>
      <c r="BN106" s="200"/>
      <c r="BO106" s="200"/>
      <c r="BP106" s="200">
        <v>1</v>
      </c>
      <c r="BQ106" s="200"/>
      <c r="BR106" s="200"/>
      <c r="BS106" s="203">
        <v>1</v>
      </c>
      <c r="BT106" s="200"/>
      <c r="BU106" s="203">
        <v>1</v>
      </c>
      <c r="BV106" s="66">
        <f t="shared" si="35"/>
        <v>0</v>
      </c>
      <c r="BW106" s="200"/>
      <c r="BX106" s="200"/>
      <c r="BY106" s="200"/>
      <c r="BZ106" s="200">
        <v>1</v>
      </c>
      <c r="CA106" s="200"/>
      <c r="CB106" s="200"/>
      <c r="CC106" s="200"/>
      <c r="CD106" s="200"/>
      <c r="CE106" s="200"/>
      <c r="CF106" s="200"/>
      <c r="CG106" s="200"/>
      <c r="CH106" s="200">
        <f t="shared" si="20"/>
        <v>1</v>
      </c>
      <c r="CI106" s="200"/>
      <c r="CJ106" s="200">
        <v>1</v>
      </c>
      <c r="CK106" s="200"/>
      <c r="CL106" s="200"/>
      <c r="CM106" s="200"/>
      <c r="CN106" s="200"/>
      <c r="CO106" s="200"/>
      <c r="CP106" s="200">
        <v>1</v>
      </c>
      <c r="CQ106" s="200"/>
      <c r="CR106" s="200"/>
      <c r="CS106" s="200">
        <f t="shared" si="21"/>
        <v>2</v>
      </c>
      <c r="CT106" s="200"/>
      <c r="CU106" s="200"/>
      <c r="CV106" s="200"/>
      <c r="CW106" s="200"/>
      <c r="CX106" s="200"/>
      <c r="CY106" s="200"/>
      <c r="CZ106" s="200"/>
      <c r="DA106" s="200">
        <v>1</v>
      </c>
      <c r="DB106" s="200"/>
      <c r="DC106" s="200"/>
      <c r="DD106" s="200">
        <f t="shared" si="22"/>
        <v>1</v>
      </c>
      <c r="DE106" s="200"/>
      <c r="DF106" s="203">
        <v>1</v>
      </c>
      <c r="DG106" s="203"/>
      <c r="DH106" s="200"/>
      <c r="DI106" s="200"/>
      <c r="DJ106" s="200"/>
      <c r="DK106" s="203"/>
      <c r="DL106" s="200"/>
      <c r="DM106" s="203"/>
      <c r="DN106" s="200">
        <f t="shared" si="23"/>
        <v>1</v>
      </c>
      <c r="DO106" s="200"/>
      <c r="DP106" s="203"/>
      <c r="DQ106" s="203"/>
      <c r="DR106" s="200"/>
      <c r="DS106" s="200"/>
      <c r="DT106" s="200"/>
      <c r="DU106" s="203"/>
      <c r="DV106" s="203">
        <v>1</v>
      </c>
      <c r="DW106" s="200"/>
      <c r="DX106" s="203"/>
      <c r="DY106" s="200">
        <f t="shared" si="24"/>
        <v>1</v>
      </c>
      <c r="DZ106" s="200">
        <f t="shared" si="25"/>
        <v>0</v>
      </c>
      <c r="EA106" s="200">
        <f t="shared" si="26"/>
        <v>2</v>
      </c>
      <c r="EB106" s="200">
        <f t="shared" si="27"/>
        <v>0</v>
      </c>
      <c r="EC106" s="200">
        <f t="shared" si="28"/>
        <v>0</v>
      </c>
      <c r="ED106" s="200">
        <f t="shared" si="29"/>
        <v>0</v>
      </c>
      <c r="EE106" s="200">
        <f t="shared" si="30"/>
        <v>0</v>
      </c>
      <c r="EF106" s="200">
        <f t="shared" si="31"/>
        <v>2</v>
      </c>
      <c r="EG106" s="200">
        <f t="shared" si="32"/>
        <v>0</v>
      </c>
      <c r="EH106" s="200">
        <f t="shared" si="33"/>
        <v>4</v>
      </c>
      <c r="EI106" s="200">
        <f t="shared" si="34"/>
        <v>1</v>
      </c>
      <c r="EJ106" s="200">
        <v>0</v>
      </c>
    </row>
    <row r="107" spans="1:140" ht="15.75" customHeight="1">
      <c r="A107" s="33" t="s">
        <v>225</v>
      </c>
      <c r="B107" s="33" t="s">
        <v>116</v>
      </c>
      <c r="C107" s="200">
        <v>2021</v>
      </c>
      <c r="D107" s="203" t="s">
        <v>891</v>
      </c>
      <c r="E107" s="200" t="s">
        <v>892</v>
      </c>
      <c r="F107" s="200" t="s">
        <v>893</v>
      </c>
      <c r="G107" s="66" t="s">
        <v>470</v>
      </c>
      <c r="H107" s="200" t="s">
        <v>1008</v>
      </c>
      <c r="I107" s="203" t="s">
        <v>1007</v>
      </c>
      <c r="J107" s="200"/>
      <c r="K107" s="200"/>
      <c r="L107" s="207" t="s">
        <v>473</v>
      </c>
      <c r="M107" s="215">
        <v>0</v>
      </c>
      <c r="N107" s="215"/>
      <c r="O107" s="200"/>
      <c r="P107" s="200"/>
      <c r="Q107" s="200"/>
      <c r="R107" s="200"/>
      <c r="S107" s="200"/>
      <c r="T107" s="200"/>
      <c r="U107" s="201">
        <v>1</v>
      </c>
      <c r="V107" s="200"/>
      <c r="W107" s="200"/>
      <c r="X107" s="200"/>
      <c r="Y107" s="200"/>
      <c r="Z107" s="200"/>
      <c r="AA107" s="200"/>
      <c r="AB107" s="200"/>
      <c r="AC107" s="200"/>
      <c r="AD107" s="200"/>
      <c r="AE107" s="200"/>
      <c r="AF107" s="200"/>
      <c r="AG107" s="200"/>
      <c r="AH107" s="200"/>
      <c r="AI107" s="200"/>
      <c r="AJ107" s="200"/>
      <c r="AK107" s="200">
        <v>1</v>
      </c>
      <c r="AL107" s="200"/>
      <c r="AM107" s="200"/>
      <c r="AN107" s="200"/>
      <c r="AO107" s="200"/>
      <c r="AP107" s="200"/>
      <c r="AQ107" s="203"/>
      <c r="AR107" s="203">
        <f t="shared" si="18"/>
        <v>1</v>
      </c>
      <c r="AS107" s="203">
        <v>1</v>
      </c>
      <c r="AT107" s="203">
        <v>1</v>
      </c>
      <c r="AU107" s="203">
        <v>1</v>
      </c>
      <c r="AV107" s="203">
        <v>1</v>
      </c>
      <c r="AW107" s="203">
        <v>1</v>
      </c>
      <c r="AX107" s="203">
        <f t="shared" si="19"/>
        <v>5</v>
      </c>
      <c r="AY107" s="200">
        <v>1</v>
      </c>
      <c r="AZ107" s="200">
        <v>1</v>
      </c>
      <c r="BA107" s="200">
        <v>1</v>
      </c>
      <c r="BB107" s="200"/>
      <c r="BC107" s="200"/>
      <c r="BD107" s="200"/>
      <c r="BE107" s="200"/>
      <c r="BF107" s="200"/>
      <c r="BG107" s="200"/>
      <c r="BH107" s="200"/>
      <c r="BI107" s="200"/>
      <c r="BJ107" s="200"/>
      <c r="BK107" s="200">
        <v>1</v>
      </c>
      <c r="BL107" s="200"/>
      <c r="BM107" s="200"/>
      <c r="BN107" s="200"/>
      <c r="BO107" s="200"/>
      <c r="BP107" s="200"/>
      <c r="BQ107" s="200"/>
      <c r="BR107" s="200"/>
      <c r="BS107" s="200"/>
      <c r="BT107" s="200"/>
      <c r="BU107" s="200"/>
      <c r="BV107" s="66">
        <f t="shared" si="35"/>
        <v>1</v>
      </c>
      <c r="BW107" s="200"/>
      <c r="BX107" s="200"/>
      <c r="BY107" s="200"/>
      <c r="BZ107" s="200"/>
      <c r="CA107" s="200"/>
      <c r="CB107" s="200"/>
      <c r="CC107" s="200"/>
      <c r="CD107" s="200"/>
      <c r="CE107" s="200"/>
      <c r="CF107" s="200"/>
      <c r="CG107" s="200"/>
      <c r="CH107" s="200">
        <f t="shared" si="20"/>
        <v>0</v>
      </c>
      <c r="CI107" s="200"/>
      <c r="CJ107" s="200"/>
      <c r="CK107" s="200"/>
      <c r="CL107" s="200"/>
      <c r="CM107" s="200"/>
      <c r="CN107" s="200"/>
      <c r="CO107" s="200"/>
      <c r="CP107" s="200"/>
      <c r="CQ107" s="200"/>
      <c r="CR107" s="200"/>
      <c r="CS107" s="200">
        <f t="shared" si="21"/>
        <v>0</v>
      </c>
      <c r="CT107" s="200"/>
      <c r="CU107" s="200"/>
      <c r="CV107" s="200"/>
      <c r="CW107" s="200"/>
      <c r="CX107" s="200"/>
      <c r="CY107" s="200"/>
      <c r="CZ107" s="200"/>
      <c r="DA107" s="200"/>
      <c r="DB107" s="200"/>
      <c r="DC107" s="200"/>
      <c r="DD107" s="200">
        <f t="shared" si="22"/>
        <v>0</v>
      </c>
      <c r="DE107" s="200"/>
      <c r="DF107" s="200"/>
      <c r="DG107" s="200"/>
      <c r="DH107" s="200"/>
      <c r="DI107" s="200"/>
      <c r="DJ107" s="200"/>
      <c r="DK107" s="200"/>
      <c r="DL107" s="200"/>
      <c r="DM107" s="200"/>
      <c r="DN107" s="200">
        <f t="shared" si="23"/>
        <v>0</v>
      </c>
      <c r="DO107" s="200"/>
      <c r="DP107" s="200"/>
      <c r="DQ107" s="200"/>
      <c r="DR107" s="200"/>
      <c r="DS107" s="200"/>
      <c r="DT107" s="200"/>
      <c r="DU107" s="200"/>
      <c r="DV107" s="200"/>
      <c r="DW107" s="200"/>
      <c r="DX107" s="200"/>
      <c r="DY107" s="200">
        <f t="shared" si="24"/>
        <v>0</v>
      </c>
      <c r="DZ107" s="200">
        <f t="shared" si="25"/>
        <v>0</v>
      </c>
      <c r="EA107" s="200">
        <f t="shared" si="26"/>
        <v>0</v>
      </c>
      <c r="EB107" s="200">
        <f t="shared" si="27"/>
        <v>0</v>
      </c>
      <c r="EC107" s="200">
        <f t="shared" si="28"/>
        <v>0</v>
      </c>
      <c r="ED107" s="200">
        <f t="shared" si="29"/>
        <v>0</v>
      </c>
      <c r="EE107" s="200">
        <f t="shared" si="30"/>
        <v>0</v>
      </c>
      <c r="EF107" s="200">
        <f t="shared" si="31"/>
        <v>0</v>
      </c>
      <c r="EG107" s="200">
        <f t="shared" si="32"/>
        <v>0</v>
      </c>
      <c r="EH107" s="200">
        <f t="shared" si="33"/>
        <v>0</v>
      </c>
      <c r="EI107" s="200">
        <f t="shared" si="34"/>
        <v>0</v>
      </c>
      <c r="EJ107" s="200">
        <v>0</v>
      </c>
    </row>
    <row r="108" spans="1:140" ht="15.75" customHeight="1">
      <c r="A108" s="33" t="s">
        <v>226</v>
      </c>
      <c r="B108" s="33" t="s">
        <v>116</v>
      </c>
      <c r="C108" s="34">
        <v>2021</v>
      </c>
      <c r="D108" s="66" t="s">
        <v>894</v>
      </c>
      <c r="E108" s="34" t="s">
        <v>895</v>
      </c>
      <c r="F108" s="34" t="s">
        <v>676</v>
      </c>
      <c r="G108" s="34" t="s">
        <v>487</v>
      </c>
      <c r="H108" s="34" t="s">
        <v>1010</v>
      </c>
      <c r="I108" s="34" t="s">
        <v>1009</v>
      </c>
      <c r="J108" s="34"/>
      <c r="K108" s="34"/>
      <c r="L108" s="2" t="s">
        <v>473</v>
      </c>
      <c r="M108" s="71">
        <v>0</v>
      </c>
      <c r="N108" s="71"/>
      <c r="O108" s="34"/>
      <c r="P108" s="34"/>
      <c r="Q108" s="34"/>
      <c r="R108" s="34"/>
      <c r="S108" s="34"/>
      <c r="T108" s="34">
        <v>1</v>
      </c>
      <c r="U108" s="34"/>
      <c r="V108" s="34"/>
      <c r="W108" s="34"/>
      <c r="X108" s="34"/>
      <c r="Y108" s="34"/>
      <c r="Z108" s="34"/>
      <c r="AA108" s="34"/>
      <c r="AB108" s="34"/>
      <c r="AC108" s="34"/>
      <c r="AD108" s="34"/>
      <c r="AE108" s="34">
        <v>1</v>
      </c>
      <c r="AF108" s="34"/>
      <c r="AG108" s="34"/>
      <c r="AH108" s="34"/>
      <c r="AI108" s="34"/>
      <c r="AJ108" s="34"/>
      <c r="AK108" s="34"/>
      <c r="AL108" s="34"/>
      <c r="AM108" s="34"/>
      <c r="AN108" s="34"/>
      <c r="AO108" s="34"/>
      <c r="AP108" s="34"/>
      <c r="AQ108" s="66"/>
      <c r="AR108" s="66">
        <f t="shared" si="18"/>
        <v>1</v>
      </c>
      <c r="AS108" s="66">
        <v>1</v>
      </c>
      <c r="AT108" s="66">
        <v>1</v>
      </c>
      <c r="AU108" s="66"/>
      <c r="AV108" s="66"/>
      <c r="AW108" s="66"/>
      <c r="AX108" s="66">
        <f t="shared" si="19"/>
        <v>2</v>
      </c>
      <c r="AY108" s="34"/>
      <c r="AZ108" s="34"/>
      <c r="BA108" s="34">
        <v>1</v>
      </c>
      <c r="BB108" s="34"/>
      <c r="BC108" s="34"/>
      <c r="BD108" s="34"/>
      <c r="BE108" s="34"/>
      <c r="BF108" s="34"/>
      <c r="BG108" s="34"/>
      <c r="BH108" s="34"/>
      <c r="BI108" s="34"/>
      <c r="BJ108" s="34">
        <v>1</v>
      </c>
      <c r="BK108" s="34"/>
      <c r="BL108" s="34"/>
      <c r="BM108" s="34"/>
      <c r="BN108" s="34">
        <v>1</v>
      </c>
      <c r="BO108" s="34"/>
      <c r="BP108" s="34"/>
      <c r="BQ108" s="34"/>
      <c r="BR108" s="34"/>
      <c r="BS108" s="34"/>
      <c r="BT108" s="34">
        <v>1</v>
      </c>
      <c r="BU108" s="34">
        <v>1</v>
      </c>
      <c r="BV108" s="66">
        <f t="shared" si="35"/>
        <v>0</v>
      </c>
      <c r="BW108" s="34"/>
      <c r="BX108" s="34"/>
      <c r="BY108" s="34"/>
      <c r="BZ108" s="34"/>
      <c r="CA108" s="34"/>
      <c r="CB108" s="34">
        <v>1</v>
      </c>
      <c r="CC108" s="34"/>
      <c r="CD108" s="34"/>
      <c r="CE108" s="34">
        <v>1</v>
      </c>
      <c r="CF108" s="34"/>
      <c r="CG108" s="34"/>
      <c r="CH108" s="34">
        <f t="shared" si="20"/>
        <v>2</v>
      </c>
      <c r="CI108" s="34"/>
      <c r="CJ108" s="34"/>
      <c r="CK108" s="34"/>
      <c r="CL108" s="34"/>
      <c r="CM108" s="34">
        <v>1</v>
      </c>
      <c r="CN108" s="34"/>
      <c r="CO108" s="34"/>
      <c r="CP108" s="34">
        <v>1</v>
      </c>
      <c r="CQ108" s="34"/>
      <c r="CR108" s="34"/>
      <c r="CS108" s="34">
        <f t="shared" si="21"/>
        <v>2</v>
      </c>
      <c r="CT108" s="34"/>
      <c r="CU108" s="34"/>
      <c r="CV108" s="34"/>
      <c r="CW108" s="34"/>
      <c r="CX108" s="34"/>
      <c r="CY108" s="34"/>
      <c r="CZ108" s="34"/>
      <c r="DA108" s="34"/>
      <c r="DB108" s="34"/>
      <c r="DC108" s="34"/>
      <c r="DD108" s="34">
        <f t="shared" si="22"/>
        <v>0</v>
      </c>
      <c r="DE108" s="34"/>
      <c r="DF108" s="34"/>
      <c r="DG108" s="34"/>
      <c r="DH108" s="34"/>
      <c r="DI108" s="34"/>
      <c r="DJ108" s="34"/>
      <c r="DK108" s="34"/>
      <c r="DL108" s="34"/>
      <c r="DM108" s="34"/>
      <c r="DN108" s="34">
        <f t="shared" si="23"/>
        <v>0</v>
      </c>
      <c r="DO108" s="34"/>
      <c r="DP108" s="34"/>
      <c r="DQ108" s="34"/>
      <c r="DR108" s="34"/>
      <c r="DS108" s="34"/>
      <c r="DT108" s="34"/>
      <c r="DU108" s="34"/>
      <c r="DV108" s="34"/>
      <c r="DW108" s="34"/>
      <c r="DX108" s="34"/>
      <c r="DY108" s="34">
        <f t="shared" si="24"/>
        <v>0</v>
      </c>
      <c r="DZ108" s="34">
        <f t="shared" si="25"/>
        <v>0</v>
      </c>
      <c r="EA108" s="34">
        <f t="shared" si="26"/>
        <v>0</v>
      </c>
      <c r="EB108" s="34">
        <f t="shared" si="27"/>
        <v>0</v>
      </c>
      <c r="EC108" s="34">
        <f t="shared" si="28"/>
        <v>1</v>
      </c>
      <c r="ED108" s="34">
        <f t="shared" si="29"/>
        <v>0</v>
      </c>
      <c r="EE108" s="34">
        <f t="shared" si="30"/>
        <v>0</v>
      </c>
      <c r="EF108" s="34">
        <f t="shared" si="31"/>
        <v>2</v>
      </c>
      <c r="EG108" s="34">
        <f t="shared" si="32"/>
        <v>0</v>
      </c>
      <c r="EH108" s="34">
        <f t="shared" si="33"/>
        <v>3</v>
      </c>
      <c r="EI108" s="34">
        <f t="shared" si="34"/>
        <v>1</v>
      </c>
      <c r="EJ108" s="34">
        <v>0</v>
      </c>
    </row>
    <row r="109" spans="1:140" ht="15.75" customHeight="1">
      <c r="A109" s="33" t="s">
        <v>227</v>
      </c>
      <c r="B109" s="33" t="s">
        <v>116</v>
      </c>
      <c r="C109" s="200">
        <v>2021</v>
      </c>
      <c r="D109" s="203" t="s">
        <v>896</v>
      </c>
      <c r="E109" s="200" t="s">
        <v>897</v>
      </c>
      <c r="F109" s="200" t="s">
        <v>898</v>
      </c>
      <c r="G109" s="207" t="s">
        <v>1818</v>
      </c>
      <c r="H109" s="200" t="s">
        <v>1012</v>
      </c>
      <c r="I109" s="200" t="s">
        <v>1011</v>
      </c>
      <c r="J109" s="200"/>
      <c r="K109" s="200"/>
      <c r="L109" s="207" t="s">
        <v>473</v>
      </c>
      <c r="M109" s="215">
        <v>0</v>
      </c>
      <c r="N109" s="215"/>
      <c r="O109" s="200"/>
      <c r="P109" s="200"/>
      <c r="Q109" s="200"/>
      <c r="R109" s="200"/>
      <c r="S109" s="200"/>
      <c r="T109" s="200"/>
      <c r="U109" s="200">
        <v>1</v>
      </c>
      <c r="V109" s="200"/>
      <c r="W109" s="200"/>
      <c r="X109" s="200"/>
      <c r="Y109" s="200">
        <v>1</v>
      </c>
      <c r="Z109" s="200"/>
      <c r="AA109" s="200"/>
      <c r="AB109" s="200"/>
      <c r="AC109" s="200"/>
      <c r="AD109" s="200"/>
      <c r="AE109" s="200"/>
      <c r="AF109" s="200"/>
      <c r="AG109" s="200"/>
      <c r="AH109" s="200"/>
      <c r="AI109" s="200"/>
      <c r="AJ109" s="200"/>
      <c r="AK109" s="200"/>
      <c r="AL109" s="200"/>
      <c r="AM109" s="200"/>
      <c r="AN109" s="200"/>
      <c r="AO109" s="200"/>
      <c r="AP109" s="200"/>
      <c r="AQ109" s="203"/>
      <c r="AR109" s="203">
        <f t="shared" si="18"/>
        <v>1</v>
      </c>
      <c r="AS109" s="200"/>
      <c r="AT109" s="200">
        <v>1</v>
      </c>
      <c r="AU109" s="200"/>
      <c r="AV109" s="200"/>
      <c r="AW109" s="203"/>
      <c r="AX109" s="203">
        <f t="shared" si="19"/>
        <v>1</v>
      </c>
      <c r="AY109" s="200">
        <v>1</v>
      </c>
      <c r="AZ109" s="200"/>
      <c r="BA109" s="200"/>
      <c r="BB109" s="200"/>
      <c r="BC109" s="200"/>
      <c r="BD109" s="200"/>
      <c r="BE109" s="200"/>
      <c r="BF109" s="200"/>
      <c r="BG109" s="200"/>
      <c r="BH109" s="200"/>
      <c r="BI109" s="200"/>
      <c r="BJ109" s="200"/>
      <c r="BK109" s="200"/>
      <c r="BL109" s="200"/>
      <c r="BM109" s="200"/>
      <c r="BN109" s="200"/>
      <c r="BO109" s="200"/>
      <c r="BP109" s="200">
        <v>1</v>
      </c>
      <c r="BQ109" s="200"/>
      <c r="BR109" s="200"/>
      <c r="BS109" s="200"/>
      <c r="BT109" s="203">
        <v>1</v>
      </c>
      <c r="BU109" s="203"/>
      <c r="BV109" s="66">
        <f t="shared" si="35"/>
        <v>0</v>
      </c>
      <c r="BW109" s="200"/>
      <c r="BX109" s="200"/>
      <c r="BY109" s="200"/>
      <c r="BZ109" s="200"/>
      <c r="CA109" s="200"/>
      <c r="CB109" s="200"/>
      <c r="CC109" s="200"/>
      <c r="CD109" s="200"/>
      <c r="CE109" s="200"/>
      <c r="CF109" s="200"/>
      <c r="CG109" s="200"/>
      <c r="CH109" s="200">
        <f t="shared" si="20"/>
        <v>0</v>
      </c>
      <c r="CI109" s="200"/>
      <c r="CJ109" s="200"/>
      <c r="CK109" s="200"/>
      <c r="CL109" s="200"/>
      <c r="CM109" s="200">
        <v>1</v>
      </c>
      <c r="CN109" s="200"/>
      <c r="CO109" s="200"/>
      <c r="CP109" s="200"/>
      <c r="CQ109" s="200"/>
      <c r="CR109" s="200"/>
      <c r="CS109" s="200">
        <f t="shared" si="21"/>
        <v>1</v>
      </c>
      <c r="CT109" s="200"/>
      <c r="CU109" s="200"/>
      <c r="CV109" s="200"/>
      <c r="CW109" s="200"/>
      <c r="CX109" s="200"/>
      <c r="CY109" s="200"/>
      <c r="CZ109" s="200"/>
      <c r="DA109" s="200"/>
      <c r="DB109" s="200"/>
      <c r="DC109" s="200"/>
      <c r="DD109" s="200">
        <f t="shared" si="22"/>
        <v>0</v>
      </c>
      <c r="DE109" s="200"/>
      <c r="DF109" s="200"/>
      <c r="DG109" s="200"/>
      <c r="DH109" s="200"/>
      <c r="DI109" s="200"/>
      <c r="DJ109" s="200"/>
      <c r="DK109" s="200"/>
      <c r="DL109" s="200"/>
      <c r="DM109" s="200"/>
      <c r="DN109" s="200">
        <f t="shared" si="23"/>
        <v>0</v>
      </c>
      <c r="DO109" s="200"/>
      <c r="DP109" s="200"/>
      <c r="DQ109" s="200"/>
      <c r="DR109" s="203"/>
      <c r="DS109" s="200"/>
      <c r="DT109" s="200"/>
      <c r="DU109" s="203"/>
      <c r="DV109" s="203"/>
      <c r="DW109" s="200"/>
      <c r="DX109" s="203"/>
      <c r="DY109" s="200">
        <f t="shared" si="24"/>
        <v>0</v>
      </c>
      <c r="DZ109" s="200">
        <f t="shared" si="25"/>
        <v>0</v>
      </c>
      <c r="EA109" s="200">
        <f t="shared" si="26"/>
        <v>0</v>
      </c>
      <c r="EB109" s="200">
        <f t="shared" si="27"/>
        <v>0</v>
      </c>
      <c r="EC109" s="200">
        <f t="shared" si="28"/>
        <v>0</v>
      </c>
      <c r="ED109" s="200">
        <f t="shared" si="29"/>
        <v>0</v>
      </c>
      <c r="EE109" s="200">
        <f t="shared" si="30"/>
        <v>0</v>
      </c>
      <c r="EF109" s="200">
        <f t="shared" si="31"/>
        <v>0</v>
      </c>
      <c r="EG109" s="200">
        <f t="shared" si="32"/>
        <v>0</v>
      </c>
      <c r="EH109" s="200">
        <f t="shared" si="33"/>
        <v>0</v>
      </c>
      <c r="EI109" s="200">
        <f t="shared" si="34"/>
        <v>0</v>
      </c>
      <c r="EJ109" s="200">
        <v>0</v>
      </c>
    </row>
    <row r="110" spans="1:140" ht="15.75" customHeight="1">
      <c r="A110" s="33" t="s">
        <v>228</v>
      </c>
      <c r="B110" s="33" t="s">
        <v>116</v>
      </c>
      <c r="C110" s="34">
        <v>2021</v>
      </c>
      <c r="D110" s="66" t="s">
        <v>899</v>
      </c>
      <c r="E110" s="34" t="s">
        <v>900</v>
      </c>
      <c r="F110" s="34" t="s">
        <v>688</v>
      </c>
      <c r="G110" s="66" t="s">
        <v>487</v>
      </c>
      <c r="H110" s="66" t="s">
        <v>1014</v>
      </c>
      <c r="I110" s="66" t="s">
        <v>1013</v>
      </c>
      <c r="J110" s="34"/>
      <c r="K110" s="34"/>
      <c r="L110" s="2" t="s">
        <v>473</v>
      </c>
      <c r="M110" s="71">
        <v>0</v>
      </c>
      <c r="N110" s="71"/>
      <c r="O110" s="34"/>
      <c r="P110" s="34"/>
      <c r="Q110" s="34"/>
      <c r="R110" s="34"/>
      <c r="S110" s="34"/>
      <c r="T110" s="34"/>
      <c r="U110" s="34">
        <v>1</v>
      </c>
      <c r="V110" s="34"/>
      <c r="W110" s="34"/>
      <c r="X110" s="34"/>
      <c r="Y110" s="34"/>
      <c r="Z110" s="34"/>
      <c r="AA110" s="34"/>
      <c r="AB110" s="34"/>
      <c r="AC110" s="34"/>
      <c r="AD110" s="34"/>
      <c r="AE110" s="34"/>
      <c r="AF110" s="34"/>
      <c r="AG110" s="34"/>
      <c r="AH110" s="34">
        <v>1</v>
      </c>
      <c r="AI110" s="34"/>
      <c r="AJ110" s="34"/>
      <c r="AK110" s="34"/>
      <c r="AL110" s="34"/>
      <c r="AM110" s="34"/>
      <c r="AN110" s="34"/>
      <c r="AO110" s="34"/>
      <c r="AP110" s="34"/>
      <c r="AQ110" s="66"/>
      <c r="AR110" s="66">
        <f t="shared" si="18"/>
        <v>1</v>
      </c>
      <c r="AS110" s="66">
        <v>1</v>
      </c>
      <c r="AT110" s="66">
        <v>1</v>
      </c>
      <c r="AU110" s="66"/>
      <c r="AV110" s="66"/>
      <c r="AW110" s="66">
        <v>1</v>
      </c>
      <c r="AX110" s="66">
        <f t="shared" si="19"/>
        <v>3</v>
      </c>
      <c r="AY110" s="34"/>
      <c r="AZ110" s="34">
        <v>1</v>
      </c>
      <c r="BA110" s="34"/>
      <c r="BB110" s="34"/>
      <c r="BC110" s="34"/>
      <c r="BD110" s="34"/>
      <c r="BE110" s="34"/>
      <c r="BF110" s="34"/>
      <c r="BG110" s="34"/>
      <c r="BH110" s="34"/>
      <c r="BI110" s="34"/>
      <c r="BJ110" s="34"/>
      <c r="BK110" s="34"/>
      <c r="BL110" s="34"/>
      <c r="BM110" s="34">
        <v>1</v>
      </c>
      <c r="BN110" s="34"/>
      <c r="BO110" s="34"/>
      <c r="BP110" s="34"/>
      <c r="BQ110" s="34"/>
      <c r="BR110" s="34"/>
      <c r="BS110" s="34">
        <v>1</v>
      </c>
      <c r="BT110" s="34">
        <v>1</v>
      </c>
      <c r="BU110" s="34">
        <v>1</v>
      </c>
      <c r="BV110" s="66">
        <f t="shared" si="35"/>
        <v>0</v>
      </c>
      <c r="BW110" s="34"/>
      <c r="BX110" s="34"/>
      <c r="BY110" s="34"/>
      <c r="BZ110" s="34">
        <v>1</v>
      </c>
      <c r="CA110" s="34"/>
      <c r="CB110" s="34"/>
      <c r="CC110" s="34"/>
      <c r="CD110" s="34"/>
      <c r="CE110" s="34"/>
      <c r="CF110" s="34"/>
      <c r="CG110" s="34"/>
      <c r="CH110" s="34">
        <f t="shared" si="20"/>
        <v>1</v>
      </c>
      <c r="CI110" s="34"/>
      <c r="CJ110" s="34"/>
      <c r="CK110" s="34"/>
      <c r="CL110" s="34"/>
      <c r="CM110" s="34">
        <v>1</v>
      </c>
      <c r="CN110" s="34"/>
      <c r="CO110" s="34"/>
      <c r="CP110" s="34"/>
      <c r="CQ110" s="34"/>
      <c r="CR110" s="34"/>
      <c r="CS110" s="34">
        <f t="shared" si="21"/>
        <v>1</v>
      </c>
      <c r="CT110" s="34"/>
      <c r="CU110" s="34"/>
      <c r="CV110" s="34"/>
      <c r="CW110" s="34"/>
      <c r="CX110" s="34"/>
      <c r="CY110" s="34"/>
      <c r="CZ110" s="34"/>
      <c r="DA110" s="34"/>
      <c r="DB110" s="34"/>
      <c r="DC110" s="34"/>
      <c r="DD110" s="34">
        <f t="shared" si="22"/>
        <v>0</v>
      </c>
      <c r="DE110" s="34"/>
      <c r="DF110" s="34"/>
      <c r="DG110" s="34"/>
      <c r="DH110" s="34"/>
      <c r="DI110" s="34"/>
      <c r="DJ110" s="34"/>
      <c r="DK110" s="34"/>
      <c r="DL110" s="34"/>
      <c r="DM110" s="34"/>
      <c r="DN110" s="34">
        <f t="shared" si="23"/>
        <v>0</v>
      </c>
      <c r="DO110" s="34"/>
      <c r="DP110" s="34"/>
      <c r="DQ110" s="34"/>
      <c r="DR110" s="34"/>
      <c r="DS110" s="34"/>
      <c r="DT110" s="34"/>
      <c r="DU110" s="34"/>
      <c r="DV110" s="34">
        <v>1</v>
      </c>
      <c r="DW110" s="34"/>
      <c r="DX110" s="34"/>
      <c r="DY110" s="34">
        <f t="shared" si="24"/>
        <v>1</v>
      </c>
      <c r="DZ110" s="34">
        <f t="shared" si="25"/>
        <v>0</v>
      </c>
      <c r="EA110" s="34">
        <f t="shared" si="26"/>
        <v>0</v>
      </c>
      <c r="EB110" s="34">
        <f t="shared" si="27"/>
        <v>0</v>
      </c>
      <c r="EC110" s="34">
        <f t="shared" si="28"/>
        <v>0</v>
      </c>
      <c r="ED110" s="34">
        <f t="shared" si="29"/>
        <v>0</v>
      </c>
      <c r="EE110" s="34">
        <f t="shared" si="30"/>
        <v>0</v>
      </c>
      <c r="EF110" s="34">
        <f t="shared" si="31"/>
        <v>0</v>
      </c>
      <c r="EG110" s="34">
        <f t="shared" si="32"/>
        <v>0</v>
      </c>
      <c r="EH110" s="34">
        <f t="shared" si="33"/>
        <v>0</v>
      </c>
      <c r="EI110" s="34">
        <f t="shared" si="34"/>
        <v>0</v>
      </c>
      <c r="EJ110" s="34">
        <v>0</v>
      </c>
    </row>
    <row r="111" spans="1:140" ht="15.75" customHeight="1">
      <c r="A111" s="33" t="s">
        <v>229</v>
      </c>
      <c r="B111" s="33" t="s">
        <v>116</v>
      </c>
      <c r="C111" s="34">
        <v>2021</v>
      </c>
      <c r="D111" s="66" t="s">
        <v>901</v>
      </c>
      <c r="E111" s="34" t="s">
        <v>902</v>
      </c>
      <c r="F111" s="34" t="s">
        <v>520</v>
      </c>
      <c r="G111" s="66" t="s">
        <v>903</v>
      </c>
      <c r="H111" s="66" t="s">
        <v>1016</v>
      </c>
      <c r="I111" s="66" t="s">
        <v>1015</v>
      </c>
      <c r="J111" s="34"/>
      <c r="K111" s="34"/>
      <c r="L111" s="2" t="s">
        <v>473</v>
      </c>
      <c r="M111" s="71">
        <v>0</v>
      </c>
      <c r="N111" s="71"/>
      <c r="O111" s="34"/>
      <c r="P111" s="34"/>
      <c r="Q111" s="34"/>
      <c r="R111" s="34"/>
      <c r="S111" s="34"/>
      <c r="T111" s="34"/>
      <c r="U111" s="34">
        <v>1</v>
      </c>
      <c r="V111" s="34"/>
      <c r="W111" s="34"/>
      <c r="X111" s="34"/>
      <c r="Y111" s="34"/>
      <c r="Z111" s="34">
        <v>1</v>
      </c>
      <c r="AA111" s="34"/>
      <c r="AB111" s="34"/>
      <c r="AC111" s="34"/>
      <c r="AD111" s="34"/>
      <c r="AE111" s="34"/>
      <c r="AF111" s="34"/>
      <c r="AG111" s="34"/>
      <c r="AH111" s="34"/>
      <c r="AI111" s="34"/>
      <c r="AJ111" s="34"/>
      <c r="AK111" s="34"/>
      <c r="AL111" s="34"/>
      <c r="AM111" s="34"/>
      <c r="AN111" s="34"/>
      <c r="AO111" s="34"/>
      <c r="AP111" s="34"/>
      <c r="AQ111" s="66"/>
      <c r="AR111" s="66">
        <f t="shared" si="18"/>
        <v>1</v>
      </c>
      <c r="AS111" s="66">
        <v>1</v>
      </c>
      <c r="AT111" s="66">
        <v>1</v>
      </c>
      <c r="AU111" s="66">
        <v>1</v>
      </c>
      <c r="AV111" s="66">
        <v>1</v>
      </c>
      <c r="AW111" s="66">
        <v>1</v>
      </c>
      <c r="AX111" s="66">
        <f t="shared" si="19"/>
        <v>5</v>
      </c>
      <c r="AY111" s="34"/>
      <c r="AZ111" s="34"/>
      <c r="BA111" s="34">
        <v>1</v>
      </c>
      <c r="BB111" s="34"/>
      <c r="BC111" s="34"/>
      <c r="BD111" s="34"/>
      <c r="BE111" s="34"/>
      <c r="BF111" s="34"/>
      <c r="BG111" s="34"/>
      <c r="BH111" s="34"/>
      <c r="BI111" s="34"/>
      <c r="BJ111" s="34"/>
      <c r="BK111" s="34">
        <v>1</v>
      </c>
      <c r="BL111" s="34"/>
      <c r="BM111" s="34"/>
      <c r="BN111" s="34"/>
      <c r="BO111" s="34"/>
      <c r="BP111" s="34"/>
      <c r="BQ111" s="34"/>
      <c r="BR111" s="34"/>
      <c r="BS111" s="34">
        <v>1</v>
      </c>
      <c r="BT111" s="34">
        <v>1</v>
      </c>
      <c r="BU111" s="34">
        <v>1</v>
      </c>
      <c r="BV111" s="66">
        <f t="shared" si="35"/>
        <v>0</v>
      </c>
      <c r="BW111" s="34"/>
      <c r="BX111" s="34">
        <v>1</v>
      </c>
      <c r="BY111" s="34"/>
      <c r="BZ111" s="34">
        <v>1</v>
      </c>
      <c r="CA111" s="34"/>
      <c r="CB111" s="34"/>
      <c r="CC111" s="34"/>
      <c r="CD111" s="34"/>
      <c r="CE111" s="34"/>
      <c r="CF111" s="34"/>
      <c r="CG111" s="34"/>
      <c r="CH111" s="34">
        <f t="shared" si="20"/>
        <v>2</v>
      </c>
      <c r="CI111" s="34"/>
      <c r="CJ111" s="34"/>
      <c r="CK111" s="34"/>
      <c r="CL111" s="34"/>
      <c r="CM111" s="34">
        <v>1</v>
      </c>
      <c r="CN111" s="34"/>
      <c r="CO111" s="34"/>
      <c r="CP111" s="34"/>
      <c r="CQ111" s="34"/>
      <c r="CR111" s="34"/>
      <c r="CS111" s="34">
        <f t="shared" si="21"/>
        <v>1</v>
      </c>
      <c r="CT111" s="34"/>
      <c r="CU111" s="34"/>
      <c r="CV111" s="34"/>
      <c r="CW111" s="34"/>
      <c r="CX111" s="34"/>
      <c r="CY111" s="34"/>
      <c r="CZ111" s="34">
        <v>1</v>
      </c>
      <c r="DA111" s="34"/>
      <c r="DB111" s="34"/>
      <c r="DC111" s="34"/>
      <c r="DD111" s="34">
        <f t="shared" si="22"/>
        <v>1</v>
      </c>
      <c r="DE111" s="34"/>
      <c r="DF111" s="34"/>
      <c r="DG111" s="34">
        <v>1</v>
      </c>
      <c r="DH111" s="34"/>
      <c r="DI111" s="34">
        <v>1</v>
      </c>
      <c r="DJ111" s="34"/>
      <c r="DK111" s="34"/>
      <c r="DL111" s="34"/>
      <c r="DM111" s="34"/>
      <c r="DN111" s="34">
        <f t="shared" si="23"/>
        <v>2</v>
      </c>
      <c r="DO111" s="34"/>
      <c r="DP111" s="34"/>
      <c r="DQ111" s="34">
        <v>1</v>
      </c>
      <c r="DR111" s="34"/>
      <c r="DS111" s="34"/>
      <c r="DT111" s="34"/>
      <c r="DU111" s="34"/>
      <c r="DV111" s="34">
        <v>1</v>
      </c>
      <c r="DW111" s="34"/>
      <c r="DX111" s="34"/>
      <c r="DY111" s="34">
        <f t="shared" si="24"/>
        <v>2</v>
      </c>
      <c r="DZ111" s="34">
        <f t="shared" si="25"/>
        <v>0</v>
      </c>
      <c r="EA111" s="34">
        <f t="shared" si="26"/>
        <v>0</v>
      </c>
      <c r="EB111" s="34">
        <f t="shared" si="27"/>
        <v>2</v>
      </c>
      <c r="EC111" s="34">
        <f t="shared" si="28"/>
        <v>0</v>
      </c>
      <c r="ED111" s="34">
        <f t="shared" si="29"/>
        <v>1</v>
      </c>
      <c r="EE111" s="34">
        <f t="shared" si="30"/>
        <v>0</v>
      </c>
      <c r="EF111" s="34">
        <f t="shared" si="31"/>
        <v>0</v>
      </c>
      <c r="EG111" s="34">
        <f t="shared" si="32"/>
        <v>0</v>
      </c>
      <c r="EH111" s="34">
        <f t="shared" si="33"/>
        <v>3</v>
      </c>
      <c r="EI111" s="34">
        <f t="shared" si="34"/>
        <v>1</v>
      </c>
      <c r="EJ111" s="34">
        <v>0</v>
      </c>
    </row>
    <row r="112" spans="1:140" ht="15.75" customHeight="1">
      <c r="A112" s="33" t="s">
        <v>230</v>
      </c>
      <c r="B112" s="33" t="s">
        <v>116</v>
      </c>
      <c r="C112" s="200">
        <v>2021</v>
      </c>
      <c r="D112" s="203" t="s">
        <v>904</v>
      </c>
      <c r="E112" s="200" t="s">
        <v>905</v>
      </c>
      <c r="F112" s="200" t="s">
        <v>898</v>
      </c>
      <c r="G112" s="207" t="s">
        <v>1818</v>
      </c>
      <c r="H112" s="200" t="s">
        <v>1018</v>
      </c>
      <c r="I112" s="200" t="s">
        <v>1017</v>
      </c>
      <c r="J112" s="200"/>
      <c r="K112" s="200"/>
      <c r="L112" s="207" t="s">
        <v>473</v>
      </c>
      <c r="M112" s="215">
        <v>0</v>
      </c>
      <c r="N112" s="215"/>
      <c r="O112" s="200"/>
      <c r="P112" s="200"/>
      <c r="Q112" s="200"/>
      <c r="R112" s="200"/>
      <c r="S112" s="200"/>
      <c r="T112" s="200"/>
      <c r="U112" s="200">
        <v>1</v>
      </c>
      <c r="V112" s="200"/>
      <c r="W112" s="200"/>
      <c r="X112" s="200"/>
      <c r="Y112" s="200">
        <v>1</v>
      </c>
      <c r="Z112" s="200">
        <v>1</v>
      </c>
      <c r="AA112" s="200"/>
      <c r="AB112" s="200"/>
      <c r="AC112" s="200"/>
      <c r="AD112" s="200"/>
      <c r="AE112" s="200"/>
      <c r="AF112" s="200"/>
      <c r="AG112" s="200"/>
      <c r="AH112" s="200"/>
      <c r="AI112" s="200"/>
      <c r="AJ112" s="200"/>
      <c r="AK112" s="200"/>
      <c r="AL112" s="200"/>
      <c r="AM112" s="200"/>
      <c r="AN112" s="200"/>
      <c r="AO112" s="200"/>
      <c r="AP112" s="200"/>
      <c r="AQ112" s="203"/>
      <c r="AR112" s="203">
        <f t="shared" si="18"/>
        <v>1</v>
      </c>
      <c r="AS112" s="203"/>
      <c r="AT112" s="203">
        <v>1</v>
      </c>
      <c r="AU112" s="203"/>
      <c r="AV112" s="203"/>
      <c r="AW112" s="203"/>
      <c r="AX112" s="203">
        <f t="shared" si="19"/>
        <v>1</v>
      </c>
      <c r="AY112" s="200">
        <v>1</v>
      </c>
      <c r="AZ112" s="200"/>
      <c r="BA112" s="200"/>
      <c r="BB112" s="200"/>
      <c r="BC112" s="200"/>
      <c r="BD112" s="200"/>
      <c r="BE112" s="200"/>
      <c r="BF112" s="200"/>
      <c r="BG112" s="200"/>
      <c r="BH112" s="200"/>
      <c r="BI112" s="200"/>
      <c r="BJ112" s="200"/>
      <c r="BK112" s="200"/>
      <c r="BL112" s="200">
        <v>1</v>
      </c>
      <c r="BM112" s="200"/>
      <c r="BN112" s="200"/>
      <c r="BO112" s="200"/>
      <c r="BP112" s="200"/>
      <c r="BQ112" s="200"/>
      <c r="BR112" s="200"/>
      <c r="BS112" s="203"/>
      <c r="BT112" s="203">
        <v>1</v>
      </c>
      <c r="BU112" s="203"/>
      <c r="BV112" s="66">
        <f t="shared" si="35"/>
        <v>0</v>
      </c>
      <c r="BW112" s="203"/>
      <c r="BX112" s="203"/>
      <c r="BY112" s="203"/>
      <c r="BZ112" s="203"/>
      <c r="CA112" s="200"/>
      <c r="CB112" s="200"/>
      <c r="CC112" s="200"/>
      <c r="CD112" s="200"/>
      <c r="CE112" s="200"/>
      <c r="CF112" s="200"/>
      <c r="CG112" s="203"/>
      <c r="CH112" s="200">
        <f t="shared" si="20"/>
        <v>0</v>
      </c>
      <c r="CI112" s="200"/>
      <c r="CJ112" s="200"/>
      <c r="CK112" s="200"/>
      <c r="CL112" s="203"/>
      <c r="CM112" s="203">
        <v>1</v>
      </c>
      <c r="CN112" s="200"/>
      <c r="CO112" s="200"/>
      <c r="CP112" s="200"/>
      <c r="CQ112" s="200"/>
      <c r="CR112" s="203"/>
      <c r="CS112" s="200">
        <f t="shared" si="21"/>
        <v>1</v>
      </c>
      <c r="CT112" s="200"/>
      <c r="CU112" s="200"/>
      <c r="CV112" s="200"/>
      <c r="CW112" s="200"/>
      <c r="CX112" s="200"/>
      <c r="CY112" s="203"/>
      <c r="CZ112" s="203"/>
      <c r="DA112" s="200"/>
      <c r="DB112" s="200"/>
      <c r="DC112" s="203"/>
      <c r="DD112" s="200">
        <f t="shared" si="22"/>
        <v>0</v>
      </c>
      <c r="DE112" s="203"/>
      <c r="DF112" s="200"/>
      <c r="DG112" s="203"/>
      <c r="DH112" s="200"/>
      <c r="DI112" s="203"/>
      <c r="DJ112" s="203"/>
      <c r="DK112" s="200"/>
      <c r="DL112" s="200"/>
      <c r="DM112" s="203"/>
      <c r="DN112" s="200">
        <f t="shared" si="23"/>
        <v>0</v>
      </c>
      <c r="DO112" s="203"/>
      <c r="DP112" s="200"/>
      <c r="DQ112" s="200"/>
      <c r="DR112" s="200"/>
      <c r="DS112" s="200"/>
      <c r="DT112" s="200"/>
      <c r="DU112" s="203"/>
      <c r="DV112" s="203"/>
      <c r="DW112" s="200"/>
      <c r="DX112" s="203"/>
      <c r="DY112" s="200">
        <f t="shared" si="24"/>
        <v>0</v>
      </c>
      <c r="DZ112" s="200">
        <f t="shared" si="25"/>
        <v>0</v>
      </c>
      <c r="EA112" s="200">
        <f t="shared" si="26"/>
        <v>0</v>
      </c>
      <c r="EB112" s="200">
        <f t="shared" si="27"/>
        <v>0</v>
      </c>
      <c r="EC112" s="200">
        <f t="shared" si="28"/>
        <v>0</v>
      </c>
      <c r="ED112" s="200">
        <f t="shared" si="29"/>
        <v>0</v>
      </c>
      <c r="EE112" s="200">
        <f t="shared" si="30"/>
        <v>0</v>
      </c>
      <c r="EF112" s="200">
        <f t="shared" si="31"/>
        <v>0</v>
      </c>
      <c r="EG112" s="200">
        <f t="shared" si="32"/>
        <v>0</v>
      </c>
      <c r="EH112" s="200">
        <f t="shared" si="33"/>
        <v>0</v>
      </c>
      <c r="EI112" s="200">
        <f t="shared" si="34"/>
        <v>0</v>
      </c>
      <c r="EJ112" s="200">
        <v>0</v>
      </c>
    </row>
    <row r="113" spans="1:140" ht="15.75" customHeight="1">
      <c r="A113" s="33" t="s">
        <v>231</v>
      </c>
      <c r="B113" s="33" t="s">
        <v>116</v>
      </c>
      <c r="C113" s="34">
        <v>2021</v>
      </c>
      <c r="D113" s="66" t="s">
        <v>906</v>
      </c>
      <c r="E113" s="33" t="s">
        <v>907</v>
      </c>
      <c r="F113" s="33" t="s">
        <v>908</v>
      </c>
      <c r="G113" s="34" t="s">
        <v>470</v>
      </c>
      <c r="H113" s="34" t="s">
        <v>1020</v>
      </c>
      <c r="I113" s="34" t="s">
        <v>1019</v>
      </c>
      <c r="J113" s="33"/>
      <c r="K113" s="33"/>
      <c r="L113" s="2" t="s">
        <v>473</v>
      </c>
      <c r="M113" s="71">
        <v>0</v>
      </c>
      <c r="N113" s="71"/>
      <c r="O113" s="34"/>
      <c r="P113" s="34"/>
      <c r="Q113" s="34"/>
      <c r="R113" s="34"/>
      <c r="S113" s="34"/>
      <c r="T113" s="34">
        <v>1</v>
      </c>
      <c r="U113" s="34"/>
      <c r="V113" s="34"/>
      <c r="W113" s="34"/>
      <c r="X113" s="34"/>
      <c r="Y113" s="34">
        <v>1</v>
      </c>
      <c r="Z113" s="34"/>
      <c r="AA113" s="34"/>
      <c r="AB113" s="66"/>
      <c r="AC113" s="34"/>
      <c r="AD113" s="34"/>
      <c r="AE113" s="34"/>
      <c r="AF113" s="34"/>
      <c r="AG113" s="34"/>
      <c r="AH113" s="34"/>
      <c r="AI113" s="34"/>
      <c r="AJ113" s="34"/>
      <c r="AK113" s="34">
        <v>1</v>
      </c>
      <c r="AL113" s="34"/>
      <c r="AM113" s="34"/>
      <c r="AN113" s="34"/>
      <c r="AO113" s="34"/>
      <c r="AP113" s="34"/>
      <c r="AQ113" s="35"/>
      <c r="AR113" s="66">
        <f t="shared" si="18"/>
        <v>1</v>
      </c>
      <c r="AS113" s="66">
        <v>1</v>
      </c>
      <c r="AT113" s="66">
        <v>1</v>
      </c>
      <c r="AU113" s="34"/>
      <c r="AV113" s="34"/>
      <c r="AW113" s="34"/>
      <c r="AX113" s="66">
        <f t="shared" si="19"/>
        <v>2</v>
      </c>
      <c r="AY113" s="34">
        <v>1</v>
      </c>
      <c r="AZ113" s="34">
        <v>1</v>
      </c>
      <c r="BA113" s="34">
        <v>1</v>
      </c>
      <c r="BB113" s="34"/>
      <c r="BC113" s="34"/>
      <c r="BD113" s="34"/>
      <c r="BE113" s="34"/>
      <c r="BF113" s="34"/>
      <c r="BG113" s="34"/>
      <c r="BH113" s="34"/>
      <c r="BI113" s="34"/>
      <c r="BJ113" s="34"/>
      <c r="BK113" s="34">
        <v>1</v>
      </c>
      <c r="BL113" s="34"/>
      <c r="BM113" s="34"/>
      <c r="BN113" s="34"/>
      <c r="BO113" s="34"/>
      <c r="BP113" s="34"/>
      <c r="BQ113" s="34"/>
      <c r="BR113" s="34"/>
      <c r="BS113" s="66"/>
      <c r="BT113" s="34"/>
      <c r="BU113" s="34"/>
      <c r="BV113" s="66">
        <f t="shared" si="35"/>
        <v>1</v>
      </c>
      <c r="BW113" s="66"/>
      <c r="BX113" s="66"/>
      <c r="BY113" s="66"/>
      <c r="BZ113" s="66"/>
      <c r="CA113" s="34"/>
      <c r="CB113" s="34"/>
      <c r="CC113" s="34"/>
      <c r="CD113" s="34"/>
      <c r="CE113" s="34"/>
      <c r="CF113" s="34"/>
      <c r="CG113" s="66"/>
      <c r="CH113" s="34">
        <f t="shared" si="20"/>
        <v>0</v>
      </c>
      <c r="CI113" s="66"/>
      <c r="CJ113" s="66"/>
      <c r="CK113" s="66"/>
      <c r="CL113" s="34"/>
      <c r="CM113" s="34"/>
      <c r="CN113" s="34"/>
      <c r="CO113" s="34"/>
      <c r="CP113" s="34"/>
      <c r="CQ113" s="34"/>
      <c r="CR113" s="66"/>
      <c r="CS113" s="34">
        <f t="shared" si="21"/>
        <v>0</v>
      </c>
      <c r="CT113" s="66"/>
      <c r="CU113" s="34"/>
      <c r="CV113" s="34"/>
      <c r="CW113" s="34"/>
      <c r="CX113" s="34"/>
      <c r="CY113" s="34"/>
      <c r="CZ113" s="34"/>
      <c r="DA113" s="34"/>
      <c r="DB113" s="34"/>
      <c r="DC113" s="34"/>
      <c r="DD113" s="34">
        <f t="shared" si="22"/>
        <v>0</v>
      </c>
      <c r="DE113" s="34"/>
      <c r="DF113" s="34"/>
      <c r="DG113" s="34"/>
      <c r="DH113" s="34"/>
      <c r="DI113" s="34"/>
      <c r="DJ113" s="34"/>
      <c r="DK113" s="34"/>
      <c r="DL113" s="34"/>
      <c r="DM113" s="34"/>
      <c r="DN113" s="34">
        <f t="shared" si="23"/>
        <v>0</v>
      </c>
      <c r="DO113" s="34"/>
      <c r="DP113" s="34"/>
      <c r="DQ113" s="34"/>
      <c r="DR113" s="34"/>
      <c r="DS113" s="34"/>
      <c r="DT113" s="34"/>
      <c r="DU113" s="34"/>
      <c r="DV113" s="34"/>
      <c r="DW113" s="34"/>
      <c r="DX113" s="34"/>
      <c r="DY113" s="34">
        <f t="shared" si="24"/>
        <v>0</v>
      </c>
      <c r="DZ113" s="34">
        <f t="shared" si="25"/>
        <v>0</v>
      </c>
      <c r="EA113" s="34">
        <f t="shared" si="26"/>
        <v>0</v>
      </c>
      <c r="EB113" s="34">
        <f t="shared" si="27"/>
        <v>0</v>
      </c>
      <c r="EC113" s="34">
        <f t="shared" si="28"/>
        <v>0</v>
      </c>
      <c r="ED113" s="34">
        <f t="shared" si="29"/>
        <v>0</v>
      </c>
      <c r="EE113" s="34">
        <f t="shared" si="30"/>
        <v>0</v>
      </c>
      <c r="EF113" s="34">
        <f t="shared" si="31"/>
        <v>0</v>
      </c>
      <c r="EG113" s="34">
        <f t="shared" si="32"/>
        <v>0</v>
      </c>
      <c r="EH113" s="34">
        <f t="shared" si="33"/>
        <v>0</v>
      </c>
      <c r="EI113" s="34">
        <f t="shared" si="34"/>
        <v>0</v>
      </c>
      <c r="EJ113" s="33">
        <v>0</v>
      </c>
    </row>
    <row r="114" spans="1:140" ht="15.75" customHeight="1">
      <c r="A114" s="33" t="s">
        <v>232</v>
      </c>
      <c r="B114" s="33" t="s">
        <v>116</v>
      </c>
      <c r="C114" s="33">
        <v>2021</v>
      </c>
      <c r="D114" s="66" t="s">
        <v>909</v>
      </c>
      <c r="E114" s="33" t="s">
        <v>910</v>
      </c>
      <c r="F114" s="33" t="s">
        <v>630</v>
      </c>
      <c r="G114" s="33" t="s">
        <v>483</v>
      </c>
      <c r="H114" s="34" t="s">
        <v>1022</v>
      </c>
      <c r="I114" s="205" t="s">
        <v>1021</v>
      </c>
      <c r="J114" s="33"/>
      <c r="K114" s="33"/>
      <c r="L114" s="2" t="s">
        <v>473</v>
      </c>
      <c r="M114" s="71">
        <v>0</v>
      </c>
      <c r="N114" s="37"/>
      <c r="O114" s="33"/>
      <c r="P114" s="33"/>
      <c r="Q114" s="34"/>
      <c r="R114" s="33"/>
      <c r="S114" s="34"/>
      <c r="T114" s="34"/>
      <c r="U114" s="34">
        <v>1</v>
      </c>
      <c r="V114" s="34"/>
      <c r="W114" s="34"/>
      <c r="X114" s="66"/>
      <c r="Y114" s="66"/>
      <c r="Z114" s="66">
        <v>1</v>
      </c>
      <c r="AA114" s="33"/>
      <c r="AB114" s="33"/>
      <c r="AC114" s="33"/>
      <c r="AD114" s="33"/>
      <c r="AE114" s="33"/>
      <c r="AF114" s="33"/>
      <c r="AG114" s="33"/>
      <c r="AH114" s="33"/>
      <c r="AI114" s="33"/>
      <c r="AJ114" s="33"/>
      <c r="AK114" s="33"/>
      <c r="AL114" s="34"/>
      <c r="AM114" s="33"/>
      <c r="AN114" s="33"/>
      <c r="AO114" s="33"/>
      <c r="AP114" s="34"/>
      <c r="AQ114" s="35"/>
      <c r="AR114" s="66">
        <f t="shared" si="18"/>
        <v>1</v>
      </c>
      <c r="AS114" s="35"/>
      <c r="AT114" s="35">
        <v>1</v>
      </c>
      <c r="AU114" s="35"/>
      <c r="AV114" s="33"/>
      <c r="AW114" s="33">
        <v>1</v>
      </c>
      <c r="AX114" s="66">
        <f t="shared" si="19"/>
        <v>2</v>
      </c>
      <c r="AY114" s="34"/>
      <c r="AZ114" s="33">
        <v>1</v>
      </c>
      <c r="BA114" s="33">
        <v>1</v>
      </c>
      <c r="BB114" s="33"/>
      <c r="BC114" s="34"/>
      <c r="BD114" s="33"/>
      <c r="BE114" s="33"/>
      <c r="BF114" s="33"/>
      <c r="BG114" s="33"/>
      <c r="BH114" s="33"/>
      <c r="BI114" s="33"/>
      <c r="BJ114" s="33"/>
      <c r="BK114" s="33">
        <v>1</v>
      </c>
      <c r="BL114" s="33"/>
      <c r="BM114" s="33"/>
      <c r="BN114" s="33"/>
      <c r="BO114" s="33"/>
      <c r="BP114" s="33"/>
      <c r="BQ114" s="33"/>
      <c r="BR114" s="33"/>
      <c r="BS114" s="33"/>
      <c r="BT114" s="33">
        <v>1</v>
      </c>
      <c r="BU114" s="33">
        <v>1</v>
      </c>
      <c r="BV114" s="66">
        <f t="shared" si="35"/>
        <v>0</v>
      </c>
      <c r="BW114" s="33"/>
      <c r="BX114" s="34"/>
      <c r="BY114" s="33"/>
      <c r="BZ114" s="34"/>
      <c r="CA114" s="33"/>
      <c r="CB114" s="33"/>
      <c r="CC114" s="33"/>
      <c r="CD114" s="33"/>
      <c r="CE114" s="33"/>
      <c r="CF114" s="33"/>
      <c r="CG114" s="33"/>
      <c r="CH114" s="34">
        <f t="shared" si="20"/>
        <v>0</v>
      </c>
      <c r="CI114" s="33"/>
      <c r="CJ114" s="33"/>
      <c r="CK114" s="33"/>
      <c r="CL114" s="33"/>
      <c r="CM114" s="34">
        <v>1</v>
      </c>
      <c r="CN114" s="33"/>
      <c r="CO114" s="33"/>
      <c r="CP114" s="33"/>
      <c r="CQ114" s="33"/>
      <c r="CR114" s="33"/>
      <c r="CS114" s="34">
        <f t="shared" si="21"/>
        <v>1</v>
      </c>
      <c r="CT114" s="33"/>
      <c r="CU114" s="33"/>
      <c r="CV114" s="33"/>
      <c r="CW114" s="33"/>
      <c r="CX114" s="33"/>
      <c r="CY114" s="33"/>
      <c r="CZ114" s="34"/>
      <c r="DA114" s="33"/>
      <c r="DB114" s="33"/>
      <c r="DC114" s="33"/>
      <c r="DD114" s="34">
        <f t="shared" si="22"/>
        <v>0</v>
      </c>
      <c r="DE114" s="33"/>
      <c r="DF114" s="33"/>
      <c r="DG114" s="33"/>
      <c r="DH114" s="33"/>
      <c r="DI114" s="33"/>
      <c r="DJ114" s="33"/>
      <c r="DK114" s="33"/>
      <c r="DL114" s="33"/>
      <c r="DM114" s="33"/>
      <c r="DN114" s="34">
        <f t="shared" si="23"/>
        <v>0</v>
      </c>
      <c r="DO114" s="33"/>
      <c r="DP114" s="33"/>
      <c r="DQ114" s="33"/>
      <c r="DR114" s="33"/>
      <c r="DS114" s="33"/>
      <c r="DT114" s="33"/>
      <c r="DU114" s="33"/>
      <c r="DV114" s="34">
        <v>1</v>
      </c>
      <c r="DW114" s="33"/>
      <c r="DX114" s="33"/>
      <c r="DY114" s="34">
        <f t="shared" si="24"/>
        <v>1</v>
      </c>
      <c r="DZ114" s="34">
        <f t="shared" si="25"/>
        <v>0</v>
      </c>
      <c r="EA114" s="34">
        <f t="shared" si="26"/>
        <v>0</v>
      </c>
      <c r="EB114" s="34">
        <f t="shared" si="27"/>
        <v>0</v>
      </c>
      <c r="EC114" s="34">
        <f t="shared" si="28"/>
        <v>0</v>
      </c>
      <c r="ED114" s="34">
        <f t="shared" si="29"/>
        <v>0</v>
      </c>
      <c r="EE114" s="34">
        <f t="shared" si="30"/>
        <v>0</v>
      </c>
      <c r="EF114" s="34">
        <f t="shared" si="31"/>
        <v>0</v>
      </c>
      <c r="EG114" s="34">
        <f t="shared" si="32"/>
        <v>0</v>
      </c>
      <c r="EH114" s="34">
        <f t="shared" si="33"/>
        <v>0</v>
      </c>
      <c r="EI114" s="34">
        <f t="shared" si="34"/>
        <v>0</v>
      </c>
      <c r="EJ114" s="33">
        <v>0</v>
      </c>
    </row>
    <row r="115" spans="1:140" ht="15.75" customHeight="1">
      <c r="A115" s="33" t="s">
        <v>233</v>
      </c>
      <c r="B115" s="33" t="s">
        <v>125</v>
      </c>
      <c r="C115" s="66">
        <v>2021</v>
      </c>
      <c r="D115" s="66" t="s">
        <v>911</v>
      </c>
      <c r="E115" s="34" t="s">
        <v>912</v>
      </c>
      <c r="F115" s="34" t="s">
        <v>913</v>
      </c>
      <c r="G115" s="66" t="s">
        <v>470</v>
      </c>
      <c r="H115" s="66" t="s">
        <v>1024</v>
      </c>
      <c r="I115" s="66" t="s">
        <v>1023</v>
      </c>
      <c r="J115" s="34"/>
      <c r="K115" s="34"/>
      <c r="L115" s="2" t="s">
        <v>473</v>
      </c>
      <c r="M115" s="71">
        <v>0</v>
      </c>
      <c r="N115" s="71"/>
      <c r="O115" s="34"/>
      <c r="P115" s="34"/>
      <c r="Q115" s="34"/>
      <c r="R115" s="34"/>
      <c r="S115" s="34"/>
      <c r="T115" s="34"/>
      <c r="U115" s="34">
        <v>1</v>
      </c>
      <c r="V115" s="34"/>
      <c r="W115" s="34"/>
      <c r="X115" s="66"/>
      <c r="Y115" s="66"/>
      <c r="Z115" s="66"/>
      <c r="AA115" s="34">
        <v>1</v>
      </c>
      <c r="AB115" s="34"/>
      <c r="AC115" s="34"/>
      <c r="AD115" s="34"/>
      <c r="AE115" s="34"/>
      <c r="AF115" s="34"/>
      <c r="AG115" s="34">
        <v>1</v>
      </c>
      <c r="AH115" s="34"/>
      <c r="AI115" s="34"/>
      <c r="AJ115" s="34"/>
      <c r="AK115" s="34"/>
      <c r="AL115" s="34"/>
      <c r="AM115" s="34"/>
      <c r="AN115" s="34"/>
      <c r="AO115" s="34"/>
      <c r="AP115" s="34"/>
      <c r="AQ115" s="66"/>
      <c r="AR115" s="66">
        <f t="shared" si="18"/>
        <v>1</v>
      </c>
      <c r="AS115" s="34"/>
      <c r="AT115" s="66">
        <v>1</v>
      </c>
      <c r="AU115" s="34"/>
      <c r="AV115" s="66"/>
      <c r="AW115" s="66"/>
      <c r="AX115" s="66">
        <f t="shared" si="19"/>
        <v>1</v>
      </c>
      <c r="AY115" s="34">
        <v>1</v>
      </c>
      <c r="AZ115" s="34">
        <v>1</v>
      </c>
      <c r="BA115" s="34"/>
      <c r="BB115" s="34"/>
      <c r="BC115" s="34"/>
      <c r="BD115" s="34"/>
      <c r="BE115" s="34"/>
      <c r="BF115" s="34">
        <v>1</v>
      </c>
      <c r="BG115" s="34"/>
      <c r="BH115" s="34"/>
      <c r="BI115" s="34"/>
      <c r="BJ115" s="34"/>
      <c r="BK115" s="34"/>
      <c r="BL115" s="34"/>
      <c r="BM115" s="34"/>
      <c r="BN115" s="34"/>
      <c r="BO115" s="34"/>
      <c r="BP115" s="34">
        <v>1</v>
      </c>
      <c r="BQ115" s="34"/>
      <c r="BR115" s="34"/>
      <c r="BS115" s="34">
        <v>1</v>
      </c>
      <c r="BT115" s="66">
        <v>1</v>
      </c>
      <c r="BU115" s="34"/>
      <c r="BV115" s="66">
        <f t="shared" si="35"/>
        <v>0</v>
      </c>
      <c r="BW115" s="34"/>
      <c r="BX115" s="34"/>
      <c r="BY115" s="34"/>
      <c r="BZ115" s="34"/>
      <c r="CA115" s="34"/>
      <c r="CB115" s="34"/>
      <c r="CC115" s="34"/>
      <c r="CD115" s="34"/>
      <c r="CE115" s="34"/>
      <c r="CF115" s="34"/>
      <c r="CG115" s="34"/>
      <c r="CH115" s="34">
        <f t="shared" si="20"/>
        <v>0</v>
      </c>
      <c r="CI115" s="34"/>
      <c r="CJ115" s="34">
        <v>1</v>
      </c>
      <c r="CK115" s="34"/>
      <c r="CL115" s="66"/>
      <c r="CM115" s="66"/>
      <c r="CN115" s="34">
        <v>1</v>
      </c>
      <c r="CO115" s="34"/>
      <c r="CP115" s="34"/>
      <c r="CQ115" s="66"/>
      <c r="CR115" s="66"/>
      <c r="CS115" s="34">
        <f t="shared" si="21"/>
        <v>2</v>
      </c>
      <c r="CT115" s="66"/>
      <c r="CU115" s="34"/>
      <c r="CV115" s="34"/>
      <c r="CW115" s="34"/>
      <c r="CX115" s="34"/>
      <c r="CY115" s="34"/>
      <c r="CZ115" s="34"/>
      <c r="DA115" s="34"/>
      <c r="DB115" s="34"/>
      <c r="DC115" s="34"/>
      <c r="DD115" s="34">
        <f t="shared" si="22"/>
        <v>0</v>
      </c>
      <c r="DE115" s="34"/>
      <c r="DF115" s="34"/>
      <c r="DG115" s="34"/>
      <c r="DH115" s="66"/>
      <c r="DI115" s="34"/>
      <c r="DJ115" s="34"/>
      <c r="DK115" s="34"/>
      <c r="DL115" s="66"/>
      <c r="DM115" s="66"/>
      <c r="DN115" s="34">
        <f t="shared" si="23"/>
        <v>0</v>
      </c>
      <c r="DO115" s="66"/>
      <c r="DP115" s="34"/>
      <c r="DQ115" s="34"/>
      <c r="DR115" s="66"/>
      <c r="DS115" s="34"/>
      <c r="DT115" s="34"/>
      <c r="DU115" s="34"/>
      <c r="DV115" s="34"/>
      <c r="DW115" s="66"/>
      <c r="DX115" s="66"/>
      <c r="DY115" s="34">
        <f t="shared" si="24"/>
        <v>0</v>
      </c>
      <c r="DZ115" s="34">
        <f t="shared" si="25"/>
        <v>0</v>
      </c>
      <c r="EA115" s="34">
        <f t="shared" si="26"/>
        <v>1</v>
      </c>
      <c r="EB115" s="34">
        <f t="shared" si="27"/>
        <v>0</v>
      </c>
      <c r="EC115" s="34">
        <f t="shared" si="28"/>
        <v>0</v>
      </c>
      <c r="ED115" s="34">
        <f t="shared" si="29"/>
        <v>1</v>
      </c>
      <c r="EE115" s="34">
        <f t="shared" si="30"/>
        <v>0</v>
      </c>
      <c r="EF115" s="34">
        <f t="shared" si="31"/>
        <v>0</v>
      </c>
      <c r="EG115" s="34">
        <f t="shared" si="32"/>
        <v>0</v>
      </c>
      <c r="EH115" s="34">
        <f t="shared" si="33"/>
        <v>2</v>
      </c>
      <c r="EI115" s="34">
        <f t="shared" si="34"/>
        <v>1</v>
      </c>
      <c r="EJ115" s="34">
        <v>0</v>
      </c>
    </row>
    <row r="116" spans="1:140" ht="15.75" customHeight="1">
      <c r="A116" s="33" t="s">
        <v>234</v>
      </c>
      <c r="B116" s="33" t="s">
        <v>116</v>
      </c>
      <c r="C116" s="34">
        <v>2021</v>
      </c>
      <c r="D116" s="66" t="s">
        <v>914</v>
      </c>
      <c r="E116" s="34" t="s">
        <v>915</v>
      </c>
      <c r="F116" s="66" t="s">
        <v>916</v>
      </c>
      <c r="G116" s="66" t="s">
        <v>470</v>
      </c>
      <c r="H116" s="66" t="s">
        <v>1026</v>
      </c>
      <c r="I116" s="66" t="s">
        <v>1025</v>
      </c>
      <c r="J116" s="33"/>
      <c r="K116" s="33"/>
      <c r="L116" s="2" t="s">
        <v>473</v>
      </c>
      <c r="M116" s="71">
        <v>0</v>
      </c>
      <c r="N116" s="71"/>
      <c r="O116" s="33"/>
      <c r="P116" s="33"/>
      <c r="Q116" s="34"/>
      <c r="R116" s="34"/>
      <c r="S116" s="34"/>
      <c r="T116" s="34"/>
      <c r="U116" s="34">
        <v>1</v>
      </c>
      <c r="V116" s="34"/>
      <c r="W116" s="34"/>
      <c r="X116" s="33"/>
      <c r="Y116" s="34"/>
      <c r="Z116" s="34"/>
      <c r="AA116" s="33"/>
      <c r="AB116" s="33"/>
      <c r="AC116" s="33"/>
      <c r="AD116" s="33"/>
      <c r="AE116" s="33"/>
      <c r="AF116" s="33">
        <v>1</v>
      </c>
      <c r="AG116" s="33">
        <v>1</v>
      </c>
      <c r="AH116" s="33"/>
      <c r="AI116" s="33"/>
      <c r="AJ116" s="33"/>
      <c r="AK116" s="33"/>
      <c r="AL116" s="34"/>
      <c r="AM116" s="33"/>
      <c r="AN116" s="33"/>
      <c r="AO116" s="33"/>
      <c r="AP116" s="34"/>
      <c r="AQ116" s="35"/>
      <c r="AR116" s="66">
        <f t="shared" si="18"/>
        <v>1</v>
      </c>
      <c r="AS116" s="66">
        <v>1</v>
      </c>
      <c r="AT116" s="35"/>
      <c r="AU116" s="35"/>
      <c r="AV116" s="33"/>
      <c r="AW116" s="34"/>
      <c r="AX116" s="66">
        <f t="shared" si="19"/>
        <v>1</v>
      </c>
      <c r="AY116" s="33">
        <v>1</v>
      </c>
      <c r="AZ116" s="33">
        <v>1</v>
      </c>
      <c r="BA116" s="33"/>
      <c r="BB116" s="33"/>
      <c r="BC116" s="34"/>
      <c r="BD116" s="33"/>
      <c r="BE116" s="33"/>
      <c r="BF116" s="33"/>
      <c r="BG116" s="33"/>
      <c r="BH116" s="33"/>
      <c r="BI116" s="33"/>
      <c r="BJ116" s="33"/>
      <c r="BK116" s="33"/>
      <c r="BL116" s="33"/>
      <c r="BM116" s="33"/>
      <c r="BN116" s="33"/>
      <c r="BO116" s="33"/>
      <c r="BP116" s="33"/>
      <c r="BQ116" s="33"/>
      <c r="BR116" s="33">
        <v>1</v>
      </c>
      <c r="BS116" s="33">
        <v>1</v>
      </c>
      <c r="BT116" s="34"/>
      <c r="BU116" s="34"/>
      <c r="BV116" s="66">
        <f t="shared" si="35"/>
        <v>0</v>
      </c>
      <c r="BW116" s="33"/>
      <c r="BX116" s="34"/>
      <c r="BY116" s="33"/>
      <c r="BZ116" s="34">
        <v>1</v>
      </c>
      <c r="CA116" s="33"/>
      <c r="CB116" s="33"/>
      <c r="CC116" s="33"/>
      <c r="CD116" s="33"/>
      <c r="CE116" s="33"/>
      <c r="CF116" s="33"/>
      <c r="CG116" s="33"/>
      <c r="CH116" s="34">
        <f t="shared" si="20"/>
        <v>1</v>
      </c>
      <c r="CI116" s="33"/>
      <c r="CJ116" s="33"/>
      <c r="CK116" s="33"/>
      <c r="CL116" s="34"/>
      <c r="CM116" s="34"/>
      <c r="CN116" s="33"/>
      <c r="CO116" s="33"/>
      <c r="CP116" s="33"/>
      <c r="CQ116" s="33"/>
      <c r="CR116" s="34"/>
      <c r="CS116" s="34">
        <f t="shared" si="21"/>
        <v>0</v>
      </c>
      <c r="CT116" s="33"/>
      <c r="CU116" s="33"/>
      <c r="CV116" s="33"/>
      <c r="CW116" s="33"/>
      <c r="CX116" s="33"/>
      <c r="CY116" s="33"/>
      <c r="CZ116" s="34"/>
      <c r="DA116" s="34"/>
      <c r="DB116" s="33"/>
      <c r="DC116" s="34"/>
      <c r="DD116" s="34">
        <f t="shared" si="22"/>
        <v>0</v>
      </c>
      <c r="DE116" s="33"/>
      <c r="DF116" s="33"/>
      <c r="DG116" s="33"/>
      <c r="DH116" s="33"/>
      <c r="DI116" s="33"/>
      <c r="DJ116" s="33"/>
      <c r="DK116" s="33"/>
      <c r="DL116" s="33"/>
      <c r="DM116" s="33"/>
      <c r="DN116" s="34">
        <f t="shared" si="23"/>
        <v>0</v>
      </c>
      <c r="DO116" s="33"/>
      <c r="DP116" s="33"/>
      <c r="DQ116" s="33"/>
      <c r="DR116" s="33"/>
      <c r="DS116" s="33"/>
      <c r="DT116" s="33"/>
      <c r="DU116" s="34"/>
      <c r="DV116" s="34"/>
      <c r="DW116" s="33"/>
      <c r="DX116" s="34"/>
      <c r="DY116" s="34">
        <f t="shared" si="24"/>
        <v>0</v>
      </c>
      <c r="DZ116" s="34">
        <f t="shared" si="25"/>
        <v>0</v>
      </c>
      <c r="EA116" s="34">
        <f t="shared" si="26"/>
        <v>0</v>
      </c>
      <c r="EB116" s="34">
        <f t="shared" si="27"/>
        <v>0</v>
      </c>
      <c r="EC116" s="34">
        <f t="shared" si="28"/>
        <v>0</v>
      </c>
      <c r="ED116" s="34">
        <f t="shared" si="29"/>
        <v>0</v>
      </c>
      <c r="EE116" s="34">
        <f t="shared" si="30"/>
        <v>0</v>
      </c>
      <c r="EF116" s="34">
        <f t="shared" si="31"/>
        <v>0</v>
      </c>
      <c r="EG116" s="34">
        <f t="shared" si="32"/>
        <v>0</v>
      </c>
      <c r="EH116" s="34">
        <f t="shared" si="33"/>
        <v>0</v>
      </c>
      <c r="EI116" s="34">
        <f t="shared" si="34"/>
        <v>0</v>
      </c>
      <c r="EJ116" s="33">
        <v>0</v>
      </c>
    </row>
    <row r="117" spans="1:140" ht="15.75" customHeight="1">
      <c r="A117" s="33" t="s">
        <v>235</v>
      </c>
      <c r="B117" s="33" t="s">
        <v>116</v>
      </c>
      <c r="C117" s="34">
        <v>2021</v>
      </c>
      <c r="D117" s="66" t="s">
        <v>917</v>
      </c>
      <c r="E117" s="200" t="s">
        <v>918</v>
      </c>
      <c r="F117" s="200" t="s">
        <v>919</v>
      </c>
      <c r="G117" s="34" t="s">
        <v>507</v>
      </c>
      <c r="H117" s="34" t="s">
        <v>1027</v>
      </c>
      <c r="I117" s="34" t="s">
        <v>1028</v>
      </c>
      <c r="J117" s="33"/>
      <c r="K117" s="33"/>
      <c r="L117" s="2" t="s">
        <v>473</v>
      </c>
      <c r="M117" s="71">
        <v>0</v>
      </c>
      <c r="N117" s="214"/>
      <c r="O117" s="200"/>
      <c r="P117" s="200"/>
      <c r="Q117" s="200"/>
      <c r="R117" s="200"/>
      <c r="S117" s="200"/>
      <c r="T117" s="200">
        <v>1</v>
      </c>
      <c r="U117" s="200"/>
      <c r="V117" s="200"/>
      <c r="W117" s="200"/>
      <c r="X117" s="200"/>
      <c r="Y117" s="200">
        <v>1</v>
      </c>
      <c r="Z117" s="200"/>
      <c r="AA117" s="200"/>
      <c r="AB117" s="200"/>
      <c r="AC117" s="200"/>
      <c r="AD117" s="200"/>
      <c r="AE117" s="200"/>
      <c r="AF117" s="200"/>
      <c r="AG117" s="200"/>
      <c r="AH117" s="200"/>
      <c r="AI117" s="200"/>
      <c r="AJ117" s="200"/>
      <c r="AK117" s="200"/>
      <c r="AL117" s="200"/>
      <c r="AM117" s="200"/>
      <c r="AN117" s="200"/>
      <c r="AO117" s="203"/>
      <c r="AP117" s="203"/>
      <c r="AQ117" s="203"/>
      <c r="AR117" s="203">
        <f t="shared" si="18"/>
        <v>1</v>
      </c>
      <c r="AS117" s="203"/>
      <c r="AT117" s="203">
        <v>1</v>
      </c>
      <c r="AU117" s="203"/>
      <c r="AV117" s="200"/>
      <c r="AW117" s="200"/>
      <c r="AX117" s="203">
        <f t="shared" si="19"/>
        <v>1</v>
      </c>
      <c r="AY117" s="200"/>
      <c r="AZ117" s="200">
        <v>1</v>
      </c>
      <c r="BA117" s="200"/>
      <c r="BB117" s="200"/>
      <c r="BC117" s="200"/>
      <c r="BD117" s="200"/>
      <c r="BE117" s="200"/>
      <c r="BF117" s="200"/>
      <c r="BG117" s="200"/>
      <c r="BH117" s="200"/>
      <c r="BI117" s="200"/>
      <c r="BJ117" s="200"/>
      <c r="BK117" s="200"/>
      <c r="BL117" s="200"/>
      <c r="BM117" s="200"/>
      <c r="BN117" s="200"/>
      <c r="BO117" s="200"/>
      <c r="BP117" s="200"/>
      <c r="BQ117" s="200"/>
      <c r="BR117" s="200"/>
      <c r="BS117" s="200"/>
      <c r="BT117" s="200"/>
      <c r="BU117" s="200"/>
      <c r="BV117" s="66">
        <f t="shared" si="35"/>
        <v>1</v>
      </c>
      <c r="BW117" s="200"/>
      <c r="BX117" s="200"/>
      <c r="BY117" s="200"/>
      <c r="BZ117" s="200"/>
      <c r="CA117" s="200"/>
      <c r="CB117" s="200"/>
      <c r="CC117" s="200"/>
      <c r="CD117" s="200"/>
      <c r="CE117" s="200"/>
      <c r="CF117" s="200"/>
      <c r="CG117" s="200"/>
      <c r="CH117" s="200">
        <f t="shared" si="20"/>
        <v>0</v>
      </c>
      <c r="CI117" s="200"/>
      <c r="CJ117" s="200"/>
      <c r="CK117" s="200"/>
      <c r="CL117" s="200"/>
      <c r="CM117" s="200"/>
      <c r="CN117" s="200"/>
      <c r="CO117" s="200"/>
      <c r="CP117" s="200"/>
      <c r="CQ117" s="200"/>
      <c r="CR117" s="200"/>
      <c r="CS117" s="200">
        <f t="shared" si="21"/>
        <v>0</v>
      </c>
      <c r="CT117" s="200"/>
      <c r="CU117" s="200"/>
      <c r="CV117" s="200"/>
      <c r="CW117" s="200"/>
      <c r="CX117" s="200"/>
      <c r="CY117" s="200"/>
      <c r="CZ117" s="200"/>
      <c r="DA117" s="200"/>
      <c r="DB117" s="200"/>
      <c r="DC117" s="200"/>
      <c r="DD117" s="200">
        <f t="shared" si="22"/>
        <v>0</v>
      </c>
      <c r="DE117" s="200"/>
      <c r="DF117" s="200"/>
      <c r="DG117" s="200"/>
      <c r="DH117" s="200"/>
      <c r="DI117" s="200"/>
      <c r="DJ117" s="200"/>
      <c r="DK117" s="200"/>
      <c r="DL117" s="200"/>
      <c r="DM117" s="200"/>
      <c r="DN117" s="200">
        <f t="shared" si="23"/>
        <v>0</v>
      </c>
      <c r="DO117" s="200"/>
      <c r="DP117" s="200"/>
      <c r="DQ117" s="200"/>
      <c r="DR117" s="200"/>
      <c r="DS117" s="200"/>
      <c r="DT117" s="200"/>
      <c r="DU117" s="200"/>
      <c r="DV117" s="200"/>
      <c r="DW117" s="200"/>
      <c r="DX117" s="33"/>
      <c r="DY117" s="34">
        <f t="shared" si="24"/>
        <v>0</v>
      </c>
      <c r="DZ117" s="34">
        <f t="shared" si="25"/>
        <v>0</v>
      </c>
      <c r="EA117" s="34">
        <f t="shared" si="26"/>
        <v>0</v>
      </c>
      <c r="EB117" s="34">
        <f t="shared" si="27"/>
        <v>0</v>
      </c>
      <c r="EC117" s="34">
        <f t="shared" si="28"/>
        <v>0</v>
      </c>
      <c r="ED117" s="34">
        <f t="shared" si="29"/>
        <v>0</v>
      </c>
      <c r="EE117" s="34">
        <f t="shared" si="30"/>
        <v>0</v>
      </c>
      <c r="EF117" s="34">
        <f t="shared" si="31"/>
        <v>0</v>
      </c>
      <c r="EG117" s="34">
        <f t="shared" si="32"/>
        <v>0</v>
      </c>
      <c r="EH117" s="34">
        <f t="shared" si="33"/>
        <v>0</v>
      </c>
      <c r="EI117" s="34">
        <f t="shared" si="34"/>
        <v>0</v>
      </c>
      <c r="EJ117" s="33">
        <v>0</v>
      </c>
    </row>
    <row r="118" spans="1:140" ht="15.75" customHeight="1">
      <c r="A118" s="33" t="s">
        <v>236</v>
      </c>
      <c r="B118" s="33" t="s">
        <v>116</v>
      </c>
      <c r="C118" s="34">
        <v>2021</v>
      </c>
      <c r="D118" s="66" t="s">
        <v>920</v>
      </c>
      <c r="E118" s="34" t="s">
        <v>921</v>
      </c>
      <c r="F118" s="34" t="s">
        <v>922</v>
      </c>
      <c r="G118" s="66" t="s">
        <v>470</v>
      </c>
      <c r="H118" s="66" t="s">
        <v>1030</v>
      </c>
      <c r="I118" s="35" t="s">
        <v>1029</v>
      </c>
      <c r="J118" s="33"/>
      <c r="K118" s="33"/>
      <c r="L118" s="2" t="s">
        <v>473</v>
      </c>
      <c r="M118" s="71">
        <v>0</v>
      </c>
      <c r="N118" s="71"/>
      <c r="O118" s="33"/>
      <c r="P118" s="33"/>
      <c r="Q118" s="34"/>
      <c r="R118" s="33"/>
      <c r="S118" s="34"/>
      <c r="T118" s="34"/>
      <c r="U118" s="34">
        <v>1</v>
      </c>
      <c r="V118" s="34"/>
      <c r="W118" s="34"/>
      <c r="X118" s="66"/>
      <c r="Y118" s="66"/>
      <c r="Z118" s="66"/>
      <c r="AA118" s="33">
        <v>1</v>
      </c>
      <c r="AB118" s="33"/>
      <c r="AC118" s="33"/>
      <c r="AD118" s="33"/>
      <c r="AE118" s="33"/>
      <c r="AF118" s="33"/>
      <c r="AG118" s="33"/>
      <c r="AH118" s="33"/>
      <c r="AI118" s="33"/>
      <c r="AJ118" s="33"/>
      <c r="AK118" s="33"/>
      <c r="AL118" s="34"/>
      <c r="AM118" s="33"/>
      <c r="AN118" s="33"/>
      <c r="AO118" s="33"/>
      <c r="AP118" s="34"/>
      <c r="AQ118" s="35"/>
      <c r="AR118" s="66">
        <f t="shared" si="18"/>
        <v>1</v>
      </c>
      <c r="AS118" s="34">
        <v>1</v>
      </c>
      <c r="AT118" s="35">
        <v>1</v>
      </c>
      <c r="AU118" s="35"/>
      <c r="AV118" s="33"/>
      <c r="AW118" s="34">
        <v>1</v>
      </c>
      <c r="AX118" s="66">
        <f t="shared" si="19"/>
        <v>3</v>
      </c>
      <c r="AY118" s="33"/>
      <c r="AZ118" s="33"/>
      <c r="BA118" s="33">
        <v>1</v>
      </c>
      <c r="BB118" s="33"/>
      <c r="BC118" s="34"/>
      <c r="BD118" s="33"/>
      <c r="BE118" s="33"/>
      <c r="BF118" s="33"/>
      <c r="BG118" s="33"/>
      <c r="BH118" s="33"/>
      <c r="BI118" s="33"/>
      <c r="BJ118" s="33"/>
      <c r="BK118" s="33"/>
      <c r="BL118" s="33"/>
      <c r="BM118" s="33"/>
      <c r="BN118" s="33"/>
      <c r="BO118" s="33">
        <v>1</v>
      </c>
      <c r="BP118" s="33"/>
      <c r="BQ118" s="33"/>
      <c r="BR118" s="33"/>
      <c r="BS118" s="33">
        <v>1</v>
      </c>
      <c r="BT118" s="33">
        <v>1</v>
      </c>
      <c r="BU118" s="66">
        <v>1</v>
      </c>
      <c r="BV118" s="66">
        <f t="shared" si="35"/>
        <v>0</v>
      </c>
      <c r="BW118" s="33"/>
      <c r="BX118" s="34"/>
      <c r="BY118" s="33"/>
      <c r="BZ118" s="34">
        <v>1</v>
      </c>
      <c r="CA118" s="33"/>
      <c r="CB118" s="33"/>
      <c r="CC118" s="33"/>
      <c r="CD118" s="33"/>
      <c r="CE118" s="33"/>
      <c r="CF118" s="33"/>
      <c r="CG118" s="33"/>
      <c r="CH118" s="34">
        <f t="shared" si="20"/>
        <v>1</v>
      </c>
      <c r="CI118" s="33"/>
      <c r="CJ118" s="33"/>
      <c r="CK118" s="33"/>
      <c r="CL118" s="33"/>
      <c r="CM118" s="34">
        <v>1</v>
      </c>
      <c r="CN118" s="66"/>
      <c r="CO118" s="66"/>
      <c r="CP118" s="66"/>
      <c r="CQ118" s="33"/>
      <c r="CR118" s="66"/>
      <c r="CS118" s="34">
        <f t="shared" si="21"/>
        <v>1</v>
      </c>
      <c r="CT118" s="33"/>
      <c r="CU118" s="33"/>
      <c r="CV118" s="33"/>
      <c r="CW118" s="33"/>
      <c r="CX118" s="66"/>
      <c r="CY118" s="66"/>
      <c r="CZ118" s="66"/>
      <c r="DA118" s="66"/>
      <c r="DB118" s="33"/>
      <c r="DC118" s="66"/>
      <c r="DD118" s="34">
        <f t="shared" si="22"/>
        <v>0</v>
      </c>
      <c r="DE118" s="33"/>
      <c r="DF118" s="33"/>
      <c r="DG118" s="33"/>
      <c r="DH118" s="33"/>
      <c r="DI118" s="33"/>
      <c r="DJ118" s="33"/>
      <c r="DK118" s="33"/>
      <c r="DL118" s="33"/>
      <c r="DM118" s="33"/>
      <c r="DN118" s="34">
        <f t="shared" si="23"/>
        <v>0</v>
      </c>
      <c r="DO118" s="33"/>
      <c r="DP118" s="33"/>
      <c r="DQ118" s="33"/>
      <c r="DR118" s="33"/>
      <c r="DS118" s="33"/>
      <c r="DT118" s="33"/>
      <c r="DU118" s="33"/>
      <c r="DV118" s="34">
        <v>1</v>
      </c>
      <c r="DW118" s="33"/>
      <c r="DX118" s="33"/>
      <c r="DY118" s="34">
        <f t="shared" si="24"/>
        <v>1</v>
      </c>
      <c r="DZ118" s="34">
        <f t="shared" si="25"/>
        <v>0</v>
      </c>
      <c r="EA118" s="34">
        <f t="shared" si="26"/>
        <v>0</v>
      </c>
      <c r="EB118" s="34">
        <f t="shared" si="27"/>
        <v>0</v>
      </c>
      <c r="EC118" s="34">
        <f t="shared" si="28"/>
        <v>0</v>
      </c>
      <c r="ED118" s="34">
        <f t="shared" si="29"/>
        <v>0</v>
      </c>
      <c r="EE118" s="34">
        <f t="shared" si="30"/>
        <v>0</v>
      </c>
      <c r="EF118" s="34">
        <f t="shared" si="31"/>
        <v>0</v>
      </c>
      <c r="EG118" s="34">
        <f t="shared" si="32"/>
        <v>0</v>
      </c>
      <c r="EH118" s="34">
        <f t="shared" si="33"/>
        <v>0</v>
      </c>
      <c r="EI118" s="34">
        <f t="shared" si="34"/>
        <v>0</v>
      </c>
      <c r="EJ118" s="33">
        <v>0</v>
      </c>
    </row>
    <row r="119" spans="1:140" ht="15.75" customHeight="1">
      <c r="A119" s="33" t="s">
        <v>237</v>
      </c>
      <c r="B119" s="33" t="s">
        <v>116</v>
      </c>
      <c r="C119" s="200">
        <v>2021</v>
      </c>
      <c r="D119" s="203" t="s">
        <v>923</v>
      </c>
      <c r="E119" s="200" t="s">
        <v>924</v>
      </c>
      <c r="F119" s="200" t="s">
        <v>925</v>
      </c>
      <c r="G119" s="200" t="s">
        <v>926</v>
      </c>
      <c r="H119" s="34" t="s">
        <v>1032</v>
      </c>
      <c r="I119" s="34" t="s">
        <v>1031</v>
      </c>
      <c r="J119" s="33"/>
      <c r="K119" s="33"/>
      <c r="L119" s="2" t="s">
        <v>473</v>
      </c>
      <c r="M119" s="71">
        <v>0</v>
      </c>
      <c r="N119" s="71"/>
      <c r="O119" s="33"/>
      <c r="P119" s="33"/>
      <c r="Q119" s="34"/>
      <c r="R119" s="33"/>
      <c r="S119" s="34"/>
      <c r="T119" s="34"/>
      <c r="U119" s="34"/>
      <c r="V119" s="34">
        <v>1</v>
      </c>
      <c r="W119" s="34"/>
      <c r="X119" s="33"/>
      <c r="Y119" s="34"/>
      <c r="Z119" s="34">
        <v>1</v>
      </c>
      <c r="AA119" s="33"/>
      <c r="AB119" s="66"/>
      <c r="AC119" s="33"/>
      <c r="AD119" s="33"/>
      <c r="AE119" s="33"/>
      <c r="AF119" s="33"/>
      <c r="AG119" s="33"/>
      <c r="AH119" s="33"/>
      <c r="AI119" s="33"/>
      <c r="AJ119" s="33"/>
      <c r="AK119" s="33"/>
      <c r="AL119" s="34"/>
      <c r="AM119" s="33"/>
      <c r="AN119" s="33"/>
      <c r="AO119" s="33"/>
      <c r="AP119" s="34"/>
      <c r="AQ119" s="35"/>
      <c r="AR119" s="66">
        <f t="shared" si="18"/>
        <v>1</v>
      </c>
      <c r="AS119" s="35">
        <v>1</v>
      </c>
      <c r="AT119" s="35">
        <v>1</v>
      </c>
      <c r="AU119" s="66"/>
      <c r="AV119" s="66"/>
      <c r="AW119" s="66">
        <v>1</v>
      </c>
      <c r="AX119" s="66">
        <f t="shared" si="19"/>
        <v>3</v>
      </c>
      <c r="AY119" s="33"/>
      <c r="AZ119" s="33"/>
      <c r="BA119" s="33">
        <v>1</v>
      </c>
      <c r="BB119" s="33"/>
      <c r="BC119" s="34"/>
      <c r="BD119" s="33"/>
      <c r="BE119" s="33"/>
      <c r="BF119" s="33"/>
      <c r="BG119" s="33"/>
      <c r="BH119" s="33"/>
      <c r="BI119" s="33"/>
      <c r="BJ119" s="33"/>
      <c r="BK119" s="33">
        <v>1</v>
      </c>
      <c r="BL119" s="33"/>
      <c r="BM119" s="33"/>
      <c r="BN119" s="33"/>
      <c r="BO119" s="33"/>
      <c r="BP119" s="33"/>
      <c r="BQ119" s="33"/>
      <c r="BR119" s="33"/>
      <c r="BS119" s="33">
        <v>1</v>
      </c>
      <c r="BT119" s="33">
        <v>1</v>
      </c>
      <c r="BU119" s="33">
        <v>1</v>
      </c>
      <c r="BV119" s="66">
        <f t="shared" si="35"/>
        <v>0</v>
      </c>
      <c r="BW119" s="33"/>
      <c r="BX119" s="34"/>
      <c r="BY119" s="33"/>
      <c r="BZ119" s="34">
        <v>1</v>
      </c>
      <c r="CA119" s="33"/>
      <c r="CB119" s="33"/>
      <c r="CC119" s="33"/>
      <c r="CD119" s="33"/>
      <c r="CE119" s="33"/>
      <c r="CF119" s="33"/>
      <c r="CG119" s="33"/>
      <c r="CH119" s="34">
        <f t="shared" si="20"/>
        <v>1</v>
      </c>
      <c r="CI119" s="33"/>
      <c r="CJ119" s="33"/>
      <c r="CK119" s="33"/>
      <c r="CL119" s="33"/>
      <c r="CM119" s="34">
        <v>1</v>
      </c>
      <c r="CN119" s="33"/>
      <c r="CO119" s="33"/>
      <c r="CP119" s="33"/>
      <c r="CQ119" s="33"/>
      <c r="CR119" s="33"/>
      <c r="CS119" s="34">
        <f t="shared" si="21"/>
        <v>1</v>
      </c>
      <c r="CT119" s="33"/>
      <c r="CU119" s="33"/>
      <c r="CV119" s="33"/>
      <c r="CW119" s="33"/>
      <c r="CX119" s="33"/>
      <c r="CY119" s="33"/>
      <c r="CZ119" s="34"/>
      <c r="DA119" s="33"/>
      <c r="DB119" s="33"/>
      <c r="DC119" s="33"/>
      <c r="DD119" s="34">
        <f t="shared" si="22"/>
        <v>0</v>
      </c>
      <c r="DE119" s="33"/>
      <c r="DF119" s="33"/>
      <c r="DG119" s="33"/>
      <c r="DH119" s="33"/>
      <c r="DI119" s="33"/>
      <c r="DJ119" s="33"/>
      <c r="DK119" s="33"/>
      <c r="DL119" s="33"/>
      <c r="DM119" s="33"/>
      <c r="DN119" s="34">
        <f t="shared" si="23"/>
        <v>0</v>
      </c>
      <c r="DO119" s="33"/>
      <c r="DP119" s="33"/>
      <c r="DQ119" s="33"/>
      <c r="DR119" s="33"/>
      <c r="DS119" s="33"/>
      <c r="DT119" s="33"/>
      <c r="DU119" s="33"/>
      <c r="DV119" s="34">
        <v>1</v>
      </c>
      <c r="DW119" s="33"/>
      <c r="DX119" s="33"/>
      <c r="DY119" s="34">
        <f t="shared" si="24"/>
        <v>1</v>
      </c>
      <c r="DZ119" s="34">
        <f t="shared" si="25"/>
        <v>0</v>
      </c>
      <c r="EA119" s="34">
        <f t="shared" si="26"/>
        <v>0</v>
      </c>
      <c r="EB119" s="34">
        <f t="shared" si="27"/>
        <v>0</v>
      </c>
      <c r="EC119" s="34">
        <f t="shared" si="28"/>
        <v>0</v>
      </c>
      <c r="ED119" s="34">
        <f t="shared" si="29"/>
        <v>0</v>
      </c>
      <c r="EE119" s="34">
        <f t="shared" si="30"/>
        <v>0</v>
      </c>
      <c r="EF119" s="34">
        <f t="shared" si="31"/>
        <v>0</v>
      </c>
      <c r="EG119" s="34">
        <f t="shared" si="32"/>
        <v>0</v>
      </c>
      <c r="EH119" s="34">
        <f t="shared" si="33"/>
        <v>0</v>
      </c>
      <c r="EI119" s="34">
        <f t="shared" si="34"/>
        <v>0</v>
      </c>
      <c r="EJ119" s="33">
        <v>0</v>
      </c>
    </row>
    <row r="120" spans="1:140" ht="15.75" customHeight="1">
      <c r="A120" s="33" t="s">
        <v>238</v>
      </c>
      <c r="B120" s="33" t="s">
        <v>116</v>
      </c>
      <c r="C120" s="200">
        <v>2021</v>
      </c>
      <c r="D120" s="203" t="s">
        <v>927</v>
      </c>
      <c r="E120" s="200" t="s">
        <v>928</v>
      </c>
      <c r="F120" s="200" t="s">
        <v>929</v>
      </c>
      <c r="G120" s="200" t="s">
        <v>538</v>
      </c>
      <c r="H120" s="200" t="s">
        <v>1034</v>
      </c>
      <c r="I120" s="200" t="s">
        <v>1033</v>
      </c>
      <c r="J120" s="200"/>
      <c r="K120" s="200"/>
      <c r="L120" s="207" t="s">
        <v>473</v>
      </c>
      <c r="M120" s="215">
        <v>0</v>
      </c>
      <c r="N120" s="215"/>
      <c r="O120" s="200"/>
      <c r="P120" s="200"/>
      <c r="Q120" s="200"/>
      <c r="R120" s="200"/>
      <c r="S120" s="200"/>
      <c r="T120" s="200"/>
      <c r="U120" s="200">
        <v>1</v>
      </c>
      <c r="V120" s="200"/>
      <c r="W120" s="200"/>
      <c r="X120" s="200"/>
      <c r="Y120" s="200"/>
      <c r="Z120" s="200"/>
      <c r="AA120" s="200"/>
      <c r="AB120" s="200"/>
      <c r="AC120" s="200">
        <v>1</v>
      </c>
      <c r="AD120" s="200"/>
      <c r="AE120" s="200"/>
      <c r="AF120" s="200"/>
      <c r="AG120" s="203"/>
      <c r="AH120" s="200"/>
      <c r="AI120" s="200"/>
      <c r="AJ120" s="200"/>
      <c r="AK120" s="200"/>
      <c r="AL120" s="200"/>
      <c r="AM120" s="200"/>
      <c r="AN120" s="200"/>
      <c r="AO120" s="200"/>
      <c r="AP120" s="200"/>
      <c r="AQ120" s="203"/>
      <c r="AR120" s="203">
        <f t="shared" si="18"/>
        <v>1</v>
      </c>
      <c r="AS120" s="203"/>
      <c r="AT120" s="200">
        <v>1</v>
      </c>
      <c r="AU120" s="203">
        <v>1</v>
      </c>
      <c r="AV120" s="200"/>
      <c r="AW120" s="200"/>
      <c r="AX120" s="203">
        <f t="shared" si="19"/>
        <v>2</v>
      </c>
      <c r="AY120" s="200">
        <v>1</v>
      </c>
      <c r="AZ120" s="200">
        <v>1</v>
      </c>
      <c r="BA120" s="200">
        <v>1</v>
      </c>
      <c r="BB120" s="200"/>
      <c r="BC120" s="200"/>
      <c r="BD120" s="200"/>
      <c r="BE120" s="200"/>
      <c r="BF120" s="200"/>
      <c r="BG120" s="200"/>
      <c r="BH120" s="200"/>
      <c r="BI120" s="200">
        <v>1</v>
      </c>
      <c r="BJ120" s="200"/>
      <c r="BK120" s="200"/>
      <c r="BL120" s="200"/>
      <c r="BM120" s="200">
        <v>1</v>
      </c>
      <c r="BN120" s="200"/>
      <c r="BO120" s="200"/>
      <c r="BP120" s="200"/>
      <c r="BQ120" s="200"/>
      <c r="BR120" s="200"/>
      <c r="BS120" s="200"/>
      <c r="BT120" s="203">
        <v>1</v>
      </c>
      <c r="BU120" s="203">
        <v>1</v>
      </c>
      <c r="BV120" s="66">
        <f t="shared" si="35"/>
        <v>0</v>
      </c>
      <c r="BW120" s="200"/>
      <c r="BX120" s="200"/>
      <c r="BY120" s="200"/>
      <c r="BZ120" s="200"/>
      <c r="CA120" s="203"/>
      <c r="CB120" s="203"/>
      <c r="CC120" s="200"/>
      <c r="CD120" s="200"/>
      <c r="CE120" s="200"/>
      <c r="CF120" s="200"/>
      <c r="CG120" s="203"/>
      <c r="CH120" s="200">
        <f t="shared" si="20"/>
        <v>0</v>
      </c>
      <c r="CI120" s="200"/>
      <c r="CJ120" s="200"/>
      <c r="CK120" s="200"/>
      <c r="CL120" s="200"/>
      <c r="CM120" s="200">
        <v>1</v>
      </c>
      <c r="CN120" s="200"/>
      <c r="CO120" s="200"/>
      <c r="CP120" s="200"/>
      <c r="CQ120" s="200"/>
      <c r="CR120" s="200"/>
      <c r="CS120" s="200">
        <f t="shared" si="21"/>
        <v>1</v>
      </c>
      <c r="CT120" s="200"/>
      <c r="CU120" s="200"/>
      <c r="CV120" s="200"/>
      <c r="CW120" s="200"/>
      <c r="CX120" s="200"/>
      <c r="CY120" s="200"/>
      <c r="CZ120" s="200">
        <v>1</v>
      </c>
      <c r="DA120" s="203"/>
      <c r="DB120" s="200"/>
      <c r="DC120" s="203"/>
      <c r="DD120" s="200">
        <f t="shared" si="22"/>
        <v>1</v>
      </c>
      <c r="DE120" s="200"/>
      <c r="DF120" s="200"/>
      <c r="DG120" s="200"/>
      <c r="DH120" s="200"/>
      <c r="DI120" s="200"/>
      <c r="DJ120" s="200"/>
      <c r="DK120" s="200"/>
      <c r="DL120" s="200"/>
      <c r="DM120" s="200"/>
      <c r="DN120" s="200">
        <f t="shared" si="23"/>
        <v>0</v>
      </c>
      <c r="DO120" s="200"/>
      <c r="DP120" s="200"/>
      <c r="DQ120" s="200"/>
      <c r="DR120" s="200"/>
      <c r="DS120" s="200"/>
      <c r="DT120" s="200"/>
      <c r="DU120" s="200"/>
      <c r="DV120" s="200"/>
      <c r="DW120" s="200"/>
      <c r="DX120" s="200"/>
      <c r="DY120" s="200">
        <f t="shared" si="24"/>
        <v>0</v>
      </c>
      <c r="DZ120" s="200">
        <f t="shared" si="25"/>
        <v>0</v>
      </c>
      <c r="EA120" s="200">
        <f t="shared" si="26"/>
        <v>0</v>
      </c>
      <c r="EB120" s="200">
        <f t="shared" si="27"/>
        <v>0</v>
      </c>
      <c r="EC120" s="200">
        <f t="shared" si="28"/>
        <v>0</v>
      </c>
      <c r="ED120" s="200">
        <f t="shared" si="29"/>
        <v>0</v>
      </c>
      <c r="EE120" s="200">
        <f t="shared" si="30"/>
        <v>0</v>
      </c>
      <c r="EF120" s="200">
        <f t="shared" si="31"/>
        <v>0</v>
      </c>
      <c r="EG120" s="200">
        <f t="shared" si="32"/>
        <v>0</v>
      </c>
      <c r="EH120" s="200">
        <f t="shared" si="33"/>
        <v>0</v>
      </c>
      <c r="EI120" s="200">
        <f t="shared" si="34"/>
        <v>0</v>
      </c>
      <c r="EJ120" s="200">
        <v>0</v>
      </c>
    </row>
    <row r="121" spans="1:140" ht="15.75" customHeight="1">
      <c r="A121" s="34" t="s">
        <v>239</v>
      </c>
      <c r="B121" s="34" t="s">
        <v>116</v>
      </c>
      <c r="C121" s="34">
        <v>2021</v>
      </c>
      <c r="D121" s="66" t="s">
        <v>930</v>
      </c>
      <c r="E121" s="34" t="s">
        <v>931</v>
      </c>
      <c r="F121" s="34" t="s">
        <v>493</v>
      </c>
      <c r="G121" s="34" t="s">
        <v>470</v>
      </c>
      <c r="H121" s="34" t="s">
        <v>1036</v>
      </c>
      <c r="I121" s="66" t="s">
        <v>1035</v>
      </c>
      <c r="J121" s="34"/>
      <c r="K121" s="34"/>
      <c r="L121" s="2" t="s">
        <v>473</v>
      </c>
      <c r="M121" s="71">
        <v>0</v>
      </c>
      <c r="N121" s="71"/>
      <c r="O121" s="34"/>
      <c r="P121" s="34"/>
      <c r="Q121" s="34"/>
      <c r="R121" s="34"/>
      <c r="S121" s="34"/>
      <c r="T121" s="34"/>
      <c r="U121" s="34">
        <v>1</v>
      </c>
      <c r="V121" s="34"/>
      <c r="W121" s="34"/>
      <c r="X121" s="34"/>
      <c r="Y121" s="34"/>
      <c r="Z121" s="34"/>
      <c r="AA121" s="34"/>
      <c r="AB121" s="34"/>
      <c r="AC121" s="34"/>
      <c r="AD121" s="34"/>
      <c r="AE121" s="34"/>
      <c r="AF121" s="34">
        <v>1</v>
      </c>
      <c r="AG121" s="34"/>
      <c r="AH121" s="34"/>
      <c r="AI121" s="34"/>
      <c r="AJ121" s="34"/>
      <c r="AK121" s="34"/>
      <c r="AL121" s="34"/>
      <c r="AM121" s="34"/>
      <c r="AN121" s="34"/>
      <c r="AO121" s="34"/>
      <c r="AP121" s="34"/>
      <c r="AQ121" s="66"/>
      <c r="AR121" s="66">
        <f t="shared" si="18"/>
        <v>1</v>
      </c>
      <c r="AS121" s="34"/>
      <c r="AT121" s="66">
        <v>1</v>
      </c>
      <c r="AU121" s="34"/>
      <c r="AV121" s="34"/>
      <c r="AW121" s="34"/>
      <c r="AX121" s="66">
        <f t="shared" si="19"/>
        <v>1</v>
      </c>
      <c r="AY121" s="34"/>
      <c r="AZ121" s="34">
        <v>1</v>
      </c>
      <c r="BA121" s="34"/>
      <c r="BB121" s="34"/>
      <c r="BC121" s="34"/>
      <c r="BD121" s="34"/>
      <c r="BE121" s="34"/>
      <c r="BF121" s="34"/>
      <c r="BG121" s="34"/>
      <c r="BH121" s="34"/>
      <c r="BI121" s="34"/>
      <c r="BJ121" s="34"/>
      <c r="BK121" s="34">
        <v>1</v>
      </c>
      <c r="BL121" s="34"/>
      <c r="BM121" s="34"/>
      <c r="BN121" s="34"/>
      <c r="BO121" s="34"/>
      <c r="BP121" s="34"/>
      <c r="BQ121" s="34"/>
      <c r="BR121" s="34"/>
      <c r="BS121" s="34"/>
      <c r="BT121" s="34"/>
      <c r="BU121" s="66"/>
      <c r="BV121" s="66">
        <f t="shared" si="35"/>
        <v>1</v>
      </c>
      <c r="BW121" s="34"/>
      <c r="BX121" s="34"/>
      <c r="BY121" s="34"/>
      <c r="BZ121" s="34"/>
      <c r="CA121" s="34"/>
      <c r="CB121" s="34"/>
      <c r="CC121" s="34"/>
      <c r="CD121" s="34"/>
      <c r="CE121" s="34"/>
      <c r="CF121" s="34"/>
      <c r="CG121" s="34"/>
      <c r="CH121" s="34">
        <f t="shared" si="20"/>
        <v>0</v>
      </c>
      <c r="CI121" s="34"/>
      <c r="CJ121" s="34"/>
      <c r="CK121" s="34"/>
      <c r="CL121" s="34"/>
      <c r="CM121" s="34"/>
      <c r="CN121" s="34"/>
      <c r="CO121" s="34"/>
      <c r="CP121" s="66"/>
      <c r="CQ121" s="34"/>
      <c r="CR121" s="66"/>
      <c r="CS121" s="34">
        <f t="shared" si="21"/>
        <v>0</v>
      </c>
      <c r="CT121" s="34"/>
      <c r="CU121" s="34"/>
      <c r="CV121" s="34"/>
      <c r="CW121" s="34"/>
      <c r="CX121" s="34"/>
      <c r="CY121" s="34"/>
      <c r="CZ121" s="34"/>
      <c r="DA121" s="34"/>
      <c r="DB121" s="34"/>
      <c r="DC121" s="34"/>
      <c r="DD121" s="34">
        <f t="shared" si="22"/>
        <v>0</v>
      </c>
      <c r="DE121" s="34"/>
      <c r="DF121" s="34"/>
      <c r="DG121" s="34"/>
      <c r="DH121" s="34"/>
      <c r="DI121" s="34"/>
      <c r="DJ121" s="34"/>
      <c r="DK121" s="34"/>
      <c r="DL121" s="34"/>
      <c r="DM121" s="34"/>
      <c r="DN121" s="34">
        <f t="shared" si="23"/>
        <v>0</v>
      </c>
      <c r="DO121" s="34"/>
      <c r="DP121" s="34"/>
      <c r="DQ121" s="34"/>
      <c r="DR121" s="34"/>
      <c r="DS121" s="34"/>
      <c r="DT121" s="34"/>
      <c r="DU121" s="34"/>
      <c r="DV121" s="34"/>
      <c r="DW121" s="34"/>
      <c r="DX121" s="34"/>
      <c r="DY121" s="34">
        <f t="shared" si="24"/>
        <v>0</v>
      </c>
      <c r="DZ121" s="34">
        <f t="shared" si="25"/>
        <v>0</v>
      </c>
      <c r="EA121" s="34">
        <f t="shared" si="26"/>
        <v>0</v>
      </c>
      <c r="EB121" s="34">
        <f t="shared" si="27"/>
        <v>0</v>
      </c>
      <c r="EC121" s="34">
        <f t="shared" si="28"/>
        <v>0</v>
      </c>
      <c r="ED121" s="34">
        <f t="shared" si="29"/>
        <v>0</v>
      </c>
      <c r="EE121" s="34">
        <f t="shared" si="30"/>
        <v>0</v>
      </c>
      <c r="EF121" s="34">
        <f t="shared" si="31"/>
        <v>0</v>
      </c>
      <c r="EG121" s="34">
        <f t="shared" si="32"/>
        <v>0</v>
      </c>
      <c r="EH121" s="34">
        <f t="shared" si="33"/>
        <v>0</v>
      </c>
      <c r="EI121" s="34">
        <f t="shared" si="34"/>
        <v>0</v>
      </c>
      <c r="EJ121" s="34">
        <v>0</v>
      </c>
    </row>
    <row r="122" spans="1:140" ht="15.75" customHeight="1">
      <c r="A122" s="33" t="s">
        <v>240</v>
      </c>
      <c r="B122" s="33" t="s">
        <v>116</v>
      </c>
      <c r="C122" s="200">
        <v>2021</v>
      </c>
      <c r="D122" s="203" t="s">
        <v>932</v>
      </c>
      <c r="E122" s="200" t="s">
        <v>933</v>
      </c>
      <c r="F122" s="200" t="s">
        <v>703</v>
      </c>
      <c r="G122" s="200" t="s">
        <v>538</v>
      </c>
      <c r="H122" s="200" t="s">
        <v>1038</v>
      </c>
      <c r="I122" s="200" t="s">
        <v>1037</v>
      </c>
      <c r="J122" s="200"/>
      <c r="K122" s="200"/>
      <c r="L122" s="207" t="s">
        <v>473</v>
      </c>
      <c r="M122" s="215">
        <v>0</v>
      </c>
      <c r="N122" s="215"/>
      <c r="O122" s="200"/>
      <c r="P122" s="200"/>
      <c r="Q122" s="200"/>
      <c r="R122" s="200"/>
      <c r="S122" s="200"/>
      <c r="T122" s="200"/>
      <c r="U122" s="200">
        <v>1</v>
      </c>
      <c r="V122" s="200"/>
      <c r="W122" s="200"/>
      <c r="X122" s="200"/>
      <c r="Y122" s="200"/>
      <c r="Z122" s="200"/>
      <c r="AA122" s="200"/>
      <c r="AB122" s="200"/>
      <c r="AC122" s="200"/>
      <c r="AD122" s="200"/>
      <c r="AE122" s="200"/>
      <c r="AF122" s="200"/>
      <c r="AG122" s="200"/>
      <c r="AH122" s="200">
        <v>1</v>
      </c>
      <c r="AI122" s="200"/>
      <c r="AJ122" s="200"/>
      <c r="AK122" s="200"/>
      <c r="AL122" s="200"/>
      <c r="AM122" s="200"/>
      <c r="AN122" s="200"/>
      <c r="AO122" s="200"/>
      <c r="AP122" s="200"/>
      <c r="AQ122" s="203"/>
      <c r="AR122" s="203">
        <f t="shared" si="18"/>
        <v>1</v>
      </c>
      <c r="AS122" s="203"/>
      <c r="AT122" s="203">
        <v>1</v>
      </c>
      <c r="AU122" s="203"/>
      <c r="AV122" s="200"/>
      <c r="AW122" s="200"/>
      <c r="AX122" s="203">
        <f t="shared" si="19"/>
        <v>1</v>
      </c>
      <c r="AY122" s="200"/>
      <c r="AZ122" s="200">
        <v>1</v>
      </c>
      <c r="BA122" s="200"/>
      <c r="BB122" s="200"/>
      <c r="BC122" s="200"/>
      <c r="BD122" s="200"/>
      <c r="BE122" s="200"/>
      <c r="BF122" s="200"/>
      <c r="BG122" s="200"/>
      <c r="BH122" s="200"/>
      <c r="BI122" s="200"/>
      <c r="BJ122" s="200"/>
      <c r="BK122" s="200"/>
      <c r="BL122" s="200"/>
      <c r="BM122" s="200"/>
      <c r="BN122" s="200"/>
      <c r="BO122" s="200"/>
      <c r="BP122" s="200">
        <v>1</v>
      </c>
      <c r="BQ122" s="200"/>
      <c r="BR122" s="200"/>
      <c r="BS122" s="200"/>
      <c r="BT122" s="200">
        <v>1</v>
      </c>
      <c r="BU122" s="200"/>
      <c r="BV122" s="66">
        <f t="shared" si="35"/>
        <v>0</v>
      </c>
      <c r="BW122" s="200"/>
      <c r="BX122" s="200"/>
      <c r="BY122" s="200"/>
      <c r="BZ122" s="200"/>
      <c r="CA122" s="200"/>
      <c r="CB122" s="200"/>
      <c r="CC122" s="200"/>
      <c r="CD122" s="200"/>
      <c r="CE122" s="200"/>
      <c r="CF122" s="200"/>
      <c r="CG122" s="200"/>
      <c r="CH122" s="200">
        <f t="shared" si="20"/>
        <v>0</v>
      </c>
      <c r="CI122" s="200"/>
      <c r="CJ122" s="200"/>
      <c r="CK122" s="200"/>
      <c r="CL122" s="200"/>
      <c r="CM122" s="200">
        <v>1</v>
      </c>
      <c r="CN122" s="200"/>
      <c r="CO122" s="200"/>
      <c r="CP122" s="200"/>
      <c r="CQ122" s="200"/>
      <c r="CR122" s="200"/>
      <c r="CS122" s="200">
        <f t="shared" si="21"/>
        <v>1</v>
      </c>
      <c r="CT122" s="200"/>
      <c r="CU122" s="200"/>
      <c r="CV122" s="200"/>
      <c r="CW122" s="200"/>
      <c r="CX122" s="200"/>
      <c r="CY122" s="200"/>
      <c r="CZ122" s="200"/>
      <c r="DA122" s="200"/>
      <c r="DB122" s="200"/>
      <c r="DC122" s="200"/>
      <c r="DD122" s="200">
        <f t="shared" si="22"/>
        <v>0</v>
      </c>
      <c r="DE122" s="200"/>
      <c r="DF122" s="200"/>
      <c r="DG122" s="200"/>
      <c r="DH122" s="200"/>
      <c r="DI122" s="200"/>
      <c r="DJ122" s="200"/>
      <c r="DK122" s="200"/>
      <c r="DL122" s="200"/>
      <c r="DM122" s="200"/>
      <c r="DN122" s="200">
        <f t="shared" si="23"/>
        <v>0</v>
      </c>
      <c r="DO122" s="200"/>
      <c r="DP122" s="200"/>
      <c r="DQ122" s="200"/>
      <c r="DR122" s="200"/>
      <c r="DS122" s="200"/>
      <c r="DT122" s="200"/>
      <c r="DU122" s="200"/>
      <c r="DV122" s="200"/>
      <c r="DW122" s="200"/>
      <c r="DX122" s="200"/>
      <c r="DY122" s="200">
        <f t="shared" si="24"/>
        <v>0</v>
      </c>
      <c r="DZ122" s="200">
        <f t="shared" si="25"/>
        <v>0</v>
      </c>
      <c r="EA122" s="200">
        <f t="shared" si="26"/>
        <v>0</v>
      </c>
      <c r="EB122" s="200">
        <f t="shared" si="27"/>
        <v>0</v>
      </c>
      <c r="EC122" s="200">
        <f t="shared" si="28"/>
        <v>0</v>
      </c>
      <c r="ED122" s="200">
        <f t="shared" si="29"/>
        <v>0</v>
      </c>
      <c r="EE122" s="200">
        <f t="shared" si="30"/>
        <v>0</v>
      </c>
      <c r="EF122" s="200">
        <f t="shared" si="31"/>
        <v>0</v>
      </c>
      <c r="EG122" s="200">
        <f t="shared" si="32"/>
        <v>0</v>
      </c>
      <c r="EH122" s="200">
        <f t="shared" si="33"/>
        <v>0</v>
      </c>
      <c r="EI122" s="200">
        <f t="shared" si="34"/>
        <v>0</v>
      </c>
      <c r="EJ122" s="200">
        <v>0</v>
      </c>
    </row>
    <row r="123" spans="1:140" ht="15.75" customHeight="1">
      <c r="A123" s="33" t="s">
        <v>241</v>
      </c>
      <c r="B123" s="33" t="s">
        <v>116</v>
      </c>
      <c r="C123" s="200">
        <v>2021</v>
      </c>
      <c r="D123" s="203" t="s">
        <v>934</v>
      </c>
      <c r="E123" s="200" t="s">
        <v>935</v>
      </c>
      <c r="F123" s="200" t="s">
        <v>936</v>
      </c>
      <c r="G123" s="203" t="s">
        <v>538</v>
      </c>
      <c r="H123" s="203" t="s">
        <v>1040</v>
      </c>
      <c r="I123" s="203" t="s">
        <v>1039</v>
      </c>
      <c r="J123" s="200"/>
      <c r="K123" s="200"/>
      <c r="L123" s="207" t="s">
        <v>473</v>
      </c>
      <c r="M123" s="215">
        <v>0</v>
      </c>
      <c r="N123" s="215"/>
      <c r="O123" s="200"/>
      <c r="P123" s="200"/>
      <c r="Q123" s="200">
        <v>1</v>
      </c>
      <c r="R123" s="200"/>
      <c r="S123" s="200"/>
      <c r="T123" s="200"/>
      <c r="U123" s="200">
        <v>1</v>
      </c>
      <c r="V123" s="200"/>
      <c r="W123" s="200"/>
      <c r="X123" s="200"/>
      <c r="Y123" s="200"/>
      <c r="Z123" s="200"/>
      <c r="AA123" s="203"/>
      <c r="AB123" s="200"/>
      <c r="AC123" s="200"/>
      <c r="AD123" s="200"/>
      <c r="AE123" s="200">
        <v>1</v>
      </c>
      <c r="AF123" s="200"/>
      <c r="AG123" s="200"/>
      <c r="AH123" s="200"/>
      <c r="AI123" s="200"/>
      <c r="AJ123" s="200"/>
      <c r="AK123" s="200"/>
      <c r="AL123" s="200"/>
      <c r="AM123" s="200"/>
      <c r="AN123" s="203"/>
      <c r="AO123" s="200"/>
      <c r="AP123" s="200"/>
      <c r="AQ123" s="203"/>
      <c r="AR123" s="203">
        <f t="shared" si="18"/>
        <v>1</v>
      </c>
      <c r="AS123" s="203"/>
      <c r="AT123" s="203"/>
      <c r="AU123" s="203">
        <v>1</v>
      </c>
      <c r="AV123" s="200"/>
      <c r="AW123" s="200"/>
      <c r="AX123" s="203">
        <f t="shared" si="19"/>
        <v>1</v>
      </c>
      <c r="AY123" s="200"/>
      <c r="AZ123" s="200"/>
      <c r="BA123" s="200">
        <v>1</v>
      </c>
      <c r="BB123" s="200"/>
      <c r="BC123" s="200"/>
      <c r="BD123" s="200"/>
      <c r="BE123" s="200"/>
      <c r="BF123" s="200"/>
      <c r="BG123" s="200"/>
      <c r="BH123" s="200"/>
      <c r="BI123" s="200"/>
      <c r="BJ123" s="200">
        <v>1</v>
      </c>
      <c r="BK123" s="200">
        <v>1</v>
      </c>
      <c r="BL123" s="200"/>
      <c r="BM123" s="200"/>
      <c r="BN123" s="200"/>
      <c r="BO123" s="200"/>
      <c r="BP123" s="200"/>
      <c r="BQ123" s="200"/>
      <c r="BR123" s="200"/>
      <c r="BS123" s="203">
        <v>1</v>
      </c>
      <c r="BT123" s="203">
        <v>1</v>
      </c>
      <c r="BU123" s="203">
        <v>1</v>
      </c>
      <c r="BV123" s="66">
        <f t="shared" si="35"/>
        <v>0</v>
      </c>
      <c r="BW123" s="200"/>
      <c r="BX123" s="200"/>
      <c r="BY123" s="200"/>
      <c r="BZ123" s="200"/>
      <c r="CA123" s="203"/>
      <c r="CB123" s="203"/>
      <c r="CC123" s="200"/>
      <c r="CD123" s="200"/>
      <c r="CE123" s="200"/>
      <c r="CF123" s="200"/>
      <c r="CG123" s="203"/>
      <c r="CH123" s="200">
        <f t="shared" si="20"/>
        <v>0</v>
      </c>
      <c r="CI123" s="200"/>
      <c r="CJ123" s="200"/>
      <c r="CK123" s="200"/>
      <c r="CL123" s="203"/>
      <c r="CM123" s="203"/>
      <c r="CN123" s="200"/>
      <c r="CO123" s="200"/>
      <c r="CP123" s="200"/>
      <c r="CQ123" s="200"/>
      <c r="CR123" s="203"/>
      <c r="CS123" s="200">
        <f t="shared" si="21"/>
        <v>0</v>
      </c>
      <c r="CT123" s="200"/>
      <c r="CU123" s="200"/>
      <c r="CV123" s="200"/>
      <c r="CW123" s="203"/>
      <c r="CX123" s="200"/>
      <c r="CY123" s="200"/>
      <c r="CZ123" s="200">
        <v>1</v>
      </c>
      <c r="DA123" s="200"/>
      <c r="DB123" s="200"/>
      <c r="DC123" s="203"/>
      <c r="DD123" s="200">
        <f t="shared" si="22"/>
        <v>1</v>
      </c>
      <c r="DE123" s="200"/>
      <c r="DF123" s="200"/>
      <c r="DG123" s="200"/>
      <c r="DH123" s="200"/>
      <c r="DI123" s="200"/>
      <c r="DJ123" s="200"/>
      <c r="DK123" s="200"/>
      <c r="DL123" s="200"/>
      <c r="DM123" s="200"/>
      <c r="DN123" s="200">
        <f t="shared" si="23"/>
        <v>0</v>
      </c>
      <c r="DO123" s="200"/>
      <c r="DP123" s="200"/>
      <c r="DQ123" s="200"/>
      <c r="DR123" s="200"/>
      <c r="DS123" s="200"/>
      <c r="DT123" s="200"/>
      <c r="DU123" s="200"/>
      <c r="DV123" s="200"/>
      <c r="DW123" s="200"/>
      <c r="DX123" s="200"/>
      <c r="DY123" s="200">
        <f t="shared" si="24"/>
        <v>0</v>
      </c>
      <c r="DZ123" s="200">
        <f t="shared" si="25"/>
        <v>0</v>
      </c>
      <c r="EA123" s="200">
        <f t="shared" si="26"/>
        <v>0</v>
      </c>
      <c r="EB123" s="200">
        <f t="shared" si="27"/>
        <v>0</v>
      </c>
      <c r="EC123" s="200">
        <f t="shared" si="28"/>
        <v>0</v>
      </c>
      <c r="ED123" s="200">
        <f t="shared" si="29"/>
        <v>0</v>
      </c>
      <c r="EE123" s="200">
        <f t="shared" si="30"/>
        <v>0</v>
      </c>
      <c r="EF123" s="200">
        <f t="shared" si="31"/>
        <v>0</v>
      </c>
      <c r="EG123" s="200">
        <f t="shared" si="32"/>
        <v>0</v>
      </c>
      <c r="EH123" s="200">
        <f t="shared" si="33"/>
        <v>0</v>
      </c>
      <c r="EI123" s="200">
        <f t="shared" si="34"/>
        <v>0</v>
      </c>
      <c r="EJ123" s="200">
        <v>0</v>
      </c>
    </row>
    <row r="124" spans="1:140" ht="15.75" customHeight="1">
      <c r="A124" s="33" t="s">
        <v>242</v>
      </c>
      <c r="B124" s="33" t="s">
        <v>116</v>
      </c>
      <c r="C124" s="33">
        <v>2021</v>
      </c>
      <c r="D124" s="66" t="s">
        <v>937</v>
      </c>
      <c r="E124" s="33" t="s">
        <v>938</v>
      </c>
      <c r="F124" s="33" t="s">
        <v>913</v>
      </c>
      <c r="G124" s="33" t="s">
        <v>470</v>
      </c>
      <c r="H124" s="34" t="s">
        <v>1042</v>
      </c>
      <c r="I124" s="33" t="s">
        <v>1041</v>
      </c>
      <c r="J124" s="33"/>
      <c r="K124" s="33"/>
      <c r="L124" s="2" t="s">
        <v>473</v>
      </c>
      <c r="M124" s="71">
        <v>0</v>
      </c>
      <c r="N124" s="37"/>
      <c r="O124" s="33"/>
      <c r="P124" s="33"/>
      <c r="Q124" s="34"/>
      <c r="R124" s="33"/>
      <c r="S124" s="34"/>
      <c r="T124" s="34"/>
      <c r="U124" s="34">
        <v>1</v>
      </c>
      <c r="V124" s="34"/>
      <c r="W124" s="34"/>
      <c r="X124" s="33"/>
      <c r="Y124" s="34"/>
      <c r="Z124" s="34"/>
      <c r="AA124" s="34">
        <v>1</v>
      </c>
      <c r="AB124" s="33"/>
      <c r="AC124" s="33"/>
      <c r="AD124" s="33"/>
      <c r="AE124" s="33"/>
      <c r="AF124" s="33"/>
      <c r="AG124" s="33"/>
      <c r="AH124" s="33"/>
      <c r="AI124" s="33"/>
      <c r="AJ124" s="33"/>
      <c r="AK124" s="33"/>
      <c r="AL124" s="34"/>
      <c r="AM124" s="33"/>
      <c r="AN124" s="33"/>
      <c r="AO124" s="33"/>
      <c r="AP124" s="34"/>
      <c r="AQ124" s="35"/>
      <c r="AR124" s="66">
        <f t="shared" si="18"/>
        <v>1</v>
      </c>
      <c r="AS124" s="35"/>
      <c r="AT124" s="35">
        <v>1</v>
      </c>
      <c r="AU124" s="35"/>
      <c r="AV124" s="35"/>
      <c r="AW124" s="35"/>
      <c r="AX124" s="66">
        <f t="shared" si="19"/>
        <v>1</v>
      </c>
      <c r="AY124" s="33"/>
      <c r="AZ124" s="33">
        <v>1</v>
      </c>
      <c r="BA124" s="33"/>
      <c r="BB124" s="33"/>
      <c r="BC124" s="34"/>
      <c r="BD124" s="33"/>
      <c r="BE124" s="33"/>
      <c r="BF124" s="33"/>
      <c r="BG124" s="33"/>
      <c r="BH124" s="33"/>
      <c r="BI124" s="33"/>
      <c r="BJ124" s="33"/>
      <c r="BK124" s="33">
        <v>1</v>
      </c>
      <c r="BL124" s="33"/>
      <c r="BM124" s="33"/>
      <c r="BN124" s="33"/>
      <c r="BO124" s="33"/>
      <c r="BP124" s="33"/>
      <c r="BQ124" s="33"/>
      <c r="BR124" s="33"/>
      <c r="BS124" s="33"/>
      <c r="BT124" s="34"/>
      <c r="BU124" s="34"/>
      <c r="BV124" s="66">
        <f t="shared" si="35"/>
        <v>1</v>
      </c>
      <c r="BW124" s="33"/>
      <c r="BX124" s="34"/>
      <c r="BY124" s="33"/>
      <c r="BZ124" s="34"/>
      <c r="CA124" s="34"/>
      <c r="CB124" s="34"/>
      <c r="CC124" s="33"/>
      <c r="CD124" s="34"/>
      <c r="CE124" s="34"/>
      <c r="CF124" s="33"/>
      <c r="CG124" s="34"/>
      <c r="CH124" s="34">
        <f t="shared" si="20"/>
        <v>0</v>
      </c>
      <c r="CI124" s="33"/>
      <c r="CJ124" s="33"/>
      <c r="CK124" s="33"/>
      <c r="CL124" s="34"/>
      <c r="CM124" s="34"/>
      <c r="CN124" s="33"/>
      <c r="CO124" s="33"/>
      <c r="CP124" s="34"/>
      <c r="CQ124" s="33"/>
      <c r="CR124" s="34"/>
      <c r="CS124" s="34">
        <f t="shared" si="21"/>
        <v>0</v>
      </c>
      <c r="CT124" s="33"/>
      <c r="CU124" s="33"/>
      <c r="CV124" s="33"/>
      <c r="CW124" s="34"/>
      <c r="CX124" s="33"/>
      <c r="CY124" s="33"/>
      <c r="CZ124" s="34"/>
      <c r="DA124" s="34"/>
      <c r="DB124" s="33"/>
      <c r="DC124" s="34"/>
      <c r="DD124" s="34">
        <f t="shared" si="22"/>
        <v>0</v>
      </c>
      <c r="DE124" s="33"/>
      <c r="DF124" s="33"/>
      <c r="DG124" s="33"/>
      <c r="DH124" s="34"/>
      <c r="DI124" s="33"/>
      <c r="DJ124" s="33"/>
      <c r="DK124" s="34"/>
      <c r="DL124" s="33"/>
      <c r="DM124" s="34"/>
      <c r="DN124" s="34">
        <f t="shared" si="23"/>
        <v>0</v>
      </c>
      <c r="DO124" s="33"/>
      <c r="DP124" s="33"/>
      <c r="DQ124" s="33"/>
      <c r="DR124" s="34"/>
      <c r="DS124" s="33"/>
      <c r="DT124" s="33"/>
      <c r="DU124" s="33"/>
      <c r="DV124" s="34"/>
      <c r="DW124" s="33"/>
      <c r="DX124" s="34"/>
      <c r="DY124" s="34">
        <f t="shared" si="24"/>
        <v>0</v>
      </c>
      <c r="DZ124" s="34">
        <f t="shared" si="25"/>
        <v>0</v>
      </c>
      <c r="EA124" s="34">
        <f t="shared" si="26"/>
        <v>0</v>
      </c>
      <c r="EB124" s="34">
        <f t="shared" si="27"/>
        <v>0</v>
      </c>
      <c r="EC124" s="34">
        <f t="shared" si="28"/>
        <v>0</v>
      </c>
      <c r="ED124" s="34">
        <f t="shared" si="29"/>
        <v>0</v>
      </c>
      <c r="EE124" s="34">
        <f t="shared" si="30"/>
        <v>0</v>
      </c>
      <c r="EF124" s="34">
        <f t="shared" si="31"/>
        <v>0</v>
      </c>
      <c r="EG124" s="34">
        <f t="shared" si="32"/>
        <v>0</v>
      </c>
      <c r="EH124" s="34">
        <f t="shared" si="33"/>
        <v>0</v>
      </c>
      <c r="EI124" s="34">
        <f t="shared" si="34"/>
        <v>0</v>
      </c>
      <c r="EJ124" s="33">
        <v>0</v>
      </c>
    </row>
    <row r="125" spans="1:140" ht="15.75" customHeight="1">
      <c r="A125" s="33" t="s">
        <v>243</v>
      </c>
      <c r="B125" s="33" t="s">
        <v>116</v>
      </c>
      <c r="C125" s="33">
        <v>2021</v>
      </c>
      <c r="D125" s="66" t="s">
        <v>939</v>
      </c>
      <c r="E125" s="33" t="s">
        <v>940</v>
      </c>
      <c r="F125" s="33" t="s">
        <v>513</v>
      </c>
      <c r="G125" s="33" t="s">
        <v>470</v>
      </c>
      <c r="H125" s="34" t="s">
        <v>1044</v>
      </c>
      <c r="I125" s="33" t="s">
        <v>1043</v>
      </c>
      <c r="J125" s="33"/>
      <c r="K125" s="33"/>
      <c r="L125" s="2" t="s">
        <v>473</v>
      </c>
      <c r="M125" s="71">
        <v>0</v>
      </c>
      <c r="N125" s="71"/>
      <c r="O125" s="66"/>
      <c r="P125" s="66"/>
      <c r="Q125" s="66"/>
      <c r="R125" s="33"/>
      <c r="S125" s="34"/>
      <c r="T125" s="34"/>
      <c r="U125" s="34">
        <v>1</v>
      </c>
      <c r="V125" s="34"/>
      <c r="W125" s="34"/>
      <c r="X125" s="33"/>
      <c r="Y125" s="34"/>
      <c r="Z125" s="34"/>
      <c r="AA125" s="33"/>
      <c r="AB125" s="33"/>
      <c r="AC125" s="33"/>
      <c r="AD125" s="33"/>
      <c r="AE125" s="33"/>
      <c r="AF125" s="33"/>
      <c r="AG125" s="33"/>
      <c r="AH125" s="33">
        <v>1</v>
      </c>
      <c r="AI125" s="33"/>
      <c r="AJ125" s="33"/>
      <c r="AK125" s="33"/>
      <c r="AL125" s="34"/>
      <c r="AM125" s="33"/>
      <c r="AN125" s="33"/>
      <c r="AO125" s="33"/>
      <c r="AP125" s="34"/>
      <c r="AQ125" s="35"/>
      <c r="AR125" s="66">
        <f t="shared" si="18"/>
        <v>1</v>
      </c>
      <c r="AS125" s="35"/>
      <c r="AT125" s="35"/>
      <c r="AU125" s="35">
        <v>1</v>
      </c>
      <c r="AV125" s="35"/>
      <c r="AW125" s="35">
        <v>1</v>
      </c>
      <c r="AX125" s="66">
        <f t="shared" si="19"/>
        <v>2</v>
      </c>
      <c r="AY125" s="33"/>
      <c r="AZ125" s="33">
        <v>1</v>
      </c>
      <c r="BA125" s="33">
        <v>1</v>
      </c>
      <c r="BB125" s="33"/>
      <c r="BC125" s="34"/>
      <c r="BD125" s="33"/>
      <c r="BE125" s="33"/>
      <c r="BF125" s="33"/>
      <c r="BG125" s="33"/>
      <c r="BH125" s="33"/>
      <c r="BI125" s="33"/>
      <c r="BJ125" s="33"/>
      <c r="BK125" s="33">
        <v>1</v>
      </c>
      <c r="BL125" s="33"/>
      <c r="BM125" s="33"/>
      <c r="BN125" s="33"/>
      <c r="BO125" s="33"/>
      <c r="BP125" s="33"/>
      <c r="BQ125" s="33"/>
      <c r="BR125" s="33"/>
      <c r="BS125" s="34"/>
      <c r="BT125" s="34">
        <v>1</v>
      </c>
      <c r="BU125" s="34">
        <v>1</v>
      </c>
      <c r="BV125" s="66">
        <f t="shared" si="35"/>
        <v>0</v>
      </c>
      <c r="BW125" s="34"/>
      <c r="BX125" s="34"/>
      <c r="BY125" s="34"/>
      <c r="BZ125" s="34"/>
      <c r="CA125" s="34"/>
      <c r="CB125" s="34"/>
      <c r="CC125" s="34"/>
      <c r="CD125" s="34"/>
      <c r="CE125" s="34"/>
      <c r="CF125" s="33"/>
      <c r="CG125" s="34"/>
      <c r="CH125" s="34">
        <f t="shared" si="20"/>
        <v>0</v>
      </c>
      <c r="CI125" s="34"/>
      <c r="CJ125" s="34"/>
      <c r="CK125" s="34"/>
      <c r="CL125" s="34"/>
      <c r="CM125" s="34"/>
      <c r="CN125" s="34"/>
      <c r="CO125" s="34"/>
      <c r="CP125" s="34"/>
      <c r="CQ125" s="33"/>
      <c r="CR125" s="34"/>
      <c r="CS125" s="34">
        <f t="shared" si="21"/>
        <v>0</v>
      </c>
      <c r="CT125" s="33"/>
      <c r="CU125" s="34"/>
      <c r="CV125" s="34"/>
      <c r="CW125" s="34">
        <v>1</v>
      </c>
      <c r="CX125" s="34"/>
      <c r="CY125" s="34"/>
      <c r="CZ125" s="34"/>
      <c r="DA125" s="34"/>
      <c r="DB125" s="33"/>
      <c r="DC125" s="34"/>
      <c r="DD125" s="34">
        <f t="shared" si="22"/>
        <v>1</v>
      </c>
      <c r="DE125" s="33"/>
      <c r="DF125" s="34"/>
      <c r="DG125" s="34"/>
      <c r="DH125" s="34"/>
      <c r="DI125" s="34"/>
      <c r="DJ125" s="34"/>
      <c r="DK125" s="34"/>
      <c r="DL125" s="33"/>
      <c r="DM125" s="34"/>
      <c r="DN125" s="34">
        <f t="shared" si="23"/>
        <v>0</v>
      </c>
      <c r="DO125" s="33"/>
      <c r="DP125" s="34"/>
      <c r="DQ125" s="34"/>
      <c r="DR125" s="34"/>
      <c r="DS125" s="34"/>
      <c r="DT125" s="34"/>
      <c r="DU125" s="34"/>
      <c r="DV125" s="34">
        <v>1</v>
      </c>
      <c r="DW125" s="33"/>
      <c r="DX125" s="34"/>
      <c r="DY125" s="34">
        <f t="shared" si="24"/>
        <v>1</v>
      </c>
      <c r="DZ125" s="34">
        <f t="shared" si="25"/>
        <v>0</v>
      </c>
      <c r="EA125" s="34">
        <f t="shared" si="26"/>
        <v>0</v>
      </c>
      <c r="EB125" s="34">
        <f t="shared" si="27"/>
        <v>0</v>
      </c>
      <c r="EC125" s="34">
        <f t="shared" si="28"/>
        <v>1</v>
      </c>
      <c r="ED125" s="34">
        <f t="shared" si="29"/>
        <v>0</v>
      </c>
      <c r="EE125" s="34">
        <f t="shared" si="30"/>
        <v>0</v>
      </c>
      <c r="EF125" s="34">
        <f t="shared" si="31"/>
        <v>0</v>
      </c>
      <c r="EG125" s="34">
        <f t="shared" si="32"/>
        <v>0</v>
      </c>
      <c r="EH125" s="34">
        <f t="shared" si="33"/>
        <v>1</v>
      </c>
      <c r="EI125" s="34">
        <f t="shared" si="34"/>
        <v>1</v>
      </c>
      <c r="EJ125" s="33">
        <v>0</v>
      </c>
    </row>
    <row r="126" spans="1:140" ht="15.75" customHeight="1">
      <c r="A126" s="33" t="s">
        <v>244</v>
      </c>
      <c r="B126" s="33" t="s">
        <v>116</v>
      </c>
      <c r="C126" s="34">
        <v>2021</v>
      </c>
      <c r="D126" s="66" t="s">
        <v>941</v>
      </c>
      <c r="E126" s="33" t="s">
        <v>942</v>
      </c>
      <c r="F126" s="34" t="s">
        <v>600</v>
      </c>
      <c r="G126" s="34" t="s">
        <v>463</v>
      </c>
      <c r="H126" s="34" t="s">
        <v>1046</v>
      </c>
      <c r="I126" s="35" t="s">
        <v>1045</v>
      </c>
      <c r="J126" s="33"/>
      <c r="K126" s="33"/>
      <c r="L126" s="2" t="s">
        <v>473</v>
      </c>
      <c r="M126" s="71">
        <v>0</v>
      </c>
      <c r="N126" s="36"/>
      <c r="O126" s="33"/>
      <c r="P126" s="33"/>
      <c r="Q126" s="34">
        <v>1</v>
      </c>
      <c r="R126" s="33"/>
      <c r="S126" s="34"/>
      <c r="T126" s="34"/>
      <c r="U126" s="34">
        <v>1</v>
      </c>
      <c r="V126" s="34"/>
      <c r="W126" s="34"/>
      <c r="X126" s="33"/>
      <c r="Y126" s="34"/>
      <c r="Z126" s="34"/>
      <c r="AA126" s="33"/>
      <c r="AB126" s="33"/>
      <c r="AC126" s="33"/>
      <c r="AD126" s="33"/>
      <c r="AE126" s="33"/>
      <c r="AF126" s="33"/>
      <c r="AG126" s="33">
        <v>1</v>
      </c>
      <c r="AH126" s="33"/>
      <c r="AI126" s="33"/>
      <c r="AJ126" s="33"/>
      <c r="AK126" s="33"/>
      <c r="AL126" s="34"/>
      <c r="AM126" s="34"/>
      <c r="AN126" s="33"/>
      <c r="AO126" s="33"/>
      <c r="AP126" s="34"/>
      <c r="AQ126" s="35"/>
      <c r="AR126" s="66">
        <f t="shared" si="18"/>
        <v>1</v>
      </c>
      <c r="AS126" s="34"/>
      <c r="AT126" s="34">
        <v>1</v>
      </c>
      <c r="AU126" s="35">
        <v>1</v>
      </c>
      <c r="AV126" s="34"/>
      <c r="AW126" s="35">
        <v>1</v>
      </c>
      <c r="AX126" s="66">
        <f t="shared" si="19"/>
        <v>3</v>
      </c>
      <c r="AY126" s="33">
        <v>1</v>
      </c>
      <c r="AZ126" s="66">
        <v>1</v>
      </c>
      <c r="BA126" s="33">
        <v>1</v>
      </c>
      <c r="BB126" s="33"/>
      <c r="BC126" s="34"/>
      <c r="BD126" s="33"/>
      <c r="BE126" s="33"/>
      <c r="BF126" s="33"/>
      <c r="BG126" s="33"/>
      <c r="BH126" s="33"/>
      <c r="BI126" s="33"/>
      <c r="BJ126" s="33"/>
      <c r="BK126" s="33"/>
      <c r="BL126" s="33"/>
      <c r="BM126" s="33"/>
      <c r="BN126" s="33"/>
      <c r="BO126" s="33"/>
      <c r="BP126" s="33">
        <v>1</v>
      </c>
      <c r="BQ126" s="33"/>
      <c r="BR126" s="33"/>
      <c r="BS126" s="33"/>
      <c r="BT126" s="66">
        <v>1</v>
      </c>
      <c r="BU126" s="66">
        <v>1</v>
      </c>
      <c r="BV126" s="66">
        <f t="shared" si="35"/>
        <v>0</v>
      </c>
      <c r="BW126" s="33"/>
      <c r="BX126" s="34"/>
      <c r="BY126" s="33"/>
      <c r="BZ126" s="34"/>
      <c r="CA126" s="33"/>
      <c r="CB126" s="33"/>
      <c r="CC126" s="33"/>
      <c r="CD126" s="33"/>
      <c r="CE126" s="33"/>
      <c r="CF126" s="33"/>
      <c r="CG126" s="33"/>
      <c r="CH126" s="34">
        <f t="shared" si="20"/>
        <v>0</v>
      </c>
      <c r="CI126" s="33"/>
      <c r="CJ126" s="33"/>
      <c r="CK126" s="33"/>
      <c r="CL126" s="33"/>
      <c r="CM126" s="34">
        <v>1</v>
      </c>
      <c r="CN126" s="33"/>
      <c r="CO126" s="33"/>
      <c r="CP126" s="33"/>
      <c r="CQ126" s="33"/>
      <c r="CR126" s="33"/>
      <c r="CS126" s="34">
        <f t="shared" si="21"/>
        <v>1</v>
      </c>
      <c r="CT126" s="33"/>
      <c r="CU126" s="33"/>
      <c r="CV126" s="33"/>
      <c r="CW126" s="66"/>
      <c r="CX126" s="33"/>
      <c r="CY126" s="33"/>
      <c r="CZ126" s="34">
        <v>1</v>
      </c>
      <c r="DA126" s="66"/>
      <c r="DB126" s="33"/>
      <c r="DC126" s="66"/>
      <c r="DD126" s="34">
        <f t="shared" si="22"/>
        <v>1</v>
      </c>
      <c r="DE126" s="33"/>
      <c r="DF126" s="33"/>
      <c r="DG126" s="33"/>
      <c r="DH126" s="33"/>
      <c r="DI126" s="33"/>
      <c r="DJ126" s="33"/>
      <c r="DK126" s="33"/>
      <c r="DL126" s="33"/>
      <c r="DM126" s="33"/>
      <c r="DN126" s="34">
        <f t="shared" si="23"/>
        <v>0</v>
      </c>
      <c r="DO126" s="33"/>
      <c r="DP126" s="33"/>
      <c r="DQ126" s="33"/>
      <c r="DR126" s="66"/>
      <c r="DS126" s="33"/>
      <c r="DT126" s="33"/>
      <c r="DU126" s="66"/>
      <c r="DV126" s="66">
        <v>1</v>
      </c>
      <c r="DW126" s="33"/>
      <c r="DX126" s="66"/>
      <c r="DY126" s="34">
        <f t="shared" si="24"/>
        <v>1</v>
      </c>
      <c r="DZ126" s="34">
        <f t="shared" si="25"/>
        <v>0</v>
      </c>
      <c r="EA126" s="34">
        <f t="shared" si="26"/>
        <v>0</v>
      </c>
      <c r="EB126" s="34">
        <f t="shared" si="27"/>
        <v>0</v>
      </c>
      <c r="EC126" s="34">
        <f t="shared" si="28"/>
        <v>0</v>
      </c>
      <c r="ED126" s="34">
        <f t="shared" si="29"/>
        <v>0</v>
      </c>
      <c r="EE126" s="34">
        <f t="shared" si="30"/>
        <v>0</v>
      </c>
      <c r="EF126" s="34">
        <f t="shared" si="31"/>
        <v>0</v>
      </c>
      <c r="EG126" s="34">
        <f t="shared" si="32"/>
        <v>0</v>
      </c>
      <c r="EH126" s="34">
        <f t="shared" si="33"/>
        <v>0</v>
      </c>
      <c r="EI126" s="34">
        <f t="shared" si="34"/>
        <v>0</v>
      </c>
      <c r="EJ126" s="33">
        <v>0</v>
      </c>
    </row>
    <row r="127" spans="1:140" ht="15.75" customHeight="1">
      <c r="A127" s="33" t="s">
        <v>245</v>
      </c>
      <c r="B127" s="33" t="s">
        <v>116</v>
      </c>
      <c r="C127" s="33">
        <v>2021</v>
      </c>
      <c r="D127" s="66" t="s">
        <v>1047</v>
      </c>
      <c r="E127" s="33" t="s">
        <v>1048</v>
      </c>
      <c r="F127" s="125" t="s">
        <v>541</v>
      </c>
      <c r="G127" s="125" t="s">
        <v>2315</v>
      </c>
      <c r="H127" s="34" t="s">
        <v>1152</v>
      </c>
      <c r="I127" s="34" t="s">
        <v>1151</v>
      </c>
      <c r="J127" s="33"/>
      <c r="K127" s="33"/>
      <c r="L127" s="2" t="s">
        <v>473</v>
      </c>
      <c r="M127" s="71">
        <v>1</v>
      </c>
      <c r="N127" s="71"/>
      <c r="O127" s="33"/>
      <c r="P127" s="33"/>
      <c r="Q127" s="34"/>
      <c r="R127" s="33"/>
      <c r="S127" s="34"/>
      <c r="T127" s="34"/>
      <c r="U127" s="34">
        <v>1</v>
      </c>
      <c r="V127" s="34"/>
      <c r="W127" s="34"/>
      <c r="X127" s="33"/>
      <c r="Y127" s="34"/>
      <c r="Z127" s="34"/>
      <c r="AA127" s="33"/>
      <c r="AB127" s="33"/>
      <c r="AC127" s="33">
        <v>1</v>
      </c>
      <c r="AD127" s="33"/>
      <c r="AE127" s="33">
        <v>1</v>
      </c>
      <c r="AF127" s="33"/>
      <c r="AG127" s="33"/>
      <c r="AH127" s="33"/>
      <c r="AI127" s="33"/>
      <c r="AJ127" s="33"/>
      <c r="AK127" s="33"/>
      <c r="AL127" s="34"/>
      <c r="AM127" s="33"/>
      <c r="AN127" s="33"/>
      <c r="AO127" s="33"/>
      <c r="AP127" s="34"/>
      <c r="AQ127" s="35"/>
      <c r="AR127" s="66">
        <f t="shared" si="18"/>
        <v>1</v>
      </c>
      <c r="AS127" s="35"/>
      <c r="AT127" s="35"/>
      <c r="AU127" s="35"/>
      <c r="AV127" s="35"/>
      <c r="AW127" s="35">
        <v>1</v>
      </c>
      <c r="AX127" s="66">
        <f t="shared" si="19"/>
        <v>1</v>
      </c>
      <c r="AY127" s="33"/>
      <c r="AZ127" s="33"/>
      <c r="BA127" s="33">
        <v>1</v>
      </c>
      <c r="BB127" s="33"/>
      <c r="BC127" s="34"/>
      <c r="BD127" s="33"/>
      <c r="BE127" s="33"/>
      <c r="BF127" s="33"/>
      <c r="BG127" s="33"/>
      <c r="BH127" s="33"/>
      <c r="BI127" s="33"/>
      <c r="BJ127" s="33"/>
      <c r="BK127" s="33">
        <v>1</v>
      </c>
      <c r="BL127" s="33"/>
      <c r="BM127" s="33"/>
      <c r="BN127" s="33"/>
      <c r="BO127" s="33"/>
      <c r="BP127" s="33"/>
      <c r="BQ127" s="33"/>
      <c r="BR127" s="33"/>
      <c r="BS127" s="35"/>
      <c r="BT127" s="35"/>
      <c r="BU127" s="35">
        <v>1</v>
      </c>
      <c r="BV127" s="66">
        <f t="shared" si="35"/>
        <v>0</v>
      </c>
      <c r="BW127" s="35"/>
      <c r="BX127" s="66"/>
      <c r="BY127" s="35"/>
      <c r="BZ127" s="66"/>
      <c r="CA127" s="35"/>
      <c r="CB127" s="35"/>
      <c r="CC127" s="35"/>
      <c r="CD127" s="35"/>
      <c r="CE127" s="35"/>
      <c r="CF127" s="34"/>
      <c r="CG127" s="35"/>
      <c r="CH127" s="34">
        <f t="shared" si="20"/>
        <v>0</v>
      </c>
      <c r="CI127" s="35"/>
      <c r="CJ127" s="35"/>
      <c r="CK127" s="35"/>
      <c r="CL127" s="35"/>
      <c r="CM127" s="66"/>
      <c r="CN127" s="35"/>
      <c r="CO127" s="35"/>
      <c r="CP127" s="35"/>
      <c r="CQ127" s="34"/>
      <c r="CR127" s="35"/>
      <c r="CS127" s="34">
        <f t="shared" si="21"/>
        <v>0</v>
      </c>
      <c r="CT127" s="34"/>
      <c r="CU127" s="35"/>
      <c r="CV127" s="35"/>
      <c r="CW127" s="35"/>
      <c r="CX127" s="35"/>
      <c r="CY127" s="35"/>
      <c r="CZ127" s="66"/>
      <c r="DA127" s="35"/>
      <c r="DB127" s="34"/>
      <c r="DC127" s="35"/>
      <c r="DD127" s="34">
        <f t="shared" si="22"/>
        <v>0</v>
      </c>
      <c r="DE127" s="34"/>
      <c r="DF127" s="35"/>
      <c r="DG127" s="35"/>
      <c r="DH127" s="35"/>
      <c r="DI127" s="35"/>
      <c r="DJ127" s="35"/>
      <c r="DK127" s="35"/>
      <c r="DL127" s="34"/>
      <c r="DM127" s="35"/>
      <c r="DN127" s="34">
        <f t="shared" si="23"/>
        <v>0</v>
      </c>
      <c r="DO127" s="34"/>
      <c r="DP127" s="35"/>
      <c r="DQ127" s="35">
        <v>1</v>
      </c>
      <c r="DR127" s="35"/>
      <c r="DS127" s="35"/>
      <c r="DT127" s="35"/>
      <c r="DU127" s="35"/>
      <c r="DV127" s="66"/>
      <c r="DW127" s="34"/>
      <c r="DX127" s="35"/>
      <c r="DY127" s="34">
        <f t="shared" si="24"/>
        <v>1</v>
      </c>
      <c r="DZ127" s="34">
        <f t="shared" si="25"/>
        <v>0</v>
      </c>
      <c r="EA127" s="34">
        <f t="shared" si="26"/>
        <v>0</v>
      </c>
      <c r="EB127" s="34">
        <f t="shared" si="27"/>
        <v>1</v>
      </c>
      <c r="EC127" s="34">
        <f t="shared" si="28"/>
        <v>0</v>
      </c>
      <c r="ED127" s="34">
        <f t="shared" si="29"/>
        <v>0</v>
      </c>
      <c r="EE127" s="34">
        <f t="shared" si="30"/>
        <v>0</v>
      </c>
      <c r="EF127" s="34">
        <f t="shared" si="31"/>
        <v>0</v>
      </c>
      <c r="EG127" s="34">
        <f t="shared" si="32"/>
        <v>0</v>
      </c>
      <c r="EH127" s="34">
        <f t="shared" si="33"/>
        <v>1</v>
      </c>
      <c r="EI127" s="34">
        <f t="shared" si="34"/>
        <v>1</v>
      </c>
      <c r="EJ127" s="33">
        <v>0</v>
      </c>
    </row>
    <row r="128" spans="1:140" ht="15.75" customHeight="1">
      <c r="A128" s="33" t="s">
        <v>246</v>
      </c>
      <c r="B128" s="33" t="s">
        <v>116</v>
      </c>
      <c r="C128" s="33">
        <v>2021</v>
      </c>
      <c r="D128" s="66" t="s">
        <v>1049</v>
      </c>
      <c r="E128" s="33" t="s">
        <v>1050</v>
      </c>
      <c r="F128" s="33" t="s">
        <v>679</v>
      </c>
      <c r="G128" s="33" t="s">
        <v>470</v>
      </c>
      <c r="H128" s="34" t="s">
        <v>1154</v>
      </c>
      <c r="I128" s="66" t="s">
        <v>1153</v>
      </c>
      <c r="J128" s="33"/>
      <c r="K128" s="33"/>
      <c r="L128" s="2" t="s">
        <v>473</v>
      </c>
      <c r="M128" s="71">
        <v>0</v>
      </c>
      <c r="N128" s="37"/>
      <c r="O128" s="33"/>
      <c r="P128" s="33"/>
      <c r="Q128" s="34"/>
      <c r="R128" s="33"/>
      <c r="S128" s="34"/>
      <c r="T128" s="34"/>
      <c r="U128" s="34">
        <v>1</v>
      </c>
      <c r="V128" s="34"/>
      <c r="W128" s="34"/>
      <c r="X128" s="33"/>
      <c r="Y128" s="34"/>
      <c r="Z128" s="34"/>
      <c r="AA128" s="33"/>
      <c r="AB128" s="33">
        <v>1</v>
      </c>
      <c r="AC128" s="33">
        <v>1</v>
      </c>
      <c r="AD128" s="33"/>
      <c r="AE128" s="33"/>
      <c r="AF128" s="33"/>
      <c r="AG128" s="66"/>
      <c r="AH128" s="33"/>
      <c r="AI128" s="33"/>
      <c r="AJ128" s="33"/>
      <c r="AK128" s="33"/>
      <c r="AL128" s="34"/>
      <c r="AM128" s="33"/>
      <c r="AN128" s="33"/>
      <c r="AO128" s="33"/>
      <c r="AP128" s="34"/>
      <c r="AQ128" s="35"/>
      <c r="AR128" s="66">
        <f t="shared" si="18"/>
        <v>1</v>
      </c>
      <c r="AS128" s="35"/>
      <c r="AT128" s="34">
        <v>1</v>
      </c>
      <c r="AU128" s="34"/>
      <c r="AV128" s="34"/>
      <c r="AW128" s="35"/>
      <c r="AX128" s="66">
        <f t="shared" si="19"/>
        <v>1</v>
      </c>
      <c r="AY128" s="66"/>
      <c r="AZ128" s="33"/>
      <c r="BA128" s="33">
        <v>1</v>
      </c>
      <c r="BB128" s="33"/>
      <c r="BC128" s="34"/>
      <c r="BD128" s="33"/>
      <c r="BE128" s="33"/>
      <c r="BF128" s="33"/>
      <c r="BG128" s="33"/>
      <c r="BH128" s="33"/>
      <c r="BI128" s="33"/>
      <c r="BJ128" s="33"/>
      <c r="BK128" s="33"/>
      <c r="BL128" s="33"/>
      <c r="BM128" s="33"/>
      <c r="BN128" s="33">
        <v>1</v>
      </c>
      <c r="BO128" s="33"/>
      <c r="BP128" s="33"/>
      <c r="BQ128" s="33"/>
      <c r="BR128" s="33"/>
      <c r="BS128" s="33"/>
      <c r="BT128" s="35">
        <v>1</v>
      </c>
      <c r="BU128" s="35">
        <v>1</v>
      </c>
      <c r="BV128" s="66">
        <f t="shared" si="35"/>
        <v>0</v>
      </c>
      <c r="BW128" s="33"/>
      <c r="BX128" s="34"/>
      <c r="BY128" s="33"/>
      <c r="BZ128" s="34"/>
      <c r="CA128" s="35"/>
      <c r="CB128" s="35"/>
      <c r="CC128" s="33"/>
      <c r="CD128" s="34"/>
      <c r="CE128" s="34"/>
      <c r="CF128" s="33"/>
      <c r="CG128" s="35"/>
      <c r="CH128" s="34">
        <f t="shared" si="20"/>
        <v>0</v>
      </c>
      <c r="CI128" s="33"/>
      <c r="CJ128" s="33"/>
      <c r="CK128" s="33"/>
      <c r="CL128" s="34"/>
      <c r="CM128" s="34">
        <v>1</v>
      </c>
      <c r="CN128" s="33"/>
      <c r="CO128" s="33"/>
      <c r="CP128" s="34">
        <v>1</v>
      </c>
      <c r="CQ128" s="33"/>
      <c r="CR128" s="34"/>
      <c r="CS128" s="34">
        <f t="shared" si="21"/>
        <v>2</v>
      </c>
      <c r="CT128" s="33"/>
      <c r="CU128" s="33"/>
      <c r="CV128" s="33"/>
      <c r="CW128" s="34"/>
      <c r="CX128" s="33"/>
      <c r="CY128" s="33"/>
      <c r="CZ128" s="34"/>
      <c r="DA128" s="34"/>
      <c r="DB128" s="33"/>
      <c r="DC128" s="34"/>
      <c r="DD128" s="34">
        <f t="shared" si="22"/>
        <v>0</v>
      </c>
      <c r="DE128" s="33"/>
      <c r="DF128" s="33"/>
      <c r="DG128" s="33"/>
      <c r="DH128" s="34"/>
      <c r="DI128" s="33"/>
      <c r="DJ128" s="33"/>
      <c r="DK128" s="34"/>
      <c r="DL128" s="33"/>
      <c r="DM128" s="34"/>
      <c r="DN128" s="34">
        <f t="shared" si="23"/>
        <v>0</v>
      </c>
      <c r="DO128" s="33"/>
      <c r="DP128" s="33"/>
      <c r="DQ128" s="33"/>
      <c r="DR128" s="34"/>
      <c r="DS128" s="33"/>
      <c r="DT128" s="33"/>
      <c r="DU128" s="35"/>
      <c r="DV128" s="66"/>
      <c r="DW128" s="33"/>
      <c r="DX128" s="35"/>
      <c r="DY128" s="34">
        <f t="shared" si="24"/>
        <v>0</v>
      </c>
      <c r="DZ128" s="34">
        <f t="shared" si="25"/>
        <v>0</v>
      </c>
      <c r="EA128" s="34">
        <f t="shared" si="26"/>
        <v>0</v>
      </c>
      <c r="EB128" s="34">
        <f t="shared" si="27"/>
        <v>0</v>
      </c>
      <c r="EC128" s="34">
        <f t="shared" si="28"/>
        <v>0</v>
      </c>
      <c r="ED128" s="34">
        <f t="shared" si="29"/>
        <v>0</v>
      </c>
      <c r="EE128" s="34">
        <f t="shared" si="30"/>
        <v>0</v>
      </c>
      <c r="EF128" s="34">
        <f t="shared" si="31"/>
        <v>1</v>
      </c>
      <c r="EG128" s="34">
        <f t="shared" si="32"/>
        <v>0</v>
      </c>
      <c r="EH128" s="34">
        <f t="shared" si="33"/>
        <v>1</v>
      </c>
      <c r="EI128" s="34">
        <f t="shared" si="34"/>
        <v>1</v>
      </c>
      <c r="EJ128" s="33">
        <v>0</v>
      </c>
    </row>
    <row r="129" spans="1:140" ht="15.75" customHeight="1">
      <c r="A129" s="33" t="s">
        <v>247</v>
      </c>
      <c r="B129" s="33" t="s">
        <v>116</v>
      </c>
      <c r="C129" s="33">
        <v>2021</v>
      </c>
      <c r="D129" s="66" t="s">
        <v>1051</v>
      </c>
      <c r="E129" s="33" t="s">
        <v>1052</v>
      </c>
      <c r="F129" s="33" t="s">
        <v>1053</v>
      </c>
      <c r="G129" s="66" t="s">
        <v>483</v>
      </c>
      <c r="H129" s="66" t="s">
        <v>1156</v>
      </c>
      <c r="I129" s="38" t="s">
        <v>1155</v>
      </c>
      <c r="J129" s="33"/>
      <c r="K129" s="33"/>
      <c r="L129" s="2" t="s">
        <v>473</v>
      </c>
      <c r="M129" s="71">
        <v>1</v>
      </c>
      <c r="N129" s="36"/>
      <c r="O129" s="33"/>
      <c r="P129" s="33"/>
      <c r="Q129" s="34"/>
      <c r="R129" s="33"/>
      <c r="S129" s="34"/>
      <c r="T129" s="34"/>
      <c r="U129" s="34">
        <v>1</v>
      </c>
      <c r="V129" s="34"/>
      <c r="W129" s="34"/>
      <c r="X129" s="33"/>
      <c r="Y129" s="34"/>
      <c r="Z129" s="34">
        <v>1</v>
      </c>
      <c r="AA129" s="33"/>
      <c r="AB129" s="33"/>
      <c r="AC129" s="34"/>
      <c r="AD129" s="34"/>
      <c r="AE129" s="34"/>
      <c r="AF129" s="33"/>
      <c r="AG129" s="66"/>
      <c r="AH129" s="33"/>
      <c r="AI129" s="33"/>
      <c r="AJ129" s="34"/>
      <c r="AK129" s="34"/>
      <c r="AL129" s="34"/>
      <c r="AM129" s="34"/>
      <c r="AN129" s="33"/>
      <c r="AO129" s="34"/>
      <c r="AP129" s="34"/>
      <c r="AQ129" s="35"/>
      <c r="AR129" s="66">
        <f t="shared" si="18"/>
        <v>1</v>
      </c>
      <c r="AS129" s="35">
        <v>1</v>
      </c>
      <c r="AT129" s="35">
        <v>1</v>
      </c>
      <c r="AU129" s="35"/>
      <c r="AV129" s="34"/>
      <c r="AW129" s="34">
        <v>1</v>
      </c>
      <c r="AX129" s="66">
        <f t="shared" si="19"/>
        <v>3</v>
      </c>
      <c r="AY129" s="33"/>
      <c r="AZ129" s="33"/>
      <c r="BA129" s="33">
        <v>1</v>
      </c>
      <c r="BB129" s="33"/>
      <c r="BC129" s="34"/>
      <c r="BD129" s="33"/>
      <c r="BE129" s="33"/>
      <c r="BF129" s="33"/>
      <c r="BG129" s="33"/>
      <c r="BH129" s="33"/>
      <c r="BI129" s="33"/>
      <c r="BJ129" s="33"/>
      <c r="BK129" s="33">
        <v>1</v>
      </c>
      <c r="BL129" s="33"/>
      <c r="BM129" s="33"/>
      <c r="BN129" s="33"/>
      <c r="BO129" s="33"/>
      <c r="BP129" s="33"/>
      <c r="BQ129" s="33"/>
      <c r="BR129" s="33"/>
      <c r="BS129" s="33">
        <v>1</v>
      </c>
      <c r="BT129" s="33">
        <v>1</v>
      </c>
      <c r="BU129" s="33">
        <v>1</v>
      </c>
      <c r="BV129" s="66">
        <f t="shared" si="35"/>
        <v>0</v>
      </c>
      <c r="BW129" s="33"/>
      <c r="BX129" s="34"/>
      <c r="BY129" s="33"/>
      <c r="BZ129" s="34">
        <v>1</v>
      </c>
      <c r="CA129" s="33"/>
      <c r="CB129" s="33"/>
      <c r="CC129" s="33"/>
      <c r="CD129" s="33"/>
      <c r="CE129" s="33"/>
      <c r="CF129" s="33"/>
      <c r="CG129" s="33"/>
      <c r="CH129" s="34">
        <f t="shared" si="20"/>
        <v>1</v>
      </c>
      <c r="CI129" s="33"/>
      <c r="CJ129" s="33"/>
      <c r="CK129" s="33"/>
      <c r="CL129" s="33"/>
      <c r="CM129" s="34">
        <v>1</v>
      </c>
      <c r="CN129" s="66"/>
      <c r="CO129" s="66"/>
      <c r="CP129" s="33"/>
      <c r="CQ129" s="33"/>
      <c r="CR129" s="66"/>
      <c r="CS129" s="34">
        <f t="shared" si="21"/>
        <v>1</v>
      </c>
      <c r="CT129" s="33"/>
      <c r="CU129" s="33"/>
      <c r="CV129" s="33"/>
      <c r="CW129" s="33"/>
      <c r="CX129" s="33"/>
      <c r="CY129" s="33"/>
      <c r="CZ129" s="34"/>
      <c r="DA129" s="33"/>
      <c r="DB129" s="33"/>
      <c r="DC129" s="33"/>
      <c r="DD129" s="34">
        <f t="shared" si="22"/>
        <v>0</v>
      </c>
      <c r="DE129" s="33"/>
      <c r="DF129" s="33"/>
      <c r="DG129" s="33"/>
      <c r="DH129" s="33"/>
      <c r="DI129" s="33"/>
      <c r="DJ129" s="33"/>
      <c r="DK129" s="33"/>
      <c r="DL129" s="33"/>
      <c r="DM129" s="33"/>
      <c r="DN129" s="34">
        <f t="shared" si="23"/>
        <v>0</v>
      </c>
      <c r="DO129" s="33"/>
      <c r="DP129" s="33"/>
      <c r="DQ129" s="33"/>
      <c r="DR129" s="33"/>
      <c r="DS129" s="33"/>
      <c r="DT129" s="33"/>
      <c r="DU129" s="33"/>
      <c r="DV129" s="34">
        <v>1</v>
      </c>
      <c r="DW129" s="33"/>
      <c r="DX129" s="33"/>
      <c r="DY129" s="34">
        <f t="shared" si="24"/>
        <v>1</v>
      </c>
      <c r="DZ129" s="34">
        <f t="shared" si="25"/>
        <v>0</v>
      </c>
      <c r="EA129" s="34">
        <f t="shared" si="26"/>
        <v>0</v>
      </c>
      <c r="EB129" s="34">
        <f t="shared" si="27"/>
        <v>0</v>
      </c>
      <c r="EC129" s="34">
        <f t="shared" si="28"/>
        <v>0</v>
      </c>
      <c r="ED129" s="34">
        <f t="shared" si="29"/>
        <v>0</v>
      </c>
      <c r="EE129" s="34">
        <f t="shared" si="30"/>
        <v>0</v>
      </c>
      <c r="EF129" s="34">
        <f t="shared" si="31"/>
        <v>0</v>
      </c>
      <c r="EG129" s="34">
        <f t="shared" si="32"/>
        <v>0</v>
      </c>
      <c r="EH129" s="34">
        <f t="shared" si="33"/>
        <v>0</v>
      </c>
      <c r="EI129" s="34">
        <f t="shared" si="34"/>
        <v>0</v>
      </c>
      <c r="EJ129" s="33">
        <v>0</v>
      </c>
    </row>
    <row r="130" spans="1:140" ht="15.75" customHeight="1">
      <c r="A130" s="33" t="s">
        <v>248</v>
      </c>
      <c r="B130" s="33" t="s">
        <v>116</v>
      </c>
      <c r="C130" s="33">
        <v>2021</v>
      </c>
      <c r="D130" s="66" t="s">
        <v>1054</v>
      </c>
      <c r="E130" s="33" t="s">
        <v>1055</v>
      </c>
      <c r="F130" s="33" t="s">
        <v>1056</v>
      </c>
      <c r="G130" s="33" t="s">
        <v>463</v>
      </c>
      <c r="H130" s="34" t="s">
        <v>1158</v>
      </c>
      <c r="I130" s="33" t="s">
        <v>1157</v>
      </c>
      <c r="J130" s="33"/>
      <c r="K130" s="33"/>
      <c r="L130" s="2" t="s">
        <v>473</v>
      </c>
      <c r="M130" s="71">
        <v>1</v>
      </c>
      <c r="N130" s="37"/>
      <c r="O130" s="33"/>
      <c r="P130" s="33"/>
      <c r="Q130" s="34"/>
      <c r="R130" s="33"/>
      <c r="S130" s="34"/>
      <c r="T130" s="34"/>
      <c r="U130" s="34">
        <v>1</v>
      </c>
      <c r="V130" s="34"/>
      <c r="W130" s="34"/>
      <c r="X130" s="33"/>
      <c r="Y130" s="34"/>
      <c r="Z130" s="34"/>
      <c r="AA130" s="33"/>
      <c r="AB130" s="33"/>
      <c r="AC130" s="33"/>
      <c r="AD130" s="33"/>
      <c r="AE130" s="33"/>
      <c r="AF130" s="34">
        <v>1</v>
      </c>
      <c r="AG130" s="33"/>
      <c r="AH130" s="33"/>
      <c r="AI130" s="33"/>
      <c r="AJ130" s="33"/>
      <c r="AK130" s="33"/>
      <c r="AL130" s="34"/>
      <c r="AM130" s="33"/>
      <c r="AN130" s="33"/>
      <c r="AO130" s="33"/>
      <c r="AP130" s="34"/>
      <c r="AQ130" s="35"/>
      <c r="AR130" s="66">
        <f t="shared" si="18"/>
        <v>1</v>
      </c>
      <c r="AS130" s="35"/>
      <c r="AT130" s="35">
        <v>1</v>
      </c>
      <c r="AU130" s="34"/>
      <c r="AV130" s="66"/>
      <c r="AW130" s="66"/>
      <c r="AX130" s="66">
        <f t="shared" si="19"/>
        <v>1</v>
      </c>
      <c r="AY130" s="33">
        <v>1</v>
      </c>
      <c r="AZ130" s="33"/>
      <c r="BA130" s="33"/>
      <c r="BB130" s="33"/>
      <c r="BC130" s="34"/>
      <c r="BD130" s="33"/>
      <c r="BE130" s="33"/>
      <c r="BF130" s="33"/>
      <c r="BG130" s="33"/>
      <c r="BH130" s="33"/>
      <c r="BI130" s="33"/>
      <c r="BJ130" s="33"/>
      <c r="BK130" s="33"/>
      <c r="BL130" s="33"/>
      <c r="BM130" s="33"/>
      <c r="BN130" s="33">
        <v>1</v>
      </c>
      <c r="BO130" s="33"/>
      <c r="BP130" s="33"/>
      <c r="BQ130" s="33"/>
      <c r="BR130" s="33"/>
      <c r="BS130" s="33"/>
      <c r="BT130" s="33"/>
      <c r="BU130" s="33"/>
      <c r="BV130" s="66">
        <f t="shared" si="35"/>
        <v>1</v>
      </c>
      <c r="BW130" s="33"/>
      <c r="BX130" s="34"/>
      <c r="BY130" s="33"/>
      <c r="BZ130" s="34"/>
      <c r="CA130" s="33"/>
      <c r="CB130" s="33"/>
      <c r="CC130" s="33"/>
      <c r="CD130" s="33"/>
      <c r="CE130" s="33"/>
      <c r="CF130" s="33"/>
      <c r="CG130" s="33"/>
      <c r="CH130" s="34">
        <f t="shared" si="20"/>
        <v>0</v>
      </c>
      <c r="CI130" s="33"/>
      <c r="CJ130" s="33"/>
      <c r="CK130" s="33"/>
      <c r="CL130" s="33"/>
      <c r="CM130" s="34"/>
      <c r="CN130" s="33"/>
      <c r="CO130" s="33"/>
      <c r="CP130" s="33"/>
      <c r="CQ130" s="33"/>
      <c r="CR130" s="33"/>
      <c r="CS130" s="34">
        <f t="shared" si="21"/>
        <v>0</v>
      </c>
      <c r="CT130" s="33"/>
      <c r="CU130" s="33"/>
      <c r="CV130" s="33"/>
      <c r="CW130" s="33"/>
      <c r="CX130" s="33"/>
      <c r="CY130" s="33"/>
      <c r="CZ130" s="34"/>
      <c r="DA130" s="33"/>
      <c r="DB130" s="33"/>
      <c r="DC130" s="33"/>
      <c r="DD130" s="34">
        <f t="shared" si="22"/>
        <v>0</v>
      </c>
      <c r="DE130" s="33"/>
      <c r="DF130" s="33"/>
      <c r="DG130" s="33"/>
      <c r="DH130" s="33"/>
      <c r="DI130" s="33"/>
      <c r="DJ130" s="33"/>
      <c r="DK130" s="33"/>
      <c r="DL130" s="33"/>
      <c r="DM130" s="33"/>
      <c r="DN130" s="34">
        <f t="shared" si="23"/>
        <v>0</v>
      </c>
      <c r="DO130" s="33"/>
      <c r="DP130" s="33"/>
      <c r="DQ130" s="33"/>
      <c r="DR130" s="33"/>
      <c r="DS130" s="33"/>
      <c r="DT130" s="33"/>
      <c r="DU130" s="33"/>
      <c r="DV130" s="34"/>
      <c r="DW130" s="33"/>
      <c r="DX130" s="33"/>
      <c r="DY130" s="34">
        <f t="shared" si="24"/>
        <v>0</v>
      </c>
      <c r="DZ130" s="34">
        <f t="shared" si="25"/>
        <v>0</v>
      </c>
      <c r="EA130" s="34">
        <f t="shared" si="26"/>
        <v>0</v>
      </c>
      <c r="EB130" s="34">
        <f t="shared" si="27"/>
        <v>0</v>
      </c>
      <c r="EC130" s="34">
        <f t="shared" si="28"/>
        <v>0</v>
      </c>
      <c r="ED130" s="34">
        <f t="shared" si="29"/>
        <v>0</v>
      </c>
      <c r="EE130" s="34">
        <f t="shared" si="30"/>
        <v>0</v>
      </c>
      <c r="EF130" s="34">
        <f t="shared" si="31"/>
        <v>0</v>
      </c>
      <c r="EG130" s="34">
        <f t="shared" si="32"/>
        <v>0</v>
      </c>
      <c r="EH130" s="34">
        <f t="shared" si="33"/>
        <v>0</v>
      </c>
      <c r="EI130" s="34">
        <f t="shared" si="34"/>
        <v>0</v>
      </c>
      <c r="EJ130" s="33">
        <v>0</v>
      </c>
    </row>
    <row r="131" spans="1:140" ht="15.75" customHeight="1">
      <c r="A131" s="33" t="s">
        <v>249</v>
      </c>
      <c r="B131" s="33" t="s">
        <v>116</v>
      </c>
      <c r="C131" s="33">
        <v>2021</v>
      </c>
      <c r="D131" s="66" t="s">
        <v>1057</v>
      </c>
      <c r="E131" s="33" t="s">
        <v>1058</v>
      </c>
      <c r="F131" s="33" t="s">
        <v>1059</v>
      </c>
      <c r="G131" s="66" t="s">
        <v>470</v>
      </c>
      <c r="H131" s="66" t="s">
        <v>1160</v>
      </c>
      <c r="I131" s="66" t="s">
        <v>1159</v>
      </c>
      <c r="J131" s="33"/>
      <c r="K131" s="33"/>
      <c r="L131" s="2" t="s">
        <v>473</v>
      </c>
      <c r="M131" s="71">
        <v>0</v>
      </c>
      <c r="N131" s="71"/>
      <c r="O131" s="33"/>
      <c r="P131" s="33"/>
      <c r="Q131" s="34">
        <v>1</v>
      </c>
      <c r="R131" s="66"/>
      <c r="S131" s="66"/>
      <c r="T131" s="66"/>
      <c r="U131" s="66">
        <v>1</v>
      </c>
      <c r="V131" s="66"/>
      <c r="W131" s="66"/>
      <c r="X131" s="33"/>
      <c r="Y131" s="34">
        <v>1</v>
      </c>
      <c r="Z131" s="34"/>
      <c r="AA131" s="33"/>
      <c r="AB131" s="33"/>
      <c r="AC131" s="33"/>
      <c r="AD131" s="33"/>
      <c r="AE131" s="33"/>
      <c r="AF131" s="33"/>
      <c r="AG131" s="33"/>
      <c r="AH131" s="33"/>
      <c r="AI131" s="33"/>
      <c r="AJ131" s="33"/>
      <c r="AK131" s="33"/>
      <c r="AL131" s="34"/>
      <c r="AM131" s="33"/>
      <c r="AN131" s="33"/>
      <c r="AO131" s="33"/>
      <c r="AP131" s="34"/>
      <c r="AQ131" s="35"/>
      <c r="AR131" s="66">
        <f t="shared" si="18"/>
        <v>1</v>
      </c>
      <c r="AS131" s="34"/>
      <c r="AT131" s="35"/>
      <c r="AU131" s="35">
        <v>1</v>
      </c>
      <c r="AV131" s="33"/>
      <c r="AW131" s="66"/>
      <c r="AX131" s="66">
        <f t="shared" si="19"/>
        <v>1</v>
      </c>
      <c r="AY131" s="66"/>
      <c r="AZ131" s="33"/>
      <c r="BA131" s="33">
        <v>1</v>
      </c>
      <c r="BB131" s="66"/>
      <c r="BC131" s="66"/>
      <c r="BD131" s="66"/>
      <c r="BE131" s="66"/>
      <c r="BF131" s="66"/>
      <c r="BG131" s="66"/>
      <c r="BH131" s="66"/>
      <c r="BI131" s="66"/>
      <c r="BJ131" s="66"/>
      <c r="BK131" s="66">
        <v>1</v>
      </c>
      <c r="BL131" s="66"/>
      <c r="BM131" s="66"/>
      <c r="BN131" s="66"/>
      <c r="BO131" s="66"/>
      <c r="BP131" s="66"/>
      <c r="BQ131" s="66"/>
      <c r="BR131" s="66"/>
      <c r="BS131" s="34"/>
      <c r="BT131" s="34"/>
      <c r="BU131" s="35">
        <v>1</v>
      </c>
      <c r="BV131" s="66">
        <f t="shared" si="35"/>
        <v>0</v>
      </c>
      <c r="BW131" s="34"/>
      <c r="BX131" s="34"/>
      <c r="BY131" s="34"/>
      <c r="BZ131" s="34"/>
      <c r="CA131" s="34"/>
      <c r="CB131" s="34"/>
      <c r="CC131" s="33"/>
      <c r="CD131" s="33"/>
      <c r="CE131" s="33"/>
      <c r="CF131" s="33"/>
      <c r="CG131" s="34"/>
      <c r="CH131" s="34">
        <f t="shared" si="20"/>
        <v>0</v>
      </c>
      <c r="CI131" s="33"/>
      <c r="CJ131" s="33"/>
      <c r="CK131" s="33"/>
      <c r="CL131" s="34"/>
      <c r="CM131" s="34"/>
      <c r="CN131" s="33"/>
      <c r="CO131" s="33"/>
      <c r="CP131" s="66"/>
      <c r="CQ131" s="33"/>
      <c r="CR131" s="35"/>
      <c r="CS131" s="34">
        <f t="shared" si="21"/>
        <v>0</v>
      </c>
      <c r="CT131" s="33"/>
      <c r="CU131" s="33"/>
      <c r="CV131" s="33"/>
      <c r="CW131" s="34"/>
      <c r="CX131" s="33"/>
      <c r="CY131" s="33"/>
      <c r="CZ131" s="34">
        <v>1</v>
      </c>
      <c r="DA131" s="35"/>
      <c r="DB131" s="33"/>
      <c r="DC131" s="35"/>
      <c r="DD131" s="34">
        <f t="shared" si="22"/>
        <v>1</v>
      </c>
      <c r="DE131" s="33"/>
      <c r="DF131" s="33"/>
      <c r="DG131" s="33"/>
      <c r="DH131" s="33"/>
      <c r="DI131" s="33"/>
      <c r="DJ131" s="33"/>
      <c r="DK131" s="33"/>
      <c r="DL131" s="33"/>
      <c r="DM131" s="33"/>
      <c r="DN131" s="34">
        <f t="shared" si="23"/>
        <v>0</v>
      </c>
      <c r="DO131" s="33"/>
      <c r="DP131" s="33"/>
      <c r="DQ131" s="33"/>
      <c r="DR131" s="33"/>
      <c r="DS131" s="33"/>
      <c r="DT131" s="33"/>
      <c r="DU131" s="66"/>
      <c r="DV131" s="66"/>
      <c r="DW131" s="33"/>
      <c r="DX131" s="66"/>
      <c r="DY131" s="34">
        <f t="shared" si="24"/>
        <v>0</v>
      </c>
      <c r="DZ131" s="34">
        <f t="shared" si="25"/>
        <v>0</v>
      </c>
      <c r="EA131" s="34">
        <f t="shared" si="26"/>
        <v>0</v>
      </c>
      <c r="EB131" s="34">
        <f t="shared" si="27"/>
        <v>0</v>
      </c>
      <c r="EC131" s="34">
        <f t="shared" si="28"/>
        <v>0</v>
      </c>
      <c r="ED131" s="34">
        <f t="shared" si="29"/>
        <v>0</v>
      </c>
      <c r="EE131" s="34">
        <f t="shared" si="30"/>
        <v>0</v>
      </c>
      <c r="EF131" s="34">
        <f t="shared" si="31"/>
        <v>0</v>
      </c>
      <c r="EG131" s="34">
        <f t="shared" si="32"/>
        <v>0</v>
      </c>
      <c r="EH131" s="34">
        <f t="shared" si="33"/>
        <v>0</v>
      </c>
      <c r="EI131" s="34">
        <f t="shared" si="34"/>
        <v>0</v>
      </c>
      <c r="EJ131" s="33">
        <v>0</v>
      </c>
    </row>
    <row r="132" spans="1:140" ht="15.75" customHeight="1">
      <c r="A132" s="33" t="s">
        <v>250</v>
      </c>
      <c r="B132" s="33" t="s">
        <v>116</v>
      </c>
      <c r="C132" s="33">
        <v>2021</v>
      </c>
      <c r="D132" s="66" t="s">
        <v>1060</v>
      </c>
      <c r="E132" s="33" t="s">
        <v>1061</v>
      </c>
      <c r="F132" s="33" t="s">
        <v>520</v>
      </c>
      <c r="G132" s="33" t="s">
        <v>1062</v>
      </c>
      <c r="H132" s="34" t="s">
        <v>1162</v>
      </c>
      <c r="I132" s="66" t="s">
        <v>1161</v>
      </c>
      <c r="J132" s="33"/>
      <c r="K132" s="33"/>
      <c r="L132" s="2" t="s">
        <v>473</v>
      </c>
      <c r="M132" s="71">
        <v>0</v>
      </c>
      <c r="N132" s="71"/>
      <c r="O132" s="34"/>
      <c r="P132" s="34"/>
      <c r="Q132" s="34">
        <v>1</v>
      </c>
      <c r="R132" s="33"/>
      <c r="S132" s="34"/>
      <c r="T132" s="34"/>
      <c r="U132" s="34"/>
      <c r="V132" s="34"/>
      <c r="W132" s="34"/>
      <c r="X132" s="33"/>
      <c r="Y132" s="34"/>
      <c r="Z132" s="34">
        <v>1</v>
      </c>
      <c r="AA132" s="33"/>
      <c r="AB132" s="33"/>
      <c r="AC132" s="33"/>
      <c r="AD132" s="33"/>
      <c r="AE132" s="33"/>
      <c r="AF132" s="33"/>
      <c r="AG132" s="33"/>
      <c r="AH132" s="33"/>
      <c r="AI132" s="33"/>
      <c r="AJ132" s="33"/>
      <c r="AK132" s="33"/>
      <c r="AL132" s="34"/>
      <c r="AM132" s="33"/>
      <c r="AN132" s="33"/>
      <c r="AO132" s="33"/>
      <c r="AP132" s="34"/>
      <c r="AQ132" s="35"/>
      <c r="AR132" s="66">
        <f t="shared" ref="AR132:AR195" si="36">IF(SUM(X132:AQ132)&gt;0,1,"")</f>
        <v>1</v>
      </c>
      <c r="AS132" s="35"/>
      <c r="AT132" s="35">
        <v>1</v>
      </c>
      <c r="AU132" s="35"/>
      <c r="AV132" s="34"/>
      <c r="AW132" s="34"/>
      <c r="AX132" s="66">
        <f t="shared" ref="AX132:AX195" si="37">SUM(AS132:AW132)</f>
        <v>1</v>
      </c>
      <c r="AY132" s="33"/>
      <c r="AZ132" s="33"/>
      <c r="BA132" s="33">
        <v>1</v>
      </c>
      <c r="BB132" s="33"/>
      <c r="BC132" s="34"/>
      <c r="BD132" s="33"/>
      <c r="BE132" s="33"/>
      <c r="BF132" s="33"/>
      <c r="BG132" s="33"/>
      <c r="BH132" s="33"/>
      <c r="BI132" s="33"/>
      <c r="BJ132" s="33"/>
      <c r="BK132" s="33">
        <v>1</v>
      </c>
      <c r="BL132" s="33"/>
      <c r="BM132" s="33"/>
      <c r="BN132" s="33"/>
      <c r="BO132" s="33"/>
      <c r="BP132" s="33"/>
      <c r="BQ132" s="33"/>
      <c r="BR132" s="33"/>
      <c r="BS132" s="33"/>
      <c r="BT132" s="66">
        <v>1</v>
      </c>
      <c r="BU132" s="66"/>
      <c r="BV132" s="66">
        <f t="shared" si="35"/>
        <v>0</v>
      </c>
      <c r="BW132" s="33"/>
      <c r="BX132" s="34"/>
      <c r="BY132" s="33"/>
      <c r="BZ132" s="34"/>
      <c r="CA132" s="66"/>
      <c r="CB132" s="66"/>
      <c r="CC132" s="33"/>
      <c r="CD132" s="33"/>
      <c r="CE132" s="33"/>
      <c r="CF132" s="33"/>
      <c r="CG132" s="66"/>
      <c r="CH132" s="34">
        <f t="shared" ref="CH132:CH195" si="38">SUM(BW132:CF132)</f>
        <v>0</v>
      </c>
      <c r="CI132" s="33"/>
      <c r="CJ132" s="33"/>
      <c r="CK132" s="33"/>
      <c r="CL132" s="33"/>
      <c r="CM132" s="34">
        <v>1</v>
      </c>
      <c r="CN132" s="66"/>
      <c r="CO132" s="66"/>
      <c r="CP132" s="33"/>
      <c r="CQ132" s="33"/>
      <c r="CR132" s="66"/>
      <c r="CS132" s="34">
        <f t="shared" ref="CS132:CS195" si="39">SUM(CI132:CQ132)</f>
        <v>1</v>
      </c>
      <c r="CT132" s="33"/>
      <c r="CU132" s="33"/>
      <c r="CV132" s="33"/>
      <c r="CW132" s="33"/>
      <c r="CX132" s="33"/>
      <c r="CY132" s="33"/>
      <c r="CZ132" s="34"/>
      <c r="DA132" s="66"/>
      <c r="DB132" s="33"/>
      <c r="DC132" s="66"/>
      <c r="DD132" s="34">
        <f t="shared" ref="DD132:DD195" si="40">SUM(CT132:DB132)</f>
        <v>0</v>
      </c>
      <c r="DE132" s="33"/>
      <c r="DF132" s="33"/>
      <c r="DG132" s="33"/>
      <c r="DH132" s="33"/>
      <c r="DI132" s="33"/>
      <c r="DJ132" s="33"/>
      <c r="DK132" s="33"/>
      <c r="DL132" s="33"/>
      <c r="DM132" s="33"/>
      <c r="DN132" s="34">
        <f t="shared" ref="DN132:DN195" si="41">SUM(DE132:DL132)</f>
        <v>0</v>
      </c>
      <c r="DO132" s="33"/>
      <c r="DP132" s="33"/>
      <c r="DQ132" s="33"/>
      <c r="DR132" s="33"/>
      <c r="DS132" s="33"/>
      <c r="DT132" s="33"/>
      <c r="DU132" s="33"/>
      <c r="DV132" s="34"/>
      <c r="DW132" s="33"/>
      <c r="DX132" s="33"/>
      <c r="DY132" s="34">
        <f t="shared" ref="DY132:DY195" si="42">SUM(DO132:DW132)</f>
        <v>0</v>
      </c>
      <c r="DZ132" s="34">
        <f t="shared" ref="DZ132:DZ195" si="43">SUM(BW132,CI132,CT132,DE132,DO132)</f>
        <v>0</v>
      </c>
      <c r="EA132" s="34">
        <f t="shared" ref="EA132:EA195" si="44">SUM(BY132,CJ132,CU132,DF132,DP132)</f>
        <v>0</v>
      </c>
      <c r="EB132" s="34">
        <f t="shared" ref="EB132:EB195" si="45">SUM(CA132,CK132,CV132,DG132,DQ132)</f>
        <v>0</v>
      </c>
      <c r="EC132" s="34">
        <f t="shared" ref="EC132:EC195" si="46">SUM(CB132,CL132,CW132,DH132,DR132)</f>
        <v>0</v>
      </c>
      <c r="ED132" s="34">
        <f t="shared" ref="ED132:ED195" si="47">SUM(CC132,CN132,CX132,DI132,DS132)</f>
        <v>0</v>
      </c>
      <c r="EE132" s="34">
        <f t="shared" ref="EE132:EE195" si="48">SUM(CD132,CO132,CY132,DJ132,DT132)</f>
        <v>0</v>
      </c>
      <c r="EF132" s="34">
        <f t="shared" ref="EF132:EF195" si="49">SUM(CE132,CP132,DA132,DK132,DU132)</f>
        <v>0</v>
      </c>
      <c r="EG132" s="34">
        <f t="shared" ref="EG132:EG195" si="50">SUM(CF132,CQ132,DB132,DL132,DW132)</f>
        <v>0</v>
      </c>
      <c r="EH132" s="34">
        <f t="shared" ref="EH132:EH195" si="51">SUM(DZ132:EG132)</f>
        <v>0</v>
      </c>
      <c r="EI132" s="34">
        <f t="shared" ref="EI132:EI195" si="52">IF(SUM(DZ132:EG132)=0,0,1)</f>
        <v>0</v>
      </c>
      <c r="EJ132" s="33">
        <v>0</v>
      </c>
    </row>
    <row r="133" spans="1:140" ht="15.75" customHeight="1">
      <c r="A133" s="33" t="s">
        <v>251</v>
      </c>
      <c r="B133" s="33" t="s">
        <v>116</v>
      </c>
      <c r="C133" s="200">
        <v>2021</v>
      </c>
      <c r="D133" s="203" t="s">
        <v>1063</v>
      </c>
      <c r="E133" s="200" t="s">
        <v>1064</v>
      </c>
      <c r="F133" s="201" t="s">
        <v>716</v>
      </c>
      <c r="G133" s="201" t="s">
        <v>487</v>
      </c>
      <c r="H133" s="200" t="s">
        <v>1164</v>
      </c>
      <c r="I133" s="200" t="s">
        <v>1163</v>
      </c>
      <c r="J133" s="200"/>
      <c r="K133" s="200"/>
      <c r="L133" s="207" t="s">
        <v>473</v>
      </c>
      <c r="M133" s="215">
        <v>0</v>
      </c>
      <c r="N133" s="215"/>
      <c r="O133" s="200"/>
      <c r="P133" s="200"/>
      <c r="Q133" s="200"/>
      <c r="R133" s="200"/>
      <c r="S133" s="200"/>
      <c r="T133" s="200"/>
      <c r="U133" s="200"/>
      <c r="V133" s="200">
        <v>1</v>
      </c>
      <c r="W133" s="200"/>
      <c r="X133" s="200"/>
      <c r="Y133" s="200"/>
      <c r="Z133" s="200">
        <v>1</v>
      </c>
      <c r="AA133" s="200"/>
      <c r="AB133" s="200"/>
      <c r="AC133" s="200"/>
      <c r="AD133" s="200"/>
      <c r="AE133" s="200">
        <v>1</v>
      </c>
      <c r="AF133" s="200"/>
      <c r="AG133" s="200"/>
      <c r="AH133" s="200"/>
      <c r="AI133" s="200"/>
      <c r="AJ133" s="200"/>
      <c r="AK133" s="200"/>
      <c r="AL133" s="200"/>
      <c r="AM133" s="200"/>
      <c r="AN133" s="200"/>
      <c r="AO133" s="203"/>
      <c r="AP133" s="203"/>
      <c r="AQ133" s="203"/>
      <c r="AR133" s="203">
        <f t="shared" si="36"/>
        <v>1</v>
      </c>
      <c r="AS133" s="203"/>
      <c r="AT133" s="203">
        <v>1</v>
      </c>
      <c r="AU133" s="203"/>
      <c r="AV133" s="200"/>
      <c r="AW133" s="200">
        <v>1</v>
      </c>
      <c r="AX133" s="203">
        <f t="shared" si="37"/>
        <v>2</v>
      </c>
      <c r="AY133" s="200">
        <v>1</v>
      </c>
      <c r="AZ133" s="200"/>
      <c r="BA133" s="200"/>
      <c r="BB133" s="200"/>
      <c r="BC133" s="200"/>
      <c r="BD133" s="200"/>
      <c r="BE133" s="200"/>
      <c r="BF133" s="200"/>
      <c r="BG133" s="200"/>
      <c r="BH133" s="200"/>
      <c r="BI133" s="200"/>
      <c r="BJ133" s="200">
        <v>1</v>
      </c>
      <c r="BK133" s="200"/>
      <c r="BL133" s="200"/>
      <c r="BM133" s="200"/>
      <c r="BN133" s="200"/>
      <c r="BO133" s="200"/>
      <c r="BP133" s="200"/>
      <c r="BQ133" s="200"/>
      <c r="BR133" s="200"/>
      <c r="BS133" s="200"/>
      <c r="BT133" s="200">
        <v>1</v>
      </c>
      <c r="BU133" s="200">
        <v>1</v>
      </c>
      <c r="BV133" s="66">
        <f t="shared" si="35"/>
        <v>0</v>
      </c>
      <c r="BW133" s="200"/>
      <c r="BX133" s="200"/>
      <c r="BY133" s="200"/>
      <c r="BZ133" s="200"/>
      <c r="CA133" s="200"/>
      <c r="CB133" s="200"/>
      <c r="CC133" s="200"/>
      <c r="CD133" s="200"/>
      <c r="CE133" s="200"/>
      <c r="CF133" s="200"/>
      <c r="CG133" s="200"/>
      <c r="CH133" s="200">
        <f t="shared" si="38"/>
        <v>0</v>
      </c>
      <c r="CI133" s="200"/>
      <c r="CJ133" s="200"/>
      <c r="CK133" s="200"/>
      <c r="CL133" s="200"/>
      <c r="CM133" s="200">
        <v>1</v>
      </c>
      <c r="CN133" s="200"/>
      <c r="CO133" s="200"/>
      <c r="CP133" s="200"/>
      <c r="CQ133" s="200"/>
      <c r="CR133" s="200"/>
      <c r="CS133" s="200">
        <f t="shared" si="39"/>
        <v>1</v>
      </c>
      <c r="CT133" s="200"/>
      <c r="CU133" s="200"/>
      <c r="CV133" s="200"/>
      <c r="CW133" s="200"/>
      <c r="CX133" s="200"/>
      <c r="CY133" s="200"/>
      <c r="CZ133" s="200"/>
      <c r="DA133" s="200"/>
      <c r="DB133" s="200"/>
      <c r="DC133" s="200"/>
      <c r="DD133" s="200">
        <f t="shared" si="40"/>
        <v>0</v>
      </c>
      <c r="DE133" s="200"/>
      <c r="DF133" s="200"/>
      <c r="DG133" s="200"/>
      <c r="DH133" s="200"/>
      <c r="DI133" s="200"/>
      <c r="DJ133" s="200"/>
      <c r="DK133" s="200"/>
      <c r="DL133" s="200"/>
      <c r="DM133" s="200"/>
      <c r="DN133" s="200">
        <f t="shared" si="41"/>
        <v>0</v>
      </c>
      <c r="DO133" s="200"/>
      <c r="DP133" s="200"/>
      <c r="DQ133" s="200"/>
      <c r="DR133" s="200"/>
      <c r="DS133" s="200"/>
      <c r="DT133" s="200"/>
      <c r="DU133" s="200"/>
      <c r="DV133" s="200">
        <v>1</v>
      </c>
      <c r="DW133" s="200"/>
      <c r="DX133" s="200"/>
      <c r="DY133" s="200">
        <f t="shared" si="42"/>
        <v>1</v>
      </c>
      <c r="DZ133" s="200">
        <f t="shared" si="43"/>
        <v>0</v>
      </c>
      <c r="EA133" s="200">
        <f t="shared" si="44"/>
        <v>0</v>
      </c>
      <c r="EB133" s="200">
        <f t="shared" si="45"/>
        <v>0</v>
      </c>
      <c r="EC133" s="200">
        <f t="shared" si="46"/>
        <v>0</v>
      </c>
      <c r="ED133" s="200">
        <f t="shared" si="47"/>
        <v>0</v>
      </c>
      <c r="EE133" s="200">
        <f t="shared" si="48"/>
        <v>0</v>
      </c>
      <c r="EF133" s="200">
        <f t="shared" si="49"/>
        <v>0</v>
      </c>
      <c r="EG133" s="200">
        <f t="shared" si="50"/>
        <v>0</v>
      </c>
      <c r="EH133" s="200">
        <f t="shared" si="51"/>
        <v>0</v>
      </c>
      <c r="EI133" s="200">
        <f t="shared" si="52"/>
        <v>0</v>
      </c>
      <c r="EJ133" s="200">
        <v>0</v>
      </c>
    </row>
    <row r="134" spans="1:140" ht="15.75" customHeight="1">
      <c r="A134" s="33" t="s">
        <v>252</v>
      </c>
      <c r="B134" s="33" t="s">
        <v>116</v>
      </c>
      <c r="C134" s="33">
        <v>2021</v>
      </c>
      <c r="D134" s="66" t="s">
        <v>1065</v>
      </c>
      <c r="E134" s="33" t="s">
        <v>1066</v>
      </c>
      <c r="F134" s="125" t="s">
        <v>1165</v>
      </c>
      <c r="G134" s="2" t="s">
        <v>1168</v>
      </c>
      <c r="H134" s="66" t="s">
        <v>1169</v>
      </c>
      <c r="I134" s="66" t="s">
        <v>1166</v>
      </c>
      <c r="J134" s="33"/>
      <c r="K134" s="33"/>
      <c r="L134" s="2" t="s">
        <v>473</v>
      </c>
      <c r="M134" s="71">
        <v>0</v>
      </c>
      <c r="N134" s="119" t="s">
        <v>1167</v>
      </c>
      <c r="O134" s="33"/>
      <c r="P134" s="33"/>
      <c r="Q134" s="34"/>
      <c r="R134" s="33"/>
      <c r="S134" s="34"/>
      <c r="T134" s="34"/>
      <c r="U134" s="34">
        <v>1</v>
      </c>
      <c r="V134" s="34"/>
      <c r="W134" s="34"/>
      <c r="X134" s="33"/>
      <c r="Y134" s="34"/>
      <c r="Z134" s="34"/>
      <c r="AA134" s="33"/>
      <c r="AB134" s="33"/>
      <c r="AC134" s="33"/>
      <c r="AD134" s="33"/>
      <c r="AE134" s="33">
        <v>1</v>
      </c>
      <c r="AF134" s="33"/>
      <c r="AG134" s="33"/>
      <c r="AH134" s="33"/>
      <c r="AI134" s="33"/>
      <c r="AJ134" s="33"/>
      <c r="AK134" s="33"/>
      <c r="AL134" s="34"/>
      <c r="AM134" s="33"/>
      <c r="AN134" s="33"/>
      <c r="AO134" s="33"/>
      <c r="AP134" s="34"/>
      <c r="AQ134" s="35"/>
      <c r="AR134" s="66">
        <f t="shared" si="36"/>
        <v>1</v>
      </c>
      <c r="AS134" s="35"/>
      <c r="AT134" s="66">
        <v>1</v>
      </c>
      <c r="AU134" s="35"/>
      <c r="AV134" s="33"/>
      <c r="AW134" s="33">
        <v>1</v>
      </c>
      <c r="AX134" s="66">
        <f t="shared" si="37"/>
        <v>2</v>
      </c>
      <c r="AY134" s="33"/>
      <c r="AZ134" s="33">
        <v>1</v>
      </c>
      <c r="BA134" s="33"/>
      <c r="BB134" s="33"/>
      <c r="BC134" s="34"/>
      <c r="BD134" s="33"/>
      <c r="BE134" s="33"/>
      <c r="BF134" s="33"/>
      <c r="BG134" s="33"/>
      <c r="BH134" s="33"/>
      <c r="BI134" s="33"/>
      <c r="BJ134" s="33"/>
      <c r="BK134" s="33"/>
      <c r="BL134" s="33"/>
      <c r="BM134" s="33"/>
      <c r="BN134" s="33">
        <v>1</v>
      </c>
      <c r="BO134" s="33"/>
      <c r="BP134" s="33"/>
      <c r="BQ134" s="33"/>
      <c r="BR134" s="33"/>
      <c r="BS134" s="35"/>
      <c r="BT134" s="66">
        <v>1</v>
      </c>
      <c r="BU134" s="35">
        <v>1</v>
      </c>
      <c r="BV134" s="66">
        <f t="shared" ref="BV134:BV197" si="53">IF(SUM(BS134:BU134)=0,1,0)</f>
        <v>0</v>
      </c>
      <c r="BW134" s="35"/>
      <c r="BX134" s="66"/>
      <c r="BY134" s="35"/>
      <c r="BZ134" s="66"/>
      <c r="CA134" s="66"/>
      <c r="CB134" s="66"/>
      <c r="CC134" s="66"/>
      <c r="CD134" s="35"/>
      <c r="CE134" s="35"/>
      <c r="CF134" s="33"/>
      <c r="CG134" s="35"/>
      <c r="CH134" s="34">
        <f t="shared" si="38"/>
        <v>0</v>
      </c>
      <c r="CI134" s="66"/>
      <c r="CJ134" s="66"/>
      <c r="CK134" s="66"/>
      <c r="CL134" s="66"/>
      <c r="CM134" s="66">
        <v>1</v>
      </c>
      <c r="CN134" s="66"/>
      <c r="CO134" s="66"/>
      <c r="CP134" s="66"/>
      <c r="CQ134" s="33"/>
      <c r="CR134" s="66"/>
      <c r="CS134" s="34">
        <f t="shared" si="39"/>
        <v>1</v>
      </c>
      <c r="CT134" s="33"/>
      <c r="CU134" s="35"/>
      <c r="CV134" s="35"/>
      <c r="CW134" s="66"/>
      <c r="CX134" s="66"/>
      <c r="CY134" s="66"/>
      <c r="CZ134" s="66"/>
      <c r="DA134" s="35"/>
      <c r="DB134" s="33"/>
      <c r="DC134" s="35"/>
      <c r="DD134" s="34">
        <f t="shared" si="40"/>
        <v>0</v>
      </c>
      <c r="DE134" s="33"/>
      <c r="DF134" s="33"/>
      <c r="DG134" s="33"/>
      <c r="DH134" s="33"/>
      <c r="DI134" s="33"/>
      <c r="DJ134" s="33"/>
      <c r="DK134" s="33"/>
      <c r="DL134" s="33"/>
      <c r="DM134" s="33"/>
      <c r="DN134" s="34">
        <f t="shared" si="41"/>
        <v>0</v>
      </c>
      <c r="DO134" s="33"/>
      <c r="DP134" s="33"/>
      <c r="DQ134" s="33"/>
      <c r="DR134" s="33"/>
      <c r="DS134" s="33"/>
      <c r="DT134" s="33"/>
      <c r="DU134" s="33"/>
      <c r="DV134" s="34">
        <v>1</v>
      </c>
      <c r="DW134" s="33"/>
      <c r="DX134" s="33"/>
      <c r="DY134" s="34">
        <f t="shared" si="42"/>
        <v>1</v>
      </c>
      <c r="DZ134" s="34">
        <f t="shared" si="43"/>
        <v>0</v>
      </c>
      <c r="EA134" s="34">
        <f t="shared" si="44"/>
        <v>0</v>
      </c>
      <c r="EB134" s="34">
        <f t="shared" si="45"/>
        <v>0</v>
      </c>
      <c r="EC134" s="34">
        <f t="shared" si="46"/>
        <v>0</v>
      </c>
      <c r="ED134" s="34">
        <f t="shared" si="47"/>
        <v>0</v>
      </c>
      <c r="EE134" s="34">
        <f t="shared" si="48"/>
        <v>0</v>
      </c>
      <c r="EF134" s="34">
        <f t="shared" si="49"/>
        <v>0</v>
      </c>
      <c r="EG134" s="34">
        <f t="shared" si="50"/>
        <v>0</v>
      </c>
      <c r="EH134" s="34">
        <f t="shared" si="51"/>
        <v>0</v>
      </c>
      <c r="EI134" s="34">
        <f t="shared" si="52"/>
        <v>0</v>
      </c>
      <c r="EJ134" s="33">
        <v>0</v>
      </c>
    </row>
    <row r="135" spans="1:140" ht="15.75" customHeight="1">
      <c r="A135" s="33" t="s">
        <v>253</v>
      </c>
      <c r="B135" s="33" t="s">
        <v>116</v>
      </c>
      <c r="C135" s="33">
        <v>2021</v>
      </c>
      <c r="D135" s="66" t="s">
        <v>1067</v>
      </c>
      <c r="E135" s="33" t="s">
        <v>1068</v>
      </c>
      <c r="F135" s="33" t="s">
        <v>848</v>
      </c>
      <c r="G135" s="33" t="s">
        <v>470</v>
      </c>
      <c r="H135" s="34" t="s">
        <v>1171</v>
      </c>
      <c r="I135" s="34" t="s">
        <v>1170</v>
      </c>
      <c r="J135" s="33"/>
      <c r="K135" s="33"/>
      <c r="L135" s="2" t="s">
        <v>473</v>
      </c>
      <c r="M135" s="71">
        <v>0</v>
      </c>
      <c r="N135" s="36"/>
      <c r="O135" s="33"/>
      <c r="P135" s="33"/>
      <c r="Q135" s="34"/>
      <c r="R135" s="33"/>
      <c r="S135" s="34"/>
      <c r="T135" s="34"/>
      <c r="U135" s="34">
        <v>1</v>
      </c>
      <c r="V135" s="34"/>
      <c r="W135" s="34"/>
      <c r="X135" s="33"/>
      <c r="Y135" s="34"/>
      <c r="Z135" s="34"/>
      <c r="AA135" s="33"/>
      <c r="AB135" s="33"/>
      <c r="AC135" s="33"/>
      <c r="AD135" s="33"/>
      <c r="AE135" s="33">
        <v>1</v>
      </c>
      <c r="AF135" s="33"/>
      <c r="AG135" s="33"/>
      <c r="AH135" s="33"/>
      <c r="AI135" s="34"/>
      <c r="AJ135" s="33"/>
      <c r="AK135" s="33"/>
      <c r="AL135" s="34"/>
      <c r="AM135" s="33"/>
      <c r="AN135" s="33"/>
      <c r="AO135" s="33"/>
      <c r="AP135" s="34"/>
      <c r="AQ135" s="35"/>
      <c r="AR135" s="66">
        <f t="shared" si="36"/>
        <v>1</v>
      </c>
      <c r="AS135" s="34"/>
      <c r="AT135" s="34"/>
      <c r="AU135" s="35"/>
      <c r="AV135" s="34"/>
      <c r="AW135" s="35">
        <v>1</v>
      </c>
      <c r="AX135" s="66">
        <f t="shared" si="37"/>
        <v>1</v>
      </c>
      <c r="AY135" s="33"/>
      <c r="AZ135" s="33"/>
      <c r="BA135" s="33">
        <v>1</v>
      </c>
      <c r="BB135" s="34"/>
      <c r="BC135" s="34"/>
      <c r="BD135" s="34"/>
      <c r="BE135" s="34"/>
      <c r="BF135" s="34"/>
      <c r="BG135" s="34"/>
      <c r="BH135" s="34"/>
      <c r="BI135" s="34"/>
      <c r="BJ135" s="34">
        <v>1</v>
      </c>
      <c r="BK135" s="34"/>
      <c r="BL135" s="34"/>
      <c r="BM135" s="34"/>
      <c r="BN135" s="34">
        <v>1</v>
      </c>
      <c r="BO135" s="34"/>
      <c r="BP135" s="34"/>
      <c r="BQ135" s="34"/>
      <c r="BR135" s="34"/>
      <c r="BS135" s="34"/>
      <c r="BT135" s="35"/>
      <c r="BU135" s="35">
        <v>1</v>
      </c>
      <c r="BV135" s="66">
        <f t="shared" si="53"/>
        <v>0</v>
      </c>
      <c r="BW135" s="34"/>
      <c r="BX135" s="34"/>
      <c r="BY135" s="34"/>
      <c r="BZ135" s="34"/>
      <c r="CA135" s="34"/>
      <c r="CB135" s="34"/>
      <c r="CC135" s="34"/>
      <c r="CD135" s="34"/>
      <c r="CE135" s="34"/>
      <c r="CF135" s="33"/>
      <c r="CG135" s="34"/>
      <c r="CH135" s="34">
        <f t="shared" si="38"/>
        <v>0</v>
      </c>
      <c r="CI135" s="34"/>
      <c r="CJ135" s="34"/>
      <c r="CK135" s="34"/>
      <c r="CL135" s="34"/>
      <c r="CM135" s="34"/>
      <c r="CN135" s="34"/>
      <c r="CO135" s="34"/>
      <c r="CP135" s="34"/>
      <c r="CQ135" s="33"/>
      <c r="CR135" s="34"/>
      <c r="CS135" s="34">
        <f t="shared" si="39"/>
        <v>0</v>
      </c>
      <c r="CT135" s="33"/>
      <c r="CU135" s="34"/>
      <c r="CV135" s="34"/>
      <c r="CW135" s="35"/>
      <c r="CX135" s="34"/>
      <c r="CY135" s="34"/>
      <c r="CZ135" s="34"/>
      <c r="DA135" s="35"/>
      <c r="DB135" s="33"/>
      <c r="DC135" s="35"/>
      <c r="DD135" s="34">
        <f t="shared" si="40"/>
        <v>0</v>
      </c>
      <c r="DE135" s="33"/>
      <c r="DF135" s="34"/>
      <c r="DG135" s="34"/>
      <c r="DH135" s="34"/>
      <c r="DI135" s="34"/>
      <c r="DJ135" s="34"/>
      <c r="DK135" s="34"/>
      <c r="DL135" s="33"/>
      <c r="DM135" s="34"/>
      <c r="DN135" s="34">
        <f t="shared" si="41"/>
        <v>0</v>
      </c>
      <c r="DO135" s="33"/>
      <c r="DP135" s="34"/>
      <c r="DQ135" s="34"/>
      <c r="DR135" s="35"/>
      <c r="DS135" s="34"/>
      <c r="DT135" s="34"/>
      <c r="DU135" s="35"/>
      <c r="DV135" s="66">
        <v>1</v>
      </c>
      <c r="DW135" s="33"/>
      <c r="DX135" s="35"/>
      <c r="DY135" s="34">
        <f t="shared" si="42"/>
        <v>1</v>
      </c>
      <c r="DZ135" s="34">
        <f t="shared" si="43"/>
        <v>0</v>
      </c>
      <c r="EA135" s="34">
        <f t="shared" si="44"/>
        <v>0</v>
      </c>
      <c r="EB135" s="34">
        <f t="shared" si="45"/>
        <v>0</v>
      </c>
      <c r="EC135" s="34">
        <f t="shared" si="46"/>
        <v>0</v>
      </c>
      <c r="ED135" s="34">
        <f t="shared" si="47"/>
        <v>0</v>
      </c>
      <c r="EE135" s="34">
        <f t="shared" si="48"/>
        <v>0</v>
      </c>
      <c r="EF135" s="34">
        <f t="shared" si="49"/>
        <v>0</v>
      </c>
      <c r="EG135" s="34">
        <f t="shared" si="50"/>
        <v>0</v>
      </c>
      <c r="EH135" s="34">
        <f t="shared" si="51"/>
        <v>0</v>
      </c>
      <c r="EI135" s="34">
        <f t="shared" si="52"/>
        <v>0</v>
      </c>
      <c r="EJ135" s="33">
        <v>0</v>
      </c>
    </row>
    <row r="136" spans="1:140" ht="15.75" customHeight="1">
      <c r="A136" s="33" t="s">
        <v>254</v>
      </c>
      <c r="B136" s="33" t="s">
        <v>116</v>
      </c>
      <c r="C136" s="34">
        <v>2021</v>
      </c>
      <c r="D136" s="66" t="s">
        <v>1069</v>
      </c>
      <c r="E136" s="33" t="s">
        <v>1070</v>
      </c>
      <c r="F136" s="69" t="s">
        <v>1071</v>
      </c>
      <c r="G136" s="66" t="s">
        <v>463</v>
      </c>
      <c r="H136" s="66" t="s">
        <v>1173</v>
      </c>
      <c r="I136" s="35" t="s">
        <v>1172</v>
      </c>
      <c r="J136" s="33"/>
      <c r="K136" s="33"/>
      <c r="L136" s="2" t="s">
        <v>473</v>
      </c>
      <c r="M136" s="71">
        <v>0</v>
      </c>
      <c r="N136" s="36"/>
      <c r="O136" s="33"/>
      <c r="P136" s="33"/>
      <c r="Q136" s="34"/>
      <c r="R136" s="33"/>
      <c r="S136" s="34"/>
      <c r="T136" s="34"/>
      <c r="U136" s="34">
        <v>1</v>
      </c>
      <c r="V136" s="34"/>
      <c r="W136" s="34"/>
      <c r="X136" s="33"/>
      <c r="Y136" s="34"/>
      <c r="Z136" s="34"/>
      <c r="AA136" s="33"/>
      <c r="AB136" s="33"/>
      <c r="AC136" s="33"/>
      <c r="AD136" s="33">
        <v>1</v>
      </c>
      <c r="AE136" s="33"/>
      <c r="AF136" s="33"/>
      <c r="AG136" s="33"/>
      <c r="AH136" s="33"/>
      <c r="AI136" s="33"/>
      <c r="AJ136" s="33"/>
      <c r="AK136" s="33"/>
      <c r="AL136" s="34"/>
      <c r="AM136" s="33"/>
      <c r="AN136" s="33"/>
      <c r="AO136" s="33"/>
      <c r="AP136" s="34"/>
      <c r="AQ136" s="35"/>
      <c r="AR136" s="66">
        <f t="shared" si="36"/>
        <v>1</v>
      </c>
      <c r="AS136" s="34">
        <v>1</v>
      </c>
      <c r="AT136" s="35">
        <v>1</v>
      </c>
      <c r="AU136" s="35">
        <v>1</v>
      </c>
      <c r="AV136" s="33"/>
      <c r="AW136" s="66">
        <v>1</v>
      </c>
      <c r="AX136" s="66">
        <f t="shared" si="37"/>
        <v>4</v>
      </c>
      <c r="AY136" s="33"/>
      <c r="AZ136" s="33">
        <v>1</v>
      </c>
      <c r="BA136" s="33">
        <v>1</v>
      </c>
      <c r="BB136" s="33"/>
      <c r="BC136" s="34"/>
      <c r="BD136" s="33"/>
      <c r="BE136" s="33"/>
      <c r="BF136" s="33"/>
      <c r="BG136" s="33"/>
      <c r="BH136" s="33"/>
      <c r="BI136" s="33"/>
      <c r="BJ136" s="33"/>
      <c r="BK136" s="33"/>
      <c r="BL136" s="33"/>
      <c r="BM136" s="33"/>
      <c r="BN136" s="33">
        <v>1</v>
      </c>
      <c r="BO136" s="33"/>
      <c r="BP136" s="33"/>
      <c r="BQ136" s="33"/>
      <c r="BR136" s="33"/>
      <c r="BS136" s="33">
        <v>1</v>
      </c>
      <c r="BT136" s="66">
        <v>1</v>
      </c>
      <c r="BU136" s="35">
        <v>1</v>
      </c>
      <c r="BV136" s="66">
        <f t="shared" si="53"/>
        <v>0</v>
      </c>
      <c r="BW136" s="33"/>
      <c r="BX136" s="34"/>
      <c r="BY136" s="33"/>
      <c r="BZ136" s="34">
        <v>1</v>
      </c>
      <c r="CA136" s="33"/>
      <c r="CB136" s="33"/>
      <c r="CC136" s="33"/>
      <c r="CD136" s="33"/>
      <c r="CE136" s="33"/>
      <c r="CF136" s="33"/>
      <c r="CG136" s="33"/>
      <c r="CH136" s="34">
        <f t="shared" si="38"/>
        <v>1</v>
      </c>
      <c r="CI136" s="33"/>
      <c r="CJ136" s="33"/>
      <c r="CK136" s="33"/>
      <c r="CL136" s="66"/>
      <c r="CM136" s="66">
        <v>1</v>
      </c>
      <c r="CN136" s="33"/>
      <c r="CO136" s="33"/>
      <c r="CP136" s="35"/>
      <c r="CQ136" s="33"/>
      <c r="CR136" s="35"/>
      <c r="CS136" s="34">
        <f t="shared" si="39"/>
        <v>1</v>
      </c>
      <c r="CT136" s="33"/>
      <c r="CU136" s="33"/>
      <c r="CV136" s="33"/>
      <c r="CW136" s="33"/>
      <c r="CX136" s="33"/>
      <c r="CY136" s="33"/>
      <c r="CZ136" s="34">
        <v>1</v>
      </c>
      <c r="DA136" s="33"/>
      <c r="DB136" s="33"/>
      <c r="DC136" s="33"/>
      <c r="DD136" s="34">
        <f t="shared" si="40"/>
        <v>1</v>
      </c>
      <c r="DE136" s="33"/>
      <c r="DF136" s="33"/>
      <c r="DG136" s="33"/>
      <c r="DH136" s="33"/>
      <c r="DI136" s="33"/>
      <c r="DJ136" s="33"/>
      <c r="DK136" s="33"/>
      <c r="DL136" s="33"/>
      <c r="DM136" s="33"/>
      <c r="DN136" s="34">
        <f t="shared" si="41"/>
        <v>0</v>
      </c>
      <c r="DO136" s="33"/>
      <c r="DP136" s="33"/>
      <c r="DQ136" s="33"/>
      <c r="DR136" s="33"/>
      <c r="DS136" s="33"/>
      <c r="DT136" s="33"/>
      <c r="DU136" s="33"/>
      <c r="DV136" s="34">
        <v>1</v>
      </c>
      <c r="DW136" s="33"/>
      <c r="DX136" s="33"/>
      <c r="DY136" s="34">
        <f t="shared" si="42"/>
        <v>1</v>
      </c>
      <c r="DZ136" s="34">
        <f t="shared" si="43"/>
        <v>0</v>
      </c>
      <c r="EA136" s="34">
        <f t="shared" si="44"/>
        <v>0</v>
      </c>
      <c r="EB136" s="34">
        <f t="shared" si="45"/>
        <v>0</v>
      </c>
      <c r="EC136" s="34">
        <f t="shared" si="46"/>
        <v>0</v>
      </c>
      <c r="ED136" s="34">
        <f t="shared" si="47"/>
        <v>0</v>
      </c>
      <c r="EE136" s="34">
        <f t="shared" si="48"/>
        <v>0</v>
      </c>
      <c r="EF136" s="34">
        <f t="shared" si="49"/>
        <v>0</v>
      </c>
      <c r="EG136" s="34">
        <f t="shared" si="50"/>
        <v>0</v>
      </c>
      <c r="EH136" s="34">
        <f t="shared" si="51"/>
        <v>0</v>
      </c>
      <c r="EI136" s="34">
        <f t="shared" si="52"/>
        <v>0</v>
      </c>
      <c r="EJ136" s="33">
        <v>0</v>
      </c>
    </row>
    <row r="137" spans="1:140" ht="15.75" customHeight="1">
      <c r="A137" s="33" t="s">
        <v>255</v>
      </c>
      <c r="B137" s="33" t="s">
        <v>116</v>
      </c>
      <c r="C137" s="200">
        <v>2021</v>
      </c>
      <c r="D137" s="203" t="s">
        <v>1072</v>
      </c>
      <c r="E137" s="200" t="s">
        <v>1073</v>
      </c>
      <c r="F137" s="200" t="s">
        <v>1074</v>
      </c>
      <c r="G137" s="207" t="s">
        <v>5598</v>
      </c>
      <c r="H137" s="203" t="s">
        <v>1175</v>
      </c>
      <c r="I137" s="203" t="s">
        <v>1174</v>
      </c>
      <c r="J137" s="200"/>
      <c r="K137" s="200"/>
      <c r="L137" s="207" t="s">
        <v>473</v>
      </c>
      <c r="M137" s="215">
        <v>0</v>
      </c>
      <c r="N137" s="215"/>
      <c r="O137" s="200"/>
      <c r="P137" s="200"/>
      <c r="Q137" s="200"/>
      <c r="R137" s="200"/>
      <c r="S137" s="200"/>
      <c r="T137" s="200"/>
      <c r="U137" s="200">
        <v>1</v>
      </c>
      <c r="V137" s="200"/>
      <c r="W137" s="200"/>
      <c r="X137" s="200"/>
      <c r="Y137" s="200"/>
      <c r="Z137" s="200"/>
      <c r="AA137" s="200"/>
      <c r="AB137" s="200"/>
      <c r="AC137" s="200"/>
      <c r="AD137" s="200"/>
      <c r="AE137" s="200"/>
      <c r="AF137" s="200"/>
      <c r="AG137" s="200">
        <v>1</v>
      </c>
      <c r="AH137" s="200"/>
      <c r="AI137" s="200"/>
      <c r="AJ137" s="200"/>
      <c r="AK137" s="200"/>
      <c r="AL137" s="200"/>
      <c r="AM137" s="200"/>
      <c r="AN137" s="200"/>
      <c r="AO137" s="200"/>
      <c r="AP137" s="200"/>
      <c r="AQ137" s="203"/>
      <c r="AR137" s="203">
        <f t="shared" si="36"/>
        <v>1</v>
      </c>
      <c r="AS137" s="203"/>
      <c r="AT137" s="203"/>
      <c r="AU137" s="203">
        <v>1</v>
      </c>
      <c r="AV137" s="203"/>
      <c r="AW137" s="203"/>
      <c r="AX137" s="203">
        <f t="shared" si="37"/>
        <v>1</v>
      </c>
      <c r="AY137" s="200">
        <v>1</v>
      </c>
      <c r="AZ137" s="200"/>
      <c r="BA137" s="200"/>
      <c r="BB137" s="200"/>
      <c r="BC137" s="200"/>
      <c r="BD137" s="200"/>
      <c r="BE137" s="200"/>
      <c r="BF137" s="200"/>
      <c r="BG137" s="200"/>
      <c r="BH137" s="200"/>
      <c r="BI137" s="200"/>
      <c r="BJ137" s="200"/>
      <c r="BK137" s="200"/>
      <c r="BL137" s="200">
        <v>1</v>
      </c>
      <c r="BM137" s="200"/>
      <c r="BN137" s="200"/>
      <c r="BO137" s="200"/>
      <c r="BP137" s="200"/>
      <c r="BQ137" s="200"/>
      <c r="BR137" s="200"/>
      <c r="BS137" s="203"/>
      <c r="BT137" s="203"/>
      <c r="BU137" s="203">
        <v>1</v>
      </c>
      <c r="BV137" s="66">
        <f t="shared" si="53"/>
        <v>0</v>
      </c>
      <c r="BW137" s="203"/>
      <c r="BX137" s="203"/>
      <c r="BY137" s="203"/>
      <c r="BZ137" s="203"/>
      <c r="CA137" s="203"/>
      <c r="CB137" s="203"/>
      <c r="CC137" s="203"/>
      <c r="CD137" s="203"/>
      <c r="CE137" s="203"/>
      <c r="CF137" s="200"/>
      <c r="CG137" s="203"/>
      <c r="CH137" s="200">
        <f t="shared" si="38"/>
        <v>0</v>
      </c>
      <c r="CI137" s="203"/>
      <c r="CJ137" s="203"/>
      <c r="CK137" s="203"/>
      <c r="CL137" s="203"/>
      <c r="CM137" s="203"/>
      <c r="CN137" s="203"/>
      <c r="CO137" s="203"/>
      <c r="CP137" s="203"/>
      <c r="CQ137" s="200"/>
      <c r="CR137" s="203"/>
      <c r="CS137" s="200">
        <f t="shared" si="39"/>
        <v>0</v>
      </c>
      <c r="CT137" s="200"/>
      <c r="CU137" s="203"/>
      <c r="CV137" s="203"/>
      <c r="CW137" s="203"/>
      <c r="CX137" s="203"/>
      <c r="CY137" s="203"/>
      <c r="CZ137" s="203">
        <v>1</v>
      </c>
      <c r="DA137" s="203"/>
      <c r="DB137" s="200"/>
      <c r="DC137" s="203"/>
      <c r="DD137" s="200">
        <f t="shared" si="40"/>
        <v>1</v>
      </c>
      <c r="DE137" s="200"/>
      <c r="DF137" s="203"/>
      <c r="DG137" s="203"/>
      <c r="DH137" s="203"/>
      <c r="DI137" s="203"/>
      <c r="DJ137" s="203"/>
      <c r="DK137" s="203"/>
      <c r="DL137" s="200"/>
      <c r="DM137" s="203"/>
      <c r="DN137" s="200">
        <f t="shared" si="41"/>
        <v>0</v>
      </c>
      <c r="DO137" s="200"/>
      <c r="DP137" s="203"/>
      <c r="DQ137" s="203"/>
      <c r="DR137" s="203"/>
      <c r="DS137" s="203"/>
      <c r="DT137" s="203"/>
      <c r="DU137" s="203"/>
      <c r="DV137" s="203"/>
      <c r="DW137" s="200"/>
      <c r="DX137" s="203"/>
      <c r="DY137" s="200">
        <f t="shared" si="42"/>
        <v>0</v>
      </c>
      <c r="DZ137" s="200">
        <f t="shared" si="43"/>
        <v>0</v>
      </c>
      <c r="EA137" s="200">
        <f t="shared" si="44"/>
        <v>0</v>
      </c>
      <c r="EB137" s="200">
        <f t="shared" si="45"/>
        <v>0</v>
      </c>
      <c r="EC137" s="200">
        <f t="shared" si="46"/>
        <v>0</v>
      </c>
      <c r="ED137" s="200">
        <f t="shared" si="47"/>
        <v>0</v>
      </c>
      <c r="EE137" s="200">
        <f t="shared" si="48"/>
        <v>0</v>
      </c>
      <c r="EF137" s="200">
        <f t="shared" si="49"/>
        <v>0</v>
      </c>
      <c r="EG137" s="200">
        <f t="shared" si="50"/>
        <v>0</v>
      </c>
      <c r="EH137" s="200">
        <f t="shared" si="51"/>
        <v>0</v>
      </c>
      <c r="EI137" s="200">
        <f t="shared" si="52"/>
        <v>0</v>
      </c>
      <c r="EJ137" s="200">
        <v>0</v>
      </c>
    </row>
    <row r="138" spans="1:140" ht="15.75" customHeight="1">
      <c r="A138" s="33" t="s">
        <v>256</v>
      </c>
      <c r="B138" s="33" t="s">
        <v>116</v>
      </c>
      <c r="C138" s="33">
        <v>2021</v>
      </c>
      <c r="D138" s="66" t="s">
        <v>1075</v>
      </c>
      <c r="E138" s="33" t="s">
        <v>1076</v>
      </c>
      <c r="F138" s="33" t="s">
        <v>1077</v>
      </c>
      <c r="G138" s="33" t="s">
        <v>1078</v>
      </c>
      <c r="H138" s="151" t="s">
        <v>1177</v>
      </c>
      <c r="I138" s="34" t="s">
        <v>1176</v>
      </c>
      <c r="J138" s="33"/>
      <c r="K138" s="33"/>
      <c r="L138" s="2" t="s">
        <v>473</v>
      </c>
      <c r="M138" s="71">
        <v>1</v>
      </c>
      <c r="N138" s="37"/>
      <c r="O138" s="33"/>
      <c r="P138" s="33"/>
      <c r="Q138" s="34"/>
      <c r="R138" s="34"/>
      <c r="S138" s="34"/>
      <c r="T138" s="34"/>
      <c r="U138" s="34">
        <v>1</v>
      </c>
      <c r="V138" s="34"/>
      <c r="W138" s="34"/>
      <c r="X138" s="34"/>
      <c r="Y138" s="34">
        <v>1</v>
      </c>
      <c r="Z138" s="34"/>
      <c r="AA138" s="34"/>
      <c r="AB138" s="34"/>
      <c r="AC138" s="33"/>
      <c r="AD138" s="33"/>
      <c r="AE138" s="33"/>
      <c r="AF138" s="33"/>
      <c r="AG138" s="33"/>
      <c r="AH138" s="33"/>
      <c r="AI138" s="33"/>
      <c r="AJ138" s="33">
        <v>1</v>
      </c>
      <c r="AK138" s="34"/>
      <c r="AL138" s="34"/>
      <c r="AM138" s="33"/>
      <c r="AN138" s="33"/>
      <c r="AO138" s="33"/>
      <c r="AP138" s="34"/>
      <c r="AQ138" s="35"/>
      <c r="AR138" s="66">
        <f t="shared" si="36"/>
        <v>1</v>
      </c>
      <c r="AS138" s="2">
        <v>1</v>
      </c>
      <c r="AT138" s="2">
        <v>1</v>
      </c>
      <c r="AU138" s="2">
        <v>1</v>
      </c>
      <c r="AV138" s="33">
        <v>1</v>
      </c>
      <c r="AW138" s="33">
        <v>1</v>
      </c>
      <c r="AX138" s="66">
        <f t="shared" si="37"/>
        <v>5</v>
      </c>
      <c r="AY138" s="33"/>
      <c r="AZ138" s="33"/>
      <c r="BA138" s="33">
        <v>1</v>
      </c>
      <c r="BB138" s="34"/>
      <c r="BC138" s="34"/>
      <c r="BD138" s="34"/>
      <c r="BE138" s="34"/>
      <c r="BF138" s="34"/>
      <c r="BG138" s="34"/>
      <c r="BH138" s="34"/>
      <c r="BI138" s="34"/>
      <c r="BJ138" s="34"/>
      <c r="BK138" s="34">
        <v>1</v>
      </c>
      <c r="BL138" s="34"/>
      <c r="BM138" s="34"/>
      <c r="BN138" s="34"/>
      <c r="BO138" s="34"/>
      <c r="BP138" s="34"/>
      <c r="BQ138" s="34"/>
      <c r="BR138" s="34"/>
      <c r="BS138" s="34">
        <v>1</v>
      </c>
      <c r="BT138" s="35">
        <v>1</v>
      </c>
      <c r="BU138" s="66">
        <v>1</v>
      </c>
      <c r="BV138" s="66">
        <f t="shared" si="53"/>
        <v>0</v>
      </c>
      <c r="BW138" s="34"/>
      <c r="BX138" s="34"/>
      <c r="BY138" s="34"/>
      <c r="BZ138" s="34"/>
      <c r="CA138" s="35"/>
      <c r="CB138" s="35"/>
      <c r="CC138" s="34"/>
      <c r="CD138" s="34"/>
      <c r="CE138" s="34"/>
      <c r="CF138" s="34"/>
      <c r="CG138" s="34"/>
      <c r="CH138" s="34">
        <f t="shared" si="38"/>
        <v>0</v>
      </c>
      <c r="CI138" s="34"/>
      <c r="CJ138" s="34"/>
      <c r="CK138" s="34"/>
      <c r="CL138" s="35"/>
      <c r="CM138" s="66"/>
      <c r="CN138" s="34"/>
      <c r="CO138" s="34"/>
      <c r="CP138" s="66"/>
      <c r="CQ138" s="34"/>
      <c r="CR138" s="35"/>
      <c r="CS138" s="34">
        <f t="shared" si="39"/>
        <v>0</v>
      </c>
      <c r="CT138" s="34"/>
      <c r="CU138" s="34"/>
      <c r="CV138" s="34"/>
      <c r="CW138" s="34"/>
      <c r="CX138" s="34"/>
      <c r="CY138" s="34"/>
      <c r="CZ138" s="34"/>
      <c r="DA138" s="66"/>
      <c r="DB138" s="34"/>
      <c r="DC138" s="35"/>
      <c r="DD138" s="34">
        <f t="shared" si="40"/>
        <v>0</v>
      </c>
      <c r="DE138" s="34"/>
      <c r="DF138" s="33"/>
      <c r="DG138" s="33"/>
      <c r="DH138" s="33"/>
      <c r="DI138" s="33"/>
      <c r="DJ138" s="33"/>
      <c r="DK138" s="33"/>
      <c r="DL138" s="33"/>
      <c r="DM138" s="33"/>
      <c r="DN138" s="34">
        <f t="shared" si="41"/>
        <v>0</v>
      </c>
      <c r="DO138" s="33"/>
      <c r="DP138" s="33"/>
      <c r="DQ138" s="33"/>
      <c r="DR138" s="33"/>
      <c r="DS138" s="33"/>
      <c r="DT138" s="33"/>
      <c r="DU138" s="33"/>
      <c r="DV138" s="34"/>
      <c r="DW138" s="33"/>
      <c r="DX138" s="33"/>
      <c r="DY138" s="34">
        <f t="shared" si="42"/>
        <v>0</v>
      </c>
      <c r="DZ138" s="34">
        <f t="shared" si="43"/>
        <v>0</v>
      </c>
      <c r="EA138" s="34">
        <f t="shared" si="44"/>
        <v>0</v>
      </c>
      <c r="EB138" s="34">
        <f t="shared" si="45"/>
        <v>0</v>
      </c>
      <c r="EC138" s="34">
        <f t="shared" si="46"/>
        <v>0</v>
      </c>
      <c r="ED138" s="34">
        <f t="shared" si="47"/>
        <v>0</v>
      </c>
      <c r="EE138" s="34">
        <f t="shared" si="48"/>
        <v>0</v>
      </c>
      <c r="EF138" s="34">
        <f t="shared" si="49"/>
        <v>0</v>
      </c>
      <c r="EG138" s="34">
        <f t="shared" si="50"/>
        <v>0</v>
      </c>
      <c r="EH138" s="34">
        <f t="shared" si="51"/>
        <v>0</v>
      </c>
      <c r="EI138" s="34">
        <f t="shared" si="52"/>
        <v>0</v>
      </c>
      <c r="EJ138" s="33">
        <v>0</v>
      </c>
    </row>
    <row r="139" spans="1:140" ht="15.75" customHeight="1">
      <c r="A139" s="33" t="s">
        <v>257</v>
      </c>
      <c r="B139" s="33" t="s">
        <v>116</v>
      </c>
      <c r="C139" s="33">
        <v>2021</v>
      </c>
      <c r="D139" s="66" t="s">
        <v>1079</v>
      </c>
      <c r="E139" s="33" t="s">
        <v>1080</v>
      </c>
      <c r="F139" s="125" t="s">
        <v>1056</v>
      </c>
      <c r="G139" s="125" t="s">
        <v>463</v>
      </c>
      <c r="H139" s="34" t="s">
        <v>1179</v>
      </c>
      <c r="I139" s="34" t="s">
        <v>1178</v>
      </c>
      <c r="J139" s="33"/>
      <c r="K139" s="33"/>
      <c r="L139" s="2" t="s">
        <v>473</v>
      </c>
      <c r="M139" s="71">
        <v>0</v>
      </c>
      <c r="N139" s="37"/>
      <c r="O139" s="33"/>
      <c r="P139" s="33"/>
      <c r="Q139" s="34"/>
      <c r="R139" s="33"/>
      <c r="S139" s="34"/>
      <c r="T139" s="34"/>
      <c r="U139" s="34">
        <v>1</v>
      </c>
      <c r="V139" s="34"/>
      <c r="W139" s="34"/>
      <c r="X139" s="33"/>
      <c r="Y139" s="34">
        <v>1</v>
      </c>
      <c r="Z139" s="34"/>
      <c r="AA139" s="33"/>
      <c r="AB139" s="33"/>
      <c r="AC139" s="33"/>
      <c r="AD139" s="33"/>
      <c r="AE139" s="33"/>
      <c r="AF139" s="33">
        <v>1</v>
      </c>
      <c r="AG139" s="33"/>
      <c r="AH139" s="33"/>
      <c r="AI139" s="33"/>
      <c r="AJ139" s="33"/>
      <c r="AK139" s="33"/>
      <c r="AL139" s="34"/>
      <c r="AM139" s="33"/>
      <c r="AN139" s="33"/>
      <c r="AO139" s="33"/>
      <c r="AP139" s="34"/>
      <c r="AQ139" s="35"/>
      <c r="AR139" s="66">
        <f t="shared" si="36"/>
        <v>1</v>
      </c>
      <c r="AS139" s="34">
        <v>1</v>
      </c>
      <c r="AT139" s="35">
        <v>1</v>
      </c>
      <c r="AU139" s="35">
        <v>1</v>
      </c>
      <c r="AV139" s="33">
        <v>1</v>
      </c>
      <c r="AW139" s="66">
        <v>1</v>
      </c>
      <c r="AX139" s="66">
        <f t="shared" si="37"/>
        <v>5</v>
      </c>
      <c r="AY139" s="33"/>
      <c r="AZ139" s="33">
        <v>1</v>
      </c>
      <c r="BA139" s="33"/>
      <c r="BB139" s="33"/>
      <c r="BC139" s="34"/>
      <c r="BD139" s="33"/>
      <c r="BE139" s="33"/>
      <c r="BF139" s="33"/>
      <c r="BG139" s="33"/>
      <c r="BH139" s="33"/>
      <c r="BI139" s="33"/>
      <c r="BJ139" s="33"/>
      <c r="BK139" s="33"/>
      <c r="BL139" s="33"/>
      <c r="BM139" s="33"/>
      <c r="BN139" s="33"/>
      <c r="BO139" s="33">
        <v>1</v>
      </c>
      <c r="BP139" s="33"/>
      <c r="BQ139" s="33"/>
      <c r="BR139" s="33"/>
      <c r="BS139" s="33"/>
      <c r="BT139" s="33"/>
      <c r="BU139" s="66"/>
      <c r="BV139" s="66">
        <f t="shared" si="53"/>
        <v>1</v>
      </c>
      <c r="BW139" s="33"/>
      <c r="BX139" s="34"/>
      <c r="BY139" s="33"/>
      <c r="BZ139" s="34"/>
      <c r="CA139" s="33"/>
      <c r="CB139" s="33"/>
      <c r="CC139" s="33"/>
      <c r="CD139" s="33"/>
      <c r="CE139" s="33"/>
      <c r="CF139" s="33"/>
      <c r="CG139" s="33"/>
      <c r="CH139" s="34">
        <f t="shared" si="38"/>
        <v>0</v>
      </c>
      <c r="CI139" s="33"/>
      <c r="CJ139" s="33"/>
      <c r="CK139" s="33"/>
      <c r="CL139" s="33"/>
      <c r="CM139" s="34"/>
      <c r="CN139" s="33"/>
      <c r="CO139" s="33"/>
      <c r="CP139" s="66"/>
      <c r="CQ139" s="33"/>
      <c r="CR139" s="66"/>
      <c r="CS139" s="34">
        <f t="shared" si="39"/>
        <v>0</v>
      </c>
      <c r="CT139" s="33"/>
      <c r="CU139" s="33"/>
      <c r="CV139" s="33"/>
      <c r="CW139" s="33"/>
      <c r="CX139" s="33"/>
      <c r="CY139" s="33"/>
      <c r="CZ139" s="34"/>
      <c r="DA139" s="66"/>
      <c r="DB139" s="33"/>
      <c r="DC139" s="66"/>
      <c r="DD139" s="34">
        <f t="shared" si="40"/>
        <v>0</v>
      </c>
      <c r="DE139" s="33"/>
      <c r="DF139" s="33"/>
      <c r="DG139" s="33"/>
      <c r="DH139" s="33"/>
      <c r="DI139" s="33"/>
      <c r="DJ139" s="33"/>
      <c r="DK139" s="33"/>
      <c r="DL139" s="33"/>
      <c r="DM139" s="33"/>
      <c r="DN139" s="34">
        <f t="shared" si="41"/>
        <v>0</v>
      </c>
      <c r="DO139" s="33"/>
      <c r="DP139" s="33"/>
      <c r="DQ139" s="33"/>
      <c r="DR139" s="33"/>
      <c r="DS139" s="33"/>
      <c r="DT139" s="33"/>
      <c r="DU139" s="66"/>
      <c r="DV139" s="66"/>
      <c r="DW139" s="33"/>
      <c r="DX139" s="66"/>
      <c r="DY139" s="34">
        <f t="shared" si="42"/>
        <v>0</v>
      </c>
      <c r="DZ139" s="34">
        <f t="shared" si="43"/>
        <v>0</v>
      </c>
      <c r="EA139" s="34">
        <f t="shared" si="44"/>
        <v>0</v>
      </c>
      <c r="EB139" s="34">
        <f t="shared" si="45"/>
        <v>0</v>
      </c>
      <c r="EC139" s="34">
        <f t="shared" si="46"/>
        <v>0</v>
      </c>
      <c r="ED139" s="34">
        <f t="shared" si="47"/>
        <v>0</v>
      </c>
      <c r="EE139" s="34">
        <f t="shared" si="48"/>
        <v>0</v>
      </c>
      <c r="EF139" s="34">
        <f t="shared" si="49"/>
        <v>0</v>
      </c>
      <c r="EG139" s="34">
        <f t="shared" si="50"/>
        <v>0</v>
      </c>
      <c r="EH139" s="34">
        <f t="shared" si="51"/>
        <v>0</v>
      </c>
      <c r="EI139" s="34">
        <f t="shared" si="52"/>
        <v>0</v>
      </c>
      <c r="EJ139" s="33">
        <v>0</v>
      </c>
    </row>
    <row r="140" spans="1:140" ht="15.75" customHeight="1">
      <c r="A140" s="33" t="s">
        <v>258</v>
      </c>
      <c r="B140" s="33" t="s">
        <v>116</v>
      </c>
      <c r="C140" s="200">
        <v>2021</v>
      </c>
      <c r="D140" s="203" t="s">
        <v>1081</v>
      </c>
      <c r="E140" s="200" t="s">
        <v>1082</v>
      </c>
      <c r="F140" s="200" t="s">
        <v>541</v>
      </c>
      <c r="G140" s="203" t="s">
        <v>538</v>
      </c>
      <c r="H140" s="203" t="s">
        <v>1181</v>
      </c>
      <c r="I140" s="203" t="s">
        <v>1180</v>
      </c>
      <c r="J140" s="200"/>
      <c r="K140" s="200"/>
      <c r="L140" s="207" t="s">
        <v>473</v>
      </c>
      <c r="M140" s="215">
        <v>0</v>
      </c>
      <c r="N140" s="215"/>
      <c r="O140" s="203"/>
      <c r="P140" s="203"/>
      <c r="Q140" s="203"/>
      <c r="R140" s="203"/>
      <c r="S140" s="203"/>
      <c r="T140" s="203"/>
      <c r="U140" s="203">
        <v>1</v>
      </c>
      <c r="V140" s="203"/>
      <c r="W140" s="203"/>
      <c r="X140" s="200"/>
      <c r="Y140" s="200"/>
      <c r="Z140" s="200"/>
      <c r="AA140" s="200"/>
      <c r="AB140" s="200"/>
      <c r="AC140" s="200"/>
      <c r="AD140" s="200"/>
      <c r="AE140" s="200"/>
      <c r="AF140" s="200"/>
      <c r="AG140" s="200"/>
      <c r="AH140" s="200"/>
      <c r="AI140" s="200">
        <v>1</v>
      </c>
      <c r="AJ140" s="200"/>
      <c r="AK140" s="200"/>
      <c r="AL140" s="200"/>
      <c r="AM140" s="200"/>
      <c r="AN140" s="200"/>
      <c r="AO140" s="200"/>
      <c r="AP140" s="200"/>
      <c r="AQ140" s="203"/>
      <c r="AR140" s="203">
        <f t="shared" si="36"/>
        <v>1</v>
      </c>
      <c r="AS140" s="203">
        <v>1</v>
      </c>
      <c r="AT140" s="203">
        <v>1</v>
      </c>
      <c r="AU140" s="203">
        <v>1</v>
      </c>
      <c r="AV140" s="203"/>
      <c r="AW140" s="203">
        <v>1</v>
      </c>
      <c r="AX140" s="203">
        <f t="shared" si="37"/>
        <v>4</v>
      </c>
      <c r="AY140" s="200"/>
      <c r="AZ140" s="200"/>
      <c r="BA140" s="200">
        <v>1</v>
      </c>
      <c r="BB140" s="203"/>
      <c r="BC140" s="203"/>
      <c r="BD140" s="203"/>
      <c r="BE140" s="203"/>
      <c r="BF140" s="203"/>
      <c r="BG140" s="203"/>
      <c r="BH140" s="203"/>
      <c r="BI140" s="203"/>
      <c r="BJ140" s="203"/>
      <c r="BK140" s="203">
        <v>1</v>
      </c>
      <c r="BL140" s="203"/>
      <c r="BM140" s="203"/>
      <c r="BN140" s="203"/>
      <c r="BO140" s="203"/>
      <c r="BP140" s="203"/>
      <c r="BQ140" s="203"/>
      <c r="BR140" s="203"/>
      <c r="BS140" s="203">
        <v>1</v>
      </c>
      <c r="BT140" s="203">
        <v>1</v>
      </c>
      <c r="BU140" s="203">
        <v>1</v>
      </c>
      <c r="BV140" s="66">
        <f t="shared" si="53"/>
        <v>0</v>
      </c>
      <c r="BW140" s="203"/>
      <c r="BX140" s="203"/>
      <c r="BY140" s="203"/>
      <c r="BZ140" s="203">
        <v>1</v>
      </c>
      <c r="CA140" s="203"/>
      <c r="CB140" s="203"/>
      <c r="CC140" s="203"/>
      <c r="CD140" s="203"/>
      <c r="CE140" s="203"/>
      <c r="CF140" s="200"/>
      <c r="CG140" s="203"/>
      <c r="CH140" s="200">
        <f t="shared" si="38"/>
        <v>1</v>
      </c>
      <c r="CI140" s="203"/>
      <c r="CJ140" s="203"/>
      <c r="CK140" s="203"/>
      <c r="CL140" s="203"/>
      <c r="CM140" s="203">
        <v>1</v>
      </c>
      <c r="CN140" s="203"/>
      <c r="CO140" s="203"/>
      <c r="CP140" s="203"/>
      <c r="CQ140" s="200"/>
      <c r="CR140" s="203"/>
      <c r="CS140" s="200">
        <f t="shared" si="39"/>
        <v>1</v>
      </c>
      <c r="CT140" s="200"/>
      <c r="CU140" s="203"/>
      <c r="CV140" s="203"/>
      <c r="CW140" s="203"/>
      <c r="CX140" s="203"/>
      <c r="CY140" s="203"/>
      <c r="CZ140" s="203">
        <v>1</v>
      </c>
      <c r="DA140" s="203"/>
      <c r="DB140" s="200"/>
      <c r="DC140" s="203"/>
      <c r="DD140" s="200">
        <f t="shared" si="40"/>
        <v>1</v>
      </c>
      <c r="DE140" s="200"/>
      <c r="DF140" s="203"/>
      <c r="DG140" s="203"/>
      <c r="DH140" s="203"/>
      <c r="DI140" s="203"/>
      <c r="DJ140" s="203"/>
      <c r="DK140" s="203"/>
      <c r="DL140" s="200"/>
      <c r="DM140" s="203"/>
      <c r="DN140" s="200">
        <f t="shared" si="41"/>
        <v>0</v>
      </c>
      <c r="DO140" s="200"/>
      <c r="DP140" s="203"/>
      <c r="DQ140" s="203"/>
      <c r="DR140" s="203"/>
      <c r="DS140" s="203"/>
      <c r="DT140" s="203"/>
      <c r="DU140" s="203"/>
      <c r="DV140" s="203">
        <v>1</v>
      </c>
      <c r="DW140" s="200"/>
      <c r="DX140" s="203"/>
      <c r="DY140" s="200">
        <f t="shared" si="42"/>
        <v>1</v>
      </c>
      <c r="DZ140" s="200">
        <f t="shared" si="43"/>
        <v>0</v>
      </c>
      <c r="EA140" s="200">
        <f t="shared" si="44"/>
        <v>0</v>
      </c>
      <c r="EB140" s="200">
        <f t="shared" si="45"/>
        <v>0</v>
      </c>
      <c r="EC140" s="200">
        <f t="shared" si="46"/>
        <v>0</v>
      </c>
      <c r="ED140" s="200">
        <f t="shared" si="47"/>
        <v>0</v>
      </c>
      <c r="EE140" s="200">
        <f t="shared" si="48"/>
        <v>0</v>
      </c>
      <c r="EF140" s="200">
        <f t="shared" si="49"/>
        <v>0</v>
      </c>
      <c r="EG140" s="200">
        <f t="shared" si="50"/>
        <v>0</v>
      </c>
      <c r="EH140" s="200">
        <f t="shared" si="51"/>
        <v>0</v>
      </c>
      <c r="EI140" s="200">
        <f t="shared" si="52"/>
        <v>0</v>
      </c>
      <c r="EJ140" s="200">
        <v>0</v>
      </c>
    </row>
    <row r="141" spans="1:140" ht="15.75" customHeight="1">
      <c r="A141" s="33" t="s">
        <v>259</v>
      </c>
      <c r="B141" s="33" t="s">
        <v>116</v>
      </c>
      <c r="C141" s="34">
        <v>2021</v>
      </c>
      <c r="D141" s="66" t="s">
        <v>1083</v>
      </c>
      <c r="E141" s="33" t="s">
        <v>1084</v>
      </c>
      <c r="F141" s="33" t="s">
        <v>607</v>
      </c>
      <c r="G141" s="66" t="s">
        <v>470</v>
      </c>
      <c r="H141" s="66" t="s">
        <v>1183</v>
      </c>
      <c r="I141" s="66" t="s">
        <v>1182</v>
      </c>
      <c r="J141" s="33"/>
      <c r="K141" s="33"/>
      <c r="L141" s="2" t="s">
        <v>473</v>
      </c>
      <c r="M141" s="71">
        <v>0</v>
      </c>
      <c r="N141" s="37"/>
      <c r="O141" s="33"/>
      <c r="P141" s="33"/>
      <c r="Q141" s="34"/>
      <c r="R141" s="33"/>
      <c r="S141" s="34"/>
      <c r="T141" s="34">
        <v>1</v>
      </c>
      <c r="U141" s="34"/>
      <c r="V141" s="34"/>
      <c r="W141" s="34"/>
      <c r="X141" s="33"/>
      <c r="Y141" s="34"/>
      <c r="Z141" s="34"/>
      <c r="AA141" s="33">
        <v>1</v>
      </c>
      <c r="AB141" s="33"/>
      <c r="AC141" s="33"/>
      <c r="AD141" s="33"/>
      <c r="AE141" s="33"/>
      <c r="AF141" s="33"/>
      <c r="AG141" s="33"/>
      <c r="AH141" s="33"/>
      <c r="AI141" s="33"/>
      <c r="AJ141" s="33"/>
      <c r="AK141" s="33"/>
      <c r="AL141" s="34"/>
      <c r="AM141" s="66"/>
      <c r="AN141" s="33"/>
      <c r="AO141" s="33"/>
      <c r="AP141" s="34"/>
      <c r="AQ141" s="35"/>
      <c r="AR141" s="66">
        <f t="shared" si="36"/>
        <v>1</v>
      </c>
      <c r="AS141" s="35"/>
      <c r="AT141" s="35">
        <v>1</v>
      </c>
      <c r="AU141" s="35"/>
      <c r="AV141" s="35"/>
      <c r="AW141" s="35"/>
      <c r="AX141" s="66">
        <f t="shared" si="37"/>
        <v>1</v>
      </c>
      <c r="AY141" s="33"/>
      <c r="AZ141" s="33">
        <v>1</v>
      </c>
      <c r="BA141" s="33"/>
      <c r="BB141" s="33"/>
      <c r="BC141" s="34"/>
      <c r="BD141" s="33"/>
      <c r="BE141" s="33"/>
      <c r="BF141" s="33"/>
      <c r="BG141" s="33"/>
      <c r="BH141" s="33"/>
      <c r="BI141" s="33"/>
      <c r="BJ141" s="33"/>
      <c r="BK141" s="33"/>
      <c r="BL141" s="33">
        <v>1</v>
      </c>
      <c r="BM141" s="33"/>
      <c r="BN141" s="33"/>
      <c r="BO141" s="33"/>
      <c r="BP141" s="33"/>
      <c r="BQ141" s="33"/>
      <c r="BR141" s="33"/>
      <c r="BS141" s="33"/>
      <c r="BT141" s="33"/>
      <c r="BU141" s="33"/>
      <c r="BV141" s="66">
        <f t="shared" si="53"/>
        <v>1</v>
      </c>
      <c r="BW141" s="33"/>
      <c r="BX141" s="34"/>
      <c r="BY141" s="33"/>
      <c r="BZ141" s="34"/>
      <c r="CA141" s="33"/>
      <c r="CB141" s="33"/>
      <c r="CC141" s="33"/>
      <c r="CD141" s="33"/>
      <c r="CE141" s="33"/>
      <c r="CF141" s="33"/>
      <c r="CG141" s="33"/>
      <c r="CH141" s="34">
        <f t="shared" si="38"/>
        <v>0</v>
      </c>
      <c r="CI141" s="33"/>
      <c r="CJ141" s="33"/>
      <c r="CK141" s="33"/>
      <c r="CL141" s="33"/>
      <c r="CM141" s="34"/>
      <c r="CN141" s="33"/>
      <c r="CO141" s="33"/>
      <c r="CP141" s="33"/>
      <c r="CQ141" s="33"/>
      <c r="CR141" s="33"/>
      <c r="CS141" s="34">
        <f t="shared" si="39"/>
        <v>0</v>
      </c>
      <c r="CT141" s="33"/>
      <c r="CU141" s="33"/>
      <c r="CV141" s="33"/>
      <c r="CW141" s="33"/>
      <c r="CX141" s="33"/>
      <c r="CY141" s="33"/>
      <c r="CZ141" s="34"/>
      <c r="DA141" s="33"/>
      <c r="DB141" s="33"/>
      <c r="DC141" s="33"/>
      <c r="DD141" s="34">
        <f t="shared" si="40"/>
        <v>0</v>
      </c>
      <c r="DE141" s="33"/>
      <c r="DF141" s="33"/>
      <c r="DG141" s="33"/>
      <c r="DH141" s="33"/>
      <c r="DI141" s="33"/>
      <c r="DJ141" s="33"/>
      <c r="DK141" s="33"/>
      <c r="DL141" s="33"/>
      <c r="DM141" s="33"/>
      <c r="DN141" s="34">
        <f t="shared" si="41"/>
        <v>0</v>
      </c>
      <c r="DO141" s="33"/>
      <c r="DP141" s="33"/>
      <c r="DQ141" s="33"/>
      <c r="DR141" s="33"/>
      <c r="DS141" s="33"/>
      <c r="DT141" s="33"/>
      <c r="DU141" s="33"/>
      <c r="DV141" s="34"/>
      <c r="DW141" s="33"/>
      <c r="DX141" s="33"/>
      <c r="DY141" s="34">
        <f t="shared" si="42"/>
        <v>0</v>
      </c>
      <c r="DZ141" s="34">
        <f t="shared" si="43"/>
        <v>0</v>
      </c>
      <c r="EA141" s="34">
        <f t="shared" si="44"/>
        <v>0</v>
      </c>
      <c r="EB141" s="34">
        <f t="shared" si="45"/>
        <v>0</v>
      </c>
      <c r="EC141" s="34">
        <f t="shared" si="46"/>
        <v>0</v>
      </c>
      <c r="ED141" s="34">
        <f t="shared" si="47"/>
        <v>0</v>
      </c>
      <c r="EE141" s="34">
        <f t="shared" si="48"/>
        <v>0</v>
      </c>
      <c r="EF141" s="34">
        <f t="shared" si="49"/>
        <v>0</v>
      </c>
      <c r="EG141" s="34">
        <f t="shared" si="50"/>
        <v>0</v>
      </c>
      <c r="EH141" s="34">
        <f t="shared" si="51"/>
        <v>0</v>
      </c>
      <c r="EI141" s="34">
        <f t="shared" si="52"/>
        <v>0</v>
      </c>
      <c r="EJ141" s="33">
        <v>0</v>
      </c>
    </row>
    <row r="142" spans="1:140" ht="15.75" customHeight="1">
      <c r="A142" s="33" t="s">
        <v>260</v>
      </c>
      <c r="B142" s="33" t="s">
        <v>116</v>
      </c>
      <c r="C142" s="200">
        <v>2021</v>
      </c>
      <c r="D142" s="203" t="s">
        <v>1085</v>
      </c>
      <c r="E142" s="200" t="s">
        <v>1086</v>
      </c>
      <c r="F142" s="200" t="s">
        <v>1087</v>
      </c>
      <c r="G142" s="200" t="s">
        <v>538</v>
      </c>
      <c r="H142" s="200" t="s">
        <v>1185</v>
      </c>
      <c r="I142" s="200" t="s">
        <v>1184</v>
      </c>
      <c r="J142" s="200"/>
      <c r="K142" s="200"/>
      <c r="L142" s="207" t="s">
        <v>473</v>
      </c>
      <c r="M142" s="215">
        <v>0</v>
      </c>
      <c r="N142" s="215"/>
      <c r="O142" s="200"/>
      <c r="P142" s="200"/>
      <c r="Q142" s="200"/>
      <c r="R142" s="200"/>
      <c r="S142" s="200"/>
      <c r="T142" s="200"/>
      <c r="U142" s="200">
        <v>1</v>
      </c>
      <c r="V142" s="200"/>
      <c r="W142" s="200"/>
      <c r="X142" s="200"/>
      <c r="Y142" s="200"/>
      <c r="Z142" s="200"/>
      <c r="AA142" s="200"/>
      <c r="AB142" s="200"/>
      <c r="AC142" s="200"/>
      <c r="AD142" s="200"/>
      <c r="AE142" s="200"/>
      <c r="AF142" s="200">
        <v>1</v>
      </c>
      <c r="AG142" s="200"/>
      <c r="AH142" s="200"/>
      <c r="AI142" s="200"/>
      <c r="AJ142" s="200"/>
      <c r="AK142" s="200"/>
      <c r="AL142" s="200"/>
      <c r="AM142" s="200"/>
      <c r="AN142" s="200"/>
      <c r="AO142" s="200"/>
      <c r="AP142" s="200"/>
      <c r="AQ142" s="203"/>
      <c r="AR142" s="203">
        <f t="shared" si="36"/>
        <v>1</v>
      </c>
      <c r="AS142" s="203">
        <v>1</v>
      </c>
      <c r="AT142" s="203">
        <v>1</v>
      </c>
      <c r="AU142" s="200">
        <v>1</v>
      </c>
      <c r="AV142" s="200"/>
      <c r="AW142" s="200">
        <v>1</v>
      </c>
      <c r="AX142" s="203">
        <f t="shared" si="37"/>
        <v>4</v>
      </c>
      <c r="AY142" s="200"/>
      <c r="AZ142" s="200"/>
      <c r="BA142" s="200">
        <v>1</v>
      </c>
      <c r="BB142" s="200"/>
      <c r="BC142" s="200"/>
      <c r="BD142" s="200"/>
      <c r="BE142" s="200"/>
      <c r="BF142" s="200"/>
      <c r="BG142" s="200"/>
      <c r="BH142" s="200"/>
      <c r="BI142" s="200"/>
      <c r="BJ142" s="200"/>
      <c r="BK142" s="200"/>
      <c r="BL142" s="200"/>
      <c r="BM142" s="200">
        <v>1</v>
      </c>
      <c r="BN142" s="200"/>
      <c r="BO142" s="200"/>
      <c r="BP142" s="200">
        <v>1</v>
      </c>
      <c r="BQ142" s="200"/>
      <c r="BR142" s="200"/>
      <c r="BS142" s="200">
        <v>1</v>
      </c>
      <c r="BT142" s="200">
        <v>1</v>
      </c>
      <c r="BU142" s="203">
        <v>1</v>
      </c>
      <c r="BV142" s="66">
        <f t="shared" si="53"/>
        <v>0</v>
      </c>
      <c r="BW142" s="200"/>
      <c r="BX142" s="200">
        <v>1</v>
      </c>
      <c r="BY142" s="200"/>
      <c r="BZ142" s="200">
        <v>1</v>
      </c>
      <c r="CA142" s="200"/>
      <c r="CB142" s="200"/>
      <c r="CC142" s="200"/>
      <c r="CD142" s="200"/>
      <c r="CE142" s="203"/>
      <c r="CF142" s="200"/>
      <c r="CG142" s="203"/>
      <c r="CH142" s="200">
        <f t="shared" si="38"/>
        <v>2</v>
      </c>
      <c r="CI142" s="200"/>
      <c r="CJ142" s="200"/>
      <c r="CK142" s="200"/>
      <c r="CL142" s="200"/>
      <c r="CM142" s="200">
        <v>1</v>
      </c>
      <c r="CN142" s="200"/>
      <c r="CO142" s="200"/>
      <c r="CP142" s="203"/>
      <c r="CQ142" s="200"/>
      <c r="CR142" s="203"/>
      <c r="CS142" s="200">
        <f t="shared" si="39"/>
        <v>1</v>
      </c>
      <c r="CT142" s="200"/>
      <c r="CU142" s="200"/>
      <c r="CV142" s="200"/>
      <c r="CW142" s="200"/>
      <c r="CX142" s="200"/>
      <c r="CY142" s="200"/>
      <c r="CZ142" s="200">
        <v>1</v>
      </c>
      <c r="DA142" s="200"/>
      <c r="DB142" s="200"/>
      <c r="DC142" s="200"/>
      <c r="DD142" s="200">
        <f t="shared" si="40"/>
        <v>1</v>
      </c>
      <c r="DE142" s="200"/>
      <c r="DF142" s="200"/>
      <c r="DG142" s="200"/>
      <c r="DH142" s="200"/>
      <c r="DI142" s="200"/>
      <c r="DJ142" s="200"/>
      <c r="DK142" s="200"/>
      <c r="DL142" s="200"/>
      <c r="DM142" s="200"/>
      <c r="DN142" s="200">
        <f t="shared" si="41"/>
        <v>0</v>
      </c>
      <c r="DO142" s="200"/>
      <c r="DP142" s="200"/>
      <c r="DQ142" s="200"/>
      <c r="DR142" s="200"/>
      <c r="DS142" s="200"/>
      <c r="DT142" s="200"/>
      <c r="DU142" s="200"/>
      <c r="DV142" s="200">
        <v>1</v>
      </c>
      <c r="DW142" s="200"/>
      <c r="DX142" s="200"/>
      <c r="DY142" s="200">
        <f t="shared" si="42"/>
        <v>1</v>
      </c>
      <c r="DZ142" s="200">
        <f t="shared" si="43"/>
        <v>0</v>
      </c>
      <c r="EA142" s="200">
        <f t="shared" si="44"/>
        <v>0</v>
      </c>
      <c r="EB142" s="200">
        <f t="shared" si="45"/>
        <v>0</v>
      </c>
      <c r="EC142" s="200">
        <f t="shared" si="46"/>
        <v>0</v>
      </c>
      <c r="ED142" s="200">
        <f t="shared" si="47"/>
        <v>0</v>
      </c>
      <c r="EE142" s="200">
        <f t="shared" si="48"/>
        <v>0</v>
      </c>
      <c r="EF142" s="200">
        <f t="shared" si="49"/>
        <v>0</v>
      </c>
      <c r="EG142" s="200">
        <f t="shared" si="50"/>
        <v>0</v>
      </c>
      <c r="EH142" s="200">
        <f t="shared" si="51"/>
        <v>0</v>
      </c>
      <c r="EI142" s="200">
        <f t="shared" si="52"/>
        <v>0</v>
      </c>
      <c r="EJ142" s="200">
        <v>0</v>
      </c>
    </row>
    <row r="143" spans="1:140" ht="15.75" customHeight="1">
      <c r="A143" s="33" t="s">
        <v>261</v>
      </c>
      <c r="B143" s="33" t="s">
        <v>116</v>
      </c>
      <c r="C143" s="33">
        <v>2021</v>
      </c>
      <c r="D143" s="66" t="s">
        <v>1088</v>
      </c>
      <c r="E143" s="33" t="s">
        <v>1089</v>
      </c>
      <c r="F143" s="33" t="s">
        <v>499</v>
      </c>
      <c r="G143" s="38" t="s">
        <v>470</v>
      </c>
      <c r="H143" s="66" t="s">
        <v>1187</v>
      </c>
      <c r="I143" s="35" t="s">
        <v>1186</v>
      </c>
      <c r="J143" s="33"/>
      <c r="K143" s="33"/>
      <c r="L143" s="2" t="s">
        <v>473</v>
      </c>
      <c r="M143" s="71">
        <v>0</v>
      </c>
      <c r="N143" s="37"/>
      <c r="O143" s="33"/>
      <c r="P143" s="33"/>
      <c r="Q143" s="34"/>
      <c r="R143" s="66"/>
      <c r="S143" s="66"/>
      <c r="T143" s="66">
        <v>1</v>
      </c>
      <c r="U143" s="66"/>
      <c r="V143" s="66"/>
      <c r="W143" s="66"/>
      <c r="X143" s="33"/>
      <c r="Y143" s="34">
        <v>1</v>
      </c>
      <c r="Z143" s="34"/>
      <c r="AA143" s="33"/>
      <c r="AB143" s="33"/>
      <c r="AC143" s="33"/>
      <c r="AD143" s="33"/>
      <c r="AE143" s="33"/>
      <c r="AF143" s="33"/>
      <c r="AG143" s="33"/>
      <c r="AH143" s="33"/>
      <c r="AI143" s="33"/>
      <c r="AJ143" s="33"/>
      <c r="AK143" s="33"/>
      <c r="AL143" s="34"/>
      <c r="AM143" s="33"/>
      <c r="AN143" s="33"/>
      <c r="AO143" s="33"/>
      <c r="AP143" s="34"/>
      <c r="AQ143" s="35"/>
      <c r="AR143" s="66">
        <f t="shared" si="36"/>
        <v>1</v>
      </c>
      <c r="AS143" s="35"/>
      <c r="AT143" s="35">
        <v>1</v>
      </c>
      <c r="AU143" s="35"/>
      <c r="AV143" s="66"/>
      <c r="AW143" s="66"/>
      <c r="AX143" s="66">
        <f t="shared" si="37"/>
        <v>1</v>
      </c>
      <c r="AY143" s="66"/>
      <c r="AZ143" s="33">
        <v>1</v>
      </c>
      <c r="BA143" s="33"/>
      <c r="BB143" s="66"/>
      <c r="BC143" s="66"/>
      <c r="BD143" s="66"/>
      <c r="BE143" s="66"/>
      <c r="BF143" s="66"/>
      <c r="BG143" s="66"/>
      <c r="BH143" s="66"/>
      <c r="BI143" s="66"/>
      <c r="BJ143" s="66"/>
      <c r="BK143" s="66"/>
      <c r="BL143" s="66"/>
      <c r="BM143" s="66"/>
      <c r="BN143" s="66"/>
      <c r="BO143" s="66"/>
      <c r="BP143" s="66">
        <v>1</v>
      </c>
      <c r="BQ143" s="66"/>
      <c r="BR143" s="66"/>
      <c r="BS143" s="66"/>
      <c r="BT143" s="35"/>
      <c r="BU143" s="66"/>
      <c r="BV143" s="66">
        <f t="shared" si="53"/>
        <v>1</v>
      </c>
      <c r="BW143" s="66"/>
      <c r="BX143" s="66"/>
      <c r="BY143" s="66"/>
      <c r="BZ143" s="66"/>
      <c r="CA143" s="35"/>
      <c r="CB143" s="35"/>
      <c r="CC143" s="66"/>
      <c r="CD143" s="66"/>
      <c r="CE143" s="66"/>
      <c r="CF143" s="33"/>
      <c r="CG143" s="35"/>
      <c r="CH143" s="34">
        <f t="shared" si="38"/>
        <v>0</v>
      </c>
      <c r="CI143" s="66"/>
      <c r="CJ143" s="66"/>
      <c r="CK143" s="66"/>
      <c r="CL143" s="66"/>
      <c r="CM143" s="66"/>
      <c r="CN143" s="35"/>
      <c r="CO143" s="35"/>
      <c r="CP143" s="66"/>
      <c r="CQ143" s="33"/>
      <c r="CR143" s="35"/>
      <c r="CS143" s="34">
        <f t="shared" si="39"/>
        <v>0</v>
      </c>
      <c r="CT143" s="33"/>
      <c r="CU143" s="66"/>
      <c r="CV143" s="66"/>
      <c r="CW143" s="66"/>
      <c r="CX143" s="35"/>
      <c r="CY143" s="35"/>
      <c r="CZ143" s="66"/>
      <c r="DA143" s="66"/>
      <c r="DB143" s="33"/>
      <c r="DC143" s="35"/>
      <c r="DD143" s="34">
        <f t="shared" si="40"/>
        <v>0</v>
      </c>
      <c r="DE143" s="33"/>
      <c r="DF143" s="66"/>
      <c r="DG143" s="66"/>
      <c r="DH143" s="66"/>
      <c r="DI143" s="66"/>
      <c r="DJ143" s="66"/>
      <c r="DK143" s="66"/>
      <c r="DL143" s="33"/>
      <c r="DM143" s="66"/>
      <c r="DN143" s="34">
        <f t="shared" si="41"/>
        <v>0</v>
      </c>
      <c r="DO143" s="33"/>
      <c r="DP143" s="66"/>
      <c r="DQ143" s="66"/>
      <c r="DR143" s="66"/>
      <c r="DS143" s="66"/>
      <c r="DT143" s="66"/>
      <c r="DU143" s="66"/>
      <c r="DV143" s="66"/>
      <c r="DW143" s="33"/>
      <c r="DX143" s="66"/>
      <c r="DY143" s="34">
        <f t="shared" si="42"/>
        <v>0</v>
      </c>
      <c r="DZ143" s="34">
        <f t="shared" si="43"/>
        <v>0</v>
      </c>
      <c r="EA143" s="34">
        <f t="shared" si="44"/>
        <v>0</v>
      </c>
      <c r="EB143" s="34">
        <f t="shared" si="45"/>
        <v>0</v>
      </c>
      <c r="EC143" s="34">
        <f t="shared" si="46"/>
        <v>0</v>
      </c>
      <c r="ED143" s="34">
        <f t="shared" si="47"/>
        <v>0</v>
      </c>
      <c r="EE143" s="34">
        <f t="shared" si="48"/>
        <v>0</v>
      </c>
      <c r="EF143" s="34">
        <f t="shared" si="49"/>
        <v>0</v>
      </c>
      <c r="EG143" s="34">
        <f t="shared" si="50"/>
        <v>0</v>
      </c>
      <c r="EH143" s="34">
        <f t="shared" si="51"/>
        <v>0</v>
      </c>
      <c r="EI143" s="34">
        <f t="shared" si="52"/>
        <v>0</v>
      </c>
      <c r="EJ143" s="33">
        <v>0</v>
      </c>
    </row>
    <row r="144" spans="1:140" ht="15.75" customHeight="1">
      <c r="A144" s="33" t="s">
        <v>262</v>
      </c>
      <c r="B144" s="33" t="s">
        <v>116</v>
      </c>
      <c r="C144" s="200">
        <v>2021</v>
      </c>
      <c r="D144" s="203" t="s">
        <v>1090</v>
      </c>
      <c r="E144" s="200" t="s">
        <v>1091</v>
      </c>
      <c r="F144" s="200" t="s">
        <v>1092</v>
      </c>
      <c r="G144" s="200" t="s">
        <v>538</v>
      </c>
      <c r="H144" s="200" t="s">
        <v>1189</v>
      </c>
      <c r="I144" s="203" t="s">
        <v>1188</v>
      </c>
      <c r="J144" s="200"/>
      <c r="K144" s="200"/>
      <c r="L144" s="207" t="s">
        <v>473</v>
      </c>
      <c r="M144" s="215">
        <v>0</v>
      </c>
      <c r="N144" s="215"/>
      <c r="O144" s="200"/>
      <c r="P144" s="200"/>
      <c r="Q144" s="200"/>
      <c r="R144" s="200"/>
      <c r="S144" s="200"/>
      <c r="T144" s="200"/>
      <c r="U144" s="200">
        <v>1</v>
      </c>
      <c r="V144" s="200"/>
      <c r="W144" s="200"/>
      <c r="X144" s="200"/>
      <c r="Y144" s="200"/>
      <c r="Z144" s="200"/>
      <c r="AA144" s="200">
        <v>1</v>
      </c>
      <c r="AB144" s="200"/>
      <c r="AC144" s="200"/>
      <c r="AD144" s="200"/>
      <c r="AE144" s="200"/>
      <c r="AF144" s="200"/>
      <c r="AG144" s="200"/>
      <c r="AH144" s="200"/>
      <c r="AI144" s="200"/>
      <c r="AJ144" s="200"/>
      <c r="AK144" s="200"/>
      <c r="AL144" s="200"/>
      <c r="AM144" s="200"/>
      <c r="AN144" s="200"/>
      <c r="AO144" s="200"/>
      <c r="AP144" s="200"/>
      <c r="AQ144" s="203"/>
      <c r="AR144" s="203">
        <f t="shared" si="36"/>
        <v>1</v>
      </c>
      <c r="AS144" s="203">
        <v>1</v>
      </c>
      <c r="AT144" s="203">
        <v>1</v>
      </c>
      <c r="AU144" s="203"/>
      <c r="AV144" s="203"/>
      <c r="AW144" s="203">
        <v>1</v>
      </c>
      <c r="AX144" s="203">
        <f t="shared" si="37"/>
        <v>3</v>
      </c>
      <c r="AY144" s="200">
        <v>1</v>
      </c>
      <c r="AZ144" s="200">
        <v>1</v>
      </c>
      <c r="BA144" s="200">
        <v>1</v>
      </c>
      <c r="BB144" s="203"/>
      <c r="BC144" s="203"/>
      <c r="BD144" s="203"/>
      <c r="BE144" s="203"/>
      <c r="BF144" s="203"/>
      <c r="BG144" s="203"/>
      <c r="BH144" s="203">
        <v>1</v>
      </c>
      <c r="BI144" s="203"/>
      <c r="BJ144" s="203"/>
      <c r="BK144" s="203"/>
      <c r="BL144" s="203">
        <v>1</v>
      </c>
      <c r="BM144" s="203"/>
      <c r="BN144" s="203"/>
      <c r="BO144" s="203"/>
      <c r="BP144" s="203"/>
      <c r="BQ144" s="203"/>
      <c r="BR144" s="203"/>
      <c r="BS144" s="200">
        <v>1</v>
      </c>
      <c r="BT144" s="200">
        <v>1</v>
      </c>
      <c r="BU144" s="200">
        <v>1</v>
      </c>
      <c r="BV144" s="66">
        <f t="shared" si="53"/>
        <v>0</v>
      </c>
      <c r="BW144" s="200"/>
      <c r="BX144" s="200"/>
      <c r="BY144" s="200"/>
      <c r="BZ144" s="200">
        <v>1</v>
      </c>
      <c r="CA144" s="200"/>
      <c r="CB144" s="200"/>
      <c r="CC144" s="200"/>
      <c r="CD144" s="200"/>
      <c r="CE144" s="200"/>
      <c r="CF144" s="200"/>
      <c r="CG144" s="200"/>
      <c r="CH144" s="200">
        <f t="shared" si="38"/>
        <v>1</v>
      </c>
      <c r="CI144" s="200"/>
      <c r="CJ144" s="200"/>
      <c r="CK144" s="200"/>
      <c r="CL144" s="200"/>
      <c r="CM144" s="200">
        <v>1</v>
      </c>
      <c r="CN144" s="200"/>
      <c r="CO144" s="200"/>
      <c r="CP144" s="200"/>
      <c r="CQ144" s="200"/>
      <c r="CR144" s="200"/>
      <c r="CS144" s="200">
        <f t="shared" si="39"/>
        <v>1</v>
      </c>
      <c r="CT144" s="200"/>
      <c r="CU144" s="200"/>
      <c r="CV144" s="200"/>
      <c r="CW144" s="200"/>
      <c r="CX144" s="200"/>
      <c r="CY144" s="200"/>
      <c r="CZ144" s="200"/>
      <c r="DA144" s="200"/>
      <c r="DB144" s="200"/>
      <c r="DC144" s="200"/>
      <c r="DD144" s="200">
        <f t="shared" si="40"/>
        <v>0</v>
      </c>
      <c r="DE144" s="200"/>
      <c r="DF144" s="200"/>
      <c r="DG144" s="200"/>
      <c r="DH144" s="200"/>
      <c r="DI144" s="200"/>
      <c r="DJ144" s="200"/>
      <c r="DK144" s="200"/>
      <c r="DL144" s="200"/>
      <c r="DM144" s="200"/>
      <c r="DN144" s="200">
        <f t="shared" si="41"/>
        <v>0</v>
      </c>
      <c r="DO144" s="200"/>
      <c r="DP144" s="200"/>
      <c r="DQ144" s="200"/>
      <c r="DR144" s="200"/>
      <c r="DS144" s="200"/>
      <c r="DT144" s="200"/>
      <c r="DU144" s="200"/>
      <c r="DV144" s="200">
        <v>1</v>
      </c>
      <c r="DW144" s="200"/>
      <c r="DX144" s="200"/>
      <c r="DY144" s="200">
        <f t="shared" si="42"/>
        <v>1</v>
      </c>
      <c r="DZ144" s="200">
        <f t="shared" si="43"/>
        <v>0</v>
      </c>
      <c r="EA144" s="200">
        <f t="shared" si="44"/>
        <v>0</v>
      </c>
      <c r="EB144" s="200">
        <f t="shared" si="45"/>
        <v>0</v>
      </c>
      <c r="EC144" s="200">
        <f t="shared" si="46"/>
        <v>0</v>
      </c>
      <c r="ED144" s="200">
        <f t="shared" si="47"/>
        <v>0</v>
      </c>
      <c r="EE144" s="200">
        <f t="shared" si="48"/>
        <v>0</v>
      </c>
      <c r="EF144" s="200">
        <f t="shared" si="49"/>
        <v>0</v>
      </c>
      <c r="EG144" s="200">
        <f t="shared" si="50"/>
        <v>0</v>
      </c>
      <c r="EH144" s="200">
        <f t="shared" si="51"/>
        <v>0</v>
      </c>
      <c r="EI144" s="200">
        <f t="shared" si="52"/>
        <v>0</v>
      </c>
      <c r="EJ144" s="200">
        <v>0</v>
      </c>
    </row>
    <row r="145" spans="1:140" ht="15.75" customHeight="1">
      <c r="A145" s="33" t="s">
        <v>263</v>
      </c>
      <c r="B145" s="33" t="s">
        <v>116</v>
      </c>
      <c r="C145" s="33">
        <v>2021</v>
      </c>
      <c r="D145" s="66" t="s">
        <v>1093</v>
      </c>
      <c r="E145" s="33" t="s">
        <v>1094</v>
      </c>
      <c r="F145" s="33" t="s">
        <v>1095</v>
      </c>
      <c r="G145" s="33" t="s">
        <v>463</v>
      </c>
      <c r="H145" s="34" t="s">
        <v>1191</v>
      </c>
      <c r="I145" s="66" t="s">
        <v>1190</v>
      </c>
      <c r="J145" s="33"/>
      <c r="K145" s="33"/>
      <c r="L145" s="2" t="s">
        <v>473</v>
      </c>
      <c r="M145" s="71">
        <v>1</v>
      </c>
      <c r="N145" s="37"/>
      <c r="O145" s="33"/>
      <c r="P145" s="33"/>
      <c r="Q145" s="34"/>
      <c r="R145" s="33"/>
      <c r="S145" s="34"/>
      <c r="T145" s="34">
        <v>1</v>
      </c>
      <c r="U145" s="34"/>
      <c r="V145" s="34"/>
      <c r="W145" s="34"/>
      <c r="X145" s="33">
        <v>1</v>
      </c>
      <c r="Y145" s="34"/>
      <c r="Z145" s="34"/>
      <c r="AA145" s="33"/>
      <c r="AB145" s="33"/>
      <c r="AC145" s="33"/>
      <c r="AD145" s="33"/>
      <c r="AE145" s="33"/>
      <c r="AF145" s="33"/>
      <c r="AG145" s="33"/>
      <c r="AH145" s="33"/>
      <c r="AI145" s="33"/>
      <c r="AJ145" s="33"/>
      <c r="AK145" s="33"/>
      <c r="AL145" s="34"/>
      <c r="AM145" s="33"/>
      <c r="AN145" s="33"/>
      <c r="AO145" s="33"/>
      <c r="AP145" s="34"/>
      <c r="AQ145" s="35"/>
      <c r="AR145" s="66">
        <f t="shared" si="36"/>
        <v>1</v>
      </c>
      <c r="AS145" s="35"/>
      <c r="AT145" s="35">
        <v>1</v>
      </c>
      <c r="AU145" s="35"/>
      <c r="AV145" s="33"/>
      <c r="AW145" s="33"/>
      <c r="AX145" s="66">
        <f t="shared" si="37"/>
        <v>1</v>
      </c>
      <c r="AY145" s="66"/>
      <c r="AZ145" s="33">
        <v>1</v>
      </c>
      <c r="BA145" s="33"/>
      <c r="BB145" s="33"/>
      <c r="BC145" s="34"/>
      <c r="BD145" s="33"/>
      <c r="BE145" s="33"/>
      <c r="BF145" s="33"/>
      <c r="BG145" s="33"/>
      <c r="BH145" s="33"/>
      <c r="BI145" s="33"/>
      <c r="BJ145" s="33"/>
      <c r="BK145" s="33">
        <v>1</v>
      </c>
      <c r="BL145" s="33"/>
      <c r="BM145" s="33"/>
      <c r="BN145" s="33"/>
      <c r="BO145" s="33"/>
      <c r="BP145" s="33"/>
      <c r="BQ145" s="33"/>
      <c r="BR145" s="33"/>
      <c r="BS145" s="33"/>
      <c r="BT145" s="66"/>
      <c r="BU145" s="66"/>
      <c r="BV145" s="66">
        <f t="shared" si="53"/>
        <v>1</v>
      </c>
      <c r="BW145" s="33"/>
      <c r="BX145" s="34"/>
      <c r="BY145" s="33"/>
      <c r="BZ145" s="34"/>
      <c r="CA145" s="66"/>
      <c r="CB145" s="66"/>
      <c r="CC145" s="33"/>
      <c r="CD145" s="66"/>
      <c r="CE145" s="66"/>
      <c r="CF145" s="33"/>
      <c r="CG145" s="66"/>
      <c r="CH145" s="34">
        <f t="shared" si="38"/>
        <v>0</v>
      </c>
      <c r="CI145" s="33"/>
      <c r="CJ145" s="33"/>
      <c r="CK145" s="33"/>
      <c r="CL145" s="66"/>
      <c r="CM145" s="66"/>
      <c r="CN145" s="33"/>
      <c r="CO145" s="33"/>
      <c r="CP145" s="66"/>
      <c r="CQ145" s="33"/>
      <c r="CR145" s="66"/>
      <c r="CS145" s="34">
        <f t="shared" si="39"/>
        <v>0</v>
      </c>
      <c r="CT145" s="33"/>
      <c r="CU145" s="33"/>
      <c r="CV145" s="33"/>
      <c r="CW145" s="66"/>
      <c r="CX145" s="33"/>
      <c r="CY145" s="33"/>
      <c r="CZ145" s="34"/>
      <c r="DA145" s="66"/>
      <c r="DB145" s="33"/>
      <c r="DC145" s="66"/>
      <c r="DD145" s="34">
        <f t="shared" si="40"/>
        <v>0</v>
      </c>
      <c r="DE145" s="33"/>
      <c r="DF145" s="33"/>
      <c r="DG145" s="33"/>
      <c r="DH145" s="33"/>
      <c r="DI145" s="33"/>
      <c r="DJ145" s="33"/>
      <c r="DK145" s="33"/>
      <c r="DL145" s="33"/>
      <c r="DM145" s="33"/>
      <c r="DN145" s="34">
        <f t="shared" si="41"/>
        <v>0</v>
      </c>
      <c r="DO145" s="33"/>
      <c r="DP145" s="33"/>
      <c r="DQ145" s="33"/>
      <c r="DR145" s="33"/>
      <c r="DS145" s="33"/>
      <c r="DT145" s="33"/>
      <c r="DU145" s="33"/>
      <c r="DV145" s="34"/>
      <c r="DW145" s="33"/>
      <c r="DX145" s="33"/>
      <c r="DY145" s="34">
        <f t="shared" si="42"/>
        <v>0</v>
      </c>
      <c r="DZ145" s="34">
        <f t="shared" si="43"/>
        <v>0</v>
      </c>
      <c r="EA145" s="34">
        <f t="shared" si="44"/>
        <v>0</v>
      </c>
      <c r="EB145" s="34">
        <f t="shared" si="45"/>
        <v>0</v>
      </c>
      <c r="EC145" s="34">
        <f t="shared" si="46"/>
        <v>0</v>
      </c>
      <c r="ED145" s="34">
        <f t="shared" si="47"/>
        <v>0</v>
      </c>
      <c r="EE145" s="34">
        <f t="shared" si="48"/>
        <v>0</v>
      </c>
      <c r="EF145" s="34">
        <f t="shared" si="49"/>
        <v>0</v>
      </c>
      <c r="EG145" s="34">
        <f t="shared" si="50"/>
        <v>0</v>
      </c>
      <c r="EH145" s="34">
        <f t="shared" si="51"/>
        <v>0</v>
      </c>
      <c r="EI145" s="34">
        <f t="shared" si="52"/>
        <v>0</v>
      </c>
      <c r="EJ145" s="33">
        <v>1</v>
      </c>
    </row>
    <row r="146" spans="1:140" ht="15.75" customHeight="1">
      <c r="A146" s="33" t="s">
        <v>264</v>
      </c>
      <c r="B146" s="33" t="s">
        <v>116</v>
      </c>
      <c r="C146" s="33">
        <v>2021</v>
      </c>
      <c r="D146" s="66" t="s">
        <v>1096</v>
      </c>
      <c r="E146" s="33" t="s">
        <v>1097</v>
      </c>
      <c r="F146" s="33" t="s">
        <v>24</v>
      </c>
      <c r="G146" s="34" t="s">
        <v>470</v>
      </c>
      <c r="H146" s="34" t="s">
        <v>1193</v>
      </c>
      <c r="I146" s="35" t="s">
        <v>1192</v>
      </c>
      <c r="J146" s="33"/>
      <c r="K146" s="33"/>
      <c r="L146" s="2" t="s">
        <v>473</v>
      </c>
      <c r="M146" s="71">
        <v>0</v>
      </c>
      <c r="N146" s="37"/>
      <c r="O146" s="66"/>
      <c r="P146" s="66"/>
      <c r="Q146" s="66"/>
      <c r="R146" s="33"/>
      <c r="S146" s="34"/>
      <c r="T146" s="34"/>
      <c r="U146" s="34">
        <v>1</v>
      </c>
      <c r="V146" s="34"/>
      <c r="W146" s="34"/>
      <c r="X146" s="33"/>
      <c r="Y146" s="34"/>
      <c r="Z146" s="34"/>
      <c r="AA146" s="33">
        <v>1</v>
      </c>
      <c r="AB146" s="33">
        <v>1</v>
      </c>
      <c r="AC146" s="33"/>
      <c r="AD146" s="33"/>
      <c r="AE146" s="33"/>
      <c r="AF146" s="33"/>
      <c r="AG146" s="33"/>
      <c r="AH146" s="33"/>
      <c r="AI146" s="34"/>
      <c r="AJ146" s="33"/>
      <c r="AK146" s="33"/>
      <c r="AL146" s="34"/>
      <c r="AM146" s="33"/>
      <c r="AN146" s="33"/>
      <c r="AO146" s="33"/>
      <c r="AP146" s="34"/>
      <c r="AQ146" s="35"/>
      <c r="AR146" s="66">
        <f t="shared" si="36"/>
        <v>1</v>
      </c>
      <c r="AS146" s="35">
        <v>1</v>
      </c>
      <c r="AT146" s="66">
        <v>1</v>
      </c>
      <c r="AU146" s="35">
        <v>1</v>
      </c>
      <c r="AV146" s="66">
        <v>1</v>
      </c>
      <c r="AW146" s="66">
        <v>1</v>
      </c>
      <c r="AX146" s="66">
        <f t="shared" si="37"/>
        <v>5</v>
      </c>
      <c r="AY146" s="33">
        <v>1</v>
      </c>
      <c r="AZ146" s="33"/>
      <c r="BA146" s="33"/>
      <c r="BB146" s="33"/>
      <c r="BC146" s="34"/>
      <c r="BD146" s="33"/>
      <c r="BE146" s="33"/>
      <c r="BF146" s="33"/>
      <c r="BG146" s="33"/>
      <c r="BH146" s="33"/>
      <c r="BI146" s="33"/>
      <c r="BJ146" s="33"/>
      <c r="BK146" s="33"/>
      <c r="BL146" s="33"/>
      <c r="BM146" s="33"/>
      <c r="BN146" s="33"/>
      <c r="BO146" s="33"/>
      <c r="BP146" s="33">
        <v>1</v>
      </c>
      <c r="BQ146" s="33"/>
      <c r="BR146" s="33"/>
      <c r="BS146" s="33"/>
      <c r="BT146" s="33"/>
      <c r="BU146" s="33"/>
      <c r="BV146" s="66">
        <f t="shared" si="53"/>
        <v>1</v>
      </c>
      <c r="BW146" s="33"/>
      <c r="BX146" s="34"/>
      <c r="BY146" s="33"/>
      <c r="BZ146" s="34"/>
      <c r="CA146" s="33"/>
      <c r="CB146" s="33"/>
      <c r="CC146" s="33"/>
      <c r="CD146" s="33"/>
      <c r="CE146" s="33"/>
      <c r="CF146" s="33"/>
      <c r="CG146" s="33"/>
      <c r="CH146" s="34">
        <f t="shared" si="38"/>
        <v>0</v>
      </c>
      <c r="CI146" s="33"/>
      <c r="CJ146" s="33"/>
      <c r="CK146" s="33"/>
      <c r="CL146" s="33"/>
      <c r="CM146" s="34"/>
      <c r="CN146" s="33"/>
      <c r="CO146" s="33"/>
      <c r="CP146" s="33"/>
      <c r="CQ146" s="33"/>
      <c r="CR146" s="33"/>
      <c r="CS146" s="34">
        <f t="shared" si="39"/>
        <v>0</v>
      </c>
      <c r="CT146" s="33"/>
      <c r="CU146" s="33"/>
      <c r="CV146" s="33"/>
      <c r="CW146" s="33"/>
      <c r="CX146" s="33"/>
      <c r="CY146" s="33"/>
      <c r="CZ146" s="34"/>
      <c r="DA146" s="33"/>
      <c r="DB146" s="33"/>
      <c r="DC146" s="33"/>
      <c r="DD146" s="34">
        <f t="shared" si="40"/>
        <v>0</v>
      </c>
      <c r="DE146" s="33"/>
      <c r="DF146" s="33"/>
      <c r="DG146" s="33"/>
      <c r="DH146" s="33"/>
      <c r="DI146" s="33"/>
      <c r="DJ146" s="33"/>
      <c r="DK146" s="33"/>
      <c r="DL146" s="33"/>
      <c r="DM146" s="33"/>
      <c r="DN146" s="34">
        <f t="shared" si="41"/>
        <v>0</v>
      </c>
      <c r="DO146" s="33"/>
      <c r="DP146" s="33"/>
      <c r="DQ146" s="33"/>
      <c r="DR146" s="33"/>
      <c r="DS146" s="33"/>
      <c r="DT146" s="33"/>
      <c r="DU146" s="33"/>
      <c r="DV146" s="34"/>
      <c r="DW146" s="33"/>
      <c r="DX146" s="33"/>
      <c r="DY146" s="34">
        <f t="shared" si="42"/>
        <v>0</v>
      </c>
      <c r="DZ146" s="34">
        <f t="shared" si="43"/>
        <v>0</v>
      </c>
      <c r="EA146" s="34">
        <f t="shared" si="44"/>
        <v>0</v>
      </c>
      <c r="EB146" s="34">
        <f t="shared" si="45"/>
        <v>0</v>
      </c>
      <c r="EC146" s="34">
        <f t="shared" si="46"/>
        <v>0</v>
      </c>
      <c r="ED146" s="34">
        <f t="shared" si="47"/>
        <v>0</v>
      </c>
      <c r="EE146" s="34">
        <f t="shared" si="48"/>
        <v>0</v>
      </c>
      <c r="EF146" s="34">
        <f t="shared" si="49"/>
        <v>0</v>
      </c>
      <c r="EG146" s="34">
        <f t="shared" si="50"/>
        <v>0</v>
      </c>
      <c r="EH146" s="34">
        <f t="shared" si="51"/>
        <v>0</v>
      </c>
      <c r="EI146" s="34">
        <f t="shared" si="52"/>
        <v>0</v>
      </c>
      <c r="EJ146" s="33">
        <v>0</v>
      </c>
    </row>
    <row r="147" spans="1:140" ht="15.75" customHeight="1">
      <c r="A147" s="33" t="s">
        <v>265</v>
      </c>
      <c r="B147" s="33" t="s">
        <v>116</v>
      </c>
      <c r="C147" s="33">
        <v>2021</v>
      </c>
      <c r="D147" s="66" t="s">
        <v>1098</v>
      </c>
      <c r="E147" s="33" t="s">
        <v>1099</v>
      </c>
      <c r="F147" s="33" t="s">
        <v>24</v>
      </c>
      <c r="G147" s="66" t="s">
        <v>470</v>
      </c>
      <c r="H147" s="66" t="s">
        <v>1195</v>
      </c>
      <c r="I147" s="66" t="s">
        <v>1194</v>
      </c>
      <c r="J147" s="33"/>
      <c r="K147" s="33"/>
      <c r="L147" s="2" t="s">
        <v>473</v>
      </c>
      <c r="M147" s="71">
        <v>0</v>
      </c>
      <c r="N147" s="37"/>
      <c r="O147" s="33"/>
      <c r="P147" s="33"/>
      <c r="Q147" s="34"/>
      <c r="R147" s="33"/>
      <c r="S147" s="34"/>
      <c r="T147" s="34">
        <v>1</v>
      </c>
      <c r="U147" s="34"/>
      <c r="V147" s="34"/>
      <c r="W147" s="34"/>
      <c r="X147" s="33"/>
      <c r="Y147" s="34"/>
      <c r="Z147" s="34"/>
      <c r="AA147" s="33">
        <v>1</v>
      </c>
      <c r="AB147" s="34"/>
      <c r="AC147" s="33"/>
      <c r="AD147" s="33"/>
      <c r="AE147" s="33"/>
      <c r="AF147" s="33"/>
      <c r="AG147" s="33"/>
      <c r="AH147" s="33"/>
      <c r="AI147" s="33"/>
      <c r="AJ147" s="33"/>
      <c r="AK147" s="33"/>
      <c r="AL147" s="34"/>
      <c r="AM147" s="66"/>
      <c r="AN147" s="33"/>
      <c r="AO147" s="33"/>
      <c r="AP147" s="34"/>
      <c r="AQ147" s="35"/>
      <c r="AR147" s="66">
        <f t="shared" si="36"/>
        <v>1</v>
      </c>
      <c r="AS147" s="34"/>
      <c r="AT147" s="35">
        <v>1</v>
      </c>
      <c r="AU147" s="33"/>
      <c r="AV147" s="33"/>
      <c r="AW147" s="33"/>
      <c r="AX147" s="66">
        <f t="shared" si="37"/>
        <v>1</v>
      </c>
      <c r="AY147" s="33"/>
      <c r="AZ147" s="33">
        <v>1</v>
      </c>
      <c r="BA147" s="33"/>
      <c r="BB147" s="33"/>
      <c r="BC147" s="34"/>
      <c r="BD147" s="33"/>
      <c r="BE147" s="33"/>
      <c r="BF147" s="33"/>
      <c r="BG147" s="33"/>
      <c r="BH147" s="33"/>
      <c r="BI147" s="33"/>
      <c r="BJ147" s="33"/>
      <c r="BK147" s="33"/>
      <c r="BL147" s="33">
        <v>1</v>
      </c>
      <c r="BM147" s="33">
        <v>1</v>
      </c>
      <c r="BN147" s="33">
        <v>1</v>
      </c>
      <c r="BO147" s="33"/>
      <c r="BP147" s="33">
        <v>1</v>
      </c>
      <c r="BQ147" s="33"/>
      <c r="BR147" s="33">
        <v>1</v>
      </c>
      <c r="BS147" s="34"/>
      <c r="BT147" s="33"/>
      <c r="BU147" s="66"/>
      <c r="BV147" s="66">
        <f t="shared" si="53"/>
        <v>1</v>
      </c>
      <c r="BW147" s="34"/>
      <c r="BX147" s="34"/>
      <c r="BY147" s="34"/>
      <c r="BZ147" s="34"/>
      <c r="CA147" s="33"/>
      <c r="CB147" s="33"/>
      <c r="CC147" s="33"/>
      <c r="CD147" s="33"/>
      <c r="CE147" s="33"/>
      <c r="CF147" s="33"/>
      <c r="CG147" s="34"/>
      <c r="CH147" s="34">
        <f t="shared" si="38"/>
        <v>0</v>
      </c>
      <c r="CI147" s="34"/>
      <c r="CJ147" s="34"/>
      <c r="CK147" s="34"/>
      <c r="CL147" s="33"/>
      <c r="CM147" s="34"/>
      <c r="CN147" s="33"/>
      <c r="CO147" s="33"/>
      <c r="CP147" s="66"/>
      <c r="CQ147" s="33"/>
      <c r="CR147" s="35"/>
      <c r="CS147" s="34">
        <f t="shared" si="39"/>
        <v>0</v>
      </c>
      <c r="CT147" s="34"/>
      <c r="CU147" s="33"/>
      <c r="CV147" s="33"/>
      <c r="CW147" s="33"/>
      <c r="CX147" s="33"/>
      <c r="CY147" s="33"/>
      <c r="CZ147" s="34"/>
      <c r="DA147" s="33"/>
      <c r="DB147" s="33"/>
      <c r="DC147" s="33"/>
      <c r="DD147" s="34">
        <f t="shared" si="40"/>
        <v>0</v>
      </c>
      <c r="DE147" s="33"/>
      <c r="DF147" s="33"/>
      <c r="DG147" s="33"/>
      <c r="DH147" s="33"/>
      <c r="DI147" s="33"/>
      <c r="DJ147" s="33"/>
      <c r="DK147" s="33"/>
      <c r="DL147" s="33"/>
      <c r="DM147" s="33"/>
      <c r="DN147" s="34">
        <f t="shared" si="41"/>
        <v>0</v>
      </c>
      <c r="DO147" s="33"/>
      <c r="DP147" s="33"/>
      <c r="DQ147" s="33"/>
      <c r="DR147" s="33"/>
      <c r="DS147" s="33"/>
      <c r="DT147" s="33"/>
      <c r="DU147" s="33"/>
      <c r="DV147" s="34"/>
      <c r="DW147" s="33"/>
      <c r="DX147" s="33"/>
      <c r="DY147" s="34">
        <f t="shared" si="42"/>
        <v>0</v>
      </c>
      <c r="DZ147" s="34">
        <f t="shared" si="43"/>
        <v>0</v>
      </c>
      <c r="EA147" s="34">
        <f t="shared" si="44"/>
        <v>0</v>
      </c>
      <c r="EB147" s="34">
        <f t="shared" si="45"/>
        <v>0</v>
      </c>
      <c r="EC147" s="34">
        <f t="shared" si="46"/>
        <v>0</v>
      </c>
      <c r="ED147" s="34">
        <f t="shared" si="47"/>
        <v>0</v>
      </c>
      <c r="EE147" s="34">
        <f t="shared" si="48"/>
        <v>0</v>
      </c>
      <c r="EF147" s="34">
        <f t="shared" si="49"/>
        <v>0</v>
      </c>
      <c r="EG147" s="34">
        <f t="shared" si="50"/>
        <v>0</v>
      </c>
      <c r="EH147" s="34">
        <f t="shared" si="51"/>
        <v>0</v>
      </c>
      <c r="EI147" s="34">
        <f t="shared" si="52"/>
        <v>0</v>
      </c>
      <c r="EJ147" s="33">
        <v>0</v>
      </c>
    </row>
    <row r="148" spans="1:140" ht="15.75" customHeight="1">
      <c r="A148" s="33" t="s">
        <v>266</v>
      </c>
      <c r="B148" s="33" t="s">
        <v>116</v>
      </c>
      <c r="C148" s="34">
        <v>2021</v>
      </c>
      <c r="D148" s="66" t="s">
        <v>1100</v>
      </c>
      <c r="E148" s="33" t="s">
        <v>1101</v>
      </c>
      <c r="F148" s="33" t="s">
        <v>1102</v>
      </c>
      <c r="G148" s="38" t="s">
        <v>470</v>
      </c>
      <c r="H148" s="66" t="s">
        <v>1197</v>
      </c>
      <c r="I148" s="38" t="s">
        <v>1196</v>
      </c>
      <c r="J148" s="33"/>
      <c r="K148" s="33"/>
      <c r="L148" s="2" t="s">
        <v>473</v>
      </c>
      <c r="M148" s="71">
        <v>0</v>
      </c>
      <c r="N148" s="36"/>
      <c r="O148" s="33"/>
      <c r="P148" s="33"/>
      <c r="Q148" s="34"/>
      <c r="R148" s="33"/>
      <c r="S148" s="34"/>
      <c r="T148" s="34"/>
      <c r="U148" s="34">
        <v>1</v>
      </c>
      <c r="V148" s="34"/>
      <c r="W148" s="34"/>
      <c r="X148" s="34"/>
      <c r="Y148" s="34"/>
      <c r="Z148" s="34"/>
      <c r="AA148" s="33"/>
      <c r="AB148" s="33"/>
      <c r="AC148" s="33"/>
      <c r="AD148" s="33"/>
      <c r="AE148" s="33"/>
      <c r="AF148" s="33"/>
      <c r="AG148" s="33"/>
      <c r="AH148" s="33"/>
      <c r="AI148" s="33"/>
      <c r="AJ148" s="33">
        <v>1</v>
      </c>
      <c r="AK148" s="33"/>
      <c r="AL148" s="34"/>
      <c r="AM148" s="33"/>
      <c r="AN148" s="33"/>
      <c r="AO148" s="33"/>
      <c r="AP148" s="34"/>
      <c r="AQ148" s="35"/>
      <c r="AR148" s="66">
        <f t="shared" si="36"/>
        <v>1</v>
      </c>
      <c r="AS148" s="66"/>
      <c r="AT148" s="34"/>
      <c r="AU148" s="33"/>
      <c r="AV148" s="35"/>
      <c r="AW148" s="35">
        <v>1</v>
      </c>
      <c r="AX148" s="66">
        <f t="shared" si="37"/>
        <v>1</v>
      </c>
      <c r="AY148" s="33"/>
      <c r="AZ148" s="33"/>
      <c r="BA148" s="33">
        <v>1</v>
      </c>
      <c r="BB148" s="33"/>
      <c r="BC148" s="34"/>
      <c r="BD148" s="33"/>
      <c r="BE148" s="33"/>
      <c r="BF148" s="33"/>
      <c r="BG148" s="33"/>
      <c r="BH148" s="33"/>
      <c r="BI148" s="33"/>
      <c r="BJ148" s="33"/>
      <c r="BK148" s="33">
        <v>1</v>
      </c>
      <c r="BL148" s="33"/>
      <c r="BM148" s="33"/>
      <c r="BN148" s="33"/>
      <c r="BO148" s="33"/>
      <c r="BP148" s="33"/>
      <c r="BQ148" s="33"/>
      <c r="BR148" s="33"/>
      <c r="BS148" s="33"/>
      <c r="BT148" s="34"/>
      <c r="BU148" s="33">
        <v>1</v>
      </c>
      <c r="BV148" s="66">
        <f t="shared" si="53"/>
        <v>0</v>
      </c>
      <c r="BW148" s="33"/>
      <c r="BX148" s="34"/>
      <c r="BY148" s="33"/>
      <c r="BZ148" s="34"/>
      <c r="CA148" s="33"/>
      <c r="CB148" s="33"/>
      <c r="CC148" s="33"/>
      <c r="CD148" s="33"/>
      <c r="CE148" s="33"/>
      <c r="CF148" s="33"/>
      <c r="CG148" s="33"/>
      <c r="CH148" s="34">
        <f t="shared" si="38"/>
        <v>0</v>
      </c>
      <c r="CI148" s="33"/>
      <c r="CJ148" s="33"/>
      <c r="CK148" s="33"/>
      <c r="CL148" s="34"/>
      <c r="CM148" s="34"/>
      <c r="CN148" s="33"/>
      <c r="CO148" s="33"/>
      <c r="CP148" s="33"/>
      <c r="CQ148" s="34"/>
      <c r="CR148" s="34"/>
      <c r="CS148" s="34">
        <f t="shared" si="39"/>
        <v>0</v>
      </c>
      <c r="CT148" s="34"/>
      <c r="CU148" s="33"/>
      <c r="CV148" s="33"/>
      <c r="CW148" s="33"/>
      <c r="CX148" s="33"/>
      <c r="CY148" s="33"/>
      <c r="CZ148" s="34"/>
      <c r="DA148" s="33"/>
      <c r="DB148" s="33"/>
      <c r="DC148" s="33"/>
      <c r="DD148" s="34">
        <f t="shared" si="40"/>
        <v>0</v>
      </c>
      <c r="DE148" s="33"/>
      <c r="DF148" s="33"/>
      <c r="DG148" s="33"/>
      <c r="DH148" s="34"/>
      <c r="DI148" s="33"/>
      <c r="DJ148" s="33"/>
      <c r="DK148" s="33"/>
      <c r="DL148" s="34"/>
      <c r="DM148" s="34"/>
      <c r="DN148" s="34">
        <f t="shared" si="41"/>
        <v>0</v>
      </c>
      <c r="DO148" s="34"/>
      <c r="DP148" s="33"/>
      <c r="DQ148" s="33"/>
      <c r="DR148" s="34"/>
      <c r="DS148" s="33"/>
      <c r="DT148" s="33"/>
      <c r="DU148" s="33"/>
      <c r="DV148" s="34">
        <v>1</v>
      </c>
      <c r="DW148" s="34"/>
      <c r="DX148" s="34"/>
      <c r="DY148" s="34">
        <f t="shared" si="42"/>
        <v>1</v>
      </c>
      <c r="DZ148" s="34">
        <f t="shared" si="43"/>
        <v>0</v>
      </c>
      <c r="EA148" s="34">
        <f t="shared" si="44"/>
        <v>0</v>
      </c>
      <c r="EB148" s="34">
        <f t="shared" si="45"/>
        <v>0</v>
      </c>
      <c r="EC148" s="34">
        <f t="shared" si="46"/>
        <v>0</v>
      </c>
      <c r="ED148" s="34">
        <f t="shared" si="47"/>
        <v>0</v>
      </c>
      <c r="EE148" s="34">
        <f t="shared" si="48"/>
        <v>0</v>
      </c>
      <c r="EF148" s="34">
        <f t="shared" si="49"/>
        <v>0</v>
      </c>
      <c r="EG148" s="34">
        <f t="shared" si="50"/>
        <v>0</v>
      </c>
      <c r="EH148" s="34">
        <f t="shared" si="51"/>
        <v>0</v>
      </c>
      <c r="EI148" s="34">
        <f t="shared" si="52"/>
        <v>0</v>
      </c>
      <c r="EJ148" s="33">
        <v>0</v>
      </c>
    </row>
    <row r="149" spans="1:140" ht="15.75" customHeight="1">
      <c r="A149" s="33" t="s">
        <v>267</v>
      </c>
      <c r="B149" s="33" t="s">
        <v>116</v>
      </c>
      <c r="C149" s="33">
        <v>2021</v>
      </c>
      <c r="D149" s="66" t="s">
        <v>1103</v>
      </c>
      <c r="E149" s="33" t="s">
        <v>1104</v>
      </c>
      <c r="F149" s="34" t="s">
        <v>513</v>
      </c>
      <c r="G149" s="34" t="s">
        <v>470</v>
      </c>
      <c r="H149" s="34" t="s">
        <v>1199</v>
      </c>
      <c r="I149" s="34" t="s">
        <v>1198</v>
      </c>
      <c r="J149" s="33"/>
      <c r="K149" s="33"/>
      <c r="L149" s="2" t="s">
        <v>473</v>
      </c>
      <c r="M149" s="71">
        <v>0</v>
      </c>
      <c r="N149" s="36"/>
      <c r="O149" s="33"/>
      <c r="P149" s="33"/>
      <c r="Q149" s="34"/>
      <c r="R149" s="33"/>
      <c r="S149" s="34"/>
      <c r="T149" s="34"/>
      <c r="U149" s="34">
        <v>1</v>
      </c>
      <c r="V149" s="34"/>
      <c r="W149" s="34"/>
      <c r="X149" s="33"/>
      <c r="Y149" s="34"/>
      <c r="Z149" s="34"/>
      <c r="AA149" s="66"/>
      <c r="AB149" s="33"/>
      <c r="AC149" s="33"/>
      <c r="AD149" s="33"/>
      <c r="AE149" s="33"/>
      <c r="AF149" s="33"/>
      <c r="AG149" s="33">
        <v>1</v>
      </c>
      <c r="AH149" s="33"/>
      <c r="AI149" s="33"/>
      <c r="AJ149" s="33"/>
      <c r="AK149" s="33"/>
      <c r="AL149" s="34"/>
      <c r="AM149" s="33"/>
      <c r="AN149" s="33"/>
      <c r="AO149" s="33"/>
      <c r="AP149" s="34"/>
      <c r="AQ149" s="35"/>
      <c r="AR149" s="66">
        <f t="shared" si="36"/>
        <v>1</v>
      </c>
      <c r="AS149" s="35">
        <v>1</v>
      </c>
      <c r="AT149" s="35"/>
      <c r="AU149" s="35"/>
      <c r="AV149" s="66"/>
      <c r="AW149" s="66">
        <v>1</v>
      </c>
      <c r="AX149" s="66">
        <f t="shared" si="37"/>
        <v>2</v>
      </c>
      <c r="AY149" s="33"/>
      <c r="AZ149" s="33"/>
      <c r="BA149" s="33">
        <v>1</v>
      </c>
      <c r="BB149" s="33"/>
      <c r="BC149" s="34"/>
      <c r="BD149" s="33"/>
      <c r="BE149" s="33">
        <v>1</v>
      </c>
      <c r="BF149" s="33">
        <v>1</v>
      </c>
      <c r="BG149" s="33"/>
      <c r="BH149" s="33"/>
      <c r="BI149" s="33"/>
      <c r="BJ149" s="33"/>
      <c r="BK149" s="33"/>
      <c r="BL149" s="33"/>
      <c r="BM149" s="33"/>
      <c r="BN149" s="33"/>
      <c r="BO149" s="33"/>
      <c r="BP149" s="33">
        <v>1</v>
      </c>
      <c r="BQ149" s="33"/>
      <c r="BR149" s="33"/>
      <c r="BS149" s="33">
        <v>1</v>
      </c>
      <c r="BT149" s="66"/>
      <c r="BU149" s="66">
        <v>1</v>
      </c>
      <c r="BV149" s="66">
        <f t="shared" si="53"/>
        <v>0</v>
      </c>
      <c r="BW149" s="33"/>
      <c r="BX149" s="34"/>
      <c r="BY149" s="33"/>
      <c r="BZ149" s="34">
        <v>1</v>
      </c>
      <c r="CA149" s="66"/>
      <c r="CB149" s="66"/>
      <c r="CC149" s="33"/>
      <c r="CD149" s="33"/>
      <c r="CE149" s="33"/>
      <c r="CF149" s="33"/>
      <c r="CG149" s="66"/>
      <c r="CH149" s="34">
        <f t="shared" si="38"/>
        <v>1</v>
      </c>
      <c r="CI149" s="33"/>
      <c r="CJ149" s="33"/>
      <c r="CK149" s="33"/>
      <c r="CL149" s="33"/>
      <c r="CM149" s="34"/>
      <c r="CN149" s="66"/>
      <c r="CO149" s="66"/>
      <c r="CP149" s="33"/>
      <c r="CQ149" s="33"/>
      <c r="CR149" s="66"/>
      <c r="CS149" s="34">
        <f t="shared" si="39"/>
        <v>0</v>
      </c>
      <c r="CT149" s="33"/>
      <c r="CU149" s="33"/>
      <c r="CV149" s="33"/>
      <c r="CW149" s="33"/>
      <c r="CX149" s="66"/>
      <c r="CY149" s="66"/>
      <c r="CZ149" s="66"/>
      <c r="DA149" s="33"/>
      <c r="DB149" s="33"/>
      <c r="DC149" s="66"/>
      <c r="DD149" s="34">
        <f t="shared" si="40"/>
        <v>0</v>
      </c>
      <c r="DE149" s="33"/>
      <c r="DF149" s="33"/>
      <c r="DG149" s="33"/>
      <c r="DH149" s="66"/>
      <c r="DI149" s="33"/>
      <c r="DJ149" s="33"/>
      <c r="DK149" s="33"/>
      <c r="DL149" s="33"/>
      <c r="DM149" s="66"/>
      <c r="DN149" s="34">
        <f t="shared" si="41"/>
        <v>0</v>
      </c>
      <c r="DO149" s="33"/>
      <c r="DP149" s="33"/>
      <c r="DQ149" s="33"/>
      <c r="DR149" s="33"/>
      <c r="DS149" s="33"/>
      <c r="DT149" s="33"/>
      <c r="DU149" s="66"/>
      <c r="DV149" s="66">
        <v>1</v>
      </c>
      <c r="DW149" s="33"/>
      <c r="DX149" s="66"/>
      <c r="DY149" s="34">
        <f t="shared" si="42"/>
        <v>1</v>
      </c>
      <c r="DZ149" s="34">
        <f t="shared" si="43"/>
        <v>0</v>
      </c>
      <c r="EA149" s="34">
        <f t="shared" si="44"/>
        <v>0</v>
      </c>
      <c r="EB149" s="34">
        <f t="shared" si="45"/>
        <v>0</v>
      </c>
      <c r="EC149" s="34">
        <f t="shared" si="46"/>
        <v>0</v>
      </c>
      <c r="ED149" s="34">
        <f t="shared" si="47"/>
        <v>0</v>
      </c>
      <c r="EE149" s="34">
        <f t="shared" si="48"/>
        <v>0</v>
      </c>
      <c r="EF149" s="34">
        <f t="shared" si="49"/>
        <v>0</v>
      </c>
      <c r="EG149" s="34">
        <f t="shared" si="50"/>
        <v>0</v>
      </c>
      <c r="EH149" s="34">
        <f t="shared" si="51"/>
        <v>0</v>
      </c>
      <c r="EI149" s="34">
        <f t="shared" si="52"/>
        <v>0</v>
      </c>
      <c r="EJ149" s="33">
        <v>0</v>
      </c>
    </row>
    <row r="150" spans="1:140" ht="15.75" customHeight="1">
      <c r="A150" s="33" t="s">
        <v>268</v>
      </c>
      <c r="B150" s="33" t="s">
        <v>116</v>
      </c>
      <c r="C150" s="33">
        <v>2021</v>
      </c>
      <c r="D150" s="66" t="s">
        <v>1105</v>
      </c>
      <c r="E150" s="33" t="s">
        <v>1106</v>
      </c>
      <c r="F150" s="33" t="s">
        <v>1107</v>
      </c>
      <c r="G150" s="34" t="s">
        <v>470</v>
      </c>
      <c r="H150" s="34" t="s">
        <v>1201</v>
      </c>
      <c r="I150" s="34" t="s">
        <v>1200</v>
      </c>
      <c r="J150" s="33"/>
      <c r="K150" s="33"/>
      <c r="L150" s="2" t="s">
        <v>473</v>
      </c>
      <c r="M150" s="71">
        <v>1</v>
      </c>
      <c r="N150" s="37"/>
      <c r="O150" s="33"/>
      <c r="P150" s="33"/>
      <c r="Q150" s="34"/>
      <c r="R150" s="33"/>
      <c r="S150" s="34"/>
      <c r="T150" s="34"/>
      <c r="U150" s="34">
        <v>1</v>
      </c>
      <c r="V150" s="34"/>
      <c r="W150" s="34"/>
      <c r="X150" s="34"/>
      <c r="Y150" s="34"/>
      <c r="Z150" s="34"/>
      <c r="AA150" s="33"/>
      <c r="AB150" s="33"/>
      <c r="AC150" s="33"/>
      <c r="AD150" s="33"/>
      <c r="AE150" s="33"/>
      <c r="AF150" s="33"/>
      <c r="AG150" s="33"/>
      <c r="AH150" s="33"/>
      <c r="AI150" s="33">
        <v>1</v>
      </c>
      <c r="AJ150" s="33">
        <v>1</v>
      </c>
      <c r="AK150" s="33"/>
      <c r="AL150" s="34"/>
      <c r="AM150" s="33"/>
      <c r="AN150" s="33"/>
      <c r="AO150" s="33"/>
      <c r="AP150" s="34"/>
      <c r="AQ150" s="35"/>
      <c r="AR150" s="66">
        <f t="shared" si="36"/>
        <v>1</v>
      </c>
      <c r="AS150" s="66">
        <v>1</v>
      </c>
      <c r="AT150" s="34">
        <v>1</v>
      </c>
      <c r="AU150" s="35">
        <v>1</v>
      </c>
      <c r="AV150" s="66">
        <v>1</v>
      </c>
      <c r="AW150" s="66">
        <v>1</v>
      </c>
      <c r="AX150" s="66">
        <f t="shared" si="37"/>
        <v>5</v>
      </c>
      <c r="AY150" s="33"/>
      <c r="AZ150" s="33">
        <v>1</v>
      </c>
      <c r="BA150" s="33">
        <v>1</v>
      </c>
      <c r="BB150" s="33"/>
      <c r="BC150" s="34"/>
      <c r="BD150" s="33"/>
      <c r="BE150" s="33"/>
      <c r="BF150" s="33"/>
      <c r="BG150" s="33"/>
      <c r="BH150" s="33"/>
      <c r="BI150" s="33"/>
      <c r="BJ150" s="33"/>
      <c r="BK150" s="33">
        <v>1</v>
      </c>
      <c r="BL150" s="33"/>
      <c r="BM150" s="33"/>
      <c r="BN150" s="33"/>
      <c r="BO150" s="33"/>
      <c r="BP150" s="33"/>
      <c r="BQ150" s="33"/>
      <c r="BR150" s="33"/>
      <c r="BS150" s="33">
        <v>1</v>
      </c>
      <c r="BT150" s="66">
        <v>1</v>
      </c>
      <c r="BU150" s="35">
        <v>1</v>
      </c>
      <c r="BV150" s="66">
        <f t="shared" si="53"/>
        <v>0</v>
      </c>
      <c r="BW150" s="33"/>
      <c r="BX150" s="34"/>
      <c r="BY150" s="33"/>
      <c r="BZ150" s="34">
        <v>1</v>
      </c>
      <c r="CA150" s="66"/>
      <c r="CB150" s="66"/>
      <c r="CC150" s="33"/>
      <c r="CD150" s="33"/>
      <c r="CE150" s="33">
        <v>1</v>
      </c>
      <c r="CF150" s="33"/>
      <c r="CG150" s="66"/>
      <c r="CH150" s="34">
        <f t="shared" si="38"/>
        <v>2</v>
      </c>
      <c r="CI150" s="33"/>
      <c r="CJ150" s="33">
        <v>1</v>
      </c>
      <c r="CK150" s="33"/>
      <c r="CL150" s="33"/>
      <c r="CM150" s="34">
        <v>1</v>
      </c>
      <c r="CN150" s="34">
        <v>1</v>
      </c>
      <c r="CO150" s="34"/>
      <c r="CP150" s="34">
        <v>1</v>
      </c>
      <c r="CQ150" s="33"/>
      <c r="CR150" s="34"/>
      <c r="CS150" s="34">
        <f t="shared" si="39"/>
        <v>4</v>
      </c>
      <c r="CT150" s="33"/>
      <c r="CU150" s="33">
        <v>1</v>
      </c>
      <c r="CV150" s="33"/>
      <c r="CW150" s="33"/>
      <c r="CX150" s="34"/>
      <c r="CY150" s="34"/>
      <c r="CZ150" s="34"/>
      <c r="DA150" s="35">
        <v>1</v>
      </c>
      <c r="DB150" s="33"/>
      <c r="DC150" s="35"/>
      <c r="DD150" s="34">
        <f t="shared" si="40"/>
        <v>2</v>
      </c>
      <c r="DE150" s="33"/>
      <c r="DF150" s="33"/>
      <c r="DG150" s="33"/>
      <c r="DH150" s="66"/>
      <c r="DI150" s="33"/>
      <c r="DJ150" s="33"/>
      <c r="DK150" s="33">
        <v>1</v>
      </c>
      <c r="DL150" s="33"/>
      <c r="DM150" s="66"/>
      <c r="DN150" s="34">
        <f t="shared" si="41"/>
        <v>1</v>
      </c>
      <c r="DO150" s="33"/>
      <c r="DP150" s="33"/>
      <c r="DQ150" s="33"/>
      <c r="DR150" s="33"/>
      <c r="DS150" s="33"/>
      <c r="DT150" s="33"/>
      <c r="DU150" s="66"/>
      <c r="DV150" s="66">
        <v>1</v>
      </c>
      <c r="DW150" s="33"/>
      <c r="DX150" s="66"/>
      <c r="DY150" s="34">
        <f t="shared" si="42"/>
        <v>1</v>
      </c>
      <c r="DZ150" s="34">
        <f t="shared" si="43"/>
        <v>0</v>
      </c>
      <c r="EA150" s="34">
        <f t="shared" si="44"/>
        <v>2</v>
      </c>
      <c r="EB150" s="34">
        <f t="shared" si="45"/>
        <v>0</v>
      </c>
      <c r="EC150" s="34">
        <f t="shared" si="46"/>
        <v>0</v>
      </c>
      <c r="ED150" s="34">
        <f t="shared" si="47"/>
        <v>1</v>
      </c>
      <c r="EE150" s="34">
        <f t="shared" si="48"/>
        <v>0</v>
      </c>
      <c r="EF150" s="34">
        <f t="shared" si="49"/>
        <v>4</v>
      </c>
      <c r="EG150" s="34">
        <f t="shared" si="50"/>
        <v>0</v>
      </c>
      <c r="EH150" s="34">
        <f t="shared" si="51"/>
        <v>7</v>
      </c>
      <c r="EI150" s="34">
        <f t="shared" si="52"/>
        <v>1</v>
      </c>
      <c r="EJ150" s="33">
        <v>0</v>
      </c>
    </row>
    <row r="151" spans="1:140" ht="15.75" customHeight="1">
      <c r="A151" s="33" t="s">
        <v>269</v>
      </c>
      <c r="B151" s="33" t="s">
        <v>116</v>
      </c>
      <c r="C151" s="33">
        <v>2021</v>
      </c>
      <c r="D151" s="66" t="s">
        <v>1108</v>
      </c>
      <c r="E151" s="33" t="s">
        <v>1109</v>
      </c>
      <c r="F151" s="33" t="s">
        <v>1110</v>
      </c>
      <c r="G151" s="33" t="s">
        <v>470</v>
      </c>
      <c r="H151" s="34" t="s">
        <v>1203</v>
      </c>
      <c r="I151" s="35" t="s">
        <v>1202</v>
      </c>
      <c r="J151" s="33"/>
      <c r="K151" s="33"/>
      <c r="L151" s="2" t="s">
        <v>473</v>
      </c>
      <c r="M151" s="71">
        <v>1</v>
      </c>
      <c r="N151" s="37"/>
      <c r="O151" s="33"/>
      <c r="P151" s="33"/>
      <c r="Q151" s="34"/>
      <c r="R151" s="33"/>
      <c r="S151" s="34"/>
      <c r="T151" s="34"/>
      <c r="U151" s="34"/>
      <c r="V151" s="34">
        <v>1</v>
      </c>
      <c r="W151" s="34"/>
      <c r="X151" s="33"/>
      <c r="Y151" s="34"/>
      <c r="Z151" s="34"/>
      <c r="AA151" s="33">
        <v>1</v>
      </c>
      <c r="AB151" s="33"/>
      <c r="AC151" s="33"/>
      <c r="AD151" s="33"/>
      <c r="AE151" s="33"/>
      <c r="AF151" s="33"/>
      <c r="AG151" s="33"/>
      <c r="AH151" s="33"/>
      <c r="AI151" s="33"/>
      <c r="AJ151" s="33"/>
      <c r="AK151" s="33"/>
      <c r="AL151" s="34"/>
      <c r="AM151" s="33"/>
      <c r="AN151" s="33"/>
      <c r="AO151" s="33"/>
      <c r="AP151" s="34"/>
      <c r="AQ151" s="35"/>
      <c r="AR151" s="66">
        <f t="shared" si="36"/>
        <v>1</v>
      </c>
      <c r="AS151" s="33"/>
      <c r="AT151" s="35">
        <v>1</v>
      </c>
      <c r="AU151" s="33"/>
      <c r="AV151" s="33"/>
      <c r="AW151" s="33"/>
      <c r="AX151" s="66">
        <f t="shared" si="37"/>
        <v>1</v>
      </c>
      <c r="AY151" s="33"/>
      <c r="AZ151" s="33">
        <v>1</v>
      </c>
      <c r="BA151" s="33"/>
      <c r="BB151" s="33"/>
      <c r="BC151" s="34"/>
      <c r="BD151" s="33"/>
      <c r="BE151" s="33"/>
      <c r="BF151" s="33"/>
      <c r="BG151" s="33"/>
      <c r="BH151" s="33"/>
      <c r="BI151" s="33"/>
      <c r="BJ151" s="33"/>
      <c r="BK151" s="33"/>
      <c r="BL151" s="33"/>
      <c r="BM151" s="33"/>
      <c r="BN151" s="33">
        <v>1</v>
      </c>
      <c r="BO151" s="33"/>
      <c r="BP151" s="33"/>
      <c r="BQ151" s="33"/>
      <c r="BR151" s="33"/>
      <c r="BS151" s="33"/>
      <c r="BT151" s="33"/>
      <c r="BU151" s="34"/>
      <c r="BV151" s="66">
        <f t="shared" si="53"/>
        <v>1</v>
      </c>
      <c r="BW151" s="33"/>
      <c r="BX151" s="34"/>
      <c r="BY151" s="33"/>
      <c r="BZ151" s="34"/>
      <c r="CA151" s="33"/>
      <c r="CB151" s="33"/>
      <c r="CC151" s="33"/>
      <c r="CD151" s="33"/>
      <c r="CE151" s="33"/>
      <c r="CF151" s="33"/>
      <c r="CG151" s="33"/>
      <c r="CH151" s="34">
        <f t="shared" si="38"/>
        <v>0</v>
      </c>
      <c r="CI151" s="33"/>
      <c r="CJ151" s="33"/>
      <c r="CK151" s="33"/>
      <c r="CL151" s="33"/>
      <c r="CM151" s="34"/>
      <c r="CN151" s="33"/>
      <c r="CO151" s="33"/>
      <c r="CP151" s="34"/>
      <c r="CQ151" s="33"/>
      <c r="CR151" s="34"/>
      <c r="CS151" s="34">
        <f t="shared" si="39"/>
        <v>0</v>
      </c>
      <c r="CT151" s="33"/>
      <c r="CU151" s="33"/>
      <c r="CV151" s="33"/>
      <c r="CW151" s="33"/>
      <c r="CX151" s="33"/>
      <c r="CY151" s="33"/>
      <c r="CZ151" s="34"/>
      <c r="DA151" s="33"/>
      <c r="DB151" s="33"/>
      <c r="DC151" s="33"/>
      <c r="DD151" s="34">
        <f t="shared" si="40"/>
        <v>0</v>
      </c>
      <c r="DE151" s="33"/>
      <c r="DF151" s="33"/>
      <c r="DG151" s="33"/>
      <c r="DH151" s="33"/>
      <c r="DI151" s="33"/>
      <c r="DJ151" s="33"/>
      <c r="DK151" s="33"/>
      <c r="DL151" s="33"/>
      <c r="DM151" s="33"/>
      <c r="DN151" s="34">
        <f t="shared" si="41"/>
        <v>0</v>
      </c>
      <c r="DO151" s="33"/>
      <c r="DP151" s="33"/>
      <c r="DQ151" s="33"/>
      <c r="DR151" s="33"/>
      <c r="DS151" s="33"/>
      <c r="DT151" s="33"/>
      <c r="DU151" s="33"/>
      <c r="DV151" s="34"/>
      <c r="DW151" s="33"/>
      <c r="DX151" s="33"/>
      <c r="DY151" s="34">
        <f t="shared" si="42"/>
        <v>0</v>
      </c>
      <c r="DZ151" s="34">
        <f t="shared" si="43"/>
        <v>0</v>
      </c>
      <c r="EA151" s="34">
        <f t="shared" si="44"/>
        <v>0</v>
      </c>
      <c r="EB151" s="34">
        <f t="shared" si="45"/>
        <v>0</v>
      </c>
      <c r="EC151" s="34">
        <f t="shared" si="46"/>
        <v>0</v>
      </c>
      <c r="ED151" s="34">
        <f t="shared" si="47"/>
        <v>0</v>
      </c>
      <c r="EE151" s="34">
        <f t="shared" si="48"/>
        <v>0</v>
      </c>
      <c r="EF151" s="34">
        <f t="shared" si="49"/>
        <v>0</v>
      </c>
      <c r="EG151" s="34">
        <f t="shared" si="50"/>
        <v>0</v>
      </c>
      <c r="EH151" s="34">
        <f t="shared" si="51"/>
        <v>0</v>
      </c>
      <c r="EI151" s="34">
        <f t="shared" si="52"/>
        <v>0</v>
      </c>
      <c r="EJ151" s="33">
        <v>1</v>
      </c>
    </row>
    <row r="152" spans="1:140" ht="15.75" customHeight="1">
      <c r="A152" s="33" t="s">
        <v>270</v>
      </c>
      <c r="B152" s="33" t="s">
        <v>116</v>
      </c>
      <c r="C152" s="200">
        <v>2021</v>
      </c>
      <c r="D152" s="203" t="s">
        <v>1111</v>
      </c>
      <c r="E152" s="200" t="s">
        <v>1112</v>
      </c>
      <c r="F152" s="200" t="s">
        <v>1113</v>
      </c>
      <c r="G152" s="203" t="s">
        <v>538</v>
      </c>
      <c r="H152" s="203" t="s">
        <v>1205</v>
      </c>
      <c r="I152" s="203" t="s">
        <v>1204</v>
      </c>
      <c r="J152" s="200"/>
      <c r="K152" s="200"/>
      <c r="L152" s="207" t="s">
        <v>473</v>
      </c>
      <c r="M152" s="215">
        <v>0</v>
      </c>
      <c r="N152" s="215"/>
      <c r="O152" s="200"/>
      <c r="P152" s="200"/>
      <c r="Q152" s="200"/>
      <c r="R152" s="200"/>
      <c r="S152" s="200"/>
      <c r="T152" s="200"/>
      <c r="U152" s="200">
        <v>1</v>
      </c>
      <c r="V152" s="200"/>
      <c r="W152" s="200"/>
      <c r="X152" s="200"/>
      <c r="Y152" s="200">
        <v>1</v>
      </c>
      <c r="Z152" s="200"/>
      <c r="AA152" s="200"/>
      <c r="AB152" s="200"/>
      <c r="AC152" s="200"/>
      <c r="AD152" s="200"/>
      <c r="AE152" s="200"/>
      <c r="AF152" s="200"/>
      <c r="AG152" s="200">
        <v>1</v>
      </c>
      <c r="AH152" s="200"/>
      <c r="AI152" s="200"/>
      <c r="AJ152" s="200"/>
      <c r="AK152" s="200"/>
      <c r="AL152" s="200"/>
      <c r="AM152" s="200"/>
      <c r="AN152" s="200"/>
      <c r="AO152" s="200"/>
      <c r="AP152" s="200"/>
      <c r="AQ152" s="203"/>
      <c r="AR152" s="203">
        <f t="shared" si="36"/>
        <v>1</v>
      </c>
      <c r="AS152" s="203"/>
      <c r="AT152" s="200">
        <v>1</v>
      </c>
      <c r="AU152" s="203"/>
      <c r="AV152" s="200"/>
      <c r="AW152" s="200"/>
      <c r="AX152" s="203">
        <f t="shared" si="37"/>
        <v>1</v>
      </c>
      <c r="AY152" s="200"/>
      <c r="AZ152" s="203">
        <v>1</v>
      </c>
      <c r="BA152" s="200">
        <v>1</v>
      </c>
      <c r="BB152" s="200"/>
      <c r="BC152" s="200"/>
      <c r="BD152" s="200"/>
      <c r="BE152" s="200"/>
      <c r="BF152" s="200"/>
      <c r="BG152" s="200"/>
      <c r="BH152" s="200"/>
      <c r="BI152" s="200"/>
      <c r="BJ152" s="200"/>
      <c r="BK152" s="200"/>
      <c r="BL152" s="200"/>
      <c r="BM152" s="200"/>
      <c r="BN152" s="200">
        <v>1</v>
      </c>
      <c r="BO152" s="200"/>
      <c r="BP152" s="200"/>
      <c r="BQ152" s="200"/>
      <c r="BR152" s="200"/>
      <c r="BS152" s="203"/>
      <c r="BT152" s="203">
        <v>1</v>
      </c>
      <c r="BU152" s="203"/>
      <c r="BV152" s="66">
        <f t="shared" si="53"/>
        <v>0</v>
      </c>
      <c r="BW152" s="200"/>
      <c r="BX152" s="200"/>
      <c r="BY152" s="203"/>
      <c r="BZ152" s="203"/>
      <c r="CA152" s="200"/>
      <c r="CB152" s="203"/>
      <c r="CC152" s="203"/>
      <c r="CD152" s="200"/>
      <c r="CE152" s="203"/>
      <c r="CF152" s="200"/>
      <c r="CG152" s="203"/>
      <c r="CH152" s="200">
        <f t="shared" si="38"/>
        <v>0</v>
      </c>
      <c r="CI152" s="200"/>
      <c r="CJ152" s="200"/>
      <c r="CK152" s="200"/>
      <c r="CL152" s="200"/>
      <c r="CM152" s="200">
        <v>1</v>
      </c>
      <c r="CN152" s="200"/>
      <c r="CO152" s="200"/>
      <c r="CP152" s="200"/>
      <c r="CQ152" s="200"/>
      <c r="CR152" s="200"/>
      <c r="CS152" s="200">
        <f t="shared" si="39"/>
        <v>1</v>
      </c>
      <c r="CT152" s="200"/>
      <c r="CU152" s="203"/>
      <c r="CV152" s="200"/>
      <c r="CW152" s="203"/>
      <c r="CX152" s="203"/>
      <c r="CY152" s="200"/>
      <c r="CZ152" s="200"/>
      <c r="DA152" s="203"/>
      <c r="DB152" s="200"/>
      <c r="DC152" s="203"/>
      <c r="DD152" s="200">
        <f t="shared" si="40"/>
        <v>0</v>
      </c>
      <c r="DE152" s="200"/>
      <c r="DF152" s="200"/>
      <c r="DG152" s="200"/>
      <c r="DH152" s="200"/>
      <c r="DI152" s="200"/>
      <c r="DJ152" s="200"/>
      <c r="DK152" s="200"/>
      <c r="DL152" s="200"/>
      <c r="DM152" s="200"/>
      <c r="DN152" s="200">
        <f t="shared" si="41"/>
        <v>0</v>
      </c>
      <c r="DO152" s="200"/>
      <c r="DP152" s="200"/>
      <c r="DQ152" s="200"/>
      <c r="DR152" s="200"/>
      <c r="DS152" s="200"/>
      <c r="DT152" s="200"/>
      <c r="DU152" s="200"/>
      <c r="DV152" s="200"/>
      <c r="DW152" s="200"/>
      <c r="DX152" s="200"/>
      <c r="DY152" s="200">
        <f t="shared" si="42"/>
        <v>0</v>
      </c>
      <c r="DZ152" s="200">
        <f t="shared" si="43"/>
        <v>0</v>
      </c>
      <c r="EA152" s="200">
        <f t="shared" si="44"/>
        <v>0</v>
      </c>
      <c r="EB152" s="200">
        <f t="shared" si="45"/>
        <v>0</v>
      </c>
      <c r="EC152" s="200">
        <f t="shared" si="46"/>
        <v>0</v>
      </c>
      <c r="ED152" s="200">
        <f t="shared" si="47"/>
        <v>0</v>
      </c>
      <c r="EE152" s="200">
        <f t="shared" si="48"/>
        <v>0</v>
      </c>
      <c r="EF152" s="200">
        <f t="shared" si="49"/>
        <v>0</v>
      </c>
      <c r="EG152" s="200">
        <f t="shared" si="50"/>
        <v>0</v>
      </c>
      <c r="EH152" s="200">
        <f t="shared" si="51"/>
        <v>0</v>
      </c>
      <c r="EI152" s="200">
        <f t="shared" si="52"/>
        <v>0</v>
      </c>
      <c r="EJ152" s="200">
        <v>0</v>
      </c>
    </row>
    <row r="153" spans="1:140" ht="15.75" customHeight="1">
      <c r="A153" s="33" t="s">
        <v>271</v>
      </c>
      <c r="B153" s="33" t="s">
        <v>116</v>
      </c>
      <c r="C153" s="33">
        <v>2021</v>
      </c>
      <c r="D153" s="66" t="s">
        <v>1114</v>
      </c>
      <c r="E153" s="33" t="s">
        <v>1115</v>
      </c>
      <c r="F153" s="33" t="s">
        <v>1116</v>
      </c>
      <c r="G153" s="33" t="s">
        <v>459</v>
      </c>
      <c r="H153" s="34" t="s">
        <v>1207</v>
      </c>
      <c r="I153" s="66" t="s">
        <v>1206</v>
      </c>
      <c r="J153" s="33"/>
      <c r="K153" s="33"/>
      <c r="L153" s="2" t="s">
        <v>473</v>
      </c>
      <c r="M153" s="71">
        <v>0</v>
      </c>
      <c r="N153" s="36"/>
      <c r="O153" s="34"/>
      <c r="P153" s="34"/>
      <c r="Q153" s="34"/>
      <c r="R153" s="33"/>
      <c r="S153" s="34"/>
      <c r="T153" s="34"/>
      <c r="U153" s="34">
        <v>1</v>
      </c>
      <c r="V153" s="34"/>
      <c r="W153" s="34"/>
      <c r="X153" s="33"/>
      <c r="Y153" s="34"/>
      <c r="Z153" s="34"/>
      <c r="AA153" s="33"/>
      <c r="AB153" s="33"/>
      <c r="AC153" s="33"/>
      <c r="AD153" s="33"/>
      <c r="AE153" s="33">
        <v>1</v>
      </c>
      <c r="AF153" s="33"/>
      <c r="AG153" s="33"/>
      <c r="AH153" s="33"/>
      <c r="AI153" s="33"/>
      <c r="AJ153" s="33"/>
      <c r="AK153" s="33"/>
      <c r="AL153" s="34"/>
      <c r="AM153" s="33"/>
      <c r="AN153" s="33"/>
      <c r="AO153" s="33"/>
      <c r="AP153" s="34"/>
      <c r="AQ153" s="35"/>
      <c r="AR153" s="66">
        <f t="shared" si="36"/>
        <v>1</v>
      </c>
      <c r="AS153" s="34">
        <v>1</v>
      </c>
      <c r="AT153" s="34"/>
      <c r="AU153" s="34"/>
      <c r="AV153" s="35"/>
      <c r="AW153" s="35">
        <v>1</v>
      </c>
      <c r="AX153" s="66">
        <f t="shared" si="37"/>
        <v>2</v>
      </c>
      <c r="AY153" s="33"/>
      <c r="AZ153" s="33"/>
      <c r="BA153" s="33">
        <v>1</v>
      </c>
      <c r="BB153" s="33"/>
      <c r="BC153" s="34"/>
      <c r="BD153" s="33"/>
      <c r="BE153" s="33"/>
      <c r="BF153" s="33"/>
      <c r="BG153" s="33"/>
      <c r="BH153" s="33"/>
      <c r="BI153" s="33"/>
      <c r="BJ153" s="33">
        <v>1</v>
      </c>
      <c r="BK153" s="33">
        <v>1</v>
      </c>
      <c r="BL153" s="33"/>
      <c r="BM153" s="33"/>
      <c r="BN153" s="33"/>
      <c r="BO153" s="33"/>
      <c r="BP153" s="33"/>
      <c r="BQ153" s="33"/>
      <c r="BR153" s="33"/>
      <c r="BS153" s="66">
        <v>1</v>
      </c>
      <c r="BT153" s="33"/>
      <c r="BU153" s="66">
        <v>1</v>
      </c>
      <c r="BV153" s="66">
        <f t="shared" si="53"/>
        <v>0</v>
      </c>
      <c r="BW153" s="33"/>
      <c r="BX153" s="34"/>
      <c r="BY153" s="33"/>
      <c r="BZ153" s="34">
        <v>1</v>
      </c>
      <c r="CA153" s="33"/>
      <c r="CB153" s="33"/>
      <c r="CC153" s="33"/>
      <c r="CD153" s="33"/>
      <c r="CE153" s="33"/>
      <c r="CF153" s="33"/>
      <c r="CG153" s="33"/>
      <c r="CH153" s="34">
        <f t="shared" si="38"/>
        <v>1</v>
      </c>
      <c r="CI153" s="33"/>
      <c r="CJ153" s="33"/>
      <c r="CK153" s="33"/>
      <c r="CL153" s="33"/>
      <c r="CM153" s="34"/>
      <c r="CN153" s="33"/>
      <c r="CO153" s="33"/>
      <c r="CP153" s="33"/>
      <c r="CQ153" s="33"/>
      <c r="CR153" s="33"/>
      <c r="CS153" s="34">
        <f t="shared" si="39"/>
        <v>0</v>
      </c>
      <c r="CT153" s="33"/>
      <c r="CU153" s="33"/>
      <c r="CV153" s="33"/>
      <c r="CW153" s="33"/>
      <c r="CX153" s="33"/>
      <c r="CY153" s="33"/>
      <c r="CZ153" s="34"/>
      <c r="DA153" s="33"/>
      <c r="DB153" s="33"/>
      <c r="DC153" s="33"/>
      <c r="DD153" s="34">
        <f t="shared" si="40"/>
        <v>0</v>
      </c>
      <c r="DE153" s="33"/>
      <c r="DF153" s="66"/>
      <c r="DG153" s="66"/>
      <c r="DH153" s="33"/>
      <c r="DI153" s="33"/>
      <c r="DJ153" s="33"/>
      <c r="DK153" s="66"/>
      <c r="DL153" s="33"/>
      <c r="DM153" s="66"/>
      <c r="DN153" s="34">
        <f t="shared" si="41"/>
        <v>0</v>
      </c>
      <c r="DO153" s="33"/>
      <c r="DP153" s="66"/>
      <c r="DQ153" s="66"/>
      <c r="DR153" s="33"/>
      <c r="DS153" s="33"/>
      <c r="DT153" s="33"/>
      <c r="DU153" s="66"/>
      <c r="DV153" s="66">
        <v>1</v>
      </c>
      <c r="DW153" s="33"/>
      <c r="DX153" s="66"/>
      <c r="DY153" s="34">
        <f t="shared" si="42"/>
        <v>1</v>
      </c>
      <c r="DZ153" s="34">
        <f t="shared" si="43"/>
        <v>0</v>
      </c>
      <c r="EA153" s="34">
        <f t="shared" si="44"/>
        <v>0</v>
      </c>
      <c r="EB153" s="34">
        <f t="shared" si="45"/>
        <v>0</v>
      </c>
      <c r="EC153" s="34">
        <f t="shared" si="46"/>
        <v>0</v>
      </c>
      <c r="ED153" s="34">
        <f t="shared" si="47"/>
        <v>0</v>
      </c>
      <c r="EE153" s="34">
        <f t="shared" si="48"/>
        <v>0</v>
      </c>
      <c r="EF153" s="34">
        <f t="shared" si="49"/>
        <v>0</v>
      </c>
      <c r="EG153" s="34">
        <f t="shared" si="50"/>
        <v>0</v>
      </c>
      <c r="EH153" s="34">
        <f t="shared" si="51"/>
        <v>0</v>
      </c>
      <c r="EI153" s="34">
        <f t="shared" si="52"/>
        <v>0</v>
      </c>
      <c r="EJ153" s="33">
        <v>0</v>
      </c>
    </row>
    <row r="154" spans="1:140" ht="15.75" customHeight="1">
      <c r="A154" s="33" t="s">
        <v>272</v>
      </c>
      <c r="B154" s="33" t="s">
        <v>116</v>
      </c>
      <c r="C154" s="33">
        <v>2021</v>
      </c>
      <c r="D154" s="66" t="s">
        <v>1117</v>
      </c>
      <c r="E154" s="33" t="s">
        <v>1118</v>
      </c>
      <c r="F154" s="33" t="s">
        <v>1119</v>
      </c>
      <c r="G154" s="33" t="s">
        <v>1120</v>
      </c>
      <c r="H154" s="34" t="s">
        <v>1209</v>
      </c>
      <c r="I154" s="34" t="s">
        <v>1208</v>
      </c>
      <c r="J154" s="33"/>
      <c r="K154" s="33"/>
      <c r="L154" s="2" t="s">
        <v>473</v>
      </c>
      <c r="M154" s="71">
        <v>0</v>
      </c>
      <c r="N154" s="37"/>
      <c r="O154" s="33"/>
      <c r="P154" s="33"/>
      <c r="Q154" s="34"/>
      <c r="R154" s="33"/>
      <c r="S154" s="34"/>
      <c r="T154" s="34"/>
      <c r="U154" s="34">
        <v>1</v>
      </c>
      <c r="V154" s="34"/>
      <c r="W154" s="34"/>
      <c r="X154" s="33"/>
      <c r="Y154" s="34"/>
      <c r="Z154" s="34"/>
      <c r="AA154" s="33"/>
      <c r="AB154" s="33"/>
      <c r="AC154" s="33">
        <v>1</v>
      </c>
      <c r="AD154" s="33"/>
      <c r="AE154" s="33"/>
      <c r="AF154" s="33"/>
      <c r="AG154" s="34"/>
      <c r="AH154" s="33"/>
      <c r="AI154" s="33"/>
      <c r="AJ154" s="33"/>
      <c r="AK154" s="33"/>
      <c r="AL154" s="34"/>
      <c r="AM154" s="33"/>
      <c r="AN154" s="33"/>
      <c r="AO154" s="33"/>
      <c r="AP154" s="34"/>
      <c r="AQ154" s="35"/>
      <c r="AR154" s="66">
        <f t="shared" si="36"/>
        <v>1</v>
      </c>
      <c r="AS154" s="35">
        <v>1</v>
      </c>
      <c r="AT154" s="66">
        <v>1</v>
      </c>
      <c r="AU154" s="66">
        <v>1</v>
      </c>
      <c r="AV154" s="33"/>
      <c r="AW154" s="34">
        <v>1</v>
      </c>
      <c r="AX154" s="66">
        <f t="shared" si="37"/>
        <v>4</v>
      </c>
      <c r="AY154" s="34"/>
      <c r="AZ154" s="33"/>
      <c r="BA154" s="33">
        <v>1</v>
      </c>
      <c r="BB154" s="33"/>
      <c r="BC154" s="34"/>
      <c r="BD154" s="33"/>
      <c r="BE154" s="33"/>
      <c r="BF154" s="33"/>
      <c r="BG154" s="33"/>
      <c r="BH154" s="33"/>
      <c r="BI154" s="33"/>
      <c r="BJ154" s="33"/>
      <c r="BK154" s="33"/>
      <c r="BL154" s="33"/>
      <c r="BM154" s="33"/>
      <c r="BN154" s="33"/>
      <c r="BO154" s="33"/>
      <c r="BP154" s="33">
        <v>1</v>
      </c>
      <c r="BQ154" s="33"/>
      <c r="BR154" s="33"/>
      <c r="BS154" s="33">
        <v>1</v>
      </c>
      <c r="BT154" s="34">
        <v>1</v>
      </c>
      <c r="BU154" s="34">
        <v>1</v>
      </c>
      <c r="BV154" s="66">
        <f t="shared" si="53"/>
        <v>0</v>
      </c>
      <c r="BW154" s="33"/>
      <c r="BX154" s="34"/>
      <c r="BY154" s="33"/>
      <c r="BZ154" s="34">
        <v>1</v>
      </c>
      <c r="CA154" s="34"/>
      <c r="CB154" s="34"/>
      <c r="CC154" s="33"/>
      <c r="CD154" s="33"/>
      <c r="CE154" s="33"/>
      <c r="CF154" s="33"/>
      <c r="CG154" s="34"/>
      <c r="CH154" s="34">
        <f t="shared" si="38"/>
        <v>1</v>
      </c>
      <c r="CI154" s="33"/>
      <c r="CJ154" s="33"/>
      <c r="CK154" s="33"/>
      <c r="CL154" s="33"/>
      <c r="CM154" s="34">
        <v>1</v>
      </c>
      <c r="CN154" s="33"/>
      <c r="CO154" s="33"/>
      <c r="CP154" s="33"/>
      <c r="CQ154" s="33"/>
      <c r="CR154" s="33"/>
      <c r="CS154" s="34">
        <f t="shared" si="39"/>
        <v>1</v>
      </c>
      <c r="CT154" s="33"/>
      <c r="CU154" s="33"/>
      <c r="CV154" s="33"/>
      <c r="CW154" s="33"/>
      <c r="CX154" s="33"/>
      <c r="CY154" s="33"/>
      <c r="CZ154" s="34">
        <v>1</v>
      </c>
      <c r="DA154" s="33"/>
      <c r="DB154" s="33"/>
      <c r="DC154" s="33"/>
      <c r="DD154" s="34">
        <f t="shared" si="40"/>
        <v>1</v>
      </c>
      <c r="DE154" s="33"/>
      <c r="DF154" s="33"/>
      <c r="DG154" s="33"/>
      <c r="DH154" s="33"/>
      <c r="DI154" s="33"/>
      <c r="DJ154" s="33"/>
      <c r="DK154" s="33"/>
      <c r="DL154" s="33"/>
      <c r="DM154" s="33"/>
      <c r="DN154" s="34">
        <f t="shared" si="41"/>
        <v>0</v>
      </c>
      <c r="DO154" s="33"/>
      <c r="DP154" s="33"/>
      <c r="DQ154" s="33"/>
      <c r="DR154" s="33"/>
      <c r="DS154" s="33"/>
      <c r="DT154" s="33"/>
      <c r="DU154" s="34"/>
      <c r="DV154" s="34">
        <v>1</v>
      </c>
      <c r="DW154" s="33"/>
      <c r="DX154" s="34"/>
      <c r="DY154" s="34">
        <f t="shared" si="42"/>
        <v>1</v>
      </c>
      <c r="DZ154" s="34">
        <f t="shared" si="43"/>
        <v>0</v>
      </c>
      <c r="EA154" s="34">
        <f t="shared" si="44"/>
        <v>0</v>
      </c>
      <c r="EB154" s="34">
        <f t="shared" si="45"/>
        <v>0</v>
      </c>
      <c r="EC154" s="34">
        <f t="shared" si="46"/>
        <v>0</v>
      </c>
      <c r="ED154" s="34">
        <f t="shared" si="47"/>
        <v>0</v>
      </c>
      <c r="EE154" s="34">
        <f t="shared" si="48"/>
        <v>0</v>
      </c>
      <c r="EF154" s="34">
        <f t="shared" si="49"/>
        <v>0</v>
      </c>
      <c r="EG154" s="34">
        <f t="shared" si="50"/>
        <v>0</v>
      </c>
      <c r="EH154" s="34">
        <f t="shared" si="51"/>
        <v>0</v>
      </c>
      <c r="EI154" s="34">
        <f t="shared" si="52"/>
        <v>0</v>
      </c>
      <c r="EJ154" s="33">
        <v>0</v>
      </c>
    </row>
    <row r="155" spans="1:140" ht="15.75" customHeight="1">
      <c r="A155" s="33" t="s">
        <v>273</v>
      </c>
      <c r="B155" s="33" t="s">
        <v>116</v>
      </c>
      <c r="C155" s="66">
        <v>2021</v>
      </c>
      <c r="D155" s="66" t="s">
        <v>1121</v>
      </c>
      <c r="E155" s="33" t="s">
        <v>1122</v>
      </c>
      <c r="F155" s="33" t="s">
        <v>916</v>
      </c>
      <c r="G155" s="38" t="s">
        <v>470</v>
      </c>
      <c r="H155" s="66" t="s">
        <v>1211</v>
      </c>
      <c r="I155" s="35" t="s">
        <v>1210</v>
      </c>
      <c r="J155" s="33"/>
      <c r="K155" s="33"/>
      <c r="L155" s="2" t="s">
        <v>473</v>
      </c>
      <c r="M155" s="71">
        <v>0</v>
      </c>
      <c r="N155" s="36"/>
      <c r="O155" s="33"/>
      <c r="P155" s="33"/>
      <c r="Q155" s="34"/>
      <c r="R155" s="34"/>
      <c r="S155" s="34">
        <v>1</v>
      </c>
      <c r="T155" s="34"/>
      <c r="U155" s="34"/>
      <c r="V155" s="34"/>
      <c r="W155" s="34"/>
      <c r="X155" s="33"/>
      <c r="Y155" s="34"/>
      <c r="Z155" s="34"/>
      <c r="AA155" s="33"/>
      <c r="AB155" s="33"/>
      <c r="AC155" s="33"/>
      <c r="AD155" s="33"/>
      <c r="AE155" s="33"/>
      <c r="AF155" s="33">
        <v>1</v>
      </c>
      <c r="AG155" s="33">
        <v>1</v>
      </c>
      <c r="AH155" s="33"/>
      <c r="AI155" s="66"/>
      <c r="AJ155" s="33"/>
      <c r="AK155" s="33"/>
      <c r="AL155" s="34"/>
      <c r="AM155" s="33"/>
      <c r="AN155" s="33"/>
      <c r="AO155" s="33"/>
      <c r="AP155" s="34"/>
      <c r="AQ155" s="35"/>
      <c r="AR155" s="66">
        <f t="shared" si="36"/>
        <v>1</v>
      </c>
      <c r="AS155" s="66">
        <v>1</v>
      </c>
      <c r="AT155" s="35">
        <v>1</v>
      </c>
      <c r="AU155" s="35">
        <v>1</v>
      </c>
      <c r="AV155" s="33"/>
      <c r="AW155" s="34"/>
      <c r="AX155" s="66">
        <f t="shared" si="37"/>
        <v>3</v>
      </c>
      <c r="AY155" s="34"/>
      <c r="AZ155" s="33">
        <v>1</v>
      </c>
      <c r="BA155" s="66"/>
      <c r="BB155" s="34"/>
      <c r="BC155" s="34"/>
      <c r="BD155" s="34"/>
      <c r="BE155" s="34"/>
      <c r="BF155" s="34"/>
      <c r="BG155" s="34"/>
      <c r="BH155" s="34"/>
      <c r="BI155" s="34"/>
      <c r="BJ155" s="34"/>
      <c r="BK155" s="34"/>
      <c r="BL155" s="34"/>
      <c r="BM155" s="34"/>
      <c r="BN155" s="34"/>
      <c r="BO155" s="34">
        <v>1</v>
      </c>
      <c r="BP155" s="34"/>
      <c r="BQ155" s="34"/>
      <c r="BR155" s="34"/>
      <c r="BS155" s="33"/>
      <c r="BT155" s="33"/>
      <c r="BU155" s="34"/>
      <c r="BV155" s="66">
        <f t="shared" si="53"/>
        <v>1</v>
      </c>
      <c r="BW155" s="33"/>
      <c r="BX155" s="34"/>
      <c r="BY155" s="33"/>
      <c r="BZ155" s="34"/>
      <c r="CA155" s="33"/>
      <c r="CB155" s="33"/>
      <c r="CC155" s="33"/>
      <c r="CD155" s="33"/>
      <c r="CE155" s="33"/>
      <c r="CF155" s="33"/>
      <c r="CG155" s="33"/>
      <c r="CH155" s="34">
        <f t="shared" si="38"/>
        <v>0</v>
      </c>
      <c r="CI155" s="33"/>
      <c r="CJ155" s="33"/>
      <c r="CK155" s="33"/>
      <c r="CL155" s="33"/>
      <c r="CM155" s="34"/>
      <c r="CN155" s="33"/>
      <c r="CO155" s="33"/>
      <c r="CP155" s="34"/>
      <c r="CQ155" s="33"/>
      <c r="CR155" s="34"/>
      <c r="CS155" s="34">
        <f t="shared" si="39"/>
        <v>0</v>
      </c>
      <c r="CT155" s="33"/>
      <c r="CU155" s="33"/>
      <c r="CV155" s="33"/>
      <c r="CW155" s="33"/>
      <c r="CX155" s="33"/>
      <c r="CY155" s="33"/>
      <c r="CZ155" s="34"/>
      <c r="DA155" s="34"/>
      <c r="DB155" s="33"/>
      <c r="DC155" s="34"/>
      <c r="DD155" s="34">
        <f t="shared" si="40"/>
        <v>0</v>
      </c>
      <c r="DE155" s="33"/>
      <c r="DF155" s="33"/>
      <c r="DG155" s="33"/>
      <c r="DH155" s="33"/>
      <c r="DI155" s="33"/>
      <c r="DJ155" s="33"/>
      <c r="DK155" s="33"/>
      <c r="DL155" s="33"/>
      <c r="DM155" s="33"/>
      <c r="DN155" s="34">
        <f t="shared" si="41"/>
        <v>0</v>
      </c>
      <c r="DO155" s="33"/>
      <c r="DP155" s="33"/>
      <c r="DQ155" s="33"/>
      <c r="DR155" s="33"/>
      <c r="DS155" s="33"/>
      <c r="DT155" s="33"/>
      <c r="DU155" s="34"/>
      <c r="DV155" s="34"/>
      <c r="DW155" s="33"/>
      <c r="DX155" s="34"/>
      <c r="DY155" s="34">
        <f t="shared" si="42"/>
        <v>0</v>
      </c>
      <c r="DZ155" s="34">
        <f t="shared" si="43"/>
        <v>0</v>
      </c>
      <c r="EA155" s="34">
        <f t="shared" si="44"/>
        <v>0</v>
      </c>
      <c r="EB155" s="34">
        <f t="shared" si="45"/>
        <v>0</v>
      </c>
      <c r="EC155" s="34">
        <f t="shared" si="46"/>
        <v>0</v>
      </c>
      <c r="ED155" s="34">
        <f t="shared" si="47"/>
        <v>0</v>
      </c>
      <c r="EE155" s="34">
        <f t="shared" si="48"/>
        <v>0</v>
      </c>
      <c r="EF155" s="34">
        <f t="shared" si="49"/>
        <v>0</v>
      </c>
      <c r="EG155" s="34">
        <f t="shared" si="50"/>
        <v>0</v>
      </c>
      <c r="EH155" s="34">
        <f t="shared" si="51"/>
        <v>0</v>
      </c>
      <c r="EI155" s="34">
        <f t="shared" si="52"/>
        <v>0</v>
      </c>
      <c r="EJ155" s="33">
        <v>0</v>
      </c>
    </row>
    <row r="156" spans="1:140" ht="15.75" customHeight="1">
      <c r="A156" s="33" t="s">
        <v>274</v>
      </c>
      <c r="B156" s="33" t="s">
        <v>125</v>
      </c>
      <c r="C156" s="66">
        <v>2021</v>
      </c>
      <c r="D156" s="66" t="s">
        <v>1123</v>
      </c>
      <c r="E156" s="33" t="s">
        <v>1124</v>
      </c>
      <c r="F156" s="33" t="s">
        <v>1125</v>
      </c>
      <c r="G156" s="33" t="s">
        <v>470</v>
      </c>
      <c r="H156" s="34" t="s">
        <v>1213</v>
      </c>
      <c r="I156" s="66" t="s">
        <v>1212</v>
      </c>
      <c r="J156" s="33"/>
      <c r="K156" s="33"/>
      <c r="L156" s="2" t="s">
        <v>473</v>
      </c>
      <c r="M156" s="71">
        <v>0</v>
      </c>
      <c r="N156" s="36"/>
      <c r="O156" s="33"/>
      <c r="P156" s="33"/>
      <c r="Q156" s="34"/>
      <c r="R156" s="33"/>
      <c r="S156" s="34"/>
      <c r="T156" s="34"/>
      <c r="U156" s="34">
        <v>1</v>
      </c>
      <c r="V156" s="34"/>
      <c r="W156" s="34"/>
      <c r="X156" s="33"/>
      <c r="Y156" s="34"/>
      <c r="Z156" s="34"/>
      <c r="AA156" s="33"/>
      <c r="AB156" s="33"/>
      <c r="AC156" s="33"/>
      <c r="AD156" s="33"/>
      <c r="AE156" s="33"/>
      <c r="AF156" s="33"/>
      <c r="AG156" s="33"/>
      <c r="AH156" s="33"/>
      <c r="AI156" s="33"/>
      <c r="AJ156" s="33">
        <v>1</v>
      </c>
      <c r="AK156" s="33"/>
      <c r="AL156" s="34"/>
      <c r="AM156" s="33"/>
      <c r="AN156" s="33"/>
      <c r="AO156" s="33"/>
      <c r="AP156" s="34"/>
      <c r="AQ156" s="35"/>
      <c r="AR156" s="66">
        <f t="shared" si="36"/>
        <v>1</v>
      </c>
      <c r="AS156" s="66"/>
      <c r="AT156" s="66">
        <v>1</v>
      </c>
      <c r="AU156" s="34">
        <v>1</v>
      </c>
      <c r="AV156" s="33"/>
      <c r="AW156" s="34"/>
      <c r="AX156" s="66">
        <f t="shared" si="37"/>
        <v>2</v>
      </c>
      <c r="AY156" s="33"/>
      <c r="AZ156" s="33">
        <v>1</v>
      </c>
      <c r="BA156" s="33">
        <v>1</v>
      </c>
      <c r="BB156" s="33"/>
      <c r="BC156" s="34"/>
      <c r="BD156" s="33"/>
      <c r="BE156" s="33"/>
      <c r="BF156" s="33"/>
      <c r="BG156" s="33"/>
      <c r="BH156" s="33"/>
      <c r="BI156" s="33"/>
      <c r="BJ156" s="33"/>
      <c r="BK156" s="33">
        <v>1</v>
      </c>
      <c r="BL156" s="33"/>
      <c r="BM156" s="33"/>
      <c r="BN156" s="33"/>
      <c r="BO156" s="33"/>
      <c r="BP156" s="33"/>
      <c r="BQ156" s="33"/>
      <c r="BR156" s="33"/>
      <c r="BS156" s="33"/>
      <c r="BT156" s="34"/>
      <c r="BU156" s="34"/>
      <c r="BV156" s="66">
        <f t="shared" si="53"/>
        <v>1</v>
      </c>
      <c r="BW156" s="33"/>
      <c r="BX156" s="34"/>
      <c r="BY156" s="33"/>
      <c r="BZ156" s="34"/>
      <c r="CA156" s="33"/>
      <c r="CB156" s="33"/>
      <c r="CC156" s="33"/>
      <c r="CD156" s="33"/>
      <c r="CE156" s="33"/>
      <c r="CF156" s="33"/>
      <c r="CG156" s="33"/>
      <c r="CH156" s="34">
        <f t="shared" si="38"/>
        <v>0</v>
      </c>
      <c r="CI156" s="33"/>
      <c r="CJ156" s="33"/>
      <c r="CK156" s="33"/>
      <c r="CL156" s="33"/>
      <c r="CM156" s="34"/>
      <c r="CN156" s="33"/>
      <c r="CO156" s="33"/>
      <c r="CP156" s="33"/>
      <c r="CQ156" s="33"/>
      <c r="CR156" s="33"/>
      <c r="CS156" s="34">
        <f t="shared" si="39"/>
        <v>0</v>
      </c>
      <c r="CT156" s="33"/>
      <c r="CU156" s="33"/>
      <c r="CV156" s="33">
        <v>1</v>
      </c>
      <c r="CW156" s="34"/>
      <c r="CX156" s="33">
        <v>1</v>
      </c>
      <c r="CY156" s="33"/>
      <c r="CZ156" s="34"/>
      <c r="DA156" s="34"/>
      <c r="DB156" s="33"/>
      <c r="DC156" s="34"/>
      <c r="DD156" s="34">
        <f t="shared" si="40"/>
        <v>2</v>
      </c>
      <c r="DE156" s="33"/>
      <c r="DF156" s="33"/>
      <c r="DG156" s="33"/>
      <c r="DH156" s="33"/>
      <c r="DI156" s="33"/>
      <c r="DJ156" s="33"/>
      <c r="DK156" s="33"/>
      <c r="DL156" s="33"/>
      <c r="DM156" s="33"/>
      <c r="DN156" s="34">
        <f t="shared" si="41"/>
        <v>0</v>
      </c>
      <c r="DO156" s="33"/>
      <c r="DP156" s="33"/>
      <c r="DQ156" s="33"/>
      <c r="DR156" s="34"/>
      <c r="DS156" s="33"/>
      <c r="DT156" s="33"/>
      <c r="DU156" s="34"/>
      <c r="DV156" s="34"/>
      <c r="DW156" s="33"/>
      <c r="DX156" s="34"/>
      <c r="DY156" s="34">
        <f t="shared" si="42"/>
        <v>0</v>
      </c>
      <c r="DZ156" s="34">
        <f t="shared" si="43"/>
        <v>0</v>
      </c>
      <c r="EA156" s="34">
        <f t="shared" si="44"/>
        <v>0</v>
      </c>
      <c r="EB156" s="34">
        <f t="shared" si="45"/>
        <v>1</v>
      </c>
      <c r="EC156" s="34">
        <f t="shared" si="46"/>
        <v>0</v>
      </c>
      <c r="ED156" s="34">
        <f t="shared" si="47"/>
        <v>1</v>
      </c>
      <c r="EE156" s="34">
        <f t="shared" si="48"/>
        <v>0</v>
      </c>
      <c r="EF156" s="34">
        <f t="shared" si="49"/>
        <v>0</v>
      </c>
      <c r="EG156" s="34">
        <f t="shared" si="50"/>
        <v>0</v>
      </c>
      <c r="EH156" s="34">
        <f t="shared" si="51"/>
        <v>2</v>
      </c>
      <c r="EI156" s="34">
        <f t="shared" si="52"/>
        <v>1</v>
      </c>
      <c r="EJ156" s="33">
        <v>0</v>
      </c>
    </row>
    <row r="157" spans="1:140" ht="15.75" customHeight="1">
      <c r="A157" s="33" t="s">
        <v>275</v>
      </c>
      <c r="B157" s="33" t="s">
        <v>122</v>
      </c>
      <c r="C157" s="33">
        <v>2021</v>
      </c>
      <c r="D157" s="66" t="s">
        <v>1126</v>
      </c>
      <c r="E157" s="33" t="s">
        <v>1127</v>
      </c>
      <c r="F157" s="33" t="s">
        <v>1128</v>
      </c>
      <c r="G157" s="35" t="s">
        <v>459</v>
      </c>
      <c r="H157" s="66" t="s">
        <v>1215</v>
      </c>
      <c r="I157" s="35" t="s">
        <v>1214</v>
      </c>
      <c r="J157" s="33"/>
      <c r="K157" s="33"/>
      <c r="L157" s="2" t="s">
        <v>473</v>
      </c>
      <c r="M157" s="71">
        <v>0</v>
      </c>
      <c r="N157" s="37"/>
      <c r="O157" s="33"/>
      <c r="P157" s="33"/>
      <c r="Q157" s="34">
        <v>1</v>
      </c>
      <c r="R157" s="33"/>
      <c r="S157" s="34"/>
      <c r="T157" s="34">
        <v>1</v>
      </c>
      <c r="U157" s="34"/>
      <c r="V157" s="34"/>
      <c r="W157" s="34"/>
      <c r="X157" s="33"/>
      <c r="Y157" s="34">
        <v>1</v>
      </c>
      <c r="Z157" s="34"/>
      <c r="AA157" s="33"/>
      <c r="AB157" s="33"/>
      <c r="AC157" s="33"/>
      <c r="AD157" s="33"/>
      <c r="AE157" s="33"/>
      <c r="AF157" s="33"/>
      <c r="AG157" s="33"/>
      <c r="AH157" s="33"/>
      <c r="AI157" s="33"/>
      <c r="AJ157" s="33"/>
      <c r="AK157" s="33"/>
      <c r="AL157" s="34"/>
      <c r="AM157" s="34"/>
      <c r="AN157" s="33"/>
      <c r="AO157" s="33"/>
      <c r="AP157" s="34"/>
      <c r="AQ157" s="35"/>
      <c r="AR157" s="66">
        <f t="shared" si="36"/>
        <v>1</v>
      </c>
      <c r="AS157" s="34">
        <v>1</v>
      </c>
      <c r="AT157" s="35">
        <v>1</v>
      </c>
      <c r="AU157" s="35">
        <v>1</v>
      </c>
      <c r="AV157" s="34">
        <v>1</v>
      </c>
      <c r="AW157" s="34">
        <v>1</v>
      </c>
      <c r="AX157" s="66">
        <f t="shared" si="37"/>
        <v>5</v>
      </c>
      <c r="AY157" s="33">
        <v>1</v>
      </c>
      <c r="AZ157" s="33"/>
      <c r="BA157" s="33"/>
      <c r="BB157" s="33"/>
      <c r="BC157" s="34"/>
      <c r="BD157" s="33"/>
      <c r="BE157" s="33"/>
      <c r="BF157" s="33"/>
      <c r="BG157" s="33"/>
      <c r="BH157" s="33"/>
      <c r="BI157" s="33"/>
      <c r="BJ157" s="33"/>
      <c r="BK157" s="33">
        <v>1</v>
      </c>
      <c r="BL157" s="33"/>
      <c r="BM157" s="33"/>
      <c r="BN157" s="33"/>
      <c r="BO157" s="33"/>
      <c r="BP157" s="33"/>
      <c r="BQ157" s="33"/>
      <c r="BR157" s="33"/>
      <c r="BS157" s="33"/>
      <c r="BT157" s="66"/>
      <c r="BU157" s="66"/>
      <c r="BV157" s="66">
        <f t="shared" si="53"/>
        <v>1</v>
      </c>
      <c r="BW157" s="33"/>
      <c r="BX157" s="34"/>
      <c r="BY157" s="33"/>
      <c r="BZ157" s="34"/>
      <c r="CA157" s="33"/>
      <c r="CB157" s="33"/>
      <c r="CC157" s="33"/>
      <c r="CD157" s="33"/>
      <c r="CE157" s="33"/>
      <c r="CF157" s="33"/>
      <c r="CG157" s="33"/>
      <c r="CH157" s="34">
        <f t="shared" si="38"/>
        <v>0</v>
      </c>
      <c r="CI157" s="33"/>
      <c r="CJ157" s="33"/>
      <c r="CK157" s="33"/>
      <c r="CL157" s="66"/>
      <c r="CM157" s="66"/>
      <c r="CN157" s="33"/>
      <c r="CO157" s="33"/>
      <c r="CP157" s="66"/>
      <c r="CQ157" s="33"/>
      <c r="CR157" s="66"/>
      <c r="CS157" s="34">
        <f t="shared" si="39"/>
        <v>0</v>
      </c>
      <c r="CT157" s="33"/>
      <c r="CU157" s="33"/>
      <c r="CV157" s="33"/>
      <c r="CW157" s="33"/>
      <c r="CX157" s="33"/>
      <c r="CY157" s="33"/>
      <c r="CZ157" s="34"/>
      <c r="DA157" s="66"/>
      <c r="DB157" s="33"/>
      <c r="DC157" s="66"/>
      <c r="DD157" s="34">
        <f t="shared" si="40"/>
        <v>0</v>
      </c>
      <c r="DE157" s="33"/>
      <c r="DF157" s="33"/>
      <c r="DG157" s="33"/>
      <c r="DH157" s="33"/>
      <c r="DI157" s="33"/>
      <c r="DJ157" s="33"/>
      <c r="DK157" s="33"/>
      <c r="DL157" s="33"/>
      <c r="DM157" s="33"/>
      <c r="DN157" s="34">
        <f t="shared" si="41"/>
        <v>0</v>
      </c>
      <c r="DO157" s="33"/>
      <c r="DP157" s="33"/>
      <c r="DQ157" s="33"/>
      <c r="DR157" s="33"/>
      <c r="DS157" s="33"/>
      <c r="DT157" s="33"/>
      <c r="DU157" s="33"/>
      <c r="DV157" s="34"/>
      <c r="DW157" s="33"/>
      <c r="DX157" s="33"/>
      <c r="DY157" s="34">
        <f t="shared" si="42"/>
        <v>0</v>
      </c>
      <c r="DZ157" s="34">
        <f t="shared" si="43"/>
        <v>0</v>
      </c>
      <c r="EA157" s="34">
        <f t="shared" si="44"/>
        <v>0</v>
      </c>
      <c r="EB157" s="34">
        <f t="shared" si="45"/>
        <v>0</v>
      </c>
      <c r="EC157" s="34">
        <f t="shared" si="46"/>
        <v>0</v>
      </c>
      <c r="ED157" s="34">
        <f t="shared" si="47"/>
        <v>0</v>
      </c>
      <c r="EE157" s="34">
        <f t="shared" si="48"/>
        <v>0</v>
      </c>
      <c r="EF157" s="34">
        <f t="shared" si="49"/>
        <v>0</v>
      </c>
      <c r="EG157" s="34">
        <f t="shared" si="50"/>
        <v>0</v>
      </c>
      <c r="EH157" s="34">
        <f t="shared" si="51"/>
        <v>0</v>
      </c>
      <c r="EI157" s="34">
        <f t="shared" si="52"/>
        <v>0</v>
      </c>
      <c r="EJ157" s="33">
        <v>0</v>
      </c>
    </row>
    <row r="158" spans="1:140" ht="15.75" customHeight="1">
      <c r="A158" s="33" t="s">
        <v>276</v>
      </c>
      <c r="B158" s="33" t="s">
        <v>116</v>
      </c>
      <c r="C158" s="33">
        <v>2021</v>
      </c>
      <c r="D158" s="66" t="s">
        <v>1129</v>
      </c>
      <c r="E158" s="33" t="s">
        <v>1130</v>
      </c>
      <c r="F158" s="33" t="s">
        <v>1131</v>
      </c>
      <c r="G158" s="34" t="s">
        <v>487</v>
      </c>
      <c r="H158" s="34" t="s">
        <v>1217</v>
      </c>
      <c r="I158" s="34" t="s">
        <v>1216</v>
      </c>
      <c r="J158" s="33"/>
      <c r="K158" s="33"/>
      <c r="L158" s="2" t="s">
        <v>473</v>
      </c>
      <c r="M158" s="71">
        <v>0</v>
      </c>
      <c r="N158" s="37"/>
      <c r="O158" s="33"/>
      <c r="P158" s="33"/>
      <c r="Q158" s="34"/>
      <c r="R158" s="35"/>
      <c r="S158" s="66"/>
      <c r="T158" s="66"/>
      <c r="U158" s="66"/>
      <c r="V158" s="66">
        <v>1</v>
      </c>
      <c r="W158" s="66"/>
      <c r="X158" s="33"/>
      <c r="Y158" s="34">
        <v>1</v>
      </c>
      <c r="Z158" s="34">
        <v>1</v>
      </c>
      <c r="AA158" s="33"/>
      <c r="AB158" s="33"/>
      <c r="AC158" s="33"/>
      <c r="AD158" s="33"/>
      <c r="AE158" s="33"/>
      <c r="AF158" s="33"/>
      <c r="AG158" s="33"/>
      <c r="AH158" s="33"/>
      <c r="AI158" s="33"/>
      <c r="AJ158" s="33"/>
      <c r="AK158" s="33"/>
      <c r="AL158" s="34"/>
      <c r="AM158" s="33"/>
      <c r="AN158" s="33"/>
      <c r="AO158" s="33"/>
      <c r="AP158" s="34"/>
      <c r="AQ158" s="35"/>
      <c r="AR158" s="66">
        <f t="shared" si="36"/>
        <v>1</v>
      </c>
      <c r="AS158" s="35">
        <v>1</v>
      </c>
      <c r="AT158" s="34">
        <v>1</v>
      </c>
      <c r="AU158" s="35">
        <v>1</v>
      </c>
      <c r="AV158" s="34"/>
      <c r="AW158" s="34">
        <v>1</v>
      </c>
      <c r="AX158" s="66">
        <f t="shared" si="37"/>
        <v>4</v>
      </c>
      <c r="AY158" s="34">
        <v>1</v>
      </c>
      <c r="AZ158" s="33"/>
      <c r="BA158" s="33"/>
      <c r="BB158" s="34"/>
      <c r="BC158" s="34"/>
      <c r="BD158" s="34"/>
      <c r="BE158" s="34"/>
      <c r="BF158" s="34"/>
      <c r="BG158" s="34"/>
      <c r="BH158" s="34"/>
      <c r="BI158" s="34"/>
      <c r="BJ158" s="34"/>
      <c r="BK158" s="34"/>
      <c r="BL158" s="34"/>
      <c r="BM158" s="34"/>
      <c r="BN158" s="34"/>
      <c r="BO158" s="34"/>
      <c r="BP158" s="34">
        <v>1</v>
      </c>
      <c r="BQ158" s="34"/>
      <c r="BR158" s="34"/>
      <c r="BS158" s="34">
        <v>1</v>
      </c>
      <c r="BT158" s="34">
        <v>1</v>
      </c>
      <c r="BU158" s="34">
        <v>1</v>
      </c>
      <c r="BV158" s="66">
        <f t="shared" si="53"/>
        <v>0</v>
      </c>
      <c r="BW158" s="34"/>
      <c r="BX158" s="34">
        <v>1</v>
      </c>
      <c r="BY158" s="34"/>
      <c r="BZ158" s="34">
        <v>1</v>
      </c>
      <c r="CA158" s="34"/>
      <c r="CB158" s="34"/>
      <c r="CC158" s="34"/>
      <c r="CD158" s="34"/>
      <c r="CE158" s="34"/>
      <c r="CF158" s="33"/>
      <c r="CG158" s="34"/>
      <c r="CH158" s="34">
        <f t="shared" si="38"/>
        <v>2</v>
      </c>
      <c r="CI158" s="34"/>
      <c r="CJ158" s="34"/>
      <c r="CK158" s="34"/>
      <c r="CL158" s="34"/>
      <c r="CM158" s="34">
        <v>1</v>
      </c>
      <c r="CN158" s="34"/>
      <c r="CO158" s="34"/>
      <c r="CP158" s="34"/>
      <c r="CQ158" s="33"/>
      <c r="CR158" s="34"/>
      <c r="CS158" s="34">
        <f t="shared" si="39"/>
        <v>1</v>
      </c>
      <c r="CT158" s="33"/>
      <c r="CU158" s="34"/>
      <c r="CV158" s="34"/>
      <c r="CW158" s="34"/>
      <c r="CX158" s="34"/>
      <c r="CY158" s="34"/>
      <c r="CZ158" s="34">
        <v>1</v>
      </c>
      <c r="DA158" s="34"/>
      <c r="DB158" s="33"/>
      <c r="DC158" s="34"/>
      <c r="DD158" s="34">
        <f t="shared" si="40"/>
        <v>1</v>
      </c>
      <c r="DE158" s="33"/>
      <c r="DF158" s="34"/>
      <c r="DG158" s="34"/>
      <c r="DH158" s="34"/>
      <c r="DI158" s="34"/>
      <c r="DJ158" s="34"/>
      <c r="DK158" s="34"/>
      <c r="DL158" s="33"/>
      <c r="DM158" s="34"/>
      <c r="DN158" s="34">
        <f t="shared" si="41"/>
        <v>0</v>
      </c>
      <c r="DO158" s="33"/>
      <c r="DP158" s="34"/>
      <c r="DQ158" s="34"/>
      <c r="DR158" s="34"/>
      <c r="DS158" s="34"/>
      <c r="DT158" s="34"/>
      <c r="DU158" s="34"/>
      <c r="DV158" s="34">
        <v>1</v>
      </c>
      <c r="DW158" s="33"/>
      <c r="DX158" s="34"/>
      <c r="DY158" s="34">
        <f t="shared" si="42"/>
        <v>1</v>
      </c>
      <c r="DZ158" s="34">
        <f t="shared" si="43"/>
        <v>0</v>
      </c>
      <c r="EA158" s="34">
        <f t="shared" si="44"/>
        <v>0</v>
      </c>
      <c r="EB158" s="34">
        <f t="shared" si="45"/>
        <v>0</v>
      </c>
      <c r="EC158" s="34">
        <f t="shared" si="46"/>
        <v>0</v>
      </c>
      <c r="ED158" s="34">
        <f t="shared" si="47"/>
        <v>0</v>
      </c>
      <c r="EE158" s="34">
        <f t="shared" si="48"/>
        <v>0</v>
      </c>
      <c r="EF158" s="34">
        <f t="shared" si="49"/>
        <v>0</v>
      </c>
      <c r="EG158" s="34">
        <f t="shared" si="50"/>
        <v>0</v>
      </c>
      <c r="EH158" s="34">
        <f t="shared" si="51"/>
        <v>0</v>
      </c>
      <c r="EI158" s="34">
        <f t="shared" si="52"/>
        <v>0</v>
      </c>
      <c r="EJ158" s="33">
        <v>0</v>
      </c>
    </row>
    <row r="159" spans="1:140" ht="15.75" customHeight="1">
      <c r="A159" s="33" t="s">
        <v>277</v>
      </c>
      <c r="B159" s="33" t="s">
        <v>116</v>
      </c>
      <c r="C159" s="33">
        <v>2021</v>
      </c>
      <c r="D159" s="66" t="s">
        <v>1132</v>
      </c>
      <c r="E159" s="33" t="s">
        <v>1133</v>
      </c>
      <c r="F159" s="125" t="s">
        <v>716</v>
      </c>
      <c r="G159" s="125" t="s">
        <v>487</v>
      </c>
      <c r="H159" s="34" t="s">
        <v>1219</v>
      </c>
      <c r="I159" s="35" t="s">
        <v>1218</v>
      </c>
      <c r="J159" s="33"/>
      <c r="K159" s="33"/>
      <c r="L159" s="2" t="s">
        <v>473</v>
      </c>
      <c r="M159" s="71">
        <v>0</v>
      </c>
      <c r="N159" s="36"/>
      <c r="O159" s="34"/>
      <c r="P159" s="34"/>
      <c r="Q159" s="34"/>
      <c r="R159" s="33"/>
      <c r="S159" s="34"/>
      <c r="T159" s="34"/>
      <c r="U159" s="34"/>
      <c r="V159" s="34">
        <v>1</v>
      </c>
      <c r="W159" s="34"/>
      <c r="X159" s="33"/>
      <c r="Y159" s="34">
        <v>1</v>
      </c>
      <c r="Z159" s="34"/>
      <c r="AA159" s="33"/>
      <c r="AB159" s="33"/>
      <c r="AC159" s="66"/>
      <c r="AD159" s="66"/>
      <c r="AE159" s="66"/>
      <c r="AF159" s="33"/>
      <c r="AG159" s="33">
        <v>1</v>
      </c>
      <c r="AH159" s="33"/>
      <c r="AI159" s="66"/>
      <c r="AJ159" s="66"/>
      <c r="AK159" s="66"/>
      <c r="AL159" s="66"/>
      <c r="AM159" s="66"/>
      <c r="AN159" s="33"/>
      <c r="AO159" s="66"/>
      <c r="AP159" s="66"/>
      <c r="AQ159" s="35"/>
      <c r="AR159" s="66">
        <f t="shared" si="36"/>
        <v>1</v>
      </c>
      <c r="AS159" s="35"/>
      <c r="AT159" s="34"/>
      <c r="AU159" s="35"/>
      <c r="AV159" s="34"/>
      <c r="AW159" s="34">
        <v>1</v>
      </c>
      <c r="AX159" s="66">
        <f t="shared" si="37"/>
        <v>1</v>
      </c>
      <c r="AY159" s="33">
        <v>1</v>
      </c>
      <c r="AZ159" s="33"/>
      <c r="BA159" s="33"/>
      <c r="BB159" s="33"/>
      <c r="BC159" s="34"/>
      <c r="BD159" s="33"/>
      <c r="BE159" s="33"/>
      <c r="BF159" s="33"/>
      <c r="BG159" s="33"/>
      <c r="BH159" s="33"/>
      <c r="BI159" s="33"/>
      <c r="BJ159" s="33"/>
      <c r="BK159" s="33">
        <v>1</v>
      </c>
      <c r="BL159" s="33"/>
      <c r="BM159" s="33"/>
      <c r="BN159" s="33"/>
      <c r="BO159" s="33"/>
      <c r="BP159" s="33"/>
      <c r="BQ159" s="33"/>
      <c r="BR159" s="33"/>
      <c r="BS159" s="33"/>
      <c r="BT159" s="33"/>
      <c r="BU159" s="33">
        <v>1</v>
      </c>
      <c r="BV159" s="66">
        <f t="shared" si="53"/>
        <v>0</v>
      </c>
      <c r="BW159" s="33"/>
      <c r="BX159" s="34"/>
      <c r="BY159" s="33"/>
      <c r="BZ159" s="34"/>
      <c r="CA159" s="33"/>
      <c r="CB159" s="33"/>
      <c r="CC159" s="33"/>
      <c r="CD159" s="33"/>
      <c r="CE159" s="33"/>
      <c r="CF159" s="33"/>
      <c r="CG159" s="33"/>
      <c r="CH159" s="34">
        <f t="shared" si="38"/>
        <v>0</v>
      </c>
      <c r="CI159" s="33"/>
      <c r="CJ159" s="33"/>
      <c r="CK159" s="33"/>
      <c r="CL159" s="33"/>
      <c r="CM159" s="34"/>
      <c r="CN159" s="33"/>
      <c r="CO159" s="33"/>
      <c r="CP159" s="33"/>
      <c r="CQ159" s="33"/>
      <c r="CR159" s="33"/>
      <c r="CS159" s="34">
        <f t="shared" si="39"/>
        <v>0</v>
      </c>
      <c r="CT159" s="33"/>
      <c r="CU159" s="33"/>
      <c r="CV159" s="33"/>
      <c r="CW159" s="33"/>
      <c r="CX159" s="33"/>
      <c r="CY159" s="33"/>
      <c r="CZ159" s="34"/>
      <c r="DA159" s="33"/>
      <c r="DB159" s="33"/>
      <c r="DC159" s="33"/>
      <c r="DD159" s="34">
        <f t="shared" si="40"/>
        <v>0</v>
      </c>
      <c r="DE159" s="33"/>
      <c r="DF159" s="33"/>
      <c r="DG159" s="33"/>
      <c r="DH159" s="33"/>
      <c r="DI159" s="33"/>
      <c r="DJ159" s="33"/>
      <c r="DK159" s="33"/>
      <c r="DL159" s="33"/>
      <c r="DM159" s="33"/>
      <c r="DN159" s="34">
        <f t="shared" si="41"/>
        <v>0</v>
      </c>
      <c r="DO159" s="33"/>
      <c r="DP159" s="33"/>
      <c r="DQ159" s="33"/>
      <c r="DR159" s="33"/>
      <c r="DS159" s="33"/>
      <c r="DT159" s="33"/>
      <c r="DU159" s="33"/>
      <c r="DV159" s="34">
        <v>1</v>
      </c>
      <c r="DW159" s="33"/>
      <c r="DX159" s="33"/>
      <c r="DY159" s="34">
        <f t="shared" si="42"/>
        <v>1</v>
      </c>
      <c r="DZ159" s="34">
        <f t="shared" si="43"/>
        <v>0</v>
      </c>
      <c r="EA159" s="34">
        <f t="shared" si="44"/>
        <v>0</v>
      </c>
      <c r="EB159" s="34">
        <f t="shared" si="45"/>
        <v>0</v>
      </c>
      <c r="EC159" s="34">
        <f t="shared" si="46"/>
        <v>0</v>
      </c>
      <c r="ED159" s="34">
        <f t="shared" si="47"/>
        <v>0</v>
      </c>
      <c r="EE159" s="34">
        <f t="shared" si="48"/>
        <v>0</v>
      </c>
      <c r="EF159" s="34">
        <f t="shared" si="49"/>
        <v>0</v>
      </c>
      <c r="EG159" s="34">
        <f t="shared" si="50"/>
        <v>0</v>
      </c>
      <c r="EH159" s="34">
        <f t="shared" si="51"/>
        <v>0</v>
      </c>
      <c r="EI159" s="34">
        <f t="shared" si="52"/>
        <v>0</v>
      </c>
      <c r="EJ159" s="33">
        <v>0</v>
      </c>
    </row>
    <row r="160" spans="1:140" ht="15.75" customHeight="1">
      <c r="A160" s="33" t="s">
        <v>278</v>
      </c>
      <c r="B160" s="33" t="s">
        <v>116</v>
      </c>
      <c r="C160" s="33">
        <v>2021</v>
      </c>
      <c r="D160" s="66" t="s">
        <v>1134</v>
      </c>
      <c r="E160" s="33" t="s">
        <v>1135</v>
      </c>
      <c r="F160" s="33" t="s">
        <v>520</v>
      </c>
      <c r="G160" s="34" t="s">
        <v>459</v>
      </c>
      <c r="H160" s="34" t="s">
        <v>1221</v>
      </c>
      <c r="I160" s="34" t="s">
        <v>1220</v>
      </c>
      <c r="J160" s="33"/>
      <c r="K160" s="33"/>
      <c r="L160" s="2" t="s">
        <v>473</v>
      </c>
      <c r="M160" s="71">
        <v>0</v>
      </c>
      <c r="N160" s="36"/>
      <c r="O160" s="33"/>
      <c r="P160" s="33"/>
      <c r="Q160" s="34"/>
      <c r="R160" s="33"/>
      <c r="S160" s="34"/>
      <c r="T160" s="34"/>
      <c r="U160" s="34">
        <v>1</v>
      </c>
      <c r="V160" s="34"/>
      <c r="W160" s="34"/>
      <c r="X160" s="66"/>
      <c r="Y160" s="66"/>
      <c r="Z160" s="66"/>
      <c r="AA160" s="33"/>
      <c r="AB160" s="33">
        <v>1</v>
      </c>
      <c r="AC160" s="66"/>
      <c r="AD160" s="66"/>
      <c r="AE160" s="66"/>
      <c r="AF160" s="33"/>
      <c r="AG160" s="33"/>
      <c r="AH160" s="33"/>
      <c r="AI160" s="66"/>
      <c r="AJ160" s="66"/>
      <c r="AK160" s="66"/>
      <c r="AL160" s="66"/>
      <c r="AM160" s="34"/>
      <c r="AN160" s="33"/>
      <c r="AO160" s="33"/>
      <c r="AP160" s="34"/>
      <c r="AQ160" s="35"/>
      <c r="AR160" s="66">
        <f t="shared" si="36"/>
        <v>1</v>
      </c>
      <c r="AS160" s="66">
        <v>1</v>
      </c>
      <c r="AT160" s="35"/>
      <c r="AU160" s="66">
        <v>1</v>
      </c>
      <c r="AV160" s="66"/>
      <c r="AW160" s="66">
        <v>1</v>
      </c>
      <c r="AX160" s="66">
        <f t="shared" si="37"/>
        <v>3</v>
      </c>
      <c r="AY160" s="33"/>
      <c r="AZ160" s="33">
        <v>1</v>
      </c>
      <c r="BA160" s="33"/>
      <c r="BB160" s="33"/>
      <c r="BC160" s="34"/>
      <c r="BD160" s="33"/>
      <c r="BE160" s="33"/>
      <c r="BF160" s="33"/>
      <c r="BG160" s="33"/>
      <c r="BH160" s="33"/>
      <c r="BI160" s="33"/>
      <c r="BJ160" s="33"/>
      <c r="BK160" s="33">
        <v>1</v>
      </c>
      <c r="BL160" s="33"/>
      <c r="BM160" s="33"/>
      <c r="BN160" s="33"/>
      <c r="BO160" s="33"/>
      <c r="BP160" s="33"/>
      <c r="BQ160" s="33"/>
      <c r="BR160" s="33"/>
      <c r="BS160" s="33">
        <v>1</v>
      </c>
      <c r="BT160" s="33"/>
      <c r="BU160" s="34">
        <v>1</v>
      </c>
      <c r="BV160" s="66">
        <f t="shared" si="53"/>
        <v>0</v>
      </c>
      <c r="BW160" s="33"/>
      <c r="BX160" s="34"/>
      <c r="BY160" s="33"/>
      <c r="BZ160" s="34">
        <v>1</v>
      </c>
      <c r="CA160" s="33"/>
      <c r="CB160" s="33"/>
      <c r="CC160" s="33"/>
      <c r="CD160" s="33"/>
      <c r="CE160" s="33"/>
      <c r="CF160" s="33"/>
      <c r="CG160" s="33"/>
      <c r="CH160" s="34">
        <f t="shared" si="38"/>
        <v>1</v>
      </c>
      <c r="CI160" s="33"/>
      <c r="CJ160" s="33"/>
      <c r="CK160" s="33"/>
      <c r="CL160" s="33"/>
      <c r="CM160" s="34"/>
      <c r="CN160" s="33"/>
      <c r="CO160" s="33"/>
      <c r="CP160" s="34"/>
      <c r="CQ160" s="33"/>
      <c r="CR160" s="34"/>
      <c r="CS160" s="34">
        <f t="shared" si="39"/>
        <v>0</v>
      </c>
      <c r="CT160" s="33"/>
      <c r="CU160" s="33"/>
      <c r="CV160" s="33"/>
      <c r="CW160" s="33"/>
      <c r="CX160" s="33"/>
      <c r="CY160" s="33"/>
      <c r="CZ160" s="34">
        <v>1</v>
      </c>
      <c r="DA160" s="33"/>
      <c r="DB160" s="33"/>
      <c r="DC160" s="33"/>
      <c r="DD160" s="34">
        <f t="shared" si="40"/>
        <v>1</v>
      </c>
      <c r="DE160" s="33"/>
      <c r="DF160" s="33"/>
      <c r="DG160" s="33"/>
      <c r="DH160" s="33"/>
      <c r="DI160" s="33"/>
      <c r="DJ160" s="33"/>
      <c r="DK160" s="33"/>
      <c r="DL160" s="33"/>
      <c r="DM160" s="33"/>
      <c r="DN160" s="34">
        <f t="shared" si="41"/>
        <v>0</v>
      </c>
      <c r="DO160" s="33"/>
      <c r="DP160" s="33"/>
      <c r="DQ160" s="33"/>
      <c r="DR160" s="33"/>
      <c r="DS160" s="33"/>
      <c r="DT160" s="33"/>
      <c r="DU160" s="33"/>
      <c r="DV160" s="34">
        <v>1</v>
      </c>
      <c r="DW160" s="33"/>
      <c r="DX160" s="33"/>
      <c r="DY160" s="34">
        <f t="shared" si="42"/>
        <v>1</v>
      </c>
      <c r="DZ160" s="34">
        <f t="shared" si="43"/>
        <v>0</v>
      </c>
      <c r="EA160" s="34">
        <f t="shared" si="44"/>
        <v>0</v>
      </c>
      <c r="EB160" s="34">
        <f t="shared" si="45"/>
        <v>0</v>
      </c>
      <c r="EC160" s="34">
        <f t="shared" si="46"/>
        <v>0</v>
      </c>
      <c r="ED160" s="34">
        <f t="shared" si="47"/>
        <v>0</v>
      </c>
      <c r="EE160" s="34">
        <f t="shared" si="48"/>
        <v>0</v>
      </c>
      <c r="EF160" s="34">
        <f t="shared" si="49"/>
        <v>0</v>
      </c>
      <c r="EG160" s="34">
        <f t="shared" si="50"/>
        <v>0</v>
      </c>
      <c r="EH160" s="34">
        <f t="shared" si="51"/>
        <v>0</v>
      </c>
      <c r="EI160" s="34">
        <f t="shared" si="52"/>
        <v>0</v>
      </c>
      <c r="EJ160" s="33">
        <v>0</v>
      </c>
    </row>
    <row r="161" spans="1:140" ht="15.75" customHeight="1">
      <c r="A161" s="33" t="s">
        <v>279</v>
      </c>
      <c r="B161" s="33" t="s">
        <v>116</v>
      </c>
      <c r="C161" s="33">
        <v>2021</v>
      </c>
      <c r="D161" s="66" t="s">
        <v>1136</v>
      </c>
      <c r="E161" s="33" t="s">
        <v>1137</v>
      </c>
      <c r="F161" s="125" t="s">
        <v>5572</v>
      </c>
      <c r="G161" s="125" t="s">
        <v>5573</v>
      </c>
      <c r="H161" s="34" t="s">
        <v>1223</v>
      </c>
      <c r="I161" s="35" t="s">
        <v>1222</v>
      </c>
      <c r="J161" s="33"/>
      <c r="K161" s="33"/>
      <c r="L161" s="2" t="s">
        <v>473</v>
      </c>
      <c r="M161" s="71">
        <v>0</v>
      </c>
      <c r="N161" s="36"/>
      <c r="O161" s="33"/>
      <c r="P161" s="33"/>
      <c r="Q161" s="34"/>
      <c r="R161" s="33"/>
      <c r="S161" s="34"/>
      <c r="T161" s="34"/>
      <c r="U161" s="34">
        <v>1</v>
      </c>
      <c r="V161" s="34"/>
      <c r="W161" s="34"/>
      <c r="X161" s="33"/>
      <c r="Y161" s="34"/>
      <c r="Z161" s="34"/>
      <c r="AA161" s="33"/>
      <c r="AB161" s="33"/>
      <c r="AC161" s="33"/>
      <c r="AD161" s="33"/>
      <c r="AE161" s="33"/>
      <c r="AF161" s="33">
        <v>1</v>
      </c>
      <c r="AG161" s="33"/>
      <c r="AH161" s="33"/>
      <c r="AI161" s="33"/>
      <c r="AJ161" s="33"/>
      <c r="AK161" s="33"/>
      <c r="AL161" s="34"/>
      <c r="AM161" s="33"/>
      <c r="AN161" s="33"/>
      <c r="AO161" s="33"/>
      <c r="AP161" s="34"/>
      <c r="AQ161" s="35"/>
      <c r="AR161" s="66">
        <f t="shared" si="36"/>
        <v>1</v>
      </c>
      <c r="AS161" s="35">
        <v>1</v>
      </c>
      <c r="AT161" s="66"/>
      <c r="AU161" s="66"/>
      <c r="AV161" s="34"/>
      <c r="AW161" s="34">
        <v>1</v>
      </c>
      <c r="AX161" s="66">
        <f t="shared" si="37"/>
        <v>2</v>
      </c>
      <c r="AY161" s="66"/>
      <c r="AZ161" s="33"/>
      <c r="BA161" s="33">
        <v>1</v>
      </c>
      <c r="BB161" s="33"/>
      <c r="BC161" s="34"/>
      <c r="BD161" s="33"/>
      <c r="BE161" s="33"/>
      <c r="BF161" s="33"/>
      <c r="BG161" s="33"/>
      <c r="BH161" s="33"/>
      <c r="BI161" s="33"/>
      <c r="BJ161" s="33"/>
      <c r="BK161" s="33">
        <v>1</v>
      </c>
      <c r="BL161" s="33"/>
      <c r="BM161" s="33"/>
      <c r="BN161" s="33"/>
      <c r="BO161" s="33"/>
      <c r="BP161" s="33"/>
      <c r="BQ161" s="33"/>
      <c r="BR161" s="33"/>
      <c r="BS161" s="33">
        <v>1</v>
      </c>
      <c r="BT161" s="33"/>
      <c r="BU161" s="33">
        <v>1</v>
      </c>
      <c r="BV161" s="66">
        <f t="shared" si="53"/>
        <v>0</v>
      </c>
      <c r="BW161" s="33"/>
      <c r="BX161" s="34"/>
      <c r="BY161" s="33"/>
      <c r="BZ161" s="34">
        <v>1</v>
      </c>
      <c r="CA161" s="33"/>
      <c r="CB161" s="33"/>
      <c r="CC161" s="33"/>
      <c r="CD161" s="33"/>
      <c r="CE161" s="33"/>
      <c r="CF161" s="33"/>
      <c r="CG161" s="33"/>
      <c r="CH161" s="34">
        <f t="shared" si="38"/>
        <v>1</v>
      </c>
      <c r="CI161" s="33"/>
      <c r="CJ161" s="33"/>
      <c r="CK161" s="33"/>
      <c r="CL161" s="33"/>
      <c r="CM161" s="34"/>
      <c r="CN161" s="33"/>
      <c r="CO161" s="33"/>
      <c r="CP161" s="33"/>
      <c r="CQ161" s="33"/>
      <c r="CR161" s="33"/>
      <c r="CS161" s="34">
        <f t="shared" si="39"/>
        <v>0</v>
      </c>
      <c r="CT161" s="33"/>
      <c r="CU161" s="33"/>
      <c r="CV161" s="33"/>
      <c r="CW161" s="33"/>
      <c r="CX161" s="33"/>
      <c r="CY161" s="33"/>
      <c r="CZ161" s="34"/>
      <c r="DA161" s="33"/>
      <c r="DB161" s="33"/>
      <c r="DC161" s="33"/>
      <c r="DD161" s="34">
        <f t="shared" si="40"/>
        <v>0</v>
      </c>
      <c r="DE161" s="33"/>
      <c r="DF161" s="33"/>
      <c r="DG161" s="33"/>
      <c r="DH161" s="33"/>
      <c r="DI161" s="33"/>
      <c r="DJ161" s="33"/>
      <c r="DK161" s="33"/>
      <c r="DL161" s="33"/>
      <c r="DM161" s="33"/>
      <c r="DN161" s="34">
        <f t="shared" si="41"/>
        <v>0</v>
      </c>
      <c r="DO161" s="33"/>
      <c r="DP161" s="33"/>
      <c r="DQ161" s="33"/>
      <c r="DR161" s="33"/>
      <c r="DS161" s="33"/>
      <c r="DT161" s="33"/>
      <c r="DU161" s="33"/>
      <c r="DV161" s="34">
        <v>1</v>
      </c>
      <c r="DW161" s="33"/>
      <c r="DX161" s="33"/>
      <c r="DY161" s="34">
        <f t="shared" si="42"/>
        <v>1</v>
      </c>
      <c r="DZ161" s="34">
        <f t="shared" si="43"/>
        <v>0</v>
      </c>
      <c r="EA161" s="34">
        <f t="shared" si="44"/>
        <v>0</v>
      </c>
      <c r="EB161" s="34">
        <f t="shared" si="45"/>
        <v>0</v>
      </c>
      <c r="EC161" s="34">
        <f t="shared" si="46"/>
        <v>0</v>
      </c>
      <c r="ED161" s="34">
        <f t="shared" si="47"/>
        <v>0</v>
      </c>
      <c r="EE161" s="34">
        <f t="shared" si="48"/>
        <v>0</v>
      </c>
      <c r="EF161" s="34">
        <f t="shared" si="49"/>
        <v>0</v>
      </c>
      <c r="EG161" s="34">
        <f t="shared" si="50"/>
        <v>0</v>
      </c>
      <c r="EH161" s="34">
        <f t="shared" si="51"/>
        <v>0</v>
      </c>
      <c r="EI161" s="34">
        <f t="shared" si="52"/>
        <v>0</v>
      </c>
      <c r="EJ161" s="33">
        <v>0</v>
      </c>
    </row>
    <row r="162" spans="1:140" ht="15.75" customHeight="1">
      <c r="A162" s="33" t="s">
        <v>280</v>
      </c>
      <c r="B162" s="33" t="s">
        <v>116</v>
      </c>
      <c r="C162" s="33">
        <v>2021</v>
      </c>
      <c r="D162" s="66" t="s">
        <v>1138</v>
      </c>
      <c r="E162" s="33" t="s">
        <v>1139</v>
      </c>
      <c r="F162" s="33" t="s">
        <v>534</v>
      </c>
      <c r="G162" s="33" t="s">
        <v>487</v>
      </c>
      <c r="H162" s="34" t="s">
        <v>1225</v>
      </c>
      <c r="I162" s="66" t="s">
        <v>1224</v>
      </c>
      <c r="J162" s="33"/>
      <c r="K162" s="33"/>
      <c r="L162" s="2" t="s">
        <v>473</v>
      </c>
      <c r="M162" s="71">
        <v>0</v>
      </c>
      <c r="N162" s="36"/>
      <c r="O162" s="33"/>
      <c r="P162" s="33"/>
      <c r="Q162" s="34"/>
      <c r="R162" s="33"/>
      <c r="S162" s="34"/>
      <c r="T162" s="34"/>
      <c r="U162" s="34">
        <v>1</v>
      </c>
      <c r="V162" s="34"/>
      <c r="W162" s="34"/>
      <c r="X162" s="33"/>
      <c r="Y162" s="34"/>
      <c r="Z162" s="34"/>
      <c r="AA162" s="34">
        <v>1</v>
      </c>
      <c r="AB162" s="33"/>
      <c r="AC162" s="33"/>
      <c r="AD162" s="33"/>
      <c r="AE162" s="33"/>
      <c r="AF162" s="33"/>
      <c r="AG162" s="33"/>
      <c r="AH162" s="33"/>
      <c r="AI162" s="33"/>
      <c r="AJ162" s="33"/>
      <c r="AK162" s="33"/>
      <c r="AL162" s="34"/>
      <c r="AM162" s="33"/>
      <c r="AN162" s="33"/>
      <c r="AO162" s="33"/>
      <c r="AP162" s="34"/>
      <c r="AQ162" s="35"/>
      <c r="AR162" s="66">
        <f t="shared" si="36"/>
        <v>1</v>
      </c>
      <c r="AS162" s="34"/>
      <c r="AT162" s="34">
        <v>1</v>
      </c>
      <c r="AU162" s="35"/>
      <c r="AV162" s="34"/>
      <c r="AW162" s="35"/>
      <c r="AX162" s="66">
        <f t="shared" si="37"/>
        <v>1</v>
      </c>
      <c r="AY162" s="33"/>
      <c r="AZ162" s="33">
        <v>1</v>
      </c>
      <c r="BA162" s="33">
        <v>1</v>
      </c>
      <c r="BB162" s="33"/>
      <c r="BC162" s="34"/>
      <c r="BD162" s="33"/>
      <c r="BE162" s="33"/>
      <c r="BF162" s="33"/>
      <c r="BG162" s="33"/>
      <c r="BH162" s="33"/>
      <c r="BI162" s="33"/>
      <c r="BJ162" s="33"/>
      <c r="BK162" s="33">
        <v>1</v>
      </c>
      <c r="BL162" s="33"/>
      <c r="BM162" s="33"/>
      <c r="BN162" s="33"/>
      <c r="BO162" s="33"/>
      <c r="BP162" s="33"/>
      <c r="BQ162" s="33"/>
      <c r="BR162" s="33"/>
      <c r="BS162" s="33">
        <v>1</v>
      </c>
      <c r="BT162" s="35">
        <v>1</v>
      </c>
      <c r="BU162" s="35"/>
      <c r="BV162" s="66">
        <f t="shared" si="53"/>
        <v>0</v>
      </c>
      <c r="BW162" s="33"/>
      <c r="BX162" s="34"/>
      <c r="BY162" s="33"/>
      <c r="BZ162" s="34"/>
      <c r="CA162" s="34"/>
      <c r="CB162" s="34"/>
      <c r="CC162" s="33"/>
      <c r="CD162" s="33"/>
      <c r="CE162" s="33"/>
      <c r="CF162" s="33"/>
      <c r="CG162" s="34"/>
      <c r="CH162" s="34">
        <f t="shared" si="38"/>
        <v>0</v>
      </c>
      <c r="CI162" s="33"/>
      <c r="CJ162" s="33">
        <v>1</v>
      </c>
      <c r="CK162" s="33"/>
      <c r="CL162" s="33"/>
      <c r="CM162" s="34"/>
      <c r="CN162" s="34">
        <v>1</v>
      </c>
      <c r="CO162" s="34"/>
      <c r="CP162" s="33"/>
      <c r="CQ162" s="33"/>
      <c r="CR162" s="34"/>
      <c r="CS162" s="34">
        <f t="shared" si="39"/>
        <v>2</v>
      </c>
      <c r="CT162" s="33"/>
      <c r="CU162" s="33"/>
      <c r="CV162" s="33"/>
      <c r="CW162" s="66"/>
      <c r="CX162" s="34"/>
      <c r="CY162" s="34"/>
      <c r="CZ162" s="34"/>
      <c r="DA162" s="66"/>
      <c r="DB162" s="33"/>
      <c r="DC162" s="35"/>
      <c r="DD162" s="34">
        <f t="shared" si="40"/>
        <v>0</v>
      </c>
      <c r="DE162" s="33"/>
      <c r="DF162" s="33"/>
      <c r="DG162" s="33"/>
      <c r="DH162" s="34"/>
      <c r="DI162" s="33"/>
      <c r="DJ162" s="33"/>
      <c r="DK162" s="33"/>
      <c r="DL162" s="33"/>
      <c r="DM162" s="34"/>
      <c r="DN162" s="34">
        <f t="shared" si="41"/>
        <v>0</v>
      </c>
      <c r="DO162" s="33"/>
      <c r="DP162" s="33"/>
      <c r="DQ162" s="33"/>
      <c r="DR162" s="66"/>
      <c r="DS162" s="33"/>
      <c r="DT162" s="33"/>
      <c r="DU162" s="35"/>
      <c r="DV162" s="66"/>
      <c r="DW162" s="33"/>
      <c r="DX162" s="35"/>
      <c r="DY162" s="34">
        <f t="shared" si="42"/>
        <v>0</v>
      </c>
      <c r="DZ162" s="34">
        <f t="shared" si="43"/>
        <v>0</v>
      </c>
      <c r="EA162" s="34">
        <f t="shared" si="44"/>
        <v>1</v>
      </c>
      <c r="EB162" s="34">
        <f t="shared" si="45"/>
        <v>0</v>
      </c>
      <c r="EC162" s="34">
        <f t="shared" si="46"/>
        <v>0</v>
      </c>
      <c r="ED162" s="34">
        <f t="shared" si="47"/>
        <v>1</v>
      </c>
      <c r="EE162" s="34">
        <f t="shared" si="48"/>
        <v>0</v>
      </c>
      <c r="EF162" s="34">
        <f t="shared" si="49"/>
        <v>0</v>
      </c>
      <c r="EG162" s="34">
        <f t="shared" si="50"/>
        <v>0</v>
      </c>
      <c r="EH162" s="34">
        <f t="shared" si="51"/>
        <v>2</v>
      </c>
      <c r="EI162" s="34">
        <f t="shared" si="52"/>
        <v>1</v>
      </c>
      <c r="EJ162" s="33">
        <v>0</v>
      </c>
    </row>
    <row r="163" spans="1:140" ht="15.75" customHeight="1">
      <c r="A163" s="33" t="s">
        <v>281</v>
      </c>
      <c r="B163" s="33" t="s">
        <v>116</v>
      </c>
      <c r="C163" s="33">
        <v>2021</v>
      </c>
      <c r="D163" s="66" t="s">
        <v>1140</v>
      </c>
      <c r="E163" s="33" t="s">
        <v>1141</v>
      </c>
      <c r="F163" s="33" t="s">
        <v>513</v>
      </c>
      <c r="G163" s="33" t="s">
        <v>470</v>
      </c>
      <c r="H163" s="34" t="s">
        <v>1227</v>
      </c>
      <c r="I163" s="66" t="s">
        <v>1226</v>
      </c>
      <c r="J163" s="33"/>
      <c r="K163" s="33"/>
      <c r="L163" s="2" t="s">
        <v>473</v>
      </c>
      <c r="M163" s="71">
        <v>0</v>
      </c>
      <c r="N163" s="37"/>
      <c r="O163" s="33"/>
      <c r="P163" s="33"/>
      <c r="Q163" s="34"/>
      <c r="R163" s="66"/>
      <c r="S163" s="66"/>
      <c r="T163" s="66"/>
      <c r="U163" s="66">
        <v>1</v>
      </c>
      <c r="V163" s="66"/>
      <c r="W163" s="66"/>
      <c r="X163" s="33"/>
      <c r="Y163" s="34">
        <v>1</v>
      </c>
      <c r="Z163" s="34"/>
      <c r="AA163" s="33"/>
      <c r="AB163" s="33"/>
      <c r="AC163" s="33"/>
      <c r="AD163" s="33"/>
      <c r="AE163" s="33">
        <v>1</v>
      </c>
      <c r="AF163" s="33"/>
      <c r="AG163" s="33"/>
      <c r="AH163" s="33"/>
      <c r="AI163" s="33"/>
      <c r="AJ163" s="33"/>
      <c r="AK163" s="33"/>
      <c r="AL163" s="34"/>
      <c r="AM163" s="33"/>
      <c r="AN163" s="33"/>
      <c r="AO163" s="33"/>
      <c r="AP163" s="34"/>
      <c r="AQ163" s="35"/>
      <c r="AR163" s="66">
        <f t="shared" si="36"/>
        <v>1</v>
      </c>
      <c r="AS163" s="35"/>
      <c r="AT163" s="66"/>
      <c r="AU163" s="35"/>
      <c r="AV163" s="35"/>
      <c r="AW163" s="35">
        <v>1</v>
      </c>
      <c r="AX163" s="66">
        <f t="shared" si="37"/>
        <v>1</v>
      </c>
      <c r="AY163" s="66">
        <v>1</v>
      </c>
      <c r="AZ163" s="33"/>
      <c r="BA163" s="33"/>
      <c r="BB163" s="33"/>
      <c r="BC163" s="34"/>
      <c r="BD163" s="33"/>
      <c r="BE163" s="33"/>
      <c r="BF163" s="33"/>
      <c r="BG163" s="33"/>
      <c r="BH163" s="33"/>
      <c r="BI163" s="33"/>
      <c r="BJ163" s="33">
        <v>1</v>
      </c>
      <c r="BK163" s="33"/>
      <c r="BL163" s="33"/>
      <c r="BM163" s="33">
        <v>1</v>
      </c>
      <c r="BN163" s="33"/>
      <c r="BO163" s="33"/>
      <c r="BP163" s="33"/>
      <c r="BQ163" s="33"/>
      <c r="BR163" s="33"/>
      <c r="BS163" s="66"/>
      <c r="BT163" s="35"/>
      <c r="BU163" s="35">
        <v>1</v>
      </c>
      <c r="BV163" s="66">
        <f t="shared" si="53"/>
        <v>0</v>
      </c>
      <c r="BW163" s="33"/>
      <c r="BX163" s="34"/>
      <c r="BY163" s="66"/>
      <c r="BZ163" s="66"/>
      <c r="CA163" s="34"/>
      <c r="CB163" s="34"/>
      <c r="CC163" s="33"/>
      <c r="CD163" s="33"/>
      <c r="CE163" s="66"/>
      <c r="CF163" s="33"/>
      <c r="CG163" s="35"/>
      <c r="CH163" s="34">
        <f t="shared" si="38"/>
        <v>0</v>
      </c>
      <c r="CI163" s="33"/>
      <c r="CJ163" s="66"/>
      <c r="CK163" s="33"/>
      <c r="CL163" s="33"/>
      <c r="CM163" s="34"/>
      <c r="CN163" s="33"/>
      <c r="CO163" s="33"/>
      <c r="CP163" s="66"/>
      <c r="CQ163" s="33"/>
      <c r="CR163" s="66"/>
      <c r="CS163" s="34">
        <f t="shared" si="39"/>
        <v>0</v>
      </c>
      <c r="CT163" s="33"/>
      <c r="CU163" s="66"/>
      <c r="CV163" s="33"/>
      <c r="CW163" s="33"/>
      <c r="CX163" s="33"/>
      <c r="CY163" s="33"/>
      <c r="CZ163" s="34"/>
      <c r="DA163" s="35"/>
      <c r="DB163" s="33"/>
      <c r="DC163" s="35"/>
      <c r="DD163" s="34">
        <f t="shared" si="40"/>
        <v>0</v>
      </c>
      <c r="DE163" s="33"/>
      <c r="DF163" s="66"/>
      <c r="DG163" s="33"/>
      <c r="DH163" s="34"/>
      <c r="DI163" s="33"/>
      <c r="DJ163" s="33"/>
      <c r="DK163" s="66"/>
      <c r="DL163" s="33"/>
      <c r="DM163" s="35"/>
      <c r="DN163" s="34">
        <f t="shared" si="41"/>
        <v>0</v>
      </c>
      <c r="DO163" s="33"/>
      <c r="DP163" s="66"/>
      <c r="DQ163" s="33"/>
      <c r="DR163" s="33"/>
      <c r="DS163" s="33"/>
      <c r="DT163" s="33"/>
      <c r="DU163" s="35"/>
      <c r="DV163" s="66">
        <v>1</v>
      </c>
      <c r="DW163" s="33"/>
      <c r="DX163" s="35"/>
      <c r="DY163" s="34">
        <f t="shared" si="42"/>
        <v>1</v>
      </c>
      <c r="DZ163" s="34">
        <f t="shared" si="43"/>
        <v>0</v>
      </c>
      <c r="EA163" s="34">
        <f t="shared" si="44"/>
        <v>0</v>
      </c>
      <c r="EB163" s="34">
        <f t="shared" si="45"/>
        <v>0</v>
      </c>
      <c r="EC163" s="34">
        <f t="shared" si="46"/>
        <v>0</v>
      </c>
      <c r="ED163" s="34">
        <f t="shared" si="47"/>
        <v>0</v>
      </c>
      <c r="EE163" s="34">
        <f t="shared" si="48"/>
        <v>0</v>
      </c>
      <c r="EF163" s="34">
        <f t="shared" si="49"/>
        <v>0</v>
      </c>
      <c r="EG163" s="34">
        <f t="shared" si="50"/>
        <v>0</v>
      </c>
      <c r="EH163" s="34">
        <f t="shared" si="51"/>
        <v>0</v>
      </c>
      <c r="EI163" s="34">
        <f t="shared" si="52"/>
        <v>0</v>
      </c>
      <c r="EJ163" s="33">
        <v>0</v>
      </c>
    </row>
    <row r="164" spans="1:140" ht="15.75" customHeight="1">
      <c r="A164" s="33" t="s">
        <v>282</v>
      </c>
      <c r="B164" s="33" t="s">
        <v>116</v>
      </c>
      <c r="C164" s="33">
        <v>2021</v>
      </c>
      <c r="D164" s="66" t="s">
        <v>1142</v>
      </c>
      <c r="E164" s="33" t="s">
        <v>1143</v>
      </c>
      <c r="F164" s="125" t="s">
        <v>620</v>
      </c>
      <c r="G164" s="33" t="s">
        <v>1144</v>
      </c>
      <c r="H164" s="34" t="s">
        <v>1228</v>
      </c>
      <c r="I164" s="34" t="s">
        <v>1229</v>
      </c>
      <c r="J164" s="33"/>
      <c r="K164" s="33"/>
      <c r="L164" s="2" t="s">
        <v>473</v>
      </c>
      <c r="M164" s="71">
        <v>0</v>
      </c>
      <c r="N164" s="36"/>
      <c r="O164" s="33"/>
      <c r="P164" s="33"/>
      <c r="Q164" s="34"/>
      <c r="R164" s="33"/>
      <c r="S164" s="34"/>
      <c r="T164" s="34"/>
      <c r="U164" s="34">
        <v>1</v>
      </c>
      <c r="V164" s="34"/>
      <c r="W164" s="34"/>
      <c r="X164" s="33"/>
      <c r="Y164" s="34">
        <v>1</v>
      </c>
      <c r="Z164" s="34"/>
      <c r="AA164" s="33">
        <v>1</v>
      </c>
      <c r="AB164" s="33"/>
      <c r="AC164" s="33"/>
      <c r="AD164" s="33"/>
      <c r="AE164" s="33"/>
      <c r="AF164" s="33"/>
      <c r="AG164" s="33"/>
      <c r="AH164" s="33"/>
      <c r="AI164" s="33"/>
      <c r="AJ164" s="33"/>
      <c r="AK164" s="33"/>
      <c r="AL164" s="34"/>
      <c r="AM164" s="33"/>
      <c r="AN164" s="33"/>
      <c r="AO164" s="33"/>
      <c r="AP164" s="34"/>
      <c r="AQ164" s="35"/>
      <c r="AR164" s="66">
        <f t="shared" si="36"/>
        <v>1</v>
      </c>
      <c r="AS164" s="66"/>
      <c r="AT164" s="35">
        <v>1</v>
      </c>
      <c r="AU164" s="66">
        <v>1</v>
      </c>
      <c r="AV164" s="33"/>
      <c r="AW164" s="33"/>
      <c r="AX164" s="66">
        <f t="shared" si="37"/>
        <v>2</v>
      </c>
      <c r="AY164" s="33">
        <v>1</v>
      </c>
      <c r="AZ164" s="33"/>
      <c r="BA164" s="33"/>
      <c r="BB164" s="33"/>
      <c r="BC164" s="34"/>
      <c r="BD164" s="33"/>
      <c r="BE164" s="33"/>
      <c r="BF164" s="33"/>
      <c r="BG164" s="33"/>
      <c r="BH164" s="33"/>
      <c r="BI164" s="33"/>
      <c r="BJ164" s="33"/>
      <c r="BK164" s="33"/>
      <c r="BL164" s="33"/>
      <c r="BM164" s="33"/>
      <c r="BN164" s="33"/>
      <c r="BO164" s="33"/>
      <c r="BP164" s="33">
        <v>1</v>
      </c>
      <c r="BQ164" s="33"/>
      <c r="BR164" s="33"/>
      <c r="BS164" s="33"/>
      <c r="BT164" s="33">
        <v>1</v>
      </c>
      <c r="BU164" s="33">
        <v>1</v>
      </c>
      <c r="BV164" s="66">
        <f t="shared" si="53"/>
        <v>0</v>
      </c>
      <c r="BW164" s="33"/>
      <c r="BX164" s="34"/>
      <c r="BY164" s="33"/>
      <c r="BZ164" s="34"/>
      <c r="CA164" s="33"/>
      <c r="CB164" s="33"/>
      <c r="CC164" s="33"/>
      <c r="CD164" s="33"/>
      <c r="CE164" s="33"/>
      <c r="CF164" s="33"/>
      <c r="CG164" s="33"/>
      <c r="CH164" s="34">
        <f t="shared" si="38"/>
        <v>0</v>
      </c>
      <c r="CI164" s="33"/>
      <c r="CJ164" s="33"/>
      <c r="CK164" s="33"/>
      <c r="CL164" s="33"/>
      <c r="CM164" s="34">
        <v>1</v>
      </c>
      <c r="CN164" s="33"/>
      <c r="CO164" s="33"/>
      <c r="CP164" s="33"/>
      <c r="CQ164" s="33"/>
      <c r="CR164" s="33"/>
      <c r="CS164" s="34">
        <f t="shared" si="39"/>
        <v>1</v>
      </c>
      <c r="CT164" s="33"/>
      <c r="CU164" s="33"/>
      <c r="CV164" s="33"/>
      <c r="CW164" s="33"/>
      <c r="CX164" s="33"/>
      <c r="CY164" s="33"/>
      <c r="CZ164" s="34">
        <v>1</v>
      </c>
      <c r="DA164" s="33"/>
      <c r="DB164" s="33"/>
      <c r="DC164" s="33"/>
      <c r="DD164" s="34">
        <f t="shared" si="40"/>
        <v>1</v>
      </c>
      <c r="DE164" s="33"/>
      <c r="DF164" s="33"/>
      <c r="DG164" s="33"/>
      <c r="DH164" s="33"/>
      <c r="DI164" s="33"/>
      <c r="DJ164" s="33"/>
      <c r="DK164" s="33"/>
      <c r="DL164" s="33"/>
      <c r="DM164" s="33"/>
      <c r="DN164" s="34">
        <f t="shared" si="41"/>
        <v>0</v>
      </c>
      <c r="DO164" s="33"/>
      <c r="DP164" s="33"/>
      <c r="DQ164" s="33"/>
      <c r="DR164" s="33"/>
      <c r="DS164" s="33"/>
      <c r="DT164" s="33"/>
      <c r="DU164" s="33"/>
      <c r="DV164" s="34"/>
      <c r="DW164" s="33"/>
      <c r="DX164" s="33"/>
      <c r="DY164" s="34">
        <f t="shared" si="42"/>
        <v>0</v>
      </c>
      <c r="DZ164" s="34">
        <f t="shared" si="43"/>
        <v>0</v>
      </c>
      <c r="EA164" s="34">
        <f t="shared" si="44"/>
        <v>0</v>
      </c>
      <c r="EB164" s="34">
        <f t="shared" si="45"/>
        <v>0</v>
      </c>
      <c r="EC164" s="34">
        <f t="shared" si="46"/>
        <v>0</v>
      </c>
      <c r="ED164" s="34">
        <f t="shared" si="47"/>
        <v>0</v>
      </c>
      <c r="EE164" s="34">
        <f t="shared" si="48"/>
        <v>0</v>
      </c>
      <c r="EF164" s="34">
        <f t="shared" si="49"/>
        <v>0</v>
      </c>
      <c r="EG164" s="34">
        <f t="shared" si="50"/>
        <v>0</v>
      </c>
      <c r="EH164" s="34">
        <f t="shared" si="51"/>
        <v>0</v>
      </c>
      <c r="EI164" s="34">
        <f t="shared" si="52"/>
        <v>0</v>
      </c>
      <c r="EJ164" s="33">
        <v>0</v>
      </c>
    </row>
    <row r="165" spans="1:140" ht="15.75" customHeight="1">
      <c r="A165" s="33" t="s">
        <v>283</v>
      </c>
      <c r="B165" s="33" t="s">
        <v>116</v>
      </c>
      <c r="C165" s="34">
        <v>2021</v>
      </c>
      <c r="D165" s="66" t="s">
        <v>1145</v>
      </c>
      <c r="E165" s="33" t="s">
        <v>1146</v>
      </c>
      <c r="F165" s="33" t="s">
        <v>1147</v>
      </c>
      <c r="G165" s="34" t="s">
        <v>503</v>
      </c>
      <c r="H165" s="34" t="s">
        <v>1231</v>
      </c>
      <c r="I165" s="34" t="s">
        <v>1230</v>
      </c>
      <c r="J165" s="33"/>
      <c r="K165" s="33"/>
      <c r="L165" s="2" t="s">
        <v>473</v>
      </c>
      <c r="M165" s="71">
        <v>1</v>
      </c>
      <c r="N165" s="36"/>
      <c r="O165" s="33"/>
      <c r="P165" s="33"/>
      <c r="Q165" s="34"/>
      <c r="R165" s="33"/>
      <c r="S165" s="34"/>
      <c r="T165" s="34"/>
      <c r="U165" s="34">
        <v>1</v>
      </c>
      <c r="V165" s="34"/>
      <c r="W165" s="34"/>
      <c r="X165" s="33"/>
      <c r="Y165" s="34"/>
      <c r="Z165" s="34"/>
      <c r="AA165" s="33">
        <v>1</v>
      </c>
      <c r="AB165" s="33"/>
      <c r="AC165" s="33"/>
      <c r="AD165" s="33"/>
      <c r="AE165" s="33"/>
      <c r="AF165" s="33"/>
      <c r="AG165" s="33"/>
      <c r="AH165" s="33"/>
      <c r="AI165" s="34"/>
      <c r="AJ165" s="33"/>
      <c r="AK165" s="33">
        <v>1</v>
      </c>
      <c r="AL165" s="34"/>
      <c r="AM165" s="33"/>
      <c r="AN165" s="33"/>
      <c r="AO165" s="33"/>
      <c r="AP165" s="34"/>
      <c r="AQ165" s="35"/>
      <c r="AR165" s="66">
        <f t="shared" si="36"/>
        <v>1</v>
      </c>
      <c r="AS165" s="35">
        <v>1</v>
      </c>
      <c r="AT165" s="35">
        <v>1</v>
      </c>
      <c r="AU165" s="35">
        <v>1</v>
      </c>
      <c r="AV165" s="66"/>
      <c r="AW165" s="66"/>
      <c r="AX165" s="66">
        <f t="shared" si="37"/>
        <v>3</v>
      </c>
      <c r="AY165" s="33"/>
      <c r="AZ165" s="33">
        <v>1</v>
      </c>
      <c r="BA165" s="34"/>
      <c r="BB165" s="33"/>
      <c r="BC165" s="34"/>
      <c r="BD165" s="33"/>
      <c r="BE165" s="33"/>
      <c r="BF165" s="33"/>
      <c r="BG165" s="33"/>
      <c r="BH165" s="33"/>
      <c r="BI165" s="33"/>
      <c r="BJ165" s="33"/>
      <c r="BK165" s="33"/>
      <c r="BL165" s="33"/>
      <c r="BM165" s="33"/>
      <c r="BN165" s="33"/>
      <c r="BO165" s="33"/>
      <c r="BP165" s="33">
        <v>1</v>
      </c>
      <c r="BQ165" s="33"/>
      <c r="BR165" s="33"/>
      <c r="BS165" s="66"/>
      <c r="BT165" s="66"/>
      <c r="BU165" s="66"/>
      <c r="BV165" s="66">
        <f t="shared" si="53"/>
        <v>1</v>
      </c>
      <c r="BW165" s="33"/>
      <c r="BX165" s="34"/>
      <c r="BY165" s="66"/>
      <c r="BZ165" s="66"/>
      <c r="CA165" s="33"/>
      <c r="CB165" s="66"/>
      <c r="CC165" s="66"/>
      <c r="CD165" s="33"/>
      <c r="CE165" s="66"/>
      <c r="CF165" s="33"/>
      <c r="CG165" s="66"/>
      <c r="CH165" s="34">
        <f t="shared" si="38"/>
        <v>0</v>
      </c>
      <c r="CI165" s="33"/>
      <c r="CJ165" s="66"/>
      <c r="CK165" s="33"/>
      <c r="CL165" s="66"/>
      <c r="CM165" s="66"/>
      <c r="CN165" s="66"/>
      <c r="CO165" s="33"/>
      <c r="CP165" s="66"/>
      <c r="CQ165" s="33"/>
      <c r="CR165" s="66"/>
      <c r="CS165" s="34">
        <f t="shared" si="39"/>
        <v>0</v>
      </c>
      <c r="CT165" s="33"/>
      <c r="CU165" s="66"/>
      <c r="CV165" s="33"/>
      <c r="CW165" s="66"/>
      <c r="CX165" s="66"/>
      <c r="CY165" s="33"/>
      <c r="CZ165" s="34"/>
      <c r="DA165" s="66"/>
      <c r="DB165" s="33"/>
      <c r="DC165" s="66"/>
      <c r="DD165" s="34">
        <f t="shared" si="40"/>
        <v>0</v>
      </c>
      <c r="DE165" s="33"/>
      <c r="DF165" s="66"/>
      <c r="DG165" s="33"/>
      <c r="DH165" s="66"/>
      <c r="DI165" s="66"/>
      <c r="DJ165" s="33"/>
      <c r="DK165" s="66"/>
      <c r="DL165" s="33"/>
      <c r="DM165" s="66"/>
      <c r="DN165" s="34">
        <f t="shared" si="41"/>
        <v>0</v>
      </c>
      <c r="DO165" s="33"/>
      <c r="DP165" s="66"/>
      <c r="DQ165" s="33"/>
      <c r="DR165" s="66"/>
      <c r="DS165" s="66"/>
      <c r="DT165" s="33"/>
      <c r="DU165" s="66"/>
      <c r="DV165" s="66"/>
      <c r="DW165" s="33"/>
      <c r="DX165" s="66"/>
      <c r="DY165" s="34">
        <f t="shared" si="42"/>
        <v>0</v>
      </c>
      <c r="DZ165" s="34">
        <f t="shared" si="43"/>
        <v>0</v>
      </c>
      <c r="EA165" s="34">
        <f t="shared" si="44"/>
        <v>0</v>
      </c>
      <c r="EB165" s="34">
        <f t="shared" si="45"/>
        <v>0</v>
      </c>
      <c r="EC165" s="34">
        <f t="shared" si="46"/>
        <v>0</v>
      </c>
      <c r="ED165" s="34">
        <f t="shared" si="47"/>
        <v>0</v>
      </c>
      <c r="EE165" s="34">
        <f t="shared" si="48"/>
        <v>0</v>
      </c>
      <c r="EF165" s="34">
        <f t="shared" si="49"/>
        <v>0</v>
      </c>
      <c r="EG165" s="34">
        <f t="shared" si="50"/>
        <v>0</v>
      </c>
      <c r="EH165" s="34">
        <f t="shared" si="51"/>
        <v>0</v>
      </c>
      <c r="EI165" s="34">
        <f t="shared" si="52"/>
        <v>0</v>
      </c>
      <c r="EJ165" s="33">
        <v>1</v>
      </c>
    </row>
    <row r="166" spans="1:140" ht="15.75" customHeight="1">
      <c r="A166" s="33" t="s">
        <v>284</v>
      </c>
      <c r="B166" s="33" t="s">
        <v>125</v>
      </c>
      <c r="C166" s="34">
        <v>2021</v>
      </c>
      <c r="D166" s="66" t="s">
        <v>1232</v>
      </c>
      <c r="E166" s="33" t="s">
        <v>1233</v>
      </c>
      <c r="F166" s="33" t="s">
        <v>1234</v>
      </c>
      <c r="G166" s="33" t="s">
        <v>463</v>
      </c>
      <c r="H166" s="34" t="s">
        <v>1350</v>
      </c>
      <c r="I166" s="34" t="s">
        <v>1349</v>
      </c>
      <c r="J166" s="33"/>
      <c r="K166" s="33"/>
      <c r="L166" s="2" t="s">
        <v>473</v>
      </c>
      <c r="M166" s="71">
        <v>0</v>
      </c>
      <c r="N166" s="37"/>
      <c r="O166" s="33"/>
      <c r="P166" s="33"/>
      <c r="Q166" s="34"/>
      <c r="R166" s="33"/>
      <c r="S166" s="34"/>
      <c r="T166" s="34"/>
      <c r="U166" s="34">
        <v>1</v>
      </c>
      <c r="V166" s="34"/>
      <c r="W166" s="34"/>
      <c r="X166" s="33"/>
      <c r="Y166" s="34"/>
      <c r="Z166" s="34"/>
      <c r="AA166" s="33">
        <v>1</v>
      </c>
      <c r="AB166" s="33"/>
      <c r="AC166" s="33"/>
      <c r="AD166" s="33"/>
      <c r="AE166" s="33"/>
      <c r="AF166" s="33"/>
      <c r="AG166" s="33">
        <v>1</v>
      </c>
      <c r="AH166" s="33"/>
      <c r="AI166" s="33"/>
      <c r="AJ166" s="33"/>
      <c r="AK166" s="33"/>
      <c r="AL166" s="34"/>
      <c r="AM166" s="33"/>
      <c r="AN166" s="33"/>
      <c r="AO166" s="33"/>
      <c r="AP166" s="34"/>
      <c r="AQ166" s="35"/>
      <c r="AR166" s="66">
        <f t="shared" si="36"/>
        <v>1</v>
      </c>
      <c r="AS166" s="35">
        <v>1</v>
      </c>
      <c r="AT166" s="35">
        <v>1</v>
      </c>
      <c r="AU166" s="66">
        <v>1</v>
      </c>
      <c r="AV166" s="66"/>
      <c r="AW166" s="66">
        <v>1</v>
      </c>
      <c r="AX166" s="66">
        <f t="shared" si="37"/>
        <v>4</v>
      </c>
      <c r="AY166" s="33"/>
      <c r="AZ166" s="33">
        <v>1</v>
      </c>
      <c r="BA166" s="33">
        <v>1</v>
      </c>
      <c r="BB166" s="33"/>
      <c r="BC166" s="34"/>
      <c r="BD166" s="33"/>
      <c r="BE166" s="33"/>
      <c r="BF166" s="33">
        <v>1</v>
      </c>
      <c r="BG166" s="33"/>
      <c r="BH166" s="33"/>
      <c r="BI166" s="33"/>
      <c r="BJ166" s="33"/>
      <c r="BK166" s="33"/>
      <c r="BL166" s="33"/>
      <c r="BM166" s="33"/>
      <c r="BN166" s="33"/>
      <c r="BO166" s="33">
        <v>1</v>
      </c>
      <c r="BP166" s="33"/>
      <c r="BQ166" s="33"/>
      <c r="BR166" s="33"/>
      <c r="BS166" s="33">
        <v>1</v>
      </c>
      <c r="BT166" s="33">
        <v>1</v>
      </c>
      <c r="BU166" s="33">
        <v>1</v>
      </c>
      <c r="BV166" s="66">
        <f t="shared" si="53"/>
        <v>0</v>
      </c>
      <c r="BW166" s="33"/>
      <c r="BX166" s="34"/>
      <c r="BY166" s="33"/>
      <c r="BZ166" s="34">
        <v>1</v>
      </c>
      <c r="CA166" s="33"/>
      <c r="CB166" s="33"/>
      <c r="CC166" s="33"/>
      <c r="CD166" s="33"/>
      <c r="CE166" s="33"/>
      <c r="CF166" s="33"/>
      <c r="CG166" s="33"/>
      <c r="CH166" s="34">
        <f t="shared" si="38"/>
        <v>1</v>
      </c>
      <c r="CI166" s="33"/>
      <c r="CJ166" s="33"/>
      <c r="CK166" s="33"/>
      <c r="CL166" s="33"/>
      <c r="CM166" s="34">
        <v>1</v>
      </c>
      <c r="CN166" s="33"/>
      <c r="CO166" s="33"/>
      <c r="CP166" s="33"/>
      <c r="CQ166" s="33"/>
      <c r="CR166" s="33"/>
      <c r="CS166" s="34">
        <f t="shared" si="39"/>
        <v>1</v>
      </c>
      <c r="CT166" s="33"/>
      <c r="CU166" s="33"/>
      <c r="CV166" s="33"/>
      <c r="CW166" s="33"/>
      <c r="CX166" s="33"/>
      <c r="CY166" s="33"/>
      <c r="CZ166" s="34">
        <v>1</v>
      </c>
      <c r="DA166" s="33"/>
      <c r="DB166" s="33"/>
      <c r="DC166" s="33"/>
      <c r="DD166" s="34">
        <f t="shared" si="40"/>
        <v>1</v>
      </c>
      <c r="DE166" s="33"/>
      <c r="DF166" s="33"/>
      <c r="DG166" s="33"/>
      <c r="DH166" s="33"/>
      <c r="DI166" s="33"/>
      <c r="DJ166" s="33"/>
      <c r="DK166" s="33"/>
      <c r="DL166" s="33"/>
      <c r="DM166" s="33"/>
      <c r="DN166" s="34">
        <f t="shared" si="41"/>
        <v>0</v>
      </c>
      <c r="DO166" s="33"/>
      <c r="DP166" s="33"/>
      <c r="DQ166" s="33"/>
      <c r="DR166" s="33"/>
      <c r="DS166" s="33"/>
      <c r="DT166" s="33"/>
      <c r="DU166" s="33"/>
      <c r="DV166" s="34">
        <v>1</v>
      </c>
      <c r="DW166" s="33"/>
      <c r="DX166" s="33"/>
      <c r="DY166" s="34">
        <f t="shared" si="42"/>
        <v>1</v>
      </c>
      <c r="DZ166" s="34">
        <f t="shared" si="43"/>
        <v>0</v>
      </c>
      <c r="EA166" s="34">
        <f t="shared" si="44"/>
        <v>0</v>
      </c>
      <c r="EB166" s="34">
        <f t="shared" si="45"/>
        <v>0</v>
      </c>
      <c r="EC166" s="34">
        <f t="shared" si="46"/>
        <v>0</v>
      </c>
      <c r="ED166" s="34">
        <f t="shared" si="47"/>
        <v>0</v>
      </c>
      <c r="EE166" s="34">
        <f t="shared" si="48"/>
        <v>0</v>
      </c>
      <c r="EF166" s="34">
        <f t="shared" si="49"/>
        <v>0</v>
      </c>
      <c r="EG166" s="34">
        <f t="shared" si="50"/>
        <v>0</v>
      </c>
      <c r="EH166" s="34">
        <f t="shared" si="51"/>
        <v>0</v>
      </c>
      <c r="EI166" s="34">
        <f t="shared" si="52"/>
        <v>0</v>
      </c>
      <c r="EJ166" s="33">
        <v>0</v>
      </c>
    </row>
    <row r="167" spans="1:140" ht="15.75" customHeight="1">
      <c r="A167" s="33" t="s">
        <v>285</v>
      </c>
      <c r="B167" s="33" t="s">
        <v>116</v>
      </c>
      <c r="C167" s="33">
        <v>2021</v>
      </c>
      <c r="D167" s="66" t="s">
        <v>1235</v>
      </c>
      <c r="E167" s="33" t="s">
        <v>1236</v>
      </c>
      <c r="F167" s="33"/>
      <c r="G167" s="33" t="s">
        <v>1237</v>
      </c>
      <c r="H167" s="34" t="s">
        <v>1352</v>
      </c>
      <c r="I167" s="35" t="s">
        <v>1351</v>
      </c>
      <c r="J167" s="33"/>
      <c r="K167" s="33"/>
      <c r="L167" s="2" t="s">
        <v>473</v>
      </c>
      <c r="M167" s="71">
        <v>0</v>
      </c>
      <c r="N167" s="37"/>
      <c r="O167" s="33"/>
      <c r="P167" s="33"/>
      <c r="Q167" s="34"/>
      <c r="R167" s="34"/>
      <c r="S167" s="34"/>
      <c r="T167" s="34">
        <v>1</v>
      </c>
      <c r="U167" s="34"/>
      <c r="V167" s="34"/>
      <c r="W167" s="34"/>
      <c r="X167" s="33"/>
      <c r="Y167" s="34">
        <v>1</v>
      </c>
      <c r="Z167" s="34"/>
      <c r="AA167" s="33"/>
      <c r="AB167" s="33">
        <v>1</v>
      </c>
      <c r="AC167" s="33"/>
      <c r="AD167" s="33"/>
      <c r="AE167" s="33"/>
      <c r="AF167" s="33">
        <v>1</v>
      </c>
      <c r="AG167" s="33"/>
      <c r="AH167" s="33"/>
      <c r="AI167" s="33"/>
      <c r="AJ167" s="33"/>
      <c r="AK167" s="33"/>
      <c r="AL167" s="34"/>
      <c r="AM167" s="33"/>
      <c r="AN167" s="33"/>
      <c r="AO167" s="33"/>
      <c r="AP167" s="34"/>
      <c r="AQ167" s="35"/>
      <c r="AR167" s="66">
        <f t="shared" si="36"/>
        <v>1</v>
      </c>
      <c r="AS167" s="35">
        <v>1</v>
      </c>
      <c r="AT167" s="35">
        <v>1</v>
      </c>
      <c r="AU167" s="35"/>
      <c r="AV167" s="35"/>
      <c r="AW167" s="35"/>
      <c r="AX167" s="66">
        <f t="shared" si="37"/>
        <v>2</v>
      </c>
      <c r="AY167" s="34"/>
      <c r="AZ167" s="33">
        <v>1</v>
      </c>
      <c r="BA167" s="33"/>
      <c r="BB167" s="33"/>
      <c r="BC167" s="34"/>
      <c r="BD167" s="33"/>
      <c r="BE167" s="33"/>
      <c r="BF167" s="33"/>
      <c r="BG167" s="33"/>
      <c r="BH167" s="33"/>
      <c r="BI167" s="33"/>
      <c r="BJ167" s="33"/>
      <c r="BK167" s="33">
        <v>1</v>
      </c>
      <c r="BL167" s="33"/>
      <c r="BM167" s="33"/>
      <c r="BN167" s="33"/>
      <c r="BO167" s="33"/>
      <c r="BP167" s="33"/>
      <c r="BQ167" s="33"/>
      <c r="BR167" s="33"/>
      <c r="BS167" s="34">
        <v>1</v>
      </c>
      <c r="BT167" s="34">
        <v>1</v>
      </c>
      <c r="BU167" s="34">
        <v>1</v>
      </c>
      <c r="BV167" s="66">
        <f t="shared" si="53"/>
        <v>0</v>
      </c>
      <c r="BW167" s="33"/>
      <c r="BX167" s="34"/>
      <c r="BY167" s="34"/>
      <c r="BZ167" s="34"/>
      <c r="CA167" s="33"/>
      <c r="CB167" s="33"/>
      <c r="CC167" s="33"/>
      <c r="CD167" s="33"/>
      <c r="CE167" s="34"/>
      <c r="CF167" s="33"/>
      <c r="CG167" s="34"/>
      <c r="CH167" s="34">
        <f t="shared" si="38"/>
        <v>0</v>
      </c>
      <c r="CI167" s="33"/>
      <c r="CJ167" s="34"/>
      <c r="CK167" s="33"/>
      <c r="CL167" s="33"/>
      <c r="CM167" s="34"/>
      <c r="CN167" s="33"/>
      <c r="CO167" s="33"/>
      <c r="CP167" s="34"/>
      <c r="CQ167" s="33"/>
      <c r="CR167" s="34"/>
      <c r="CS167" s="34">
        <f t="shared" si="39"/>
        <v>0</v>
      </c>
      <c r="CT167" s="33"/>
      <c r="CU167" s="34"/>
      <c r="CV167" s="33"/>
      <c r="CW167" s="33"/>
      <c r="CX167" s="33"/>
      <c r="CY167" s="33"/>
      <c r="CZ167" s="34"/>
      <c r="DA167" s="34"/>
      <c r="DB167" s="33"/>
      <c r="DC167" s="34"/>
      <c r="DD167" s="34">
        <f t="shared" si="40"/>
        <v>0</v>
      </c>
      <c r="DE167" s="33"/>
      <c r="DF167" s="34"/>
      <c r="DG167" s="33"/>
      <c r="DH167" s="33"/>
      <c r="DI167" s="33"/>
      <c r="DJ167" s="33"/>
      <c r="DK167" s="34"/>
      <c r="DL167" s="33"/>
      <c r="DM167" s="34"/>
      <c r="DN167" s="34">
        <f t="shared" si="41"/>
        <v>0</v>
      </c>
      <c r="DO167" s="33"/>
      <c r="DP167" s="34"/>
      <c r="DQ167" s="33"/>
      <c r="DR167" s="33"/>
      <c r="DS167" s="33"/>
      <c r="DT167" s="33"/>
      <c r="DU167" s="34"/>
      <c r="DV167" s="34"/>
      <c r="DW167" s="33"/>
      <c r="DX167" s="34"/>
      <c r="DY167" s="34">
        <f t="shared" si="42"/>
        <v>0</v>
      </c>
      <c r="DZ167" s="34">
        <f t="shared" si="43"/>
        <v>0</v>
      </c>
      <c r="EA167" s="34">
        <f t="shared" si="44"/>
        <v>0</v>
      </c>
      <c r="EB167" s="34">
        <f t="shared" si="45"/>
        <v>0</v>
      </c>
      <c r="EC167" s="34">
        <f t="shared" si="46"/>
        <v>0</v>
      </c>
      <c r="ED167" s="34">
        <f t="shared" si="47"/>
        <v>0</v>
      </c>
      <c r="EE167" s="34">
        <f t="shared" si="48"/>
        <v>0</v>
      </c>
      <c r="EF167" s="34">
        <f t="shared" si="49"/>
        <v>0</v>
      </c>
      <c r="EG167" s="34">
        <f t="shared" si="50"/>
        <v>0</v>
      </c>
      <c r="EH167" s="34">
        <f t="shared" si="51"/>
        <v>0</v>
      </c>
      <c r="EI167" s="34">
        <f t="shared" si="52"/>
        <v>0</v>
      </c>
      <c r="EJ167" s="33">
        <v>0</v>
      </c>
    </row>
    <row r="168" spans="1:140" ht="15.75" customHeight="1">
      <c r="A168" s="33" t="s">
        <v>286</v>
      </c>
      <c r="B168" s="33" t="s">
        <v>116</v>
      </c>
      <c r="C168" s="33">
        <v>2021</v>
      </c>
      <c r="D168" s="66" t="s">
        <v>1238</v>
      </c>
      <c r="E168" s="33" t="s">
        <v>1355</v>
      </c>
      <c r="F168" s="125" t="s">
        <v>716</v>
      </c>
      <c r="G168" s="2" t="s">
        <v>487</v>
      </c>
      <c r="H168" s="66" t="s">
        <v>1356</v>
      </c>
      <c r="I168" s="35" t="s">
        <v>1353</v>
      </c>
      <c r="J168" s="33"/>
      <c r="K168" s="33"/>
      <c r="L168" s="2" t="s">
        <v>473</v>
      </c>
      <c r="M168" s="71">
        <v>0</v>
      </c>
      <c r="N168" s="119" t="s">
        <v>1354</v>
      </c>
      <c r="O168" s="33"/>
      <c r="P168" s="33"/>
      <c r="Q168" s="34"/>
      <c r="R168" s="33"/>
      <c r="S168" s="34"/>
      <c r="T168" s="34">
        <v>1</v>
      </c>
      <c r="U168" s="34"/>
      <c r="V168" s="34"/>
      <c r="W168" s="34"/>
      <c r="X168" s="33"/>
      <c r="Y168" s="34">
        <v>1</v>
      </c>
      <c r="Z168" s="34"/>
      <c r="AA168" s="66"/>
      <c r="AB168" s="33"/>
      <c r="AC168" s="33"/>
      <c r="AD168" s="33"/>
      <c r="AE168" s="33"/>
      <c r="AF168" s="33"/>
      <c r="AG168" s="33"/>
      <c r="AH168" s="33"/>
      <c r="AI168" s="33"/>
      <c r="AJ168" s="33"/>
      <c r="AK168" s="33"/>
      <c r="AL168" s="34"/>
      <c r="AM168" s="33"/>
      <c r="AN168" s="33"/>
      <c r="AO168" s="33"/>
      <c r="AP168" s="34"/>
      <c r="AQ168" s="35"/>
      <c r="AR168" s="66">
        <f t="shared" si="36"/>
        <v>1</v>
      </c>
      <c r="AS168" s="34"/>
      <c r="AT168" s="35">
        <v>1</v>
      </c>
      <c r="AU168" s="34"/>
      <c r="AV168" s="34"/>
      <c r="AW168" s="34"/>
      <c r="AX168" s="66">
        <f t="shared" si="37"/>
        <v>1</v>
      </c>
      <c r="AY168" s="34">
        <v>1</v>
      </c>
      <c r="AZ168" s="33">
        <v>1</v>
      </c>
      <c r="BA168" s="33"/>
      <c r="BB168" s="33"/>
      <c r="BC168" s="34"/>
      <c r="BD168" s="33"/>
      <c r="BE168" s="33"/>
      <c r="BF168" s="33"/>
      <c r="BG168" s="33"/>
      <c r="BH168" s="33"/>
      <c r="BI168" s="33"/>
      <c r="BJ168" s="33"/>
      <c r="BK168" s="33">
        <v>1</v>
      </c>
      <c r="BL168" s="33"/>
      <c r="BM168" s="33"/>
      <c r="BN168" s="33"/>
      <c r="BO168" s="33"/>
      <c r="BP168" s="33"/>
      <c r="BQ168" s="33"/>
      <c r="BR168" s="33"/>
      <c r="BS168" s="33"/>
      <c r="BT168" s="33"/>
      <c r="BU168" s="33"/>
      <c r="BV168" s="66">
        <f t="shared" si="53"/>
        <v>1</v>
      </c>
      <c r="BW168" s="33"/>
      <c r="BX168" s="34"/>
      <c r="BY168" s="33"/>
      <c r="BZ168" s="34"/>
      <c r="CA168" s="33"/>
      <c r="CB168" s="33"/>
      <c r="CC168" s="33"/>
      <c r="CD168" s="33"/>
      <c r="CE168" s="33"/>
      <c r="CF168" s="33"/>
      <c r="CG168" s="33"/>
      <c r="CH168" s="34">
        <f t="shared" si="38"/>
        <v>0</v>
      </c>
      <c r="CI168" s="33"/>
      <c r="CJ168" s="33"/>
      <c r="CK168" s="33"/>
      <c r="CL168" s="33"/>
      <c r="CM168" s="34"/>
      <c r="CN168" s="33"/>
      <c r="CO168" s="33"/>
      <c r="CP168" s="33"/>
      <c r="CQ168" s="33"/>
      <c r="CR168" s="33"/>
      <c r="CS168" s="34">
        <f t="shared" si="39"/>
        <v>0</v>
      </c>
      <c r="CT168" s="33"/>
      <c r="CU168" s="33"/>
      <c r="CV168" s="33"/>
      <c r="CW168" s="33"/>
      <c r="CX168" s="33"/>
      <c r="CY168" s="33"/>
      <c r="CZ168" s="34"/>
      <c r="DA168" s="33"/>
      <c r="DB168" s="33"/>
      <c r="DC168" s="33"/>
      <c r="DD168" s="34">
        <f t="shared" si="40"/>
        <v>0</v>
      </c>
      <c r="DE168" s="33"/>
      <c r="DF168" s="33"/>
      <c r="DG168" s="33"/>
      <c r="DH168" s="33"/>
      <c r="DI168" s="33"/>
      <c r="DJ168" s="33"/>
      <c r="DK168" s="33"/>
      <c r="DL168" s="33"/>
      <c r="DM168" s="33"/>
      <c r="DN168" s="34">
        <f t="shared" si="41"/>
        <v>0</v>
      </c>
      <c r="DO168" s="33"/>
      <c r="DP168" s="33"/>
      <c r="DQ168" s="33"/>
      <c r="DR168" s="33"/>
      <c r="DS168" s="33"/>
      <c r="DT168" s="33"/>
      <c r="DU168" s="33"/>
      <c r="DV168" s="34"/>
      <c r="DW168" s="33"/>
      <c r="DX168" s="33"/>
      <c r="DY168" s="34">
        <f t="shared" si="42"/>
        <v>0</v>
      </c>
      <c r="DZ168" s="34">
        <f t="shared" si="43"/>
        <v>0</v>
      </c>
      <c r="EA168" s="34">
        <f t="shared" si="44"/>
        <v>0</v>
      </c>
      <c r="EB168" s="34">
        <f t="shared" si="45"/>
        <v>0</v>
      </c>
      <c r="EC168" s="34">
        <f t="shared" si="46"/>
        <v>0</v>
      </c>
      <c r="ED168" s="34">
        <f t="shared" si="47"/>
        <v>0</v>
      </c>
      <c r="EE168" s="34">
        <f t="shared" si="48"/>
        <v>0</v>
      </c>
      <c r="EF168" s="34">
        <f t="shared" si="49"/>
        <v>0</v>
      </c>
      <c r="EG168" s="34">
        <f t="shared" si="50"/>
        <v>0</v>
      </c>
      <c r="EH168" s="34">
        <f t="shared" si="51"/>
        <v>0</v>
      </c>
      <c r="EI168" s="34">
        <f t="shared" si="52"/>
        <v>0</v>
      </c>
      <c r="EJ168" s="33">
        <v>0</v>
      </c>
    </row>
    <row r="169" spans="1:140" ht="15.75" customHeight="1">
      <c r="A169" s="33" t="s">
        <v>287</v>
      </c>
      <c r="B169" s="33" t="s">
        <v>116</v>
      </c>
      <c r="C169" s="33">
        <v>2021</v>
      </c>
      <c r="D169" s="66" t="s">
        <v>1239</v>
      </c>
      <c r="E169" s="33" t="s">
        <v>1240</v>
      </c>
      <c r="F169" s="33" t="s">
        <v>620</v>
      </c>
      <c r="G169" s="33" t="s">
        <v>621</v>
      </c>
      <c r="H169" s="34" t="s">
        <v>1357</v>
      </c>
      <c r="I169" s="34" t="s">
        <v>1358</v>
      </c>
      <c r="J169" s="33"/>
      <c r="K169" s="33"/>
      <c r="L169" s="2" t="s">
        <v>473</v>
      </c>
      <c r="M169" s="71">
        <v>0</v>
      </c>
      <c r="N169" s="37"/>
      <c r="O169" s="33"/>
      <c r="P169" s="33"/>
      <c r="Q169" s="34"/>
      <c r="R169" s="33"/>
      <c r="S169" s="34"/>
      <c r="T169" s="34"/>
      <c r="U169" s="34">
        <v>1</v>
      </c>
      <c r="V169" s="34"/>
      <c r="W169" s="34"/>
      <c r="X169" s="33"/>
      <c r="Y169" s="34"/>
      <c r="Z169" s="34"/>
      <c r="AA169" s="33"/>
      <c r="AB169" s="33"/>
      <c r="AC169" s="33"/>
      <c r="AD169" s="33"/>
      <c r="AE169" s="33"/>
      <c r="AF169" s="33">
        <v>1</v>
      </c>
      <c r="AG169" s="33"/>
      <c r="AH169" s="33"/>
      <c r="AI169" s="33"/>
      <c r="AJ169" s="33"/>
      <c r="AK169" s="33">
        <v>1</v>
      </c>
      <c r="AL169" s="34"/>
      <c r="AM169" s="33"/>
      <c r="AN169" s="33"/>
      <c r="AO169" s="33"/>
      <c r="AP169" s="34"/>
      <c r="AQ169" s="35"/>
      <c r="AR169" s="66">
        <f t="shared" si="36"/>
        <v>1</v>
      </c>
      <c r="AS169" s="35">
        <v>1</v>
      </c>
      <c r="AT169" s="35">
        <v>1</v>
      </c>
      <c r="AU169" s="35"/>
      <c r="AV169" s="35">
        <v>1</v>
      </c>
      <c r="AW169" s="35">
        <v>1</v>
      </c>
      <c r="AX169" s="66">
        <f t="shared" si="37"/>
        <v>4</v>
      </c>
      <c r="AY169" s="33"/>
      <c r="AZ169" s="33"/>
      <c r="BA169" s="33">
        <v>1</v>
      </c>
      <c r="BB169" s="33"/>
      <c r="BC169" s="34"/>
      <c r="BD169" s="33"/>
      <c r="BE169" s="33"/>
      <c r="BF169" s="33"/>
      <c r="BG169" s="33"/>
      <c r="BH169" s="33"/>
      <c r="BI169" s="33"/>
      <c r="BJ169" s="33"/>
      <c r="BK169" s="33">
        <v>1</v>
      </c>
      <c r="BL169" s="33"/>
      <c r="BM169" s="33"/>
      <c r="BN169" s="33"/>
      <c r="BO169" s="33"/>
      <c r="BP169" s="33"/>
      <c r="BQ169" s="33"/>
      <c r="BR169" s="33"/>
      <c r="BS169" s="33">
        <v>1</v>
      </c>
      <c r="BT169" s="33"/>
      <c r="BU169" s="33">
        <v>1</v>
      </c>
      <c r="BV169" s="66">
        <f t="shared" si="53"/>
        <v>0</v>
      </c>
      <c r="BW169" s="33"/>
      <c r="BX169" s="34"/>
      <c r="BY169" s="33"/>
      <c r="BZ169" s="34">
        <v>1</v>
      </c>
      <c r="CA169" s="33"/>
      <c r="CB169" s="33"/>
      <c r="CC169" s="33"/>
      <c r="CD169" s="33"/>
      <c r="CE169" s="33"/>
      <c r="CF169" s="33"/>
      <c r="CG169" s="33"/>
      <c r="CH169" s="34">
        <f t="shared" si="38"/>
        <v>1</v>
      </c>
      <c r="CI169" s="33"/>
      <c r="CJ169" s="33">
        <v>1</v>
      </c>
      <c r="CK169" s="33"/>
      <c r="CL169" s="33"/>
      <c r="CM169" s="34"/>
      <c r="CN169" s="33"/>
      <c r="CO169" s="33"/>
      <c r="CP169" s="33"/>
      <c r="CQ169" s="33"/>
      <c r="CR169" s="33"/>
      <c r="CS169" s="34">
        <f t="shared" si="39"/>
        <v>1</v>
      </c>
      <c r="CT169" s="33"/>
      <c r="CU169" s="33"/>
      <c r="CV169" s="33"/>
      <c r="CW169" s="33"/>
      <c r="CX169" s="33"/>
      <c r="CY169" s="33"/>
      <c r="CZ169" s="34"/>
      <c r="DA169" s="33"/>
      <c r="DB169" s="33"/>
      <c r="DC169" s="33"/>
      <c r="DD169" s="34">
        <f t="shared" si="40"/>
        <v>0</v>
      </c>
      <c r="DE169" s="33"/>
      <c r="DF169" s="33">
        <v>1</v>
      </c>
      <c r="DG169" s="33"/>
      <c r="DH169" s="33"/>
      <c r="DI169" s="33"/>
      <c r="DJ169" s="33"/>
      <c r="DK169" s="33"/>
      <c r="DL169" s="33"/>
      <c r="DM169" s="33"/>
      <c r="DN169" s="34">
        <f t="shared" si="41"/>
        <v>1</v>
      </c>
      <c r="DO169" s="33"/>
      <c r="DP169" s="33">
        <v>1</v>
      </c>
      <c r="DQ169" s="33"/>
      <c r="DR169" s="33"/>
      <c r="DS169" s="33"/>
      <c r="DT169" s="33"/>
      <c r="DU169" s="33"/>
      <c r="DV169" s="34">
        <v>1</v>
      </c>
      <c r="DW169" s="33"/>
      <c r="DX169" s="33"/>
      <c r="DY169" s="34">
        <f t="shared" si="42"/>
        <v>2</v>
      </c>
      <c r="DZ169" s="34">
        <f t="shared" si="43"/>
        <v>0</v>
      </c>
      <c r="EA169" s="34">
        <f t="shared" si="44"/>
        <v>3</v>
      </c>
      <c r="EB169" s="34">
        <f t="shared" si="45"/>
        <v>0</v>
      </c>
      <c r="EC169" s="34">
        <f t="shared" si="46"/>
        <v>0</v>
      </c>
      <c r="ED169" s="34">
        <f t="shared" si="47"/>
        <v>0</v>
      </c>
      <c r="EE169" s="34">
        <f t="shared" si="48"/>
        <v>0</v>
      </c>
      <c r="EF169" s="34">
        <f t="shared" si="49"/>
        <v>0</v>
      </c>
      <c r="EG169" s="34">
        <f t="shared" si="50"/>
        <v>0</v>
      </c>
      <c r="EH169" s="34">
        <f t="shared" si="51"/>
        <v>3</v>
      </c>
      <c r="EI169" s="34">
        <f t="shared" si="52"/>
        <v>1</v>
      </c>
      <c r="EJ169" s="33">
        <v>0</v>
      </c>
    </row>
    <row r="170" spans="1:140" ht="15.75" customHeight="1">
      <c r="A170" s="33" t="s">
        <v>288</v>
      </c>
      <c r="B170" s="33" t="s">
        <v>116</v>
      </c>
      <c r="C170" s="200">
        <v>2021</v>
      </c>
      <c r="D170" s="203" t="s">
        <v>1241</v>
      </c>
      <c r="E170" s="200" t="s">
        <v>1242</v>
      </c>
      <c r="F170" s="200" t="s">
        <v>544</v>
      </c>
      <c r="G170" s="200" t="s">
        <v>538</v>
      </c>
      <c r="H170" s="200" t="s">
        <v>1360</v>
      </c>
      <c r="I170" s="203" t="s">
        <v>1359</v>
      </c>
      <c r="J170" s="200"/>
      <c r="K170" s="200"/>
      <c r="L170" s="207" t="s">
        <v>473</v>
      </c>
      <c r="M170" s="215">
        <v>0</v>
      </c>
      <c r="N170" s="215"/>
      <c r="O170" s="200"/>
      <c r="P170" s="200"/>
      <c r="Q170" s="200"/>
      <c r="R170" s="200"/>
      <c r="S170" s="200"/>
      <c r="T170" s="200"/>
      <c r="U170" s="200">
        <v>1</v>
      </c>
      <c r="V170" s="200"/>
      <c r="W170" s="200"/>
      <c r="X170" s="200"/>
      <c r="Y170" s="200"/>
      <c r="Z170" s="200">
        <v>1</v>
      </c>
      <c r="AA170" s="200"/>
      <c r="AB170" s="200"/>
      <c r="AC170" s="200"/>
      <c r="AD170" s="200"/>
      <c r="AE170" s="200"/>
      <c r="AF170" s="200"/>
      <c r="AG170" s="200">
        <v>1</v>
      </c>
      <c r="AH170" s="200"/>
      <c r="AI170" s="200"/>
      <c r="AJ170" s="200"/>
      <c r="AK170" s="200"/>
      <c r="AL170" s="200"/>
      <c r="AM170" s="200"/>
      <c r="AN170" s="200"/>
      <c r="AO170" s="200"/>
      <c r="AP170" s="200"/>
      <c r="AQ170" s="203"/>
      <c r="AR170" s="203">
        <f t="shared" si="36"/>
        <v>1</v>
      </c>
      <c r="AS170" s="203"/>
      <c r="AT170" s="203">
        <v>1</v>
      </c>
      <c r="AU170" s="200"/>
      <c r="AV170" s="200"/>
      <c r="AW170" s="200">
        <v>1</v>
      </c>
      <c r="AX170" s="203">
        <f t="shared" si="37"/>
        <v>2</v>
      </c>
      <c r="AY170" s="200">
        <v>1</v>
      </c>
      <c r="AZ170" s="200"/>
      <c r="BA170" s="200">
        <v>1</v>
      </c>
      <c r="BB170" s="200"/>
      <c r="BC170" s="200"/>
      <c r="BD170" s="200"/>
      <c r="BE170" s="200"/>
      <c r="BF170" s="200"/>
      <c r="BG170" s="200"/>
      <c r="BH170" s="200">
        <v>1</v>
      </c>
      <c r="BI170" s="200"/>
      <c r="BJ170" s="200"/>
      <c r="BK170" s="200"/>
      <c r="BL170" s="200"/>
      <c r="BM170" s="200"/>
      <c r="BN170" s="200"/>
      <c r="BO170" s="200"/>
      <c r="BP170" s="200"/>
      <c r="BQ170" s="200"/>
      <c r="BR170" s="200"/>
      <c r="BS170" s="203"/>
      <c r="BT170" s="203">
        <v>1</v>
      </c>
      <c r="BU170" s="200">
        <v>1</v>
      </c>
      <c r="BV170" s="66">
        <f t="shared" si="53"/>
        <v>0</v>
      </c>
      <c r="BW170" s="203"/>
      <c r="BX170" s="203"/>
      <c r="BY170" s="203"/>
      <c r="BZ170" s="203"/>
      <c r="CA170" s="200"/>
      <c r="CB170" s="200"/>
      <c r="CC170" s="200"/>
      <c r="CD170" s="200"/>
      <c r="CE170" s="200"/>
      <c r="CF170" s="200"/>
      <c r="CG170" s="203"/>
      <c r="CH170" s="200">
        <f t="shared" si="38"/>
        <v>0</v>
      </c>
      <c r="CI170" s="200"/>
      <c r="CJ170" s="200"/>
      <c r="CK170" s="200"/>
      <c r="CL170" s="203"/>
      <c r="CM170" s="203">
        <v>1</v>
      </c>
      <c r="CN170" s="200"/>
      <c r="CO170" s="200"/>
      <c r="CP170" s="200"/>
      <c r="CQ170" s="200"/>
      <c r="CR170" s="203"/>
      <c r="CS170" s="200">
        <f t="shared" si="39"/>
        <v>1</v>
      </c>
      <c r="CT170" s="200"/>
      <c r="CU170" s="200"/>
      <c r="CV170" s="200"/>
      <c r="CW170" s="200"/>
      <c r="CX170" s="200"/>
      <c r="CY170" s="200"/>
      <c r="CZ170" s="200"/>
      <c r="DA170" s="200"/>
      <c r="DB170" s="200"/>
      <c r="DC170" s="200"/>
      <c r="DD170" s="200">
        <f t="shared" si="40"/>
        <v>0</v>
      </c>
      <c r="DE170" s="200"/>
      <c r="DF170" s="200"/>
      <c r="DG170" s="200"/>
      <c r="DH170" s="200"/>
      <c r="DI170" s="200"/>
      <c r="DJ170" s="200"/>
      <c r="DK170" s="200"/>
      <c r="DL170" s="200"/>
      <c r="DM170" s="200"/>
      <c r="DN170" s="200">
        <f t="shared" si="41"/>
        <v>0</v>
      </c>
      <c r="DO170" s="200"/>
      <c r="DP170" s="200"/>
      <c r="DQ170" s="200"/>
      <c r="DR170" s="200"/>
      <c r="DS170" s="200"/>
      <c r="DT170" s="200"/>
      <c r="DU170" s="200"/>
      <c r="DV170" s="200">
        <v>1</v>
      </c>
      <c r="DW170" s="200"/>
      <c r="DX170" s="200"/>
      <c r="DY170" s="200">
        <f t="shared" si="42"/>
        <v>1</v>
      </c>
      <c r="DZ170" s="200">
        <f t="shared" si="43"/>
        <v>0</v>
      </c>
      <c r="EA170" s="200">
        <f t="shared" si="44"/>
        <v>0</v>
      </c>
      <c r="EB170" s="200">
        <f t="shared" si="45"/>
        <v>0</v>
      </c>
      <c r="EC170" s="200">
        <f t="shared" si="46"/>
        <v>0</v>
      </c>
      <c r="ED170" s="200">
        <f t="shared" si="47"/>
        <v>0</v>
      </c>
      <c r="EE170" s="200">
        <f t="shared" si="48"/>
        <v>0</v>
      </c>
      <c r="EF170" s="200">
        <f t="shared" si="49"/>
        <v>0</v>
      </c>
      <c r="EG170" s="200">
        <f t="shared" si="50"/>
        <v>0</v>
      </c>
      <c r="EH170" s="200">
        <f t="shared" si="51"/>
        <v>0</v>
      </c>
      <c r="EI170" s="200">
        <f t="shared" si="52"/>
        <v>0</v>
      </c>
      <c r="EJ170" s="200">
        <v>0</v>
      </c>
    </row>
    <row r="171" spans="1:140" ht="15.75" customHeight="1">
      <c r="A171" s="33" t="s">
        <v>289</v>
      </c>
      <c r="B171" s="33" t="s">
        <v>116</v>
      </c>
      <c r="C171" s="33">
        <v>2021</v>
      </c>
      <c r="D171" s="66" t="s">
        <v>1243</v>
      </c>
      <c r="E171" s="33" t="s">
        <v>1244</v>
      </c>
      <c r="F171" s="33" t="s">
        <v>534</v>
      </c>
      <c r="G171" s="33" t="s">
        <v>487</v>
      </c>
      <c r="H171" s="34" t="s">
        <v>1361</v>
      </c>
      <c r="I171" s="66" t="s">
        <v>1362</v>
      </c>
      <c r="J171" s="33"/>
      <c r="K171" s="33"/>
      <c r="L171" s="2" t="s">
        <v>473</v>
      </c>
      <c r="M171" s="71">
        <v>0</v>
      </c>
      <c r="N171" s="37"/>
      <c r="O171" s="33"/>
      <c r="P171" s="33"/>
      <c r="Q171" s="34"/>
      <c r="R171" s="33"/>
      <c r="S171" s="34"/>
      <c r="T171" s="34"/>
      <c r="U171" s="34">
        <v>1</v>
      </c>
      <c r="V171" s="34"/>
      <c r="W171" s="34"/>
      <c r="X171" s="33"/>
      <c r="Y171" s="34"/>
      <c r="Z171" s="34"/>
      <c r="AA171" s="33"/>
      <c r="AB171" s="33"/>
      <c r="AC171" s="33"/>
      <c r="AD171" s="33"/>
      <c r="AE171" s="33"/>
      <c r="AF171" s="33"/>
      <c r="AG171" s="33">
        <v>1</v>
      </c>
      <c r="AH171" s="33"/>
      <c r="AI171" s="33"/>
      <c r="AJ171" s="33"/>
      <c r="AK171" s="33"/>
      <c r="AL171" s="34"/>
      <c r="AM171" s="33"/>
      <c r="AN171" s="33"/>
      <c r="AO171" s="33"/>
      <c r="AP171" s="34"/>
      <c r="AQ171" s="35"/>
      <c r="AR171" s="66">
        <f t="shared" si="36"/>
        <v>1</v>
      </c>
      <c r="AS171" s="66"/>
      <c r="AT171" s="66">
        <v>1</v>
      </c>
      <c r="AU171" s="66"/>
      <c r="AV171" s="66"/>
      <c r="AW171" s="66"/>
      <c r="AX171" s="66">
        <f t="shared" si="37"/>
        <v>1</v>
      </c>
      <c r="AY171" s="34"/>
      <c r="AZ171" s="66">
        <v>1</v>
      </c>
      <c r="BA171" s="34">
        <v>1</v>
      </c>
      <c r="BB171" s="34"/>
      <c r="BC171" s="34"/>
      <c r="BD171" s="34"/>
      <c r="BE171" s="34"/>
      <c r="BF171" s="34"/>
      <c r="BG171" s="34"/>
      <c r="BH171" s="34"/>
      <c r="BI171" s="34"/>
      <c r="BJ171" s="34"/>
      <c r="BK171" s="34">
        <v>1</v>
      </c>
      <c r="BL171" s="34"/>
      <c r="BM171" s="34"/>
      <c r="BN171" s="34"/>
      <c r="BO171" s="34"/>
      <c r="BP171" s="34"/>
      <c r="BQ171" s="34"/>
      <c r="BR171" s="34"/>
      <c r="BS171" s="66">
        <v>1</v>
      </c>
      <c r="BT171" s="66">
        <v>1</v>
      </c>
      <c r="BU171" s="66"/>
      <c r="BV171" s="66">
        <f t="shared" si="53"/>
        <v>0</v>
      </c>
      <c r="BW171" s="66"/>
      <c r="BX171" s="66"/>
      <c r="BY171" s="66"/>
      <c r="BZ171" s="66"/>
      <c r="CA171" s="66"/>
      <c r="CB171" s="66"/>
      <c r="CC171" s="66"/>
      <c r="CD171" s="66"/>
      <c r="CE171" s="66"/>
      <c r="CF171" s="34"/>
      <c r="CG171" s="66"/>
      <c r="CH171" s="34">
        <f t="shared" si="38"/>
        <v>0</v>
      </c>
      <c r="CI171" s="66"/>
      <c r="CJ171" s="66"/>
      <c r="CK171" s="66"/>
      <c r="CL171" s="66"/>
      <c r="CM171" s="66"/>
      <c r="CN171" s="66"/>
      <c r="CO171" s="66"/>
      <c r="CP171" s="66"/>
      <c r="CQ171" s="34"/>
      <c r="CR171" s="66"/>
      <c r="CS171" s="34">
        <f t="shared" si="39"/>
        <v>0</v>
      </c>
      <c r="CT171" s="34"/>
      <c r="CU171" s="66"/>
      <c r="CV171" s="66"/>
      <c r="CW171" s="66"/>
      <c r="CX171" s="66"/>
      <c r="CY171" s="66"/>
      <c r="CZ171" s="66"/>
      <c r="DA171" s="66"/>
      <c r="DB171" s="34"/>
      <c r="DC171" s="66"/>
      <c r="DD171" s="34">
        <f t="shared" si="40"/>
        <v>0</v>
      </c>
      <c r="DE171" s="34"/>
      <c r="DF171" s="66"/>
      <c r="DG171" s="66"/>
      <c r="DH171" s="66"/>
      <c r="DI171" s="66"/>
      <c r="DJ171" s="66"/>
      <c r="DK171" s="66"/>
      <c r="DL171" s="34"/>
      <c r="DM171" s="66"/>
      <c r="DN171" s="34">
        <f t="shared" si="41"/>
        <v>0</v>
      </c>
      <c r="DO171" s="34"/>
      <c r="DP171" s="66"/>
      <c r="DQ171" s="66"/>
      <c r="DR171" s="66"/>
      <c r="DS171" s="66"/>
      <c r="DT171" s="66"/>
      <c r="DU171" s="66"/>
      <c r="DV171" s="66"/>
      <c r="DW171" s="34"/>
      <c r="DX171" s="66"/>
      <c r="DY171" s="34">
        <f t="shared" si="42"/>
        <v>0</v>
      </c>
      <c r="DZ171" s="34">
        <f t="shared" si="43"/>
        <v>0</v>
      </c>
      <c r="EA171" s="34">
        <f t="shared" si="44"/>
        <v>0</v>
      </c>
      <c r="EB171" s="34">
        <f t="shared" si="45"/>
        <v>0</v>
      </c>
      <c r="EC171" s="34">
        <f t="shared" si="46"/>
        <v>0</v>
      </c>
      <c r="ED171" s="34">
        <f t="shared" si="47"/>
        <v>0</v>
      </c>
      <c r="EE171" s="34">
        <f t="shared" si="48"/>
        <v>0</v>
      </c>
      <c r="EF171" s="34">
        <f t="shared" si="49"/>
        <v>0</v>
      </c>
      <c r="EG171" s="34">
        <f t="shared" si="50"/>
        <v>0</v>
      </c>
      <c r="EH171" s="34">
        <f t="shared" si="51"/>
        <v>0</v>
      </c>
      <c r="EI171" s="34">
        <f t="shared" si="52"/>
        <v>0</v>
      </c>
      <c r="EJ171" s="33">
        <v>0</v>
      </c>
    </row>
    <row r="172" spans="1:140" ht="15.75" customHeight="1">
      <c r="A172" s="33" t="s">
        <v>290</v>
      </c>
      <c r="B172" s="33" t="s">
        <v>116</v>
      </c>
      <c r="C172" s="33">
        <v>2021</v>
      </c>
      <c r="D172" s="66" t="s">
        <v>1245</v>
      </c>
      <c r="E172" s="33" t="s">
        <v>1246</v>
      </c>
      <c r="F172" s="33" t="s">
        <v>1247</v>
      </c>
      <c r="G172" s="34" t="s">
        <v>470</v>
      </c>
      <c r="H172" s="34" t="s">
        <v>1364</v>
      </c>
      <c r="I172" s="35" t="s">
        <v>1363</v>
      </c>
      <c r="J172" s="33"/>
      <c r="K172" s="33"/>
      <c r="L172" s="2" t="s">
        <v>473</v>
      </c>
      <c r="M172" s="71">
        <v>0</v>
      </c>
      <c r="N172" s="37"/>
      <c r="O172" s="33"/>
      <c r="P172" s="33"/>
      <c r="Q172" s="34"/>
      <c r="R172" s="33"/>
      <c r="S172" s="34"/>
      <c r="T172" s="34"/>
      <c r="U172" s="34">
        <v>1</v>
      </c>
      <c r="V172" s="34"/>
      <c r="W172" s="34"/>
      <c r="X172" s="33"/>
      <c r="Y172" s="34"/>
      <c r="Z172" s="34">
        <v>1</v>
      </c>
      <c r="AA172" s="33"/>
      <c r="AB172" s="33"/>
      <c r="AC172" s="33">
        <v>1</v>
      </c>
      <c r="AD172" s="33"/>
      <c r="AE172" s="33"/>
      <c r="AF172" s="33"/>
      <c r="AG172" s="33"/>
      <c r="AH172" s="33"/>
      <c r="AI172" s="33"/>
      <c r="AJ172" s="33"/>
      <c r="AK172" s="33"/>
      <c r="AL172" s="34"/>
      <c r="AM172" s="33"/>
      <c r="AN172" s="33"/>
      <c r="AO172" s="33"/>
      <c r="AP172" s="34"/>
      <c r="AQ172" s="35"/>
      <c r="AR172" s="66">
        <f t="shared" si="36"/>
        <v>1</v>
      </c>
      <c r="AS172" s="66"/>
      <c r="AT172" s="66">
        <v>1</v>
      </c>
      <c r="AU172" s="66"/>
      <c r="AV172" s="66"/>
      <c r="AW172" s="66">
        <v>1</v>
      </c>
      <c r="AX172" s="66">
        <f t="shared" si="37"/>
        <v>2</v>
      </c>
      <c r="AY172" s="66"/>
      <c r="AZ172" s="34"/>
      <c r="BA172" s="34">
        <v>1</v>
      </c>
      <c r="BB172" s="34"/>
      <c r="BC172" s="34"/>
      <c r="BD172" s="34"/>
      <c r="BE172" s="34"/>
      <c r="BF172" s="34"/>
      <c r="BG172" s="34"/>
      <c r="BH172" s="34"/>
      <c r="BI172" s="34"/>
      <c r="BJ172" s="34"/>
      <c r="BK172" s="34"/>
      <c r="BL172" s="34"/>
      <c r="BM172" s="34">
        <v>1</v>
      </c>
      <c r="BN172" s="34"/>
      <c r="BO172" s="34"/>
      <c r="BP172" s="34"/>
      <c r="BQ172" s="34"/>
      <c r="BR172" s="34"/>
      <c r="BS172" s="34"/>
      <c r="BT172" s="34">
        <v>1</v>
      </c>
      <c r="BU172" s="34">
        <v>1</v>
      </c>
      <c r="BV172" s="66">
        <f t="shared" si="53"/>
        <v>0</v>
      </c>
      <c r="BW172" s="34"/>
      <c r="BX172" s="34"/>
      <c r="BY172" s="34"/>
      <c r="BZ172" s="34"/>
      <c r="CA172" s="34"/>
      <c r="CB172" s="34"/>
      <c r="CC172" s="34"/>
      <c r="CD172" s="34"/>
      <c r="CE172" s="34"/>
      <c r="CF172" s="34"/>
      <c r="CG172" s="34"/>
      <c r="CH172" s="34">
        <f t="shared" si="38"/>
        <v>0</v>
      </c>
      <c r="CI172" s="34"/>
      <c r="CJ172" s="34"/>
      <c r="CK172" s="34"/>
      <c r="CL172" s="34"/>
      <c r="CM172" s="34">
        <v>1</v>
      </c>
      <c r="CN172" s="34"/>
      <c r="CO172" s="34"/>
      <c r="CP172" s="34"/>
      <c r="CQ172" s="34"/>
      <c r="CR172" s="34"/>
      <c r="CS172" s="34">
        <f t="shared" si="39"/>
        <v>1</v>
      </c>
      <c r="CT172" s="34"/>
      <c r="CU172" s="34"/>
      <c r="CV172" s="34"/>
      <c r="CW172" s="34"/>
      <c r="CX172" s="34"/>
      <c r="CY172" s="34"/>
      <c r="CZ172" s="34"/>
      <c r="DA172" s="34"/>
      <c r="DB172" s="34"/>
      <c r="DC172" s="34"/>
      <c r="DD172" s="34">
        <f t="shared" si="40"/>
        <v>0</v>
      </c>
      <c r="DE172" s="34"/>
      <c r="DF172" s="34"/>
      <c r="DG172" s="34"/>
      <c r="DH172" s="34"/>
      <c r="DI172" s="34"/>
      <c r="DJ172" s="34"/>
      <c r="DK172" s="34"/>
      <c r="DL172" s="34"/>
      <c r="DM172" s="34"/>
      <c r="DN172" s="34">
        <f t="shared" si="41"/>
        <v>0</v>
      </c>
      <c r="DO172" s="34"/>
      <c r="DP172" s="34"/>
      <c r="DQ172" s="34"/>
      <c r="DR172" s="34"/>
      <c r="DS172" s="34"/>
      <c r="DT172" s="34"/>
      <c r="DU172" s="34"/>
      <c r="DV172" s="34">
        <v>1</v>
      </c>
      <c r="DW172" s="34"/>
      <c r="DX172" s="34"/>
      <c r="DY172" s="34">
        <f t="shared" si="42"/>
        <v>1</v>
      </c>
      <c r="DZ172" s="34">
        <f t="shared" si="43"/>
        <v>0</v>
      </c>
      <c r="EA172" s="34">
        <f t="shared" si="44"/>
        <v>0</v>
      </c>
      <c r="EB172" s="34">
        <f t="shared" si="45"/>
        <v>0</v>
      </c>
      <c r="EC172" s="34">
        <f t="shared" si="46"/>
        <v>0</v>
      </c>
      <c r="ED172" s="34">
        <f t="shared" si="47"/>
        <v>0</v>
      </c>
      <c r="EE172" s="34">
        <f t="shared" si="48"/>
        <v>0</v>
      </c>
      <c r="EF172" s="34">
        <f t="shared" si="49"/>
        <v>0</v>
      </c>
      <c r="EG172" s="34">
        <f t="shared" si="50"/>
        <v>0</v>
      </c>
      <c r="EH172" s="34">
        <f t="shared" si="51"/>
        <v>0</v>
      </c>
      <c r="EI172" s="34">
        <f t="shared" si="52"/>
        <v>0</v>
      </c>
      <c r="EJ172" s="33">
        <v>0</v>
      </c>
    </row>
    <row r="173" spans="1:140" ht="15.75" customHeight="1">
      <c r="A173" s="33" t="s">
        <v>291</v>
      </c>
      <c r="B173" s="33" t="s">
        <v>116</v>
      </c>
      <c r="C173" s="33">
        <v>2021</v>
      </c>
      <c r="D173" s="66" t="s">
        <v>1248</v>
      </c>
      <c r="E173" s="33" t="s">
        <v>1249</v>
      </c>
      <c r="F173" s="33" t="s">
        <v>534</v>
      </c>
      <c r="G173" s="33" t="s">
        <v>487</v>
      </c>
      <c r="H173" s="34" t="s">
        <v>1366</v>
      </c>
      <c r="I173" s="33" t="s">
        <v>1365</v>
      </c>
      <c r="J173" s="33"/>
      <c r="K173" s="33"/>
      <c r="L173" s="2" t="s">
        <v>473</v>
      </c>
      <c r="M173" s="71">
        <v>0</v>
      </c>
      <c r="N173" s="36"/>
      <c r="O173" s="33"/>
      <c r="P173" s="33"/>
      <c r="Q173" s="34"/>
      <c r="R173" s="33"/>
      <c r="S173" s="34"/>
      <c r="T173" s="34">
        <v>1</v>
      </c>
      <c r="U173" s="34"/>
      <c r="V173" s="34"/>
      <c r="W173" s="34"/>
      <c r="X173" s="33"/>
      <c r="Y173" s="34">
        <v>1</v>
      </c>
      <c r="Z173" s="34"/>
      <c r="AA173" s="33"/>
      <c r="AB173" s="33"/>
      <c r="AC173" s="33"/>
      <c r="AD173" s="33"/>
      <c r="AE173" s="33"/>
      <c r="AF173" s="33"/>
      <c r="AG173" s="33"/>
      <c r="AH173" s="33"/>
      <c r="AI173" s="33"/>
      <c r="AJ173" s="33"/>
      <c r="AK173" s="33"/>
      <c r="AL173" s="34"/>
      <c r="AM173" s="33"/>
      <c r="AN173" s="33"/>
      <c r="AO173" s="33"/>
      <c r="AP173" s="34"/>
      <c r="AQ173" s="35"/>
      <c r="AR173" s="66">
        <f t="shared" si="36"/>
        <v>1</v>
      </c>
      <c r="AS173" s="66">
        <v>1</v>
      </c>
      <c r="AT173" s="34"/>
      <c r="AU173" s="66">
        <v>1</v>
      </c>
      <c r="AV173" s="34"/>
      <c r="AW173" s="34">
        <v>1</v>
      </c>
      <c r="AX173" s="66">
        <f t="shared" si="37"/>
        <v>3</v>
      </c>
      <c r="AY173" s="34"/>
      <c r="AZ173" s="34">
        <v>1</v>
      </c>
      <c r="BA173" s="34">
        <v>1</v>
      </c>
      <c r="BB173" s="34"/>
      <c r="BC173" s="34"/>
      <c r="BD173" s="34"/>
      <c r="BE173" s="34"/>
      <c r="BF173" s="34"/>
      <c r="BG173" s="34"/>
      <c r="BH173" s="34"/>
      <c r="BI173" s="34"/>
      <c r="BJ173" s="34"/>
      <c r="BK173" s="34">
        <v>1</v>
      </c>
      <c r="BL173" s="34"/>
      <c r="BM173" s="34"/>
      <c r="BN173" s="34"/>
      <c r="BO173" s="34"/>
      <c r="BP173" s="34"/>
      <c r="BQ173" s="34"/>
      <c r="BR173" s="34"/>
      <c r="BS173" s="34">
        <v>1</v>
      </c>
      <c r="BT173" s="34"/>
      <c r="BU173" s="66">
        <v>1</v>
      </c>
      <c r="BV173" s="66">
        <f t="shared" si="53"/>
        <v>0</v>
      </c>
      <c r="BW173" s="34"/>
      <c r="BX173" s="34">
        <v>1</v>
      </c>
      <c r="BY173" s="34"/>
      <c r="BZ173" s="34">
        <v>1</v>
      </c>
      <c r="CA173" s="34"/>
      <c r="CB173" s="34"/>
      <c r="CC173" s="34"/>
      <c r="CD173" s="66"/>
      <c r="CE173" s="66"/>
      <c r="CF173" s="34"/>
      <c r="CG173" s="66"/>
      <c r="CH173" s="34">
        <f t="shared" si="38"/>
        <v>2</v>
      </c>
      <c r="CI173" s="34"/>
      <c r="CJ173" s="34"/>
      <c r="CK173" s="34"/>
      <c r="CL173" s="34"/>
      <c r="CM173" s="34"/>
      <c r="CN173" s="34"/>
      <c r="CO173" s="34"/>
      <c r="CP173" s="34"/>
      <c r="CQ173" s="34"/>
      <c r="CR173" s="34"/>
      <c r="CS173" s="34">
        <f t="shared" si="39"/>
        <v>0</v>
      </c>
      <c r="CT173" s="34"/>
      <c r="CU173" s="34"/>
      <c r="CV173" s="34"/>
      <c r="CW173" s="34"/>
      <c r="CX173" s="34"/>
      <c r="CY173" s="34"/>
      <c r="CZ173" s="34">
        <v>1</v>
      </c>
      <c r="DA173" s="66"/>
      <c r="DB173" s="34"/>
      <c r="DC173" s="66"/>
      <c r="DD173" s="34">
        <f t="shared" si="40"/>
        <v>1</v>
      </c>
      <c r="DE173" s="34"/>
      <c r="DF173" s="34"/>
      <c r="DG173" s="34"/>
      <c r="DH173" s="34"/>
      <c r="DI173" s="34"/>
      <c r="DJ173" s="34"/>
      <c r="DK173" s="34"/>
      <c r="DL173" s="34"/>
      <c r="DM173" s="34"/>
      <c r="DN173" s="34">
        <f t="shared" si="41"/>
        <v>0</v>
      </c>
      <c r="DO173" s="34"/>
      <c r="DP173" s="34"/>
      <c r="DQ173" s="34"/>
      <c r="DR173" s="34"/>
      <c r="DS173" s="34"/>
      <c r="DT173" s="34"/>
      <c r="DU173" s="34"/>
      <c r="DV173" s="34">
        <v>1</v>
      </c>
      <c r="DW173" s="34"/>
      <c r="DX173" s="34"/>
      <c r="DY173" s="34">
        <f t="shared" si="42"/>
        <v>1</v>
      </c>
      <c r="DZ173" s="34">
        <f t="shared" si="43"/>
        <v>0</v>
      </c>
      <c r="EA173" s="34">
        <f t="shared" si="44"/>
        <v>0</v>
      </c>
      <c r="EB173" s="34">
        <f t="shared" si="45"/>
        <v>0</v>
      </c>
      <c r="EC173" s="34">
        <f t="shared" si="46"/>
        <v>0</v>
      </c>
      <c r="ED173" s="34">
        <f t="shared" si="47"/>
        <v>0</v>
      </c>
      <c r="EE173" s="34">
        <f t="shared" si="48"/>
        <v>0</v>
      </c>
      <c r="EF173" s="34">
        <f t="shared" si="49"/>
        <v>0</v>
      </c>
      <c r="EG173" s="34">
        <f t="shared" si="50"/>
        <v>0</v>
      </c>
      <c r="EH173" s="34">
        <f t="shared" si="51"/>
        <v>0</v>
      </c>
      <c r="EI173" s="34">
        <f t="shared" si="52"/>
        <v>0</v>
      </c>
      <c r="EJ173" s="33">
        <v>0</v>
      </c>
    </row>
    <row r="174" spans="1:140" ht="15.75" customHeight="1">
      <c r="A174" s="33" t="s">
        <v>292</v>
      </c>
      <c r="B174" s="33" t="s">
        <v>116</v>
      </c>
      <c r="C174" s="33">
        <v>2021</v>
      </c>
      <c r="D174" s="66" t="s">
        <v>1250</v>
      </c>
      <c r="E174" s="33" t="s">
        <v>1251</v>
      </c>
      <c r="F174" s="125" t="s">
        <v>3468</v>
      </c>
      <c r="G174" s="125" t="s">
        <v>470</v>
      </c>
      <c r="H174" s="34" t="s">
        <v>1367</v>
      </c>
      <c r="I174" s="33"/>
      <c r="J174" s="33"/>
      <c r="K174" s="33"/>
      <c r="L174" s="2" t="s">
        <v>473</v>
      </c>
      <c r="M174" s="71">
        <v>0</v>
      </c>
      <c r="N174" s="36"/>
      <c r="O174" s="33"/>
      <c r="P174" s="33"/>
      <c r="Q174" s="34"/>
      <c r="R174" s="33"/>
      <c r="S174" s="34"/>
      <c r="T174" s="34"/>
      <c r="U174" s="34">
        <v>1</v>
      </c>
      <c r="V174" s="34"/>
      <c r="W174" s="34"/>
      <c r="X174" s="33"/>
      <c r="Y174" s="34"/>
      <c r="Z174" s="34"/>
      <c r="AA174" s="33">
        <v>1</v>
      </c>
      <c r="AB174" s="33"/>
      <c r="AC174" s="33"/>
      <c r="AD174" s="33"/>
      <c r="AE174" s="33"/>
      <c r="AF174" s="33"/>
      <c r="AG174" s="33"/>
      <c r="AH174" s="33"/>
      <c r="AI174" s="33"/>
      <c r="AJ174" s="33"/>
      <c r="AK174" s="33"/>
      <c r="AL174" s="34"/>
      <c r="AM174" s="33"/>
      <c r="AN174" s="33"/>
      <c r="AO174" s="33"/>
      <c r="AP174" s="34"/>
      <c r="AQ174" s="35"/>
      <c r="AR174" s="66">
        <f t="shared" si="36"/>
        <v>1</v>
      </c>
      <c r="AS174" s="66"/>
      <c r="AT174" s="66">
        <v>1</v>
      </c>
      <c r="AU174" s="66"/>
      <c r="AV174" s="66"/>
      <c r="AW174" s="66"/>
      <c r="AX174" s="66">
        <f t="shared" si="37"/>
        <v>1</v>
      </c>
      <c r="AY174" s="34"/>
      <c r="AZ174" s="34">
        <v>1</v>
      </c>
      <c r="BA174" s="34"/>
      <c r="BB174" s="34"/>
      <c r="BC174" s="34"/>
      <c r="BD174" s="34"/>
      <c r="BE174" s="34"/>
      <c r="BF174" s="34"/>
      <c r="BG174" s="34"/>
      <c r="BH174" s="34"/>
      <c r="BI174" s="34"/>
      <c r="BJ174" s="34"/>
      <c r="BK174" s="34"/>
      <c r="BL174" s="34"/>
      <c r="BM174" s="34"/>
      <c r="BN174" s="34">
        <v>1</v>
      </c>
      <c r="BO174" s="34"/>
      <c r="BP174" s="34"/>
      <c r="BQ174" s="34"/>
      <c r="BR174" s="34"/>
      <c r="BS174" s="66"/>
      <c r="BT174" s="66">
        <v>1</v>
      </c>
      <c r="BU174" s="66">
        <v>1</v>
      </c>
      <c r="BV174" s="66">
        <f t="shared" si="53"/>
        <v>0</v>
      </c>
      <c r="BW174" s="34"/>
      <c r="BX174" s="34"/>
      <c r="BY174" s="66"/>
      <c r="BZ174" s="66"/>
      <c r="CA174" s="34"/>
      <c r="CB174" s="66"/>
      <c r="CC174" s="66"/>
      <c r="CD174" s="34"/>
      <c r="CE174" s="66"/>
      <c r="CF174" s="34"/>
      <c r="CG174" s="66"/>
      <c r="CH174" s="34">
        <f t="shared" si="38"/>
        <v>0</v>
      </c>
      <c r="CI174" s="34"/>
      <c r="CJ174" s="66"/>
      <c r="CK174" s="34"/>
      <c r="CL174" s="66"/>
      <c r="CM174" s="66"/>
      <c r="CN174" s="66"/>
      <c r="CO174" s="34"/>
      <c r="CP174" s="66"/>
      <c r="CQ174" s="34"/>
      <c r="CR174" s="66"/>
      <c r="CS174" s="34">
        <f t="shared" si="39"/>
        <v>0</v>
      </c>
      <c r="CT174" s="34"/>
      <c r="CU174" s="66"/>
      <c r="CV174" s="34"/>
      <c r="CW174" s="66"/>
      <c r="CX174" s="66"/>
      <c r="CY174" s="34"/>
      <c r="CZ174" s="34"/>
      <c r="DA174" s="66"/>
      <c r="DB174" s="34"/>
      <c r="DC174" s="66"/>
      <c r="DD174" s="34">
        <f t="shared" si="40"/>
        <v>0</v>
      </c>
      <c r="DE174" s="34"/>
      <c r="DF174" s="66"/>
      <c r="DG174" s="34"/>
      <c r="DH174" s="66"/>
      <c r="DI174" s="66"/>
      <c r="DJ174" s="34"/>
      <c r="DK174" s="66"/>
      <c r="DL174" s="34"/>
      <c r="DM174" s="66"/>
      <c r="DN174" s="34">
        <f t="shared" si="41"/>
        <v>0</v>
      </c>
      <c r="DO174" s="34"/>
      <c r="DP174" s="66"/>
      <c r="DQ174" s="34"/>
      <c r="DR174" s="66"/>
      <c r="DS174" s="66"/>
      <c r="DT174" s="34"/>
      <c r="DU174" s="66"/>
      <c r="DV174" s="66"/>
      <c r="DW174" s="34"/>
      <c r="DX174" s="66"/>
      <c r="DY174" s="34">
        <f t="shared" si="42"/>
        <v>0</v>
      </c>
      <c r="DZ174" s="34">
        <f t="shared" si="43"/>
        <v>0</v>
      </c>
      <c r="EA174" s="34">
        <f t="shared" si="44"/>
        <v>0</v>
      </c>
      <c r="EB174" s="34">
        <f t="shared" si="45"/>
        <v>0</v>
      </c>
      <c r="EC174" s="34">
        <f t="shared" si="46"/>
        <v>0</v>
      </c>
      <c r="ED174" s="34">
        <f t="shared" si="47"/>
        <v>0</v>
      </c>
      <c r="EE174" s="34">
        <f t="shared" si="48"/>
        <v>0</v>
      </c>
      <c r="EF174" s="34">
        <f t="shared" si="49"/>
        <v>0</v>
      </c>
      <c r="EG174" s="34">
        <f t="shared" si="50"/>
        <v>0</v>
      </c>
      <c r="EH174" s="34">
        <f t="shared" si="51"/>
        <v>0</v>
      </c>
      <c r="EI174" s="34">
        <f t="shared" si="52"/>
        <v>0</v>
      </c>
      <c r="EJ174" s="33">
        <v>0</v>
      </c>
    </row>
    <row r="175" spans="1:140" ht="15.75" customHeight="1">
      <c r="A175" s="33" t="s">
        <v>293</v>
      </c>
      <c r="B175" s="33" t="s">
        <v>116</v>
      </c>
      <c r="C175" s="33">
        <v>2021</v>
      </c>
      <c r="D175" s="66" t="s">
        <v>1252</v>
      </c>
      <c r="E175" s="33" t="s">
        <v>1253</v>
      </c>
      <c r="F175" s="33" t="s">
        <v>1254</v>
      </c>
      <c r="G175" s="34" t="s">
        <v>470</v>
      </c>
      <c r="H175" s="34" t="s">
        <v>1369</v>
      </c>
      <c r="I175" s="35" t="s">
        <v>1368</v>
      </c>
      <c r="J175" s="33"/>
      <c r="K175" s="33"/>
      <c r="L175" s="2" t="s">
        <v>473</v>
      </c>
      <c r="M175" s="71">
        <v>0</v>
      </c>
      <c r="N175" s="37"/>
      <c r="O175" s="33"/>
      <c r="P175" s="33"/>
      <c r="Q175" s="34">
        <v>1</v>
      </c>
      <c r="R175" s="33"/>
      <c r="S175" s="34"/>
      <c r="T175" s="34"/>
      <c r="U175" s="34">
        <v>1</v>
      </c>
      <c r="V175" s="34"/>
      <c r="W175" s="34"/>
      <c r="X175" s="33"/>
      <c r="Y175" s="34"/>
      <c r="Z175" s="34"/>
      <c r="AA175" s="33"/>
      <c r="AB175" s="33">
        <v>1</v>
      </c>
      <c r="AC175" s="33"/>
      <c r="AD175" s="33"/>
      <c r="AE175" s="33"/>
      <c r="AF175" s="33"/>
      <c r="AG175" s="33"/>
      <c r="AH175" s="33"/>
      <c r="AI175" s="33"/>
      <c r="AJ175" s="33"/>
      <c r="AK175" s="33"/>
      <c r="AL175" s="34"/>
      <c r="AM175" s="33"/>
      <c r="AN175" s="33">
        <v>1</v>
      </c>
      <c r="AO175" s="33"/>
      <c r="AP175" s="34"/>
      <c r="AQ175" s="35"/>
      <c r="AR175" s="66">
        <f t="shared" si="36"/>
        <v>1</v>
      </c>
      <c r="AS175" s="66"/>
      <c r="AT175" s="66">
        <v>1</v>
      </c>
      <c r="AU175" s="66"/>
      <c r="AV175" s="66"/>
      <c r="AW175" s="66"/>
      <c r="AX175" s="66">
        <f t="shared" si="37"/>
        <v>1</v>
      </c>
      <c r="AY175" s="34"/>
      <c r="AZ175" s="34">
        <v>1</v>
      </c>
      <c r="BA175" s="34"/>
      <c r="BB175" s="34"/>
      <c r="BC175" s="34"/>
      <c r="BD175" s="34">
        <v>1</v>
      </c>
      <c r="BE175" s="34"/>
      <c r="BF175" s="34"/>
      <c r="BG175" s="34"/>
      <c r="BH175" s="34"/>
      <c r="BI175" s="34"/>
      <c r="BJ175" s="34"/>
      <c r="BK175" s="34"/>
      <c r="BL175" s="34"/>
      <c r="BM175" s="34"/>
      <c r="BN175" s="34"/>
      <c r="BO175" s="34"/>
      <c r="BP175" s="34">
        <v>1</v>
      </c>
      <c r="BQ175" s="34"/>
      <c r="BR175" s="34"/>
      <c r="BS175" s="34"/>
      <c r="BT175" s="34"/>
      <c r="BU175" s="34"/>
      <c r="BV175" s="66">
        <f t="shared" si="53"/>
        <v>1</v>
      </c>
      <c r="BW175" s="34"/>
      <c r="BX175" s="34"/>
      <c r="BY175" s="34"/>
      <c r="BZ175" s="34"/>
      <c r="CA175" s="34"/>
      <c r="CB175" s="34"/>
      <c r="CC175" s="34"/>
      <c r="CD175" s="34"/>
      <c r="CE175" s="34"/>
      <c r="CF175" s="34"/>
      <c r="CG175" s="34"/>
      <c r="CH175" s="34">
        <f t="shared" si="38"/>
        <v>0</v>
      </c>
      <c r="CI175" s="34"/>
      <c r="CJ175" s="34"/>
      <c r="CK175" s="34"/>
      <c r="CL175" s="34"/>
      <c r="CM175" s="34"/>
      <c r="CN175" s="34"/>
      <c r="CO175" s="34"/>
      <c r="CP175" s="34"/>
      <c r="CQ175" s="34"/>
      <c r="CR175" s="34"/>
      <c r="CS175" s="34">
        <f t="shared" si="39"/>
        <v>0</v>
      </c>
      <c r="CT175" s="34"/>
      <c r="CU175" s="34"/>
      <c r="CV175" s="34"/>
      <c r="CW175" s="34"/>
      <c r="CX175" s="34"/>
      <c r="CY175" s="34"/>
      <c r="CZ175" s="34"/>
      <c r="DA175" s="34"/>
      <c r="DB175" s="34"/>
      <c r="DC175" s="34"/>
      <c r="DD175" s="34">
        <f t="shared" si="40"/>
        <v>0</v>
      </c>
      <c r="DE175" s="34"/>
      <c r="DF175" s="34"/>
      <c r="DG175" s="34"/>
      <c r="DH175" s="34"/>
      <c r="DI175" s="34"/>
      <c r="DJ175" s="34"/>
      <c r="DK175" s="34"/>
      <c r="DL175" s="34"/>
      <c r="DM175" s="34"/>
      <c r="DN175" s="34">
        <f t="shared" si="41"/>
        <v>0</v>
      </c>
      <c r="DO175" s="34"/>
      <c r="DP175" s="34"/>
      <c r="DQ175" s="34"/>
      <c r="DR175" s="34"/>
      <c r="DS175" s="34"/>
      <c r="DT175" s="34"/>
      <c r="DU175" s="34"/>
      <c r="DV175" s="34"/>
      <c r="DW175" s="34"/>
      <c r="DX175" s="34"/>
      <c r="DY175" s="34">
        <f t="shared" si="42"/>
        <v>0</v>
      </c>
      <c r="DZ175" s="34">
        <f t="shared" si="43"/>
        <v>0</v>
      </c>
      <c r="EA175" s="34">
        <f t="shared" si="44"/>
        <v>0</v>
      </c>
      <c r="EB175" s="34">
        <f t="shared" si="45"/>
        <v>0</v>
      </c>
      <c r="EC175" s="34">
        <f t="shared" si="46"/>
        <v>0</v>
      </c>
      <c r="ED175" s="34">
        <f t="shared" si="47"/>
        <v>0</v>
      </c>
      <c r="EE175" s="34">
        <f t="shared" si="48"/>
        <v>0</v>
      </c>
      <c r="EF175" s="34">
        <f t="shared" si="49"/>
        <v>0</v>
      </c>
      <c r="EG175" s="34">
        <f t="shared" si="50"/>
        <v>0</v>
      </c>
      <c r="EH175" s="34">
        <f t="shared" si="51"/>
        <v>0</v>
      </c>
      <c r="EI175" s="34">
        <f t="shared" si="52"/>
        <v>0</v>
      </c>
      <c r="EJ175" s="33">
        <v>1</v>
      </c>
    </row>
    <row r="176" spans="1:140" ht="15.75" customHeight="1">
      <c r="A176" s="33" t="s">
        <v>294</v>
      </c>
      <c r="B176" s="33" t="s">
        <v>116</v>
      </c>
      <c r="C176" s="33">
        <v>2021</v>
      </c>
      <c r="D176" s="66" t="s">
        <v>1255</v>
      </c>
      <c r="E176" s="33" t="s">
        <v>1256</v>
      </c>
      <c r="F176" s="33" t="s">
        <v>856</v>
      </c>
      <c r="G176" s="33" t="s">
        <v>483</v>
      </c>
      <c r="H176" s="34" t="s">
        <v>1371</v>
      </c>
      <c r="I176" s="66" t="s">
        <v>1370</v>
      </c>
      <c r="J176" s="33"/>
      <c r="K176" s="33"/>
      <c r="L176" s="2" t="s">
        <v>473</v>
      </c>
      <c r="M176" s="71">
        <v>0</v>
      </c>
      <c r="N176" s="36"/>
      <c r="O176" s="34"/>
      <c r="P176" s="34"/>
      <c r="Q176" s="34"/>
      <c r="R176" s="33"/>
      <c r="S176" s="34"/>
      <c r="T176" s="34"/>
      <c r="U176" s="34">
        <v>1</v>
      </c>
      <c r="V176" s="34"/>
      <c r="W176" s="34"/>
      <c r="X176" s="33"/>
      <c r="Y176" s="34"/>
      <c r="Z176" s="34"/>
      <c r="AA176" s="33">
        <v>1</v>
      </c>
      <c r="AB176" s="33"/>
      <c r="AC176" s="33"/>
      <c r="AD176" s="33"/>
      <c r="AE176" s="33"/>
      <c r="AF176" s="33"/>
      <c r="AG176" s="33"/>
      <c r="AH176" s="33"/>
      <c r="AI176" s="33"/>
      <c r="AJ176" s="33">
        <v>1</v>
      </c>
      <c r="AK176" s="33"/>
      <c r="AL176" s="34"/>
      <c r="AM176" s="33"/>
      <c r="AN176" s="33"/>
      <c r="AO176" s="33"/>
      <c r="AP176" s="34"/>
      <c r="AQ176" s="35"/>
      <c r="AR176" s="66">
        <f t="shared" si="36"/>
        <v>1</v>
      </c>
      <c r="AS176" s="66">
        <v>1</v>
      </c>
      <c r="AT176" s="66"/>
      <c r="AU176" s="66"/>
      <c r="AV176" s="66"/>
      <c r="AW176" s="66"/>
      <c r="AX176" s="66">
        <f t="shared" si="37"/>
        <v>1</v>
      </c>
      <c r="AY176" s="34"/>
      <c r="AZ176" s="34">
        <v>1</v>
      </c>
      <c r="BA176" s="34">
        <v>1</v>
      </c>
      <c r="BB176" s="34"/>
      <c r="BC176" s="34"/>
      <c r="BD176" s="34"/>
      <c r="BE176" s="34"/>
      <c r="BF176" s="34"/>
      <c r="BG176" s="34"/>
      <c r="BH176" s="34"/>
      <c r="BI176" s="34"/>
      <c r="BJ176" s="34"/>
      <c r="BK176" s="34"/>
      <c r="BL176" s="34">
        <v>1</v>
      </c>
      <c r="BM176" s="34"/>
      <c r="BN176" s="34"/>
      <c r="BO176" s="34"/>
      <c r="BP176" s="34"/>
      <c r="BQ176" s="34"/>
      <c r="BR176" s="34"/>
      <c r="BS176" s="34">
        <v>1</v>
      </c>
      <c r="BT176" s="34">
        <v>1</v>
      </c>
      <c r="BU176" s="34">
        <v>1</v>
      </c>
      <c r="BV176" s="66">
        <f t="shared" si="53"/>
        <v>0</v>
      </c>
      <c r="BW176" s="34"/>
      <c r="BX176" s="34">
        <v>1</v>
      </c>
      <c r="BY176" s="34"/>
      <c r="BZ176" s="34"/>
      <c r="CA176" s="34"/>
      <c r="CB176" s="34"/>
      <c r="CC176" s="34"/>
      <c r="CD176" s="34"/>
      <c r="CE176" s="34"/>
      <c r="CF176" s="34"/>
      <c r="CG176" s="34"/>
      <c r="CH176" s="34">
        <f t="shared" si="38"/>
        <v>1</v>
      </c>
      <c r="CI176" s="34"/>
      <c r="CJ176" s="34"/>
      <c r="CK176" s="34"/>
      <c r="CL176" s="34"/>
      <c r="CM176" s="34"/>
      <c r="CN176" s="34"/>
      <c r="CO176" s="34"/>
      <c r="CP176" s="34"/>
      <c r="CQ176" s="34"/>
      <c r="CR176" s="34"/>
      <c r="CS176" s="34">
        <f t="shared" si="39"/>
        <v>0</v>
      </c>
      <c r="CT176" s="34"/>
      <c r="CU176" s="34"/>
      <c r="CV176" s="34"/>
      <c r="CW176" s="34"/>
      <c r="CX176" s="34"/>
      <c r="CY176" s="34"/>
      <c r="CZ176" s="34"/>
      <c r="DA176" s="34"/>
      <c r="DB176" s="34"/>
      <c r="DC176" s="34"/>
      <c r="DD176" s="34">
        <f t="shared" si="40"/>
        <v>0</v>
      </c>
      <c r="DE176" s="34"/>
      <c r="DF176" s="34"/>
      <c r="DG176" s="34"/>
      <c r="DH176" s="34"/>
      <c r="DI176" s="34"/>
      <c r="DJ176" s="34"/>
      <c r="DK176" s="34"/>
      <c r="DL176" s="34"/>
      <c r="DM176" s="34"/>
      <c r="DN176" s="34">
        <f t="shared" si="41"/>
        <v>0</v>
      </c>
      <c r="DO176" s="34"/>
      <c r="DP176" s="34"/>
      <c r="DQ176" s="34"/>
      <c r="DR176" s="34"/>
      <c r="DS176" s="34"/>
      <c r="DT176" s="34"/>
      <c r="DU176" s="34"/>
      <c r="DV176" s="34"/>
      <c r="DW176" s="34"/>
      <c r="DX176" s="34"/>
      <c r="DY176" s="34">
        <f t="shared" si="42"/>
        <v>0</v>
      </c>
      <c r="DZ176" s="34">
        <f t="shared" si="43"/>
        <v>0</v>
      </c>
      <c r="EA176" s="34">
        <f t="shared" si="44"/>
        <v>0</v>
      </c>
      <c r="EB176" s="34">
        <f t="shared" si="45"/>
        <v>0</v>
      </c>
      <c r="EC176" s="34">
        <f t="shared" si="46"/>
        <v>0</v>
      </c>
      <c r="ED176" s="34">
        <f t="shared" si="47"/>
        <v>0</v>
      </c>
      <c r="EE176" s="34">
        <f t="shared" si="48"/>
        <v>0</v>
      </c>
      <c r="EF176" s="34">
        <f t="shared" si="49"/>
        <v>0</v>
      </c>
      <c r="EG176" s="34">
        <f t="shared" si="50"/>
        <v>0</v>
      </c>
      <c r="EH176" s="34">
        <f t="shared" si="51"/>
        <v>0</v>
      </c>
      <c r="EI176" s="34">
        <f t="shared" si="52"/>
        <v>0</v>
      </c>
      <c r="EJ176" s="33">
        <v>0</v>
      </c>
    </row>
    <row r="177" spans="1:140" ht="15.75" customHeight="1">
      <c r="A177" s="33" t="s">
        <v>295</v>
      </c>
      <c r="B177" s="33" t="s">
        <v>116</v>
      </c>
      <c r="C177" s="33">
        <v>2021</v>
      </c>
      <c r="D177" s="66" t="s">
        <v>1257</v>
      </c>
      <c r="E177" s="33" t="s">
        <v>1258</v>
      </c>
      <c r="F177" s="33" t="s">
        <v>913</v>
      </c>
      <c r="G177" s="34" t="s">
        <v>470</v>
      </c>
      <c r="H177" s="34" t="s">
        <v>1373</v>
      </c>
      <c r="I177" s="34" t="s">
        <v>1372</v>
      </c>
      <c r="J177" s="33"/>
      <c r="K177" s="33"/>
      <c r="L177" s="2" t="s">
        <v>473</v>
      </c>
      <c r="M177" s="71">
        <v>0</v>
      </c>
      <c r="N177" s="37"/>
      <c r="O177" s="33"/>
      <c r="P177" s="33"/>
      <c r="Q177" s="34"/>
      <c r="R177" s="33"/>
      <c r="S177" s="34"/>
      <c r="T177" s="34"/>
      <c r="U177" s="34">
        <v>1</v>
      </c>
      <c r="V177" s="34"/>
      <c r="W177" s="34"/>
      <c r="X177" s="33"/>
      <c r="Y177" s="34"/>
      <c r="Z177" s="34"/>
      <c r="AA177" s="33"/>
      <c r="AB177" s="33">
        <v>1</v>
      </c>
      <c r="AC177" s="33"/>
      <c r="AD177" s="33"/>
      <c r="AE177" s="33"/>
      <c r="AF177" s="33">
        <v>1</v>
      </c>
      <c r="AG177" s="33">
        <v>1</v>
      </c>
      <c r="AH177" s="33"/>
      <c r="AI177" s="33"/>
      <c r="AJ177" s="33"/>
      <c r="AK177" s="33"/>
      <c r="AL177" s="34"/>
      <c r="AM177" s="33"/>
      <c r="AN177" s="33"/>
      <c r="AO177" s="33"/>
      <c r="AP177" s="34"/>
      <c r="AQ177" s="35"/>
      <c r="AR177" s="66">
        <f t="shared" si="36"/>
        <v>1</v>
      </c>
      <c r="AS177" s="34">
        <v>1</v>
      </c>
      <c r="AT177" s="34"/>
      <c r="AU177" s="66"/>
      <c r="AV177" s="34"/>
      <c r="AW177" s="66"/>
      <c r="AX177" s="66">
        <f t="shared" si="37"/>
        <v>1</v>
      </c>
      <c r="AY177" s="34"/>
      <c r="AZ177" s="34">
        <v>1</v>
      </c>
      <c r="BA177" s="34"/>
      <c r="BB177" s="34"/>
      <c r="BC177" s="34"/>
      <c r="BD177" s="34"/>
      <c r="BE177" s="34"/>
      <c r="BF177" s="34"/>
      <c r="BG177" s="34"/>
      <c r="BH177" s="34"/>
      <c r="BI177" s="34"/>
      <c r="BJ177" s="34"/>
      <c r="BK177" s="34"/>
      <c r="BL177" s="34"/>
      <c r="BM177" s="34">
        <v>1</v>
      </c>
      <c r="BN177" s="34"/>
      <c r="BO177" s="34"/>
      <c r="BP177" s="34"/>
      <c r="BQ177" s="34"/>
      <c r="BR177" s="34"/>
      <c r="BS177" s="34">
        <v>1</v>
      </c>
      <c r="BT177" s="66">
        <v>1</v>
      </c>
      <c r="BU177" s="66"/>
      <c r="BV177" s="66">
        <f t="shared" si="53"/>
        <v>0</v>
      </c>
      <c r="BW177" s="34"/>
      <c r="BX177" s="34"/>
      <c r="BY177" s="34"/>
      <c r="BZ177" s="34">
        <v>1</v>
      </c>
      <c r="CA177" s="34"/>
      <c r="CB177" s="34">
        <v>1</v>
      </c>
      <c r="CC177" s="34"/>
      <c r="CD177" s="34"/>
      <c r="CE177" s="34"/>
      <c r="CF177" s="34"/>
      <c r="CG177" s="34"/>
      <c r="CH177" s="34">
        <f t="shared" si="38"/>
        <v>2</v>
      </c>
      <c r="CI177" s="34"/>
      <c r="CJ177" s="34"/>
      <c r="CK177" s="34"/>
      <c r="CL177" s="34"/>
      <c r="CM177" s="34"/>
      <c r="CN177" s="34"/>
      <c r="CO177" s="34"/>
      <c r="CP177" s="34"/>
      <c r="CQ177" s="34"/>
      <c r="CR177" s="34"/>
      <c r="CS177" s="34">
        <f t="shared" si="39"/>
        <v>0</v>
      </c>
      <c r="CT177" s="34"/>
      <c r="CU177" s="34"/>
      <c r="CV177" s="34"/>
      <c r="CW177" s="66"/>
      <c r="CX177" s="34"/>
      <c r="CY177" s="34"/>
      <c r="CZ177" s="34"/>
      <c r="DA177" s="34"/>
      <c r="DB177" s="34"/>
      <c r="DC177" s="66"/>
      <c r="DD177" s="34">
        <f t="shared" si="40"/>
        <v>0</v>
      </c>
      <c r="DE177" s="34"/>
      <c r="DF177" s="34"/>
      <c r="DG177" s="34"/>
      <c r="DH177" s="34"/>
      <c r="DI177" s="34"/>
      <c r="DJ177" s="34"/>
      <c r="DK177" s="34"/>
      <c r="DL177" s="34"/>
      <c r="DM177" s="34"/>
      <c r="DN177" s="34">
        <f t="shared" si="41"/>
        <v>0</v>
      </c>
      <c r="DO177" s="34"/>
      <c r="DP177" s="34"/>
      <c r="DQ177" s="34"/>
      <c r="DR177" s="34"/>
      <c r="DS177" s="34"/>
      <c r="DT177" s="34"/>
      <c r="DU177" s="66"/>
      <c r="DV177" s="66"/>
      <c r="DW177" s="34"/>
      <c r="DX177" s="66"/>
      <c r="DY177" s="34">
        <f t="shared" si="42"/>
        <v>0</v>
      </c>
      <c r="DZ177" s="34">
        <f t="shared" si="43"/>
        <v>0</v>
      </c>
      <c r="EA177" s="34">
        <f t="shared" si="44"/>
        <v>0</v>
      </c>
      <c r="EB177" s="34">
        <f t="shared" si="45"/>
        <v>0</v>
      </c>
      <c r="EC177" s="34">
        <f t="shared" si="46"/>
        <v>1</v>
      </c>
      <c r="ED177" s="34">
        <f t="shared" si="47"/>
        <v>0</v>
      </c>
      <c r="EE177" s="34">
        <f t="shared" si="48"/>
        <v>0</v>
      </c>
      <c r="EF177" s="34">
        <f t="shared" si="49"/>
        <v>0</v>
      </c>
      <c r="EG177" s="34">
        <f t="shared" si="50"/>
        <v>0</v>
      </c>
      <c r="EH177" s="34">
        <f t="shared" si="51"/>
        <v>1</v>
      </c>
      <c r="EI177" s="34">
        <f t="shared" si="52"/>
        <v>1</v>
      </c>
      <c r="EJ177" s="33">
        <v>1</v>
      </c>
    </row>
    <row r="178" spans="1:140" ht="15.75" customHeight="1">
      <c r="A178" s="33" t="s">
        <v>296</v>
      </c>
      <c r="B178" s="33" t="s">
        <v>116</v>
      </c>
      <c r="C178" s="34">
        <v>2021</v>
      </c>
      <c r="D178" s="66" t="s">
        <v>1259</v>
      </c>
      <c r="E178" s="34" t="s">
        <v>1260</v>
      </c>
      <c r="F178" s="34" t="s">
        <v>1261</v>
      </c>
      <c r="G178" s="34" t="s">
        <v>470</v>
      </c>
      <c r="H178" s="34" t="s">
        <v>1375</v>
      </c>
      <c r="I178" s="34" t="s">
        <v>1374</v>
      </c>
      <c r="J178" s="33"/>
      <c r="K178" s="33"/>
      <c r="L178" s="2" t="s">
        <v>473</v>
      </c>
      <c r="M178" s="71">
        <v>0</v>
      </c>
      <c r="N178" s="37"/>
      <c r="O178" s="33"/>
      <c r="P178" s="33"/>
      <c r="Q178" s="34"/>
      <c r="R178" s="33"/>
      <c r="S178" s="34"/>
      <c r="T178" s="34"/>
      <c r="U178" s="34">
        <v>1</v>
      </c>
      <c r="V178" s="34"/>
      <c r="W178" s="34"/>
      <c r="X178" s="33"/>
      <c r="Y178" s="34"/>
      <c r="Z178" s="34"/>
      <c r="AA178" s="33"/>
      <c r="AB178" s="33"/>
      <c r="AC178" s="33">
        <v>1</v>
      </c>
      <c r="AD178" s="33"/>
      <c r="AE178" s="33"/>
      <c r="AF178" s="33"/>
      <c r="AG178" s="33"/>
      <c r="AH178" s="33"/>
      <c r="AI178" s="33"/>
      <c r="AJ178" s="33"/>
      <c r="AK178" s="33"/>
      <c r="AL178" s="34"/>
      <c r="AM178" s="33"/>
      <c r="AN178" s="33"/>
      <c r="AO178" s="33"/>
      <c r="AP178" s="34"/>
      <c r="AQ178" s="35"/>
      <c r="AR178" s="66">
        <f t="shared" si="36"/>
        <v>1</v>
      </c>
      <c r="AS178" s="42"/>
      <c r="AT178" s="69">
        <v>1</v>
      </c>
      <c r="AU178" s="42"/>
      <c r="AV178" s="69"/>
      <c r="AW178" s="42"/>
      <c r="AX178" s="66">
        <f t="shared" si="37"/>
        <v>1</v>
      </c>
      <c r="AY178" s="69"/>
      <c r="AZ178" s="2">
        <v>1</v>
      </c>
      <c r="BA178" s="69"/>
      <c r="BB178" s="41"/>
      <c r="BD178" s="41"/>
      <c r="BE178" s="41"/>
      <c r="BF178" s="41"/>
      <c r="BG178" s="41"/>
      <c r="BH178" s="41"/>
      <c r="BI178" s="41"/>
      <c r="BJ178" s="41"/>
      <c r="BK178" s="41"/>
      <c r="BL178" s="41"/>
      <c r="BM178" s="41"/>
      <c r="BN178" s="41"/>
      <c r="BO178" s="41"/>
      <c r="BP178" s="41">
        <v>1</v>
      </c>
      <c r="BQ178" s="41"/>
      <c r="BR178" s="41"/>
      <c r="BS178" s="73"/>
      <c r="BT178" s="73">
        <v>1</v>
      </c>
      <c r="BU178" s="73"/>
      <c r="BV178" s="66">
        <f t="shared" si="53"/>
        <v>0</v>
      </c>
      <c r="BW178" s="73"/>
      <c r="BX178" s="73"/>
      <c r="BY178" s="73"/>
      <c r="BZ178" s="73"/>
      <c r="CA178" s="41"/>
      <c r="CB178" s="41"/>
      <c r="CC178" s="41"/>
      <c r="CD178" s="41"/>
      <c r="CE178" s="41"/>
      <c r="CF178" s="41"/>
      <c r="CG178" s="43"/>
      <c r="CH178" s="34">
        <f t="shared" si="38"/>
        <v>0</v>
      </c>
      <c r="CI178" s="41"/>
      <c r="CJ178" s="41"/>
      <c r="CK178" s="41"/>
      <c r="CL178" s="41"/>
      <c r="CM178" s="69">
        <v>1</v>
      </c>
      <c r="CN178" s="41"/>
      <c r="CO178" s="41"/>
      <c r="CP178" s="41"/>
      <c r="CQ178" s="41"/>
      <c r="CR178" s="41"/>
      <c r="CS178" s="34">
        <f t="shared" si="39"/>
        <v>1</v>
      </c>
      <c r="CT178" s="41"/>
      <c r="CU178" s="41"/>
      <c r="CV178" s="41"/>
      <c r="CW178" s="73"/>
      <c r="CX178" s="41"/>
      <c r="CY178" s="41"/>
      <c r="DA178" s="41"/>
      <c r="DB178" s="41"/>
      <c r="DC178" s="43"/>
      <c r="DD178" s="34">
        <f t="shared" si="40"/>
        <v>0</v>
      </c>
      <c r="DE178" s="41"/>
      <c r="DF178" s="41"/>
      <c r="DG178" s="41"/>
      <c r="DH178" s="41"/>
      <c r="DI178" s="41"/>
      <c r="DJ178" s="41"/>
      <c r="DK178" s="41"/>
      <c r="DL178" s="41"/>
      <c r="DM178" s="41"/>
      <c r="DN178" s="34">
        <f t="shared" si="41"/>
        <v>0</v>
      </c>
      <c r="DO178" s="41"/>
      <c r="DP178" s="41"/>
      <c r="DQ178" s="41"/>
      <c r="DR178" s="41"/>
      <c r="DS178" s="41"/>
      <c r="DT178" s="41"/>
      <c r="DU178" s="73"/>
      <c r="DV178" s="73"/>
      <c r="DW178" s="41"/>
      <c r="DX178" s="43"/>
      <c r="DY178" s="34">
        <f t="shared" si="42"/>
        <v>0</v>
      </c>
      <c r="DZ178" s="34">
        <f t="shared" si="43"/>
        <v>0</v>
      </c>
      <c r="EA178" s="34">
        <f t="shared" si="44"/>
        <v>0</v>
      </c>
      <c r="EB178" s="34">
        <f t="shared" si="45"/>
        <v>0</v>
      </c>
      <c r="EC178" s="34">
        <f t="shared" si="46"/>
        <v>0</v>
      </c>
      <c r="ED178" s="34">
        <f t="shared" si="47"/>
        <v>0</v>
      </c>
      <c r="EE178" s="34">
        <f t="shared" si="48"/>
        <v>0</v>
      </c>
      <c r="EF178" s="34">
        <f t="shared" si="49"/>
        <v>0</v>
      </c>
      <c r="EG178" s="34">
        <f t="shared" si="50"/>
        <v>0</v>
      </c>
      <c r="EH178" s="34">
        <f t="shared" si="51"/>
        <v>0</v>
      </c>
      <c r="EI178" s="34">
        <f t="shared" si="52"/>
        <v>0</v>
      </c>
      <c r="EJ178" s="33">
        <v>0</v>
      </c>
    </row>
    <row r="179" spans="1:140" ht="15.75" customHeight="1">
      <c r="A179" s="33" t="s">
        <v>297</v>
      </c>
      <c r="B179" s="33" t="s">
        <v>116</v>
      </c>
      <c r="C179" s="200">
        <v>2021</v>
      </c>
      <c r="D179" s="203" t="s">
        <v>1262</v>
      </c>
      <c r="E179" s="200" t="s">
        <v>1263</v>
      </c>
      <c r="F179" s="200" t="s">
        <v>529</v>
      </c>
      <c r="G179" s="201" t="s">
        <v>5597</v>
      </c>
      <c r="H179" s="200" t="s">
        <v>1377</v>
      </c>
      <c r="I179" s="200" t="s">
        <v>1376</v>
      </c>
      <c r="J179" s="200"/>
      <c r="K179" s="200"/>
      <c r="L179" s="207" t="s">
        <v>473</v>
      </c>
      <c r="M179" s="215">
        <v>0</v>
      </c>
      <c r="N179" s="215"/>
      <c r="O179" s="200"/>
      <c r="P179" s="200"/>
      <c r="Q179" s="200"/>
      <c r="R179" s="200"/>
      <c r="S179" s="200"/>
      <c r="T179" s="200"/>
      <c r="U179" s="200">
        <v>1</v>
      </c>
      <c r="V179" s="200"/>
      <c r="W179" s="200"/>
      <c r="X179" s="203"/>
      <c r="Y179" s="203"/>
      <c r="Z179" s="203"/>
      <c r="AA179" s="200"/>
      <c r="AB179" s="200"/>
      <c r="AC179" s="200">
        <v>1</v>
      </c>
      <c r="AD179" s="200"/>
      <c r="AE179" s="200"/>
      <c r="AF179" s="200"/>
      <c r="AG179" s="200"/>
      <c r="AH179" s="200"/>
      <c r="AI179" s="200"/>
      <c r="AJ179" s="200"/>
      <c r="AK179" s="203"/>
      <c r="AL179" s="203"/>
      <c r="AM179" s="200"/>
      <c r="AN179" s="200"/>
      <c r="AO179" s="200"/>
      <c r="AP179" s="200"/>
      <c r="AQ179" s="203"/>
      <c r="AR179" s="203">
        <f t="shared" si="36"/>
        <v>1</v>
      </c>
      <c r="AS179" s="217"/>
      <c r="AT179" s="217">
        <v>1</v>
      </c>
      <c r="AU179" s="217">
        <v>1</v>
      </c>
      <c r="AV179" s="209"/>
      <c r="AW179" s="209">
        <v>1</v>
      </c>
      <c r="AX179" s="203">
        <f t="shared" si="37"/>
        <v>3</v>
      </c>
      <c r="AY179" s="209"/>
      <c r="AZ179" s="207">
        <v>1</v>
      </c>
      <c r="BA179" s="209"/>
      <c r="BB179" s="209"/>
      <c r="BC179" s="209"/>
      <c r="BD179" s="209"/>
      <c r="BE179" s="209"/>
      <c r="BF179" s="209"/>
      <c r="BG179" s="209"/>
      <c r="BH179" s="209"/>
      <c r="BI179" s="209"/>
      <c r="BJ179" s="209"/>
      <c r="BK179" s="209"/>
      <c r="BL179" s="209"/>
      <c r="BM179" s="209"/>
      <c r="BN179" s="209"/>
      <c r="BO179" s="209"/>
      <c r="BP179" s="209">
        <v>1</v>
      </c>
      <c r="BQ179" s="209"/>
      <c r="BR179" s="209"/>
      <c r="BS179" s="217"/>
      <c r="BT179" s="217">
        <v>1</v>
      </c>
      <c r="BU179" s="209">
        <v>1</v>
      </c>
      <c r="BV179" s="66">
        <f t="shared" si="53"/>
        <v>0</v>
      </c>
      <c r="BW179" s="217"/>
      <c r="BX179" s="217"/>
      <c r="BY179" s="217"/>
      <c r="BZ179" s="217"/>
      <c r="CA179" s="217"/>
      <c r="CB179" s="217"/>
      <c r="CC179" s="217"/>
      <c r="CD179" s="209"/>
      <c r="CE179" s="209"/>
      <c r="CF179" s="209"/>
      <c r="CG179" s="217"/>
      <c r="CH179" s="200">
        <f t="shared" si="38"/>
        <v>0</v>
      </c>
      <c r="CI179" s="217"/>
      <c r="CJ179" s="217"/>
      <c r="CK179" s="217"/>
      <c r="CL179" s="217"/>
      <c r="CM179" s="217">
        <v>1</v>
      </c>
      <c r="CN179" s="217"/>
      <c r="CO179" s="217"/>
      <c r="CP179" s="209"/>
      <c r="CQ179" s="209"/>
      <c r="CR179" s="209"/>
      <c r="CS179" s="200">
        <f t="shared" si="39"/>
        <v>1</v>
      </c>
      <c r="CT179" s="209"/>
      <c r="CU179" s="217"/>
      <c r="CV179" s="217"/>
      <c r="CW179" s="217"/>
      <c r="CX179" s="217"/>
      <c r="CY179" s="217"/>
      <c r="CZ179" s="217">
        <v>1</v>
      </c>
      <c r="DA179" s="209"/>
      <c r="DB179" s="209"/>
      <c r="DC179" s="209"/>
      <c r="DD179" s="200">
        <f t="shared" si="40"/>
        <v>1</v>
      </c>
      <c r="DE179" s="209"/>
      <c r="DF179" s="209"/>
      <c r="DG179" s="209"/>
      <c r="DH179" s="209"/>
      <c r="DI179" s="209"/>
      <c r="DJ179" s="209"/>
      <c r="DK179" s="209"/>
      <c r="DL179" s="209"/>
      <c r="DM179" s="209"/>
      <c r="DN179" s="200">
        <f t="shared" si="41"/>
        <v>0</v>
      </c>
      <c r="DO179" s="209"/>
      <c r="DP179" s="209"/>
      <c r="DQ179" s="209"/>
      <c r="DR179" s="209"/>
      <c r="DS179" s="209"/>
      <c r="DT179" s="209"/>
      <c r="DU179" s="209"/>
      <c r="DV179" s="209">
        <v>1</v>
      </c>
      <c r="DW179" s="209"/>
      <c r="DX179" s="209"/>
      <c r="DY179" s="200">
        <f t="shared" si="42"/>
        <v>1</v>
      </c>
      <c r="DZ179" s="200">
        <f t="shared" si="43"/>
        <v>0</v>
      </c>
      <c r="EA179" s="200">
        <f t="shared" si="44"/>
        <v>0</v>
      </c>
      <c r="EB179" s="200">
        <f t="shared" si="45"/>
        <v>0</v>
      </c>
      <c r="EC179" s="200">
        <f t="shared" si="46"/>
        <v>0</v>
      </c>
      <c r="ED179" s="200">
        <f t="shared" si="47"/>
        <v>0</v>
      </c>
      <c r="EE179" s="200">
        <f t="shared" si="48"/>
        <v>0</v>
      </c>
      <c r="EF179" s="200">
        <f t="shared" si="49"/>
        <v>0</v>
      </c>
      <c r="EG179" s="200">
        <f t="shared" si="50"/>
        <v>0</v>
      </c>
      <c r="EH179" s="200">
        <f t="shared" si="51"/>
        <v>0</v>
      </c>
      <c r="EI179" s="200">
        <f t="shared" si="52"/>
        <v>0</v>
      </c>
      <c r="EJ179" s="200">
        <v>0</v>
      </c>
    </row>
    <row r="180" spans="1:140" ht="15.75" customHeight="1">
      <c r="A180" s="33" t="s">
        <v>298</v>
      </c>
      <c r="B180" s="33" t="s">
        <v>116</v>
      </c>
      <c r="C180" s="34">
        <v>2021</v>
      </c>
      <c r="D180" s="66" t="s">
        <v>1264</v>
      </c>
      <c r="E180" s="34" t="s">
        <v>1265</v>
      </c>
      <c r="F180" s="34" t="s">
        <v>1266</v>
      </c>
      <c r="G180" s="34" t="s">
        <v>483</v>
      </c>
      <c r="H180" s="34" t="s">
        <v>1379</v>
      </c>
      <c r="I180" s="223" t="s">
        <v>1378</v>
      </c>
      <c r="J180" s="33"/>
      <c r="K180" s="33"/>
      <c r="L180" s="2" t="s">
        <v>473</v>
      </c>
      <c r="M180" s="71">
        <v>0</v>
      </c>
      <c r="N180" s="71"/>
      <c r="O180" s="33"/>
      <c r="P180" s="33"/>
      <c r="Q180" s="34"/>
      <c r="R180" s="33"/>
      <c r="S180" s="34"/>
      <c r="T180" s="34"/>
      <c r="U180" s="34">
        <v>1</v>
      </c>
      <c r="V180" s="34"/>
      <c r="W180" s="34"/>
      <c r="X180" s="33"/>
      <c r="Y180" s="34"/>
      <c r="Z180" s="34">
        <v>1</v>
      </c>
      <c r="AA180" s="33"/>
      <c r="AB180" s="33"/>
      <c r="AC180" s="33"/>
      <c r="AD180" s="33"/>
      <c r="AE180" s="33">
        <v>1</v>
      </c>
      <c r="AF180" s="33"/>
      <c r="AG180" s="33"/>
      <c r="AH180" s="33"/>
      <c r="AI180" s="33"/>
      <c r="AJ180" s="33"/>
      <c r="AK180" s="33"/>
      <c r="AL180" s="34"/>
      <c r="AM180" s="33"/>
      <c r="AN180" s="33"/>
      <c r="AO180" s="33"/>
      <c r="AP180" s="34"/>
      <c r="AQ180" s="35"/>
      <c r="AR180" s="66">
        <f t="shared" si="36"/>
        <v>1</v>
      </c>
      <c r="AS180" s="42"/>
      <c r="AT180" s="73">
        <v>1</v>
      </c>
      <c r="AU180" s="69"/>
      <c r="AV180" s="69"/>
      <c r="AW180" s="42">
        <v>1</v>
      </c>
      <c r="AX180" s="66">
        <f t="shared" si="37"/>
        <v>2</v>
      </c>
      <c r="AY180" s="41"/>
      <c r="AZ180" s="41"/>
      <c r="BA180" s="41">
        <v>1</v>
      </c>
      <c r="BB180" s="41"/>
      <c r="BD180" s="41"/>
      <c r="BE180" s="41"/>
      <c r="BF180" s="41"/>
      <c r="BG180" s="41"/>
      <c r="BH180" s="41">
        <v>1</v>
      </c>
      <c r="BI180" s="41"/>
      <c r="BJ180" s="41"/>
      <c r="BK180" s="41"/>
      <c r="BL180" s="41"/>
      <c r="BM180" s="41"/>
      <c r="BN180" s="41"/>
      <c r="BO180" s="41"/>
      <c r="BP180" s="41"/>
      <c r="BQ180" s="41"/>
      <c r="BR180" s="41"/>
      <c r="BS180" s="73"/>
      <c r="BT180" s="2">
        <v>1</v>
      </c>
      <c r="BU180" s="41">
        <v>1</v>
      </c>
      <c r="BV180" s="66">
        <f t="shared" si="53"/>
        <v>0</v>
      </c>
      <c r="BW180" s="73"/>
      <c r="BX180" s="73"/>
      <c r="BY180" s="73"/>
      <c r="BZ180" s="73"/>
      <c r="CA180" s="41"/>
      <c r="CB180" s="41"/>
      <c r="CC180" s="41"/>
      <c r="CD180" s="41"/>
      <c r="CE180" s="41"/>
      <c r="CF180" s="41"/>
      <c r="CG180" s="73"/>
      <c r="CH180" s="34">
        <f t="shared" si="38"/>
        <v>0</v>
      </c>
      <c r="CI180" s="73"/>
      <c r="CJ180" s="73"/>
      <c r="CK180" s="73"/>
      <c r="CL180" s="41"/>
      <c r="CM180" s="69">
        <v>1</v>
      </c>
      <c r="CN180" s="41"/>
      <c r="CO180" s="41"/>
      <c r="CP180" s="41"/>
      <c r="CQ180" s="41"/>
      <c r="CR180" s="43"/>
      <c r="CS180" s="34">
        <f t="shared" si="39"/>
        <v>1</v>
      </c>
      <c r="CT180" s="41"/>
      <c r="CU180" s="41"/>
      <c r="CV180" s="41"/>
      <c r="CW180" s="41"/>
      <c r="CX180" s="41"/>
      <c r="CY180" s="41"/>
      <c r="DA180" s="41"/>
      <c r="DB180" s="41"/>
      <c r="DC180" s="41"/>
      <c r="DD180" s="34">
        <f t="shared" si="40"/>
        <v>0</v>
      </c>
      <c r="DE180" s="41"/>
      <c r="DF180" s="41"/>
      <c r="DG180" s="41"/>
      <c r="DH180" s="41"/>
      <c r="DI180" s="41"/>
      <c r="DJ180" s="41"/>
      <c r="DK180" s="41"/>
      <c r="DL180" s="41"/>
      <c r="DM180" s="41"/>
      <c r="DN180" s="34">
        <f t="shared" si="41"/>
        <v>0</v>
      </c>
      <c r="DO180" s="41"/>
      <c r="DP180" s="73"/>
      <c r="DQ180" s="73"/>
      <c r="DR180" s="41"/>
      <c r="DS180" s="41"/>
      <c r="DT180" s="41"/>
      <c r="DU180" s="41"/>
      <c r="DV180" s="69">
        <v>1</v>
      </c>
      <c r="DW180" s="41"/>
      <c r="DX180" s="43"/>
      <c r="DY180" s="34">
        <f t="shared" si="42"/>
        <v>1</v>
      </c>
      <c r="DZ180" s="34">
        <f t="shared" si="43"/>
        <v>0</v>
      </c>
      <c r="EA180" s="34">
        <f t="shared" si="44"/>
        <v>0</v>
      </c>
      <c r="EB180" s="34">
        <f t="shared" si="45"/>
        <v>0</v>
      </c>
      <c r="EC180" s="34">
        <f t="shared" si="46"/>
        <v>0</v>
      </c>
      <c r="ED180" s="34">
        <f t="shared" si="47"/>
        <v>0</v>
      </c>
      <c r="EE180" s="34">
        <f t="shared" si="48"/>
        <v>0</v>
      </c>
      <c r="EF180" s="34">
        <f t="shared" si="49"/>
        <v>0</v>
      </c>
      <c r="EG180" s="34">
        <f t="shared" si="50"/>
        <v>0</v>
      </c>
      <c r="EH180" s="34">
        <f t="shared" si="51"/>
        <v>0</v>
      </c>
      <c r="EI180" s="34">
        <f t="shared" si="52"/>
        <v>0</v>
      </c>
      <c r="EJ180" s="33">
        <v>0</v>
      </c>
    </row>
    <row r="181" spans="1:140" ht="15.75" customHeight="1">
      <c r="A181" s="33" t="s">
        <v>299</v>
      </c>
      <c r="B181" s="33" t="s">
        <v>116</v>
      </c>
      <c r="C181" s="200">
        <v>2021</v>
      </c>
      <c r="D181" s="203" t="s">
        <v>1267</v>
      </c>
      <c r="E181" s="200" t="s">
        <v>1268</v>
      </c>
      <c r="F181" s="200" t="s">
        <v>1269</v>
      </c>
      <c r="G181" s="200" t="s">
        <v>538</v>
      </c>
      <c r="H181" s="200" t="s">
        <v>1381</v>
      </c>
      <c r="I181" s="200" t="s">
        <v>1380</v>
      </c>
      <c r="J181" s="200"/>
      <c r="K181" s="200"/>
      <c r="L181" s="207" t="s">
        <v>473</v>
      </c>
      <c r="M181" s="215">
        <v>0</v>
      </c>
      <c r="N181" s="215"/>
      <c r="O181" s="200"/>
      <c r="P181" s="200"/>
      <c r="Q181" s="200"/>
      <c r="R181" s="200"/>
      <c r="S181" s="200"/>
      <c r="T181" s="200"/>
      <c r="U181" s="200">
        <v>1</v>
      </c>
      <c r="V181" s="200"/>
      <c r="W181" s="200"/>
      <c r="X181" s="200"/>
      <c r="Y181" s="200"/>
      <c r="Z181" s="200">
        <v>1</v>
      </c>
      <c r="AA181" s="200"/>
      <c r="AB181" s="200"/>
      <c r="AC181" s="200"/>
      <c r="AD181" s="200"/>
      <c r="AE181" s="200">
        <v>1</v>
      </c>
      <c r="AF181" s="200"/>
      <c r="AG181" s="200"/>
      <c r="AH181" s="200"/>
      <c r="AI181" s="200"/>
      <c r="AJ181" s="200"/>
      <c r="AK181" s="200"/>
      <c r="AL181" s="200"/>
      <c r="AM181" s="200"/>
      <c r="AN181" s="200"/>
      <c r="AO181" s="200"/>
      <c r="AP181" s="200"/>
      <c r="AQ181" s="203"/>
      <c r="AR181" s="203">
        <f t="shared" si="36"/>
        <v>1</v>
      </c>
      <c r="AS181" s="217">
        <v>1</v>
      </c>
      <c r="AT181" s="217">
        <v>1</v>
      </c>
      <c r="AU181" s="217">
        <v>1</v>
      </c>
      <c r="AV181" s="217"/>
      <c r="AW181" s="217">
        <v>1</v>
      </c>
      <c r="AX181" s="203">
        <f t="shared" si="37"/>
        <v>4</v>
      </c>
      <c r="AY181" s="209"/>
      <c r="AZ181" s="207">
        <v>1</v>
      </c>
      <c r="BA181" s="209"/>
      <c r="BB181" s="209"/>
      <c r="BC181" s="209"/>
      <c r="BD181" s="209"/>
      <c r="BE181" s="209"/>
      <c r="BF181" s="209"/>
      <c r="BG181" s="209"/>
      <c r="BH181" s="209">
        <v>1</v>
      </c>
      <c r="BI181" s="209"/>
      <c r="BJ181" s="209"/>
      <c r="BK181" s="209"/>
      <c r="BL181" s="209"/>
      <c r="BM181" s="209"/>
      <c r="BN181" s="209"/>
      <c r="BO181" s="209"/>
      <c r="BP181" s="209"/>
      <c r="BQ181" s="209"/>
      <c r="BR181" s="209"/>
      <c r="BS181" s="209">
        <v>1</v>
      </c>
      <c r="BT181" s="207">
        <v>1</v>
      </c>
      <c r="BU181" s="209">
        <v>1</v>
      </c>
      <c r="BV181" s="66">
        <f t="shared" si="53"/>
        <v>0</v>
      </c>
      <c r="BW181" s="209"/>
      <c r="BX181" s="209"/>
      <c r="BY181" s="209"/>
      <c r="BZ181" s="209">
        <v>1</v>
      </c>
      <c r="CA181" s="209"/>
      <c r="CB181" s="209"/>
      <c r="CC181" s="209"/>
      <c r="CD181" s="209"/>
      <c r="CE181" s="209"/>
      <c r="CF181" s="209"/>
      <c r="CG181" s="209"/>
      <c r="CH181" s="200">
        <f t="shared" si="38"/>
        <v>1</v>
      </c>
      <c r="CI181" s="209"/>
      <c r="CJ181" s="209"/>
      <c r="CK181" s="209"/>
      <c r="CL181" s="209"/>
      <c r="CM181" s="209">
        <v>1</v>
      </c>
      <c r="CN181" s="209"/>
      <c r="CO181" s="209"/>
      <c r="CP181" s="209"/>
      <c r="CQ181" s="209"/>
      <c r="CR181" s="209"/>
      <c r="CS181" s="200">
        <f t="shared" si="39"/>
        <v>1</v>
      </c>
      <c r="CT181" s="209"/>
      <c r="CU181" s="209"/>
      <c r="CV181" s="209"/>
      <c r="CW181" s="209"/>
      <c r="CX181" s="209"/>
      <c r="CY181" s="209"/>
      <c r="CZ181" s="209">
        <v>1</v>
      </c>
      <c r="DA181" s="209"/>
      <c r="DB181" s="209"/>
      <c r="DC181" s="209"/>
      <c r="DD181" s="200">
        <f t="shared" si="40"/>
        <v>1</v>
      </c>
      <c r="DE181" s="209"/>
      <c r="DF181" s="209"/>
      <c r="DG181" s="209"/>
      <c r="DH181" s="209"/>
      <c r="DI181" s="209"/>
      <c r="DJ181" s="209"/>
      <c r="DK181" s="209"/>
      <c r="DL181" s="209"/>
      <c r="DM181" s="209"/>
      <c r="DN181" s="200">
        <f t="shared" si="41"/>
        <v>0</v>
      </c>
      <c r="DO181" s="209"/>
      <c r="DP181" s="209"/>
      <c r="DQ181" s="209"/>
      <c r="DR181" s="209"/>
      <c r="DS181" s="209"/>
      <c r="DT181" s="209"/>
      <c r="DU181" s="209"/>
      <c r="DV181" s="209">
        <v>1</v>
      </c>
      <c r="DW181" s="209"/>
      <c r="DX181" s="209"/>
      <c r="DY181" s="200">
        <f t="shared" si="42"/>
        <v>1</v>
      </c>
      <c r="DZ181" s="200">
        <f t="shared" si="43"/>
        <v>0</v>
      </c>
      <c r="EA181" s="200">
        <f t="shared" si="44"/>
        <v>0</v>
      </c>
      <c r="EB181" s="200">
        <f t="shared" si="45"/>
        <v>0</v>
      </c>
      <c r="EC181" s="200">
        <f t="shared" si="46"/>
        <v>0</v>
      </c>
      <c r="ED181" s="200">
        <f t="shared" si="47"/>
        <v>0</v>
      </c>
      <c r="EE181" s="200">
        <f t="shared" si="48"/>
        <v>0</v>
      </c>
      <c r="EF181" s="200">
        <f t="shared" si="49"/>
        <v>0</v>
      </c>
      <c r="EG181" s="200">
        <f t="shared" si="50"/>
        <v>0</v>
      </c>
      <c r="EH181" s="200">
        <f t="shared" si="51"/>
        <v>0</v>
      </c>
      <c r="EI181" s="200">
        <f t="shared" si="52"/>
        <v>0</v>
      </c>
      <c r="EJ181" s="200">
        <v>0</v>
      </c>
    </row>
    <row r="182" spans="1:140" ht="15.75" customHeight="1">
      <c r="A182" s="33" t="s">
        <v>300</v>
      </c>
      <c r="B182" s="33" t="s">
        <v>116</v>
      </c>
      <c r="C182" s="34">
        <v>2021</v>
      </c>
      <c r="D182" s="66" t="s">
        <v>1270</v>
      </c>
      <c r="E182" s="34" t="s">
        <v>1271</v>
      </c>
      <c r="F182" s="125" t="s">
        <v>670</v>
      </c>
      <c r="G182" s="125" t="s">
        <v>463</v>
      </c>
      <c r="H182" s="34" t="s">
        <v>1383</v>
      </c>
      <c r="I182" s="66" t="s">
        <v>1382</v>
      </c>
      <c r="J182" s="33"/>
      <c r="K182" s="33"/>
      <c r="L182" s="2" t="s">
        <v>473</v>
      </c>
      <c r="M182" s="71">
        <v>0</v>
      </c>
      <c r="N182" s="37"/>
      <c r="O182" s="33"/>
      <c r="P182" s="33"/>
      <c r="Q182" s="34"/>
      <c r="R182" s="34"/>
      <c r="S182" s="34"/>
      <c r="T182" s="34"/>
      <c r="U182" s="34">
        <v>1</v>
      </c>
      <c r="V182" s="34"/>
      <c r="W182" s="34"/>
      <c r="X182" s="33"/>
      <c r="Y182" s="34"/>
      <c r="Z182" s="34"/>
      <c r="AA182" s="33"/>
      <c r="AB182" s="33"/>
      <c r="AC182" s="33">
        <v>1</v>
      </c>
      <c r="AD182" s="33"/>
      <c r="AE182" s="33"/>
      <c r="AF182" s="35"/>
      <c r="AG182" s="34"/>
      <c r="AH182" s="33"/>
      <c r="AI182" s="34"/>
      <c r="AJ182" s="33"/>
      <c r="AK182" s="33"/>
      <c r="AL182" s="34"/>
      <c r="AM182" s="33"/>
      <c r="AN182" s="34"/>
      <c r="AO182" s="33"/>
      <c r="AP182" s="34"/>
      <c r="AQ182" s="35"/>
      <c r="AR182" s="66">
        <f t="shared" si="36"/>
        <v>1</v>
      </c>
      <c r="AS182" s="41">
        <v>1</v>
      </c>
      <c r="AT182" s="73">
        <v>1</v>
      </c>
      <c r="AU182" s="41"/>
      <c r="AV182" s="41"/>
      <c r="AW182" s="73">
        <v>1</v>
      </c>
      <c r="AX182" s="66">
        <f t="shared" si="37"/>
        <v>3</v>
      </c>
      <c r="AY182" s="41">
        <v>1</v>
      </c>
      <c r="AZ182" s="2">
        <v>1</v>
      </c>
      <c r="BA182" s="41"/>
      <c r="BB182" s="41"/>
      <c r="BD182" s="41"/>
      <c r="BE182" s="41"/>
      <c r="BF182" s="41"/>
      <c r="BG182" s="41"/>
      <c r="BH182" s="41"/>
      <c r="BI182" s="41"/>
      <c r="BJ182" s="41"/>
      <c r="BK182" s="41"/>
      <c r="BL182" s="41"/>
      <c r="BM182" s="41"/>
      <c r="BN182" s="41"/>
      <c r="BO182" s="41"/>
      <c r="BP182" s="41">
        <v>1</v>
      </c>
      <c r="BQ182" s="41"/>
      <c r="BR182" s="41"/>
      <c r="BS182" s="43">
        <v>1</v>
      </c>
      <c r="BT182" s="2">
        <v>1</v>
      </c>
      <c r="BU182" s="69">
        <v>1</v>
      </c>
      <c r="BV182" s="66">
        <f t="shared" si="53"/>
        <v>0</v>
      </c>
      <c r="BW182" s="41"/>
      <c r="BY182" s="41"/>
      <c r="BZ182" s="69">
        <v>1</v>
      </c>
      <c r="CA182" s="41"/>
      <c r="CB182" s="41"/>
      <c r="CC182" s="41"/>
      <c r="CD182" s="41"/>
      <c r="CE182" s="41"/>
      <c r="CF182" s="41"/>
      <c r="CG182" s="41"/>
      <c r="CH182" s="34">
        <f t="shared" si="38"/>
        <v>1</v>
      </c>
      <c r="CI182" s="41"/>
      <c r="CJ182" s="41"/>
      <c r="CK182" s="41"/>
      <c r="CL182" s="41"/>
      <c r="CM182" s="69">
        <v>1</v>
      </c>
      <c r="CN182" s="41"/>
      <c r="CO182" s="41"/>
      <c r="CP182" s="41"/>
      <c r="CQ182" s="41"/>
      <c r="CR182" s="41"/>
      <c r="CS182" s="34">
        <f t="shared" si="39"/>
        <v>1</v>
      </c>
      <c r="CT182" s="41"/>
      <c r="CU182" s="41"/>
      <c r="CV182" s="41"/>
      <c r="CW182" s="41"/>
      <c r="CX182" s="41"/>
      <c r="CY182" s="41"/>
      <c r="DA182" s="41"/>
      <c r="DB182" s="41"/>
      <c r="DC182" s="41"/>
      <c r="DD182" s="34">
        <f t="shared" si="40"/>
        <v>0</v>
      </c>
      <c r="DE182" s="41"/>
      <c r="DF182" s="41"/>
      <c r="DG182" s="41"/>
      <c r="DH182" s="41"/>
      <c r="DI182" s="41"/>
      <c r="DJ182" s="41"/>
      <c r="DK182" s="41"/>
      <c r="DL182" s="41"/>
      <c r="DM182" s="41"/>
      <c r="DN182" s="34">
        <f t="shared" si="41"/>
        <v>0</v>
      </c>
      <c r="DO182" s="41"/>
      <c r="DP182" s="43"/>
      <c r="DQ182" s="41"/>
      <c r="DR182" s="43"/>
      <c r="DS182" s="43"/>
      <c r="DT182" s="41"/>
      <c r="DU182" s="43"/>
      <c r="DV182" s="69">
        <v>1</v>
      </c>
      <c r="DW182" s="41"/>
      <c r="DX182" s="41"/>
      <c r="DY182" s="34">
        <f t="shared" si="42"/>
        <v>1</v>
      </c>
      <c r="DZ182" s="34">
        <f t="shared" si="43"/>
        <v>0</v>
      </c>
      <c r="EA182" s="34">
        <f t="shared" si="44"/>
        <v>0</v>
      </c>
      <c r="EB182" s="34">
        <f t="shared" si="45"/>
        <v>0</v>
      </c>
      <c r="EC182" s="34">
        <f t="shared" si="46"/>
        <v>0</v>
      </c>
      <c r="ED182" s="34">
        <f t="shared" si="47"/>
        <v>0</v>
      </c>
      <c r="EE182" s="34">
        <f t="shared" si="48"/>
        <v>0</v>
      </c>
      <c r="EF182" s="34">
        <f t="shared" si="49"/>
        <v>0</v>
      </c>
      <c r="EG182" s="34">
        <f t="shared" si="50"/>
        <v>0</v>
      </c>
      <c r="EH182" s="34">
        <f t="shared" si="51"/>
        <v>0</v>
      </c>
      <c r="EI182" s="34">
        <f t="shared" si="52"/>
        <v>0</v>
      </c>
      <c r="EJ182" s="33">
        <v>0</v>
      </c>
    </row>
    <row r="183" spans="1:140" ht="15.75" customHeight="1">
      <c r="A183" s="33" t="s">
        <v>301</v>
      </c>
      <c r="B183" s="33" t="s">
        <v>116</v>
      </c>
      <c r="C183" s="34">
        <v>2021</v>
      </c>
      <c r="D183" s="66" t="s">
        <v>1272</v>
      </c>
      <c r="E183" s="34" t="s">
        <v>1273</v>
      </c>
      <c r="F183" s="34" t="s">
        <v>1274</v>
      </c>
      <c r="G183" s="66" t="s">
        <v>487</v>
      </c>
      <c r="H183" s="66" t="s">
        <v>1384</v>
      </c>
      <c r="I183" s="66" t="s">
        <v>1385</v>
      </c>
      <c r="J183" s="33"/>
      <c r="K183" s="33"/>
      <c r="L183" s="2" t="s">
        <v>473</v>
      </c>
      <c r="M183" s="71">
        <v>0</v>
      </c>
      <c r="N183" s="37"/>
      <c r="O183" s="33"/>
      <c r="P183" s="33"/>
      <c r="Q183" s="34"/>
      <c r="R183" s="33"/>
      <c r="S183" s="34"/>
      <c r="T183" s="34"/>
      <c r="U183" s="34">
        <v>1</v>
      </c>
      <c r="V183" s="34"/>
      <c r="W183" s="34"/>
      <c r="X183" s="33"/>
      <c r="Y183" s="34"/>
      <c r="Z183" s="34"/>
      <c r="AA183" s="33"/>
      <c r="AB183" s="33"/>
      <c r="AC183" s="33"/>
      <c r="AD183" s="33"/>
      <c r="AE183" s="33"/>
      <c r="AF183" s="33">
        <v>1</v>
      </c>
      <c r="AG183" s="33"/>
      <c r="AH183" s="33"/>
      <c r="AI183" s="33"/>
      <c r="AJ183" s="33"/>
      <c r="AK183" s="33"/>
      <c r="AL183" s="34"/>
      <c r="AM183" s="33"/>
      <c r="AN183" s="33"/>
      <c r="AO183" s="33"/>
      <c r="AP183" s="34"/>
      <c r="AQ183" s="35"/>
      <c r="AR183" s="66">
        <f t="shared" si="36"/>
        <v>1</v>
      </c>
      <c r="AS183" s="73">
        <v>1</v>
      </c>
      <c r="AT183" s="42">
        <v>1</v>
      </c>
      <c r="AU183" s="73">
        <v>1</v>
      </c>
      <c r="AV183" s="73">
        <v>1</v>
      </c>
      <c r="AW183" s="42">
        <v>1</v>
      </c>
      <c r="AX183" s="66">
        <f t="shared" si="37"/>
        <v>5</v>
      </c>
      <c r="AY183" s="41"/>
      <c r="AZ183" s="2">
        <v>1</v>
      </c>
      <c r="BA183" s="41"/>
      <c r="BB183" s="41"/>
      <c r="BD183" s="41"/>
      <c r="BE183" s="41"/>
      <c r="BF183" s="41"/>
      <c r="BG183" s="41"/>
      <c r="BH183" s="41"/>
      <c r="BI183" s="41"/>
      <c r="BJ183" s="41"/>
      <c r="BK183" s="41"/>
      <c r="BL183" s="41"/>
      <c r="BM183" s="41"/>
      <c r="BN183" s="41"/>
      <c r="BO183" s="41">
        <v>1</v>
      </c>
      <c r="BP183" s="41"/>
      <c r="BQ183" s="41"/>
      <c r="BR183" s="41"/>
      <c r="BS183" s="41">
        <v>1</v>
      </c>
      <c r="BT183" s="2">
        <v>1</v>
      </c>
      <c r="BU183" s="69">
        <v>1</v>
      </c>
      <c r="BV183" s="66">
        <f t="shared" si="53"/>
        <v>0</v>
      </c>
      <c r="BW183" s="41"/>
      <c r="BY183" s="41"/>
      <c r="CA183" s="41"/>
      <c r="CB183" s="41"/>
      <c r="CC183" s="41"/>
      <c r="CD183" s="41"/>
      <c r="CE183" s="41"/>
      <c r="CF183" s="41"/>
      <c r="CG183" s="41"/>
      <c r="CH183" s="34">
        <f t="shared" si="38"/>
        <v>0</v>
      </c>
      <c r="CI183" s="41"/>
      <c r="CJ183" s="41"/>
      <c r="CK183" s="41"/>
      <c r="CL183" s="41"/>
      <c r="CN183" s="41"/>
      <c r="CO183" s="41"/>
      <c r="CP183" s="41"/>
      <c r="CQ183" s="41"/>
      <c r="CR183" s="41"/>
      <c r="CS183" s="34">
        <f t="shared" si="39"/>
        <v>0</v>
      </c>
      <c r="CT183" s="41"/>
      <c r="CU183" s="41"/>
      <c r="CV183" s="41"/>
      <c r="CW183" s="41"/>
      <c r="CX183" s="41"/>
      <c r="CY183" s="41"/>
      <c r="DA183" s="41"/>
      <c r="DB183" s="41"/>
      <c r="DC183" s="41"/>
      <c r="DD183" s="34">
        <f t="shared" si="40"/>
        <v>0</v>
      </c>
      <c r="DE183" s="41"/>
      <c r="DF183" s="41"/>
      <c r="DG183" s="41"/>
      <c r="DH183" s="41"/>
      <c r="DI183" s="41"/>
      <c r="DJ183" s="41"/>
      <c r="DK183" s="41"/>
      <c r="DL183" s="41"/>
      <c r="DM183" s="41"/>
      <c r="DN183" s="34">
        <f t="shared" si="41"/>
        <v>0</v>
      </c>
      <c r="DO183" s="41"/>
      <c r="DP183" s="41"/>
      <c r="DQ183" s="41"/>
      <c r="DR183" s="41"/>
      <c r="DS183" s="41"/>
      <c r="DT183" s="41"/>
      <c r="DU183" s="41"/>
      <c r="DW183" s="41"/>
      <c r="DX183" s="41"/>
      <c r="DY183" s="34">
        <f t="shared" si="42"/>
        <v>0</v>
      </c>
      <c r="DZ183" s="34">
        <f t="shared" si="43"/>
        <v>0</v>
      </c>
      <c r="EA183" s="34">
        <f t="shared" si="44"/>
        <v>0</v>
      </c>
      <c r="EB183" s="34">
        <f t="shared" si="45"/>
        <v>0</v>
      </c>
      <c r="EC183" s="34">
        <f t="shared" si="46"/>
        <v>0</v>
      </c>
      <c r="ED183" s="34">
        <f t="shared" si="47"/>
        <v>0</v>
      </c>
      <c r="EE183" s="34">
        <f t="shared" si="48"/>
        <v>0</v>
      </c>
      <c r="EF183" s="34">
        <f t="shared" si="49"/>
        <v>0</v>
      </c>
      <c r="EG183" s="34">
        <f t="shared" si="50"/>
        <v>0</v>
      </c>
      <c r="EH183" s="34">
        <f t="shared" si="51"/>
        <v>0</v>
      </c>
      <c r="EI183" s="34">
        <f t="shared" si="52"/>
        <v>0</v>
      </c>
      <c r="EJ183" s="33">
        <v>0</v>
      </c>
    </row>
    <row r="184" spans="1:140" ht="15.75" customHeight="1">
      <c r="A184" s="33" t="s">
        <v>302</v>
      </c>
      <c r="B184" s="33" t="s">
        <v>116</v>
      </c>
      <c r="C184" s="200">
        <v>2021</v>
      </c>
      <c r="D184" s="203" t="s">
        <v>1275</v>
      </c>
      <c r="E184" s="200" t="s">
        <v>1276</v>
      </c>
      <c r="F184" s="200" t="s">
        <v>1277</v>
      </c>
      <c r="G184" s="203" t="s">
        <v>538</v>
      </c>
      <c r="H184" s="203" t="s">
        <v>1387</v>
      </c>
      <c r="I184" s="203" t="s">
        <v>1386</v>
      </c>
      <c r="J184" s="200"/>
      <c r="K184" s="200"/>
      <c r="L184" s="207" t="s">
        <v>473</v>
      </c>
      <c r="M184" s="215">
        <v>0</v>
      </c>
      <c r="N184" s="215"/>
      <c r="O184" s="200"/>
      <c r="P184" s="200"/>
      <c r="Q184" s="200"/>
      <c r="R184" s="200"/>
      <c r="S184" s="200"/>
      <c r="T184" s="200"/>
      <c r="U184" s="200"/>
      <c r="V184" s="200">
        <v>1</v>
      </c>
      <c r="W184" s="200"/>
      <c r="X184" s="200"/>
      <c r="Y184" s="200"/>
      <c r="Z184" s="200">
        <v>1</v>
      </c>
      <c r="AA184" s="200"/>
      <c r="AB184" s="200"/>
      <c r="AC184" s="200"/>
      <c r="AD184" s="200"/>
      <c r="AE184" s="200"/>
      <c r="AF184" s="200"/>
      <c r="AG184" s="200"/>
      <c r="AH184" s="200"/>
      <c r="AI184" s="200"/>
      <c r="AJ184" s="200"/>
      <c r="AK184" s="200"/>
      <c r="AL184" s="200"/>
      <c r="AM184" s="200"/>
      <c r="AN184" s="200"/>
      <c r="AO184" s="200"/>
      <c r="AP184" s="200"/>
      <c r="AQ184" s="203"/>
      <c r="AR184" s="203">
        <f t="shared" si="36"/>
        <v>1</v>
      </c>
      <c r="AS184" s="217">
        <v>1</v>
      </c>
      <c r="AT184" s="217"/>
      <c r="AU184" s="217"/>
      <c r="AV184" s="209"/>
      <c r="AW184" s="217">
        <v>1</v>
      </c>
      <c r="AX184" s="203">
        <f t="shared" si="37"/>
        <v>2</v>
      </c>
      <c r="AY184" s="209"/>
      <c r="AZ184" s="207">
        <v>1</v>
      </c>
      <c r="BA184" s="209">
        <v>1</v>
      </c>
      <c r="BB184" s="209"/>
      <c r="BC184" s="209"/>
      <c r="BD184" s="209"/>
      <c r="BE184" s="209"/>
      <c r="BF184" s="209"/>
      <c r="BG184" s="209"/>
      <c r="BH184" s="209"/>
      <c r="BI184" s="209"/>
      <c r="BJ184" s="209"/>
      <c r="BK184" s="209"/>
      <c r="BL184" s="209"/>
      <c r="BM184" s="209"/>
      <c r="BN184" s="209">
        <v>1</v>
      </c>
      <c r="BO184" s="209"/>
      <c r="BP184" s="209"/>
      <c r="BQ184" s="209"/>
      <c r="BR184" s="209"/>
      <c r="BS184" s="209">
        <v>1</v>
      </c>
      <c r="BT184" s="209"/>
      <c r="BU184" s="209">
        <v>1</v>
      </c>
      <c r="BV184" s="66">
        <f t="shared" si="53"/>
        <v>0</v>
      </c>
      <c r="BW184" s="209"/>
      <c r="BX184" s="209"/>
      <c r="BY184" s="209"/>
      <c r="BZ184" s="209">
        <v>1</v>
      </c>
      <c r="CA184" s="209"/>
      <c r="CB184" s="209"/>
      <c r="CC184" s="209"/>
      <c r="CD184" s="209"/>
      <c r="CE184" s="209"/>
      <c r="CF184" s="209"/>
      <c r="CG184" s="209"/>
      <c r="CH184" s="200">
        <f t="shared" si="38"/>
        <v>1</v>
      </c>
      <c r="CI184" s="209"/>
      <c r="CJ184" s="209"/>
      <c r="CK184" s="209"/>
      <c r="CL184" s="209"/>
      <c r="CM184" s="209"/>
      <c r="CN184" s="209"/>
      <c r="CO184" s="209"/>
      <c r="CP184" s="209"/>
      <c r="CQ184" s="209"/>
      <c r="CR184" s="209"/>
      <c r="CS184" s="200">
        <f t="shared" si="39"/>
        <v>0</v>
      </c>
      <c r="CT184" s="209"/>
      <c r="CU184" s="209"/>
      <c r="CV184" s="209"/>
      <c r="CW184" s="209"/>
      <c r="CX184" s="209"/>
      <c r="CY184" s="209"/>
      <c r="CZ184" s="209"/>
      <c r="DA184" s="209"/>
      <c r="DB184" s="209"/>
      <c r="DC184" s="209"/>
      <c r="DD184" s="200">
        <f t="shared" si="40"/>
        <v>0</v>
      </c>
      <c r="DE184" s="209"/>
      <c r="DF184" s="209"/>
      <c r="DG184" s="209"/>
      <c r="DH184" s="209"/>
      <c r="DI184" s="209"/>
      <c r="DJ184" s="209"/>
      <c r="DK184" s="209"/>
      <c r="DL184" s="209"/>
      <c r="DM184" s="209"/>
      <c r="DN184" s="200">
        <f t="shared" si="41"/>
        <v>0</v>
      </c>
      <c r="DO184" s="209"/>
      <c r="DP184" s="209"/>
      <c r="DQ184" s="209"/>
      <c r="DR184" s="209"/>
      <c r="DS184" s="209"/>
      <c r="DT184" s="209"/>
      <c r="DU184" s="209"/>
      <c r="DV184" s="209">
        <v>1</v>
      </c>
      <c r="DW184" s="209"/>
      <c r="DX184" s="209"/>
      <c r="DY184" s="200">
        <f t="shared" si="42"/>
        <v>1</v>
      </c>
      <c r="DZ184" s="200">
        <f t="shared" si="43"/>
        <v>0</v>
      </c>
      <c r="EA184" s="200">
        <f t="shared" si="44"/>
        <v>0</v>
      </c>
      <c r="EB184" s="200">
        <f t="shared" si="45"/>
        <v>0</v>
      </c>
      <c r="EC184" s="200">
        <f t="shared" si="46"/>
        <v>0</v>
      </c>
      <c r="ED184" s="200">
        <f t="shared" si="47"/>
        <v>0</v>
      </c>
      <c r="EE184" s="200">
        <f t="shared" si="48"/>
        <v>0</v>
      </c>
      <c r="EF184" s="200">
        <f t="shared" si="49"/>
        <v>0</v>
      </c>
      <c r="EG184" s="200">
        <f t="shared" si="50"/>
        <v>0</v>
      </c>
      <c r="EH184" s="200">
        <f t="shared" si="51"/>
        <v>0</v>
      </c>
      <c r="EI184" s="200">
        <f t="shared" si="52"/>
        <v>0</v>
      </c>
      <c r="EJ184" s="200">
        <v>0</v>
      </c>
    </row>
    <row r="185" spans="1:140" ht="15.75" customHeight="1">
      <c r="A185" s="33" t="s">
        <v>303</v>
      </c>
      <c r="B185" s="33" t="s">
        <v>116</v>
      </c>
      <c r="C185" s="34">
        <v>2021</v>
      </c>
      <c r="D185" s="66" t="s">
        <v>1278</v>
      </c>
      <c r="E185" s="34" t="s">
        <v>1279</v>
      </c>
      <c r="F185" s="34" t="s">
        <v>513</v>
      </c>
      <c r="G185" s="66" t="s">
        <v>470</v>
      </c>
      <c r="H185" s="66" t="s">
        <v>1389</v>
      </c>
      <c r="I185" s="66" t="s">
        <v>1388</v>
      </c>
      <c r="J185" s="33"/>
      <c r="K185" s="33"/>
      <c r="L185" s="2" t="s">
        <v>473</v>
      </c>
      <c r="M185" s="71">
        <v>0</v>
      </c>
      <c r="N185" s="71"/>
      <c r="O185" s="34"/>
      <c r="P185" s="34"/>
      <c r="Q185" s="34">
        <v>1</v>
      </c>
      <c r="R185" s="34"/>
      <c r="S185" s="34"/>
      <c r="T185" s="34"/>
      <c r="U185" s="34">
        <v>1</v>
      </c>
      <c r="V185" s="34"/>
      <c r="W185" s="34"/>
      <c r="X185" s="34"/>
      <c r="Y185" s="34"/>
      <c r="Z185" s="34"/>
      <c r="AA185" s="34"/>
      <c r="AB185" s="34"/>
      <c r="AC185" s="34">
        <v>1</v>
      </c>
      <c r="AD185" s="34"/>
      <c r="AE185" s="34"/>
      <c r="AF185" s="34"/>
      <c r="AG185" s="34"/>
      <c r="AH185" s="34"/>
      <c r="AI185" s="34"/>
      <c r="AJ185" s="34"/>
      <c r="AK185" s="34"/>
      <c r="AL185" s="34"/>
      <c r="AM185" s="34"/>
      <c r="AN185" s="34"/>
      <c r="AO185" s="34"/>
      <c r="AP185" s="34"/>
      <c r="AQ185" s="35"/>
      <c r="AR185" s="66">
        <f t="shared" si="36"/>
        <v>1</v>
      </c>
      <c r="AS185" s="73">
        <v>1</v>
      </c>
      <c r="AT185" s="73">
        <v>1</v>
      </c>
      <c r="AU185" s="69">
        <v>1</v>
      </c>
      <c r="AV185" s="69"/>
      <c r="AW185" s="73">
        <v>1</v>
      </c>
      <c r="AX185" s="66">
        <f t="shared" si="37"/>
        <v>4</v>
      </c>
      <c r="AY185" s="41">
        <v>1</v>
      </c>
      <c r="AZ185" s="2">
        <v>1</v>
      </c>
      <c r="BA185" s="41">
        <v>1</v>
      </c>
      <c r="BB185" s="41"/>
      <c r="BD185" s="41"/>
      <c r="BE185" s="41"/>
      <c r="BF185" s="41"/>
      <c r="BG185" s="41"/>
      <c r="BH185" s="41"/>
      <c r="BI185" s="41"/>
      <c r="BJ185" s="41"/>
      <c r="BK185" s="41"/>
      <c r="BL185" s="41"/>
      <c r="BM185" s="41">
        <v>1</v>
      </c>
      <c r="BN185" s="41"/>
      <c r="BO185" s="41"/>
      <c r="BP185" s="41"/>
      <c r="BQ185" s="41"/>
      <c r="BR185" s="41"/>
      <c r="BS185" s="69">
        <v>1</v>
      </c>
      <c r="BT185" s="2">
        <v>1</v>
      </c>
      <c r="BU185" s="69">
        <v>1</v>
      </c>
      <c r="BV185" s="66">
        <f t="shared" si="53"/>
        <v>0</v>
      </c>
      <c r="BW185" s="41"/>
      <c r="BY185" s="41"/>
      <c r="BZ185" s="69">
        <v>1</v>
      </c>
      <c r="CA185" s="41"/>
      <c r="CB185" s="41"/>
      <c r="CC185" s="41"/>
      <c r="CD185" s="41"/>
      <c r="CE185" s="41"/>
      <c r="CF185" s="41"/>
      <c r="CG185" s="41"/>
      <c r="CH185" s="34">
        <f t="shared" si="38"/>
        <v>1</v>
      </c>
      <c r="CI185" s="41"/>
      <c r="CJ185" s="41"/>
      <c r="CK185" s="41"/>
      <c r="CL185" s="41"/>
      <c r="CM185" s="69">
        <v>1</v>
      </c>
      <c r="CN185" s="41"/>
      <c r="CO185" s="41"/>
      <c r="CP185" s="41"/>
      <c r="CQ185" s="41"/>
      <c r="CR185" s="41"/>
      <c r="CS185" s="34">
        <f t="shared" si="39"/>
        <v>1</v>
      </c>
      <c r="CT185" s="41"/>
      <c r="CU185" s="41"/>
      <c r="CV185" s="41"/>
      <c r="CW185" s="41"/>
      <c r="CX185" s="41"/>
      <c r="CY185" s="41"/>
      <c r="CZ185" s="69">
        <v>1</v>
      </c>
      <c r="DA185" s="41"/>
      <c r="DB185" s="41"/>
      <c r="DC185" s="41"/>
      <c r="DD185" s="34">
        <f t="shared" si="40"/>
        <v>1</v>
      </c>
      <c r="DE185" s="41"/>
      <c r="DF185" s="41"/>
      <c r="DG185" s="41"/>
      <c r="DH185" s="41"/>
      <c r="DI185" s="41"/>
      <c r="DJ185" s="41"/>
      <c r="DK185" s="41"/>
      <c r="DL185" s="41"/>
      <c r="DM185" s="41"/>
      <c r="DN185" s="34">
        <f t="shared" si="41"/>
        <v>0</v>
      </c>
      <c r="DO185" s="41"/>
      <c r="DP185" s="41"/>
      <c r="DQ185" s="41"/>
      <c r="DR185" s="41"/>
      <c r="DS185" s="41"/>
      <c r="DT185" s="41"/>
      <c r="DU185" s="41"/>
      <c r="DV185" s="69">
        <v>1</v>
      </c>
      <c r="DW185" s="41"/>
      <c r="DX185" s="41"/>
      <c r="DY185" s="34">
        <f t="shared" si="42"/>
        <v>1</v>
      </c>
      <c r="DZ185" s="34">
        <f t="shared" si="43"/>
        <v>0</v>
      </c>
      <c r="EA185" s="34">
        <f t="shared" si="44"/>
        <v>0</v>
      </c>
      <c r="EB185" s="34">
        <f t="shared" si="45"/>
        <v>0</v>
      </c>
      <c r="EC185" s="34">
        <f t="shared" si="46"/>
        <v>0</v>
      </c>
      <c r="ED185" s="34">
        <f t="shared" si="47"/>
        <v>0</v>
      </c>
      <c r="EE185" s="34">
        <f t="shared" si="48"/>
        <v>0</v>
      </c>
      <c r="EF185" s="34">
        <f t="shared" si="49"/>
        <v>0</v>
      </c>
      <c r="EG185" s="34">
        <f t="shared" si="50"/>
        <v>0</v>
      </c>
      <c r="EH185" s="34">
        <f t="shared" si="51"/>
        <v>0</v>
      </c>
      <c r="EI185" s="34">
        <f t="shared" si="52"/>
        <v>0</v>
      </c>
      <c r="EJ185" s="33">
        <v>0</v>
      </c>
    </row>
    <row r="186" spans="1:140" ht="15.75" customHeight="1">
      <c r="A186" s="33" t="s">
        <v>304</v>
      </c>
      <c r="B186" s="33" t="s">
        <v>116</v>
      </c>
      <c r="C186" s="34">
        <v>2021</v>
      </c>
      <c r="D186" s="66" t="s">
        <v>1280</v>
      </c>
      <c r="E186" s="34" t="s">
        <v>1281</v>
      </c>
      <c r="F186" s="34" t="s">
        <v>490</v>
      </c>
      <c r="G186" s="34" t="s">
        <v>470</v>
      </c>
      <c r="H186" s="34" t="s">
        <v>1391</v>
      </c>
      <c r="I186" s="34" t="s">
        <v>1390</v>
      </c>
      <c r="J186" s="33"/>
      <c r="K186" s="33"/>
      <c r="L186" s="2" t="s">
        <v>473</v>
      </c>
      <c r="M186" s="71">
        <v>0</v>
      </c>
      <c r="N186" s="71"/>
      <c r="O186" s="34"/>
      <c r="P186" s="34"/>
      <c r="Q186" s="34"/>
      <c r="R186" s="34"/>
      <c r="S186" s="34"/>
      <c r="T186" s="34"/>
      <c r="U186" s="34">
        <v>1</v>
      </c>
      <c r="V186" s="34"/>
      <c r="W186" s="34"/>
      <c r="X186" s="34"/>
      <c r="Y186" s="34"/>
      <c r="Z186" s="34"/>
      <c r="AA186" s="34"/>
      <c r="AB186" s="34"/>
      <c r="AC186" s="34"/>
      <c r="AD186" s="34"/>
      <c r="AE186" s="34"/>
      <c r="AF186" s="34">
        <v>1</v>
      </c>
      <c r="AG186" s="34"/>
      <c r="AH186" s="34"/>
      <c r="AI186" s="34"/>
      <c r="AJ186" s="34"/>
      <c r="AK186" s="34"/>
      <c r="AL186" s="34"/>
      <c r="AM186" s="34"/>
      <c r="AN186" s="34"/>
      <c r="AO186" s="34"/>
      <c r="AP186" s="34"/>
      <c r="AQ186" s="35"/>
      <c r="AR186" s="66">
        <f t="shared" si="36"/>
        <v>1</v>
      </c>
      <c r="AS186" s="73"/>
      <c r="AT186" s="42">
        <v>1</v>
      </c>
      <c r="AU186" s="73"/>
      <c r="AV186" s="73"/>
      <c r="AW186" s="42"/>
      <c r="AX186" s="66">
        <f t="shared" si="37"/>
        <v>1</v>
      </c>
      <c r="AY186" s="41"/>
      <c r="AZ186" s="2">
        <v>1</v>
      </c>
      <c r="BA186" s="41"/>
      <c r="BB186" s="41"/>
      <c r="BD186" s="41"/>
      <c r="BE186" s="41"/>
      <c r="BF186" s="41"/>
      <c r="BG186" s="41"/>
      <c r="BH186" s="41"/>
      <c r="BI186" s="41"/>
      <c r="BJ186" s="41"/>
      <c r="BK186" s="41"/>
      <c r="BL186" s="41"/>
      <c r="BM186" s="41"/>
      <c r="BN186" s="41">
        <v>1</v>
      </c>
      <c r="BO186" s="41"/>
      <c r="BP186" s="41"/>
      <c r="BQ186" s="41"/>
      <c r="BR186" s="41"/>
      <c r="BS186" s="41"/>
      <c r="BT186" s="69"/>
      <c r="BU186" s="69"/>
      <c r="BV186" s="66">
        <f t="shared" si="53"/>
        <v>1</v>
      </c>
      <c r="BW186" s="41"/>
      <c r="BY186" s="41"/>
      <c r="CA186" s="41"/>
      <c r="CB186" s="41"/>
      <c r="CC186" s="41"/>
      <c r="CD186" s="41"/>
      <c r="CE186" s="41"/>
      <c r="CF186" s="41"/>
      <c r="CG186" s="41"/>
      <c r="CH186" s="34">
        <f t="shared" si="38"/>
        <v>0</v>
      </c>
      <c r="CI186" s="41"/>
      <c r="CJ186" s="41"/>
      <c r="CK186" s="41"/>
      <c r="CL186" s="69"/>
      <c r="CN186" s="41"/>
      <c r="CO186" s="41"/>
      <c r="CP186" s="41"/>
      <c r="CQ186" s="41"/>
      <c r="CR186" s="41"/>
      <c r="CS186" s="34">
        <f t="shared" si="39"/>
        <v>0</v>
      </c>
      <c r="CT186" s="41"/>
      <c r="CU186" s="41"/>
      <c r="CV186" s="41"/>
      <c r="CW186" s="41"/>
      <c r="CX186" s="41"/>
      <c r="CY186" s="41"/>
      <c r="DA186" s="41"/>
      <c r="DB186" s="41"/>
      <c r="DC186" s="41"/>
      <c r="DD186" s="34">
        <f t="shared" si="40"/>
        <v>0</v>
      </c>
      <c r="DE186" s="41"/>
      <c r="DF186" s="41"/>
      <c r="DG186" s="41"/>
      <c r="DH186" s="41"/>
      <c r="DI186" s="41"/>
      <c r="DJ186" s="41"/>
      <c r="DK186" s="41"/>
      <c r="DL186" s="41"/>
      <c r="DM186" s="41"/>
      <c r="DN186" s="34">
        <f t="shared" si="41"/>
        <v>0</v>
      </c>
      <c r="DO186" s="41"/>
      <c r="DP186" s="41"/>
      <c r="DQ186" s="41"/>
      <c r="DR186" s="41"/>
      <c r="DS186" s="41"/>
      <c r="DT186" s="41"/>
      <c r="DU186" s="69"/>
      <c r="DW186" s="41"/>
      <c r="DX186" s="41"/>
      <c r="DY186" s="34">
        <f t="shared" si="42"/>
        <v>0</v>
      </c>
      <c r="DZ186" s="34">
        <f t="shared" si="43"/>
        <v>0</v>
      </c>
      <c r="EA186" s="34">
        <f t="shared" si="44"/>
        <v>0</v>
      </c>
      <c r="EB186" s="34">
        <f t="shared" si="45"/>
        <v>0</v>
      </c>
      <c r="EC186" s="34">
        <f t="shared" si="46"/>
        <v>0</v>
      </c>
      <c r="ED186" s="34">
        <f t="shared" si="47"/>
        <v>0</v>
      </c>
      <c r="EE186" s="34">
        <f t="shared" si="48"/>
        <v>0</v>
      </c>
      <c r="EF186" s="34">
        <f t="shared" si="49"/>
        <v>0</v>
      </c>
      <c r="EG186" s="34">
        <f t="shared" si="50"/>
        <v>0</v>
      </c>
      <c r="EH186" s="34">
        <f t="shared" si="51"/>
        <v>0</v>
      </c>
      <c r="EI186" s="34">
        <f t="shared" si="52"/>
        <v>0</v>
      </c>
      <c r="EJ186" s="33">
        <v>1</v>
      </c>
    </row>
    <row r="187" spans="1:140" ht="16.5" customHeight="1">
      <c r="A187" s="33" t="s">
        <v>305</v>
      </c>
      <c r="B187" s="33" t="s">
        <v>122</v>
      </c>
      <c r="C187" s="203">
        <v>2021</v>
      </c>
      <c r="D187" s="203" t="s">
        <v>1282</v>
      </c>
      <c r="E187" s="200" t="s">
        <v>1283</v>
      </c>
      <c r="F187" s="200" t="s">
        <v>1284</v>
      </c>
      <c r="G187" s="203"/>
      <c r="H187" s="203"/>
      <c r="I187" s="203"/>
      <c r="J187" s="200"/>
      <c r="K187" s="200"/>
      <c r="L187" s="207" t="s">
        <v>473</v>
      </c>
      <c r="M187" s="215">
        <v>0</v>
      </c>
      <c r="N187" s="214"/>
      <c r="O187" s="200"/>
      <c r="P187" s="200"/>
      <c r="Q187" s="200"/>
      <c r="R187" s="200"/>
      <c r="S187" s="200"/>
      <c r="T187" s="200"/>
      <c r="U187" s="200">
        <v>1</v>
      </c>
      <c r="V187" s="200"/>
      <c r="W187" s="200"/>
      <c r="X187" s="200"/>
      <c r="Y187" s="200">
        <v>1</v>
      </c>
      <c r="Z187" s="200"/>
      <c r="AA187" s="203"/>
      <c r="AB187" s="203"/>
      <c r="AC187" s="200"/>
      <c r="AD187" s="200"/>
      <c r="AE187" s="200"/>
      <c r="AF187" s="203"/>
      <c r="AG187" s="200"/>
      <c r="AH187" s="200"/>
      <c r="AI187" s="200"/>
      <c r="AJ187" s="200"/>
      <c r="AK187" s="200"/>
      <c r="AL187" s="200"/>
      <c r="AM187" s="200"/>
      <c r="AN187" s="203"/>
      <c r="AO187" s="200"/>
      <c r="AP187" s="200"/>
      <c r="AQ187" s="203"/>
      <c r="AR187" s="203">
        <f t="shared" si="36"/>
        <v>1</v>
      </c>
      <c r="AS187" s="217">
        <v>1</v>
      </c>
      <c r="AT187" s="217">
        <v>1</v>
      </c>
      <c r="AU187" s="217">
        <v>1</v>
      </c>
      <c r="AV187" s="217">
        <v>1</v>
      </c>
      <c r="AW187" s="217">
        <v>1</v>
      </c>
      <c r="AX187" s="203">
        <f t="shared" si="37"/>
        <v>5</v>
      </c>
      <c r="AY187" s="209"/>
      <c r="AZ187" s="209"/>
      <c r="BA187" s="209">
        <v>1</v>
      </c>
      <c r="BB187" s="209"/>
      <c r="BC187" s="209"/>
      <c r="BD187" s="209"/>
      <c r="BE187" s="209"/>
      <c r="BF187" s="209"/>
      <c r="BG187" s="209"/>
      <c r="BH187" s="209"/>
      <c r="BI187" s="209"/>
      <c r="BJ187" s="209"/>
      <c r="BK187" s="209">
        <v>1</v>
      </c>
      <c r="BL187" s="209"/>
      <c r="BM187" s="209"/>
      <c r="BN187" s="209"/>
      <c r="BO187" s="209"/>
      <c r="BP187" s="209"/>
      <c r="BQ187" s="209"/>
      <c r="BR187" s="209"/>
      <c r="BS187" s="209">
        <v>1</v>
      </c>
      <c r="BT187" s="209"/>
      <c r="BU187" s="209">
        <v>1</v>
      </c>
      <c r="BV187" s="66">
        <f t="shared" si="53"/>
        <v>0</v>
      </c>
      <c r="BW187" s="209"/>
      <c r="BX187" s="209"/>
      <c r="BY187" s="209"/>
      <c r="BZ187" s="209"/>
      <c r="CA187" s="209"/>
      <c r="CB187" s="209"/>
      <c r="CC187" s="209"/>
      <c r="CD187" s="209"/>
      <c r="CE187" s="209"/>
      <c r="CF187" s="209"/>
      <c r="CG187" s="209"/>
      <c r="CH187" s="200">
        <f t="shared" si="38"/>
        <v>0</v>
      </c>
      <c r="CI187" s="209"/>
      <c r="CJ187" s="209"/>
      <c r="CK187" s="209"/>
      <c r="CL187" s="209"/>
      <c r="CM187" s="209"/>
      <c r="CN187" s="209"/>
      <c r="CO187" s="209"/>
      <c r="CP187" s="209"/>
      <c r="CQ187" s="209"/>
      <c r="CR187" s="209"/>
      <c r="CS187" s="200">
        <f t="shared" si="39"/>
        <v>0</v>
      </c>
      <c r="CT187" s="209"/>
      <c r="CU187" s="209"/>
      <c r="CV187" s="209"/>
      <c r="CW187" s="209"/>
      <c r="CX187" s="209"/>
      <c r="CY187" s="209"/>
      <c r="CZ187" s="209"/>
      <c r="DA187" s="209"/>
      <c r="DB187" s="209"/>
      <c r="DC187" s="209"/>
      <c r="DD187" s="200">
        <f t="shared" si="40"/>
        <v>0</v>
      </c>
      <c r="DE187" s="209"/>
      <c r="DF187" s="209"/>
      <c r="DG187" s="209"/>
      <c r="DH187" s="209"/>
      <c r="DI187" s="209"/>
      <c r="DJ187" s="209"/>
      <c r="DK187" s="209"/>
      <c r="DL187" s="209"/>
      <c r="DM187" s="209"/>
      <c r="DN187" s="200">
        <f t="shared" si="41"/>
        <v>0</v>
      </c>
      <c r="DO187" s="209"/>
      <c r="DP187" s="209"/>
      <c r="DQ187" s="209"/>
      <c r="DR187" s="209"/>
      <c r="DS187" s="209"/>
      <c r="DT187" s="209"/>
      <c r="DU187" s="209"/>
      <c r="DV187" s="209"/>
      <c r="DW187" s="209"/>
      <c r="DX187" s="209"/>
      <c r="DY187" s="200">
        <f t="shared" si="42"/>
        <v>0</v>
      </c>
      <c r="DZ187" s="200">
        <f t="shared" si="43"/>
        <v>0</v>
      </c>
      <c r="EA187" s="200">
        <f t="shared" si="44"/>
        <v>0</v>
      </c>
      <c r="EB187" s="200">
        <f t="shared" si="45"/>
        <v>0</v>
      </c>
      <c r="EC187" s="200">
        <f t="shared" si="46"/>
        <v>0</v>
      </c>
      <c r="ED187" s="200">
        <f t="shared" si="47"/>
        <v>0</v>
      </c>
      <c r="EE187" s="200">
        <f t="shared" si="48"/>
        <v>0</v>
      </c>
      <c r="EF187" s="200">
        <f t="shared" si="49"/>
        <v>0</v>
      </c>
      <c r="EG187" s="200">
        <f t="shared" si="50"/>
        <v>0</v>
      </c>
      <c r="EH187" s="200">
        <f t="shared" si="51"/>
        <v>0</v>
      </c>
      <c r="EI187" s="200">
        <f t="shared" si="52"/>
        <v>0</v>
      </c>
      <c r="EJ187" s="200">
        <v>0</v>
      </c>
    </row>
    <row r="188" spans="1:140" ht="15.75" customHeight="1">
      <c r="A188" s="33" t="s">
        <v>306</v>
      </c>
      <c r="B188" s="33" t="s">
        <v>116</v>
      </c>
      <c r="C188" s="34">
        <v>2021</v>
      </c>
      <c r="D188" s="66" t="s">
        <v>1285</v>
      </c>
      <c r="E188" s="34" t="s">
        <v>1286</v>
      </c>
      <c r="F188" s="125" t="s">
        <v>856</v>
      </c>
      <c r="G188" s="125" t="s">
        <v>483</v>
      </c>
      <c r="H188" s="34" t="s">
        <v>1393</v>
      </c>
      <c r="I188" s="200" t="s">
        <v>1392</v>
      </c>
      <c r="J188" s="33"/>
      <c r="K188" s="33"/>
      <c r="L188" s="2" t="s">
        <v>473</v>
      </c>
      <c r="M188" s="71">
        <v>0</v>
      </c>
      <c r="N188" s="71"/>
      <c r="O188" s="34"/>
      <c r="P188" s="34"/>
      <c r="Q188" s="34"/>
      <c r="R188" s="34"/>
      <c r="S188" s="34"/>
      <c r="T188" s="34"/>
      <c r="U188" s="34">
        <v>1</v>
      </c>
      <c r="V188" s="34"/>
      <c r="W188" s="34"/>
      <c r="X188" s="34"/>
      <c r="Y188" s="34"/>
      <c r="Z188" s="34"/>
      <c r="AA188" s="34"/>
      <c r="AB188" s="34"/>
      <c r="AC188" s="34"/>
      <c r="AD188" s="34"/>
      <c r="AE188" s="34"/>
      <c r="AF188" s="34"/>
      <c r="AG188" s="34">
        <v>1</v>
      </c>
      <c r="AH188" s="34"/>
      <c r="AI188" s="34"/>
      <c r="AJ188" s="34"/>
      <c r="AK188" s="34"/>
      <c r="AL188" s="34"/>
      <c r="AM188" s="34"/>
      <c r="AN188" s="34"/>
      <c r="AO188" s="34"/>
      <c r="AP188" s="34"/>
      <c r="AQ188" s="35"/>
      <c r="AR188" s="66">
        <f t="shared" si="36"/>
        <v>1</v>
      </c>
      <c r="AS188" s="42"/>
      <c r="AT188" s="42"/>
      <c r="AU188" s="69"/>
      <c r="AV188" s="41"/>
      <c r="AW188" s="73">
        <v>1</v>
      </c>
      <c r="AX188" s="66">
        <f t="shared" si="37"/>
        <v>1</v>
      </c>
      <c r="AY188" s="41">
        <v>1</v>
      </c>
      <c r="AZ188" s="2">
        <v>1</v>
      </c>
      <c r="BA188" s="69">
        <v>1</v>
      </c>
      <c r="BB188" s="41"/>
      <c r="BD188" s="41"/>
      <c r="BE188" s="41"/>
      <c r="BF188" s="41"/>
      <c r="BG188" s="41"/>
      <c r="BH188" s="41"/>
      <c r="BI188" s="41"/>
      <c r="BJ188" s="41"/>
      <c r="BK188" s="41"/>
      <c r="BL188" s="41"/>
      <c r="BM188" s="41"/>
      <c r="BN188" s="41"/>
      <c r="BO188" s="41"/>
      <c r="BP188" s="41">
        <v>1</v>
      </c>
      <c r="BQ188" s="41"/>
      <c r="BR188" s="41"/>
      <c r="BS188" s="41"/>
      <c r="BT188" s="41"/>
      <c r="BU188" s="69">
        <v>1</v>
      </c>
      <c r="BV188" s="66">
        <f t="shared" si="53"/>
        <v>0</v>
      </c>
      <c r="BW188" s="41"/>
      <c r="BY188" s="41"/>
      <c r="CA188" s="41"/>
      <c r="CB188" s="41"/>
      <c r="CC188" s="41"/>
      <c r="CD188" s="41"/>
      <c r="CE188" s="41"/>
      <c r="CF188" s="41"/>
      <c r="CG188" s="41"/>
      <c r="CH188" s="34">
        <f t="shared" si="38"/>
        <v>0</v>
      </c>
      <c r="CI188" s="41"/>
      <c r="CJ188" s="41"/>
      <c r="CK188" s="41"/>
      <c r="CL188" s="41"/>
      <c r="CN188" s="41"/>
      <c r="CO188" s="41"/>
      <c r="CP188" s="41"/>
      <c r="CQ188" s="41"/>
      <c r="CR188" s="41"/>
      <c r="CS188" s="34">
        <f t="shared" si="39"/>
        <v>0</v>
      </c>
      <c r="CT188" s="41"/>
      <c r="CU188" s="41"/>
      <c r="CV188" s="41"/>
      <c r="CW188" s="41"/>
      <c r="CX188" s="41"/>
      <c r="CY188" s="41"/>
      <c r="DA188" s="41"/>
      <c r="DB188" s="41"/>
      <c r="DC188" s="41"/>
      <c r="DD188" s="34">
        <f t="shared" si="40"/>
        <v>0</v>
      </c>
      <c r="DE188" s="41"/>
      <c r="DF188" s="41"/>
      <c r="DG188" s="41"/>
      <c r="DH188" s="41"/>
      <c r="DI188" s="41"/>
      <c r="DJ188" s="41"/>
      <c r="DK188" s="41"/>
      <c r="DL188" s="41"/>
      <c r="DM188" s="41"/>
      <c r="DN188" s="34">
        <f t="shared" si="41"/>
        <v>0</v>
      </c>
      <c r="DO188" s="41"/>
      <c r="DP188" s="41"/>
      <c r="DQ188" s="41"/>
      <c r="DR188" s="41"/>
      <c r="DS188" s="41"/>
      <c r="DT188" s="41"/>
      <c r="DU188" s="41"/>
      <c r="DV188" s="69">
        <v>1</v>
      </c>
      <c r="DW188" s="41"/>
      <c r="DX188" s="41"/>
      <c r="DY188" s="34">
        <f t="shared" si="42"/>
        <v>1</v>
      </c>
      <c r="DZ188" s="34">
        <f t="shared" si="43"/>
        <v>0</v>
      </c>
      <c r="EA188" s="34">
        <f t="shared" si="44"/>
        <v>0</v>
      </c>
      <c r="EB188" s="34">
        <f t="shared" si="45"/>
        <v>0</v>
      </c>
      <c r="EC188" s="34">
        <f t="shared" si="46"/>
        <v>0</v>
      </c>
      <c r="ED188" s="34">
        <f t="shared" si="47"/>
        <v>0</v>
      </c>
      <c r="EE188" s="34">
        <f t="shared" si="48"/>
        <v>0</v>
      </c>
      <c r="EF188" s="34">
        <f t="shared" si="49"/>
        <v>0</v>
      </c>
      <c r="EG188" s="34">
        <f t="shared" si="50"/>
        <v>0</v>
      </c>
      <c r="EH188" s="34">
        <f t="shared" si="51"/>
        <v>0</v>
      </c>
      <c r="EI188" s="34">
        <f t="shared" si="52"/>
        <v>0</v>
      </c>
      <c r="EJ188" s="33">
        <v>0</v>
      </c>
    </row>
    <row r="189" spans="1:140" ht="15.75" customHeight="1">
      <c r="A189" s="33" t="s">
        <v>307</v>
      </c>
      <c r="B189" s="33" t="s">
        <v>116</v>
      </c>
      <c r="C189" s="200">
        <v>2021</v>
      </c>
      <c r="D189" s="203" t="s">
        <v>1287</v>
      </c>
      <c r="E189" s="200" t="s">
        <v>1288</v>
      </c>
      <c r="F189" s="200" t="s">
        <v>541</v>
      </c>
      <c r="G189" s="200" t="s">
        <v>538</v>
      </c>
      <c r="H189" s="200" t="s">
        <v>1395</v>
      </c>
      <c r="I189" s="200" t="s">
        <v>1394</v>
      </c>
      <c r="J189" s="200"/>
      <c r="K189" s="200"/>
      <c r="L189" s="207" t="s">
        <v>473</v>
      </c>
      <c r="M189" s="215">
        <v>0</v>
      </c>
      <c r="N189" s="214"/>
      <c r="O189" s="200"/>
      <c r="P189" s="200"/>
      <c r="Q189" s="200"/>
      <c r="R189" s="200"/>
      <c r="S189" s="200"/>
      <c r="T189" s="200"/>
      <c r="U189" s="200">
        <v>1</v>
      </c>
      <c r="V189" s="200"/>
      <c r="W189" s="200"/>
      <c r="X189" s="200"/>
      <c r="Y189" s="200"/>
      <c r="Z189" s="200">
        <v>1</v>
      </c>
      <c r="AA189" s="200"/>
      <c r="AB189" s="200">
        <v>1</v>
      </c>
      <c r="AC189" s="200"/>
      <c r="AD189" s="200"/>
      <c r="AE189" s="200"/>
      <c r="AF189" s="200"/>
      <c r="AG189" s="200"/>
      <c r="AH189" s="200"/>
      <c r="AI189" s="200"/>
      <c r="AJ189" s="200"/>
      <c r="AK189" s="200"/>
      <c r="AL189" s="200"/>
      <c r="AM189" s="200"/>
      <c r="AN189" s="200"/>
      <c r="AO189" s="200"/>
      <c r="AP189" s="200"/>
      <c r="AQ189" s="203"/>
      <c r="AR189" s="203">
        <f t="shared" si="36"/>
        <v>1</v>
      </c>
      <c r="AS189" s="209"/>
      <c r="AT189" s="217">
        <v>1</v>
      </c>
      <c r="AU189" s="209"/>
      <c r="AV189" s="209"/>
      <c r="AW189" s="209"/>
      <c r="AX189" s="203">
        <f t="shared" si="37"/>
        <v>1</v>
      </c>
      <c r="AY189" s="209"/>
      <c r="AZ189" s="207">
        <v>1</v>
      </c>
      <c r="BA189" s="209">
        <v>1</v>
      </c>
      <c r="BB189" s="209"/>
      <c r="BC189" s="209"/>
      <c r="BD189" s="209"/>
      <c r="BE189" s="209"/>
      <c r="BF189" s="209"/>
      <c r="BG189" s="209"/>
      <c r="BH189" s="209"/>
      <c r="BI189" s="209">
        <v>1</v>
      </c>
      <c r="BJ189" s="209"/>
      <c r="BK189" s="209">
        <v>1</v>
      </c>
      <c r="BL189" s="209"/>
      <c r="BM189" s="209"/>
      <c r="BN189" s="209"/>
      <c r="BO189" s="209"/>
      <c r="BP189" s="209"/>
      <c r="BQ189" s="209"/>
      <c r="BR189" s="209"/>
      <c r="BS189" s="209">
        <v>1</v>
      </c>
      <c r="BT189" s="209">
        <v>1</v>
      </c>
      <c r="BU189" s="209"/>
      <c r="BV189" s="66">
        <f t="shared" si="53"/>
        <v>0</v>
      </c>
      <c r="BW189" s="209"/>
      <c r="BX189" s="209"/>
      <c r="BY189" s="209"/>
      <c r="BZ189" s="209"/>
      <c r="CA189" s="209"/>
      <c r="CB189" s="209"/>
      <c r="CC189" s="209"/>
      <c r="CD189" s="209"/>
      <c r="CE189" s="209"/>
      <c r="CF189" s="209"/>
      <c r="CG189" s="209"/>
      <c r="CH189" s="200">
        <f t="shared" si="38"/>
        <v>0</v>
      </c>
      <c r="CI189" s="209"/>
      <c r="CJ189" s="209">
        <v>1</v>
      </c>
      <c r="CK189" s="209"/>
      <c r="CL189" s="209"/>
      <c r="CM189" s="209"/>
      <c r="CN189" s="209">
        <v>1</v>
      </c>
      <c r="CO189" s="209"/>
      <c r="CP189" s="209"/>
      <c r="CQ189" s="209"/>
      <c r="CR189" s="209"/>
      <c r="CS189" s="200">
        <f t="shared" si="39"/>
        <v>2</v>
      </c>
      <c r="CT189" s="209"/>
      <c r="CU189" s="209"/>
      <c r="CV189" s="209"/>
      <c r="CW189" s="209"/>
      <c r="CX189" s="209"/>
      <c r="CY189" s="209"/>
      <c r="CZ189" s="209"/>
      <c r="DA189" s="209"/>
      <c r="DB189" s="209"/>
      <c r="DC189" s="209"/>
      <c r="DD189" s="200">
        <f t="shared" si="40"/>
        <v>0</v>
      </c>
      <c r="DE189" s="209"/>
      <c r="DF189" s="209"/>
      <c r="DG189" s="209"/>
      <c r="DH189" s="209"/>
      <c r="DI189" s="209"/>
      <c r="DJ189" s="209"/>
      <c r="DK189" s="209"/>
      <c r="DL189" s="209"/>
      <c r="DM189" s="209"/>
      <c r="DN189" s="200">
        <f t="shared" si="41"/>
        <v>0</v>
      </c>
      <c r="DO189" s="209"/>
      <c r="DP189" s="209"/>
      <c r="DQ189" s="209"/>
      <c r="DR189" s="209"/>
      <c r="DS189" s="209"/>
      <c r="DT189" s="209"/>
      <c r="DU189" s="209"/>
      <c r="DV189" s="209"/>
      <c r="DW189" s="209"/>
      <c r="DX189" s="209"/>
      <c r="DY189" s="200">
        <f t="shared" si="42"/>
        <v>0</v>
      </c>
      <c r="DZ189" s="200">
        <f t="shared" si="43"/>
        <v>0</v>
      </c>
      <c r="EA189" s="200">
        <f t="shared" si="44"/>
        <v>1</v>
      </c>
      <c r="EB189" s="200">
        <f t="shared" si="45"/>
        <v>0</v>
      </c>
      <c r="EC189" s="200">
        <f t="shared" si="46"/>
        <v>0</v>
      </c>
      <c r="ED189" s="200">
        <f t="shared" si="47"/>
        <v>1</v>
      </c>
      <c r="EE189" s="200">
        <f t="shared" si="48"/>
        <v>0</v>
      </c>
      <c r="EF189" s="200">
        <f t="shared" si="49"/>
        <v>0</v>
      </c>
      <c r="EG189" s="200">
        <f t="shared" si="50"/>
        <v>0</v>
      </c>
      <c r="EH189" s="200">
        <f t="shared" si="51"/>
        <v>2</v>
      </c>
      <c r="EI189" s="200">
        <f t="shared" si="52"/>
        <v>1</v>
      </c>
      <c r="EJ189" s="200">
        <v>0</v>
      </c>
    </row>
    <row r="190" spans="1:140" ht="15.75" customHeight="1">
      <c r="A190" s="33" t="s">
        <v>308</v>
      </c>
      <c r="B190" s="33" t="s">
        <v>116</v>
      </c>
      <c r="C190" s="34">
        <v>2021</v>
      </c>
      <c r="D190" s="66" t="s">
        <v>1289</v>
      </c>
      <c r="E190" s="34" t="s">
        <v>1290</v>
      </c>
      <c r="F190" s="34" t="s">
        <v>1291</v>
      </c>
      <c r="G190" s="34" t="s">
        <v>470</v>
      </c>
      <c r="H190" s="34" t="s">
        <v>1397</v>
      </c>
      <c r="I190" s="33" t="s">
        <v>1396</v>
      </c>
      <c r="J190" s="33"/>
      <c r="K190" s="33"/>
      <c r="L190" s="2" t="s">
        <v>473</v>
      </c>
      <c r="M190" s="71">
        <v>0</v>
      </c>
      <c r="N190" s="71"/>
      <c r="O190" s="34"/>
      <c r="P190" s="34"/>
      <c r="Q190" s="34"/>
      <c r="R190" s="34"/>
      <c r="S190" s="34"/>
      <c r="T190" s="34"/>
      <c r="U190" s="34">
        <v>1</v>
      </c>
      <c r="V190" s="34"/>
      <c r="W190" s="34"/>
      <c r="X190" s="34"/>
      <c r="Y190" s="34"/>
      <c r="Z190" s="34"/>
      <c r="AA190" s="34"/>
      <c r="AB190" s="34"/>
      <c r="AC190" s="34"/>
      <c r="AD190" s="34"/>
      <c r="AE190" s="34"/>
      <c r="AF190" s="34">
        <v>1</v>
      </c>
      <c r="AG190" s="34"/>
      <c r="AH190" s="34"/>
      <c r="AI190" s="34"/>
      <c r="AJ190" s="34"/>
      <c r="AK190" s="34"/>
      <c r="AL190" s="34"/>
      <c r="AM190" s="34"/>
      <c r="AN190" s="34"/>
      <c r="AO190" s="34"/>
      <c r="AP190" s="34"/>
      <c r="AQ190" s="35"/>
      <c r="AR190" s="66">
        <f t="shared" si="36"/>
        <v>1</v>
      </c>
      <c r="AS190" s="42">
        <v>1</v>
      </c>
      <c r="AT190" s="42">
        <v>1</v>
      </c>
      <c r="AU190" s="42">
        <v>1</v>
      </c>
      <c r="AV190" s="73"/>
      <c r="AW190" s="42"/>
      <c r="AX190" s="66">
        <f t="shared" si="37"/>
        <v>3</v>
      </c>
      <c r="AY190" s="41"/>
      <c r="AZ190" s="2">
        <v>1</v>
      </c>
      <c r="BA190" s="41"/>
      <c r="BB190" s="41"/>
      <c r="BD190" s="41"/>
      <c r="BE190" s="41"/>
      <c r="BF190" s="41"/>
      <c r="BG190" s="41"/>
      <c r="BH190" s="41"/>
      <c r="BI190" s="41"/>
      <c r="BJ190" s="41"/>
      <c r="BK190" s="41">
        <v>1</v>
      </c>
      <c r="BL190" s="41"/>
      <c r="BM190" s="41"/>
      <c r="BN190" s="41"/>
      <c r="BO190" s="41"/>
      <c r="BP190" s="41"/>
      <c r="BQ190" s="41"/>
      <c r="BR190" s="41"/>
      <c r="BS190" s="41"/>
      <c r="BT190" s="41">
        <v>1</v>
      </c>
      <c r="BU190" s="69"/>
      <c r="BV190" s="66">
        <f t="shared" si="53"/>
        <v>0</v>
      </c>
      <c r="BW190" s="41"/>
      <c r="BY190" s="41"/>
      <c r="CA190" s="41"/>
      <c r="CB190" s="41"/>
      <c r="CC190" s="41">
        <v>1</v>
      </c>
      <c r="CD190" s="41"/>
      <c r="CE190" s="41"/>
      <c r="CF190" s="41"/>
      <c r="CG190" s="41"/>
      <c r="CH190" s="34">
        <f t="shared" si="38"/>
        <v>1</v>
      </c>
      <c r="CI190" s="41"/>
      <c r="CJ190" s="41"/>
      <c r="CK190" s="41"/>
      <c r="CL190" s="41"/>
      <c r="CN190" s="41">
        <v>1</v>
      </c>
      <c r="CO190" s="41"/>
      <c r="CP190" s="41"/>
      <c r="CQ190" s="41"/>
      <c r="CR190" s="41"/>
      <c r="CS190" s="34">
        <f t="shared" si="39"/>
        <v>1</v>
      </c>
      <c r="CT190" s="41"/>
      <c r="CU190" s="41"/>
      <c r="CV190" s="41"/>
      <c r="CW190" s="41"/>
      <c r="CX190" s="41">
        <v>1</v>
      </c>
      <c r="CY190" s="41"/>
      <c r="DA190" s="41"/>
      <c r="DB190" s="41"/>
      <c r="DC190" s="41"/>
      <c r="DD190" s="34">
        <f t="shared" si="40"/>
        <v>1</v>
      </c>
      <c r="DE190" s="41"/>
      <c r="DF190" s="41"/>
      <c r="DG190" s="41"/>
      <c r="DH190" s="41"/>
      <c r="DI190" s="41"/>
      <c r="DJ190" s="41"/>
      <c r="DK190" s="41"/>
      <c r="DL190" s="41"/>
      <c r="DM190" s="41"/>
      <c r="DN190" s="34">
        <f t="shared" si="41"/>
        <v>0</v>
      </c>
      <c r="DO190" s="41"/>
      <c r="DP190" s="41"/>
      <c r="DQ190" s="41"/>
      <c r="DR190" s="41"/>
      <c r="DS190" s="41"/>
      <c r="DT190" s="41"/>
      <c r="DU190" s="41"/>
      <c r="DW190" s="41"/>
      <c r="DX190" s="41"/>
      <c r="DY190" s="34">
        <f t="shared" si="42"/>
        <v>0</v>
      </c>
      <c r="DZ190" s="34">
        <f t="shared" si="43"/>
        <v>0</v>
      </c>
      <c r="EA190" s="34">
        <f t="shared" si="44"/>
        <v>0</v>
      </c>
      <c r="EB190" s="34">
        <f t="shared" si="45"/>
        <v>0</v>
      </c>
      <c r="EC190" s="34">
        <f t="shared" si="46"/>
        <v>0</v>
      </c>
      <c r="ED190" s="34">
        <f t="shared" si="47"/>
        <v>3</v>
      </c>
      <c r="EE190" s="34">
        <f t="shared" si="48"/>
        <v>0</v>
      </c>
      <c r="EF190" s="34">
        <f t="shared" si="49"/>
        <v>0</v>
      </c>
      <c r="EG190" s="34">
        <f t="shared" si="50"/>
        <v>0</v>
      </c>
      <c r="EH190" s="34">
        <f t="shared" si="51"/>
        <v>3</v>
      </c>
      <c r="EI190" s="34">
        <f t="shared" si="52"/>
        <v>1</v>
      </c>
      <c r="EJ190" s="33">
        <v>0</v>
      </c>
    </row>
    <row r="191" spans="1:140" ht="15.75" customHeight="1">
      <c r="A191" s="33" t="s">
        <v>309</v>
      </c>
      <c r="B191" s="33" t="s">
        <v>116</v>
      </c>
      <c r="C191" s="34">
        <v>2021</v>
      </c>
      <c r="D191" s="66" t="s">
        <v>1292</v>
      </c>
      <c r="E191" s="34" t="s">
        <v>1293</v>
      </c>
      <c r="F191" s="34" t="s">
        <v>1294</v>
      </c>
      <c r="G191" s="34" t="s">
        <v>1295</v>
      </c>
      <c r="H191" s="34" t="s">
        <v>1399</v>
      </c>
      <c r="I191" s="33" t="s">
        <v>1398</v>
      </c>
      <c r="J191" s="33"/>
      <c r="K191" s="33"/>
      <c r="L191" s="2" t="s">
        <v>473</v>
      </c>
      <c r="M191" s="71">
        <v>1</v>
      </c>
      <c r="N191" s="71"/>
      <c r="O191" s="34"/>
      <c r="P191" s="34"/>
      <c r="Q191" s="34"/>
      <c r="R191" s="34"/>
      <c r="S191" s="34"/>
      <c r="T191" s="34">
        <v>1</v>
      </c>
      <c r="U191" s="34"/>
      <c r="V191" s="34"/>
      <c r="W191" s="34"/>
      <c r="X191" s="34"/>
      <c r="Y191" s="34">
        <v>1</v>
      </c>
      <c r="Z191" s="34">
        <v>1</v>
      </c>
      <c r="AA191" s="34"/>
      <c r="AB191" s="34"/>
      <c r="AC191" s="34"/>
      <c r="AD191" s="34"/>
      <c r="AE191" s="34"/>
      <c r="AF191" s="34"/>
      <c r="AG191" s="34"/>
      <c r="AH191" s="34"/>
      <c r="AI191" s="34"/>
      <c r="AJ191" s="34"/>
      <c r="AK191" s="34"/>
      <c r="AL191" s="34"/>
      <c r="AM191" s="34"/>
      <c r="AN191" s="34"/>
      <c r="AO191" s="34"/>
      <c r="AP191" s="34"/>
      <c r="AQ191" s="35"/>
      <c r="AR191" s="66">
        <f t="shared" si="36"/>
        <v>1</v>
      </c>
      <c r="AS191" s="42"/>
      <c r="AT191" s="73">
        <v>1</v>
      </c>
      <c r="AU191" s="42"/>
      <c r="AV191" s="42">
        <v>1</v>
      </c>
      <c r="AW191" s="42">
        <v>1</v>
      </c>
      <c r="AX191" s="66">
        <f t="shared" si="37"/>
        <v>3</v>
      </c>
      <c r="AY191" s="41"/>
      <c r="AZ191" s="41"/>
      <c r="BA191" s="69">
        <v>1</v>
      </c>
      <c r="BB191" s="41"/>
      <c r="BD191" s="41"/>
      <c r="BE191" s="41"/>
      <c r="BF191" s="41"/>
      <c r="BG191" s="41"/>
      <c r="BH191" s="41"/>
      <c r="BI191" s="41"/>
      <c r="BJ191" s="41"/>
      <c r="BK191" s="69">
        <v>1</v>
      </c>
      <c r="BL191" s="41"/>
      <c r="BM191" s="41"/>
      <c r="BN191" s="41"/>
      <c r="BO191" s="41"/>
      <c r="BP191" s="41"/>
      <c r="BQ191" s="41"/>
      <c r="BR191" s="41"/>
      <c r="BS191" s="69"/>
      <c r="BT191" s="69">
        <v>1</v>
      </c>
      <c r="BU191" s="69">
        <v>1</v>
      </c>
      <c r="BV191" s="66">
        <f t="shared" si="53"/>
        <v>0</v>
      </c>
      <c r="BW191" s="69"/>
      <c r="BY191" s="69"/>
      <c r="CA191" s="69"/>
      <c r="CB191" s="69"/>
      <c r="CC191" s="41"/>
      <c r="CD191" s="41"/>
      <c r="CE191" s="41"/>
      <c r="CF191" s="41"/>
      <c r="CG191" s="69"/>
      <c r="CH191" s="34">
        <f t="shared" si="38"/>
        <v>0</v>
      </c>
      <c r="CI191" s="69"/>
      <c r="CJ191" s="69"/>
      <c r="CK191" s="69"/>
      <c r="CL191" s="69"/>
      <c r="CM191" s="69">
        <v>1</v>
      </c>
      <c r="CN191" s="69"/>
      <c r="CO191" s="69"/>
      <c r="CP191" s="41"/>
      <c r="CQ191" s="41"/>
      <c r="CR191" s="41"/>
      <c r="CS191" s="34">
        <f t="shared" si="39"/>
        <v>1</v>
      </c>
      <c r="CT191" s="41"/>
      <c r="CU191" s="41"/>
      <c r="CV191" s="41"/>
      <c r="CW191" s="69"/>
      <c r="CX191" s="69"/>
      <c r="CY191" s="69"/>
      <c r="DA191" s="69"/>
      <c r="DB191" s="41"/>
      <c r="DC191" s="41"/>
      <c r="DD191" s="34">
        <f t="shared" si="40"/>
        <v>0</v>
      </c>
      <c r="DE191" s="41"/>
      <c r="DF191" s="69"/>
      <c r="DG191" s="69"/>
      <c r="DH191" s="69"/>
      <c r="DI191" s="69">
        <v>1</v>
      </c>
      <c r="DJ191" s="69"/>
      <c r="DK191" s="41"/>
      <c r="DL191" s="41"/>
      <c r="DM191" s="41"/>
      <c r="DN191" s="34">
        <f t="shared" si="41"/>
        <v>1</v>
      </c>
      <c r="DO191" s="41"/>
      <c r="DP191" s="41"/>
      <c r="DQ191" s="41"/>
      <c r="DR191" s="69"/>
      <c r="DS191" s="69"/>
      <c r="DT191" s="69"/>
      <c r="DU191" s="41"/>
      <c r="DV191" s="69">
        <v>1</v>
      </c>
      <c r="DW191" s="41"/>
      <c r="DX191" s="41"/>
      <c r="DY191" s="34">
        <f t="shared" si="42"/>
        <v>1</v>
      </c>
      <c r="DZ191" s="34">
        <f t="shared" si="43"/>
        <v>0</v>
      </c>
      <c r="EA191" s="34">
        <f t="shared" si="44"/>
        <v>0</v>
      </c>
      <c r="EB191" s="34">
        <f t="shared" si="45"/>
        <v>0</v>
      </c>
      <c r="EC191" s="34">
        <f t="shared" si="46"/>
        <v>0</v>
      </c>
      <c r="ED191" s="34">
        <f t="shared" si="47"/>
        <v>1</v>
      </c>
      <c r="EE191" s="34">
        <f t="shared" si="48"/>
        <v>0</v>
      </c>
      <c r="EF191" s="34">
        <f t="shared" si="49"/>
        <v>0</v>
      </c>
      <c r="EG191" s="34">
        <f t="shared" si="50"/>
        <v>0</v>
      </c>
      <c r="EH191" s="34">
        <f t="shared" si="51"/>
        <v>1</v>
      </c>
      <c r="EI191" s="34">
        <f t="shared" si="52"/>
        <v>1</v>
      </c>
      <c r="EJ191" s="33">
        <v>0</v>
      </c>
    </row>
    <row r="192" spans="1:140" ht="15.75" customHeight="1">
      <c r="A192" s="33" t="s">
        <v>310</v>
      </c>
      <c r="B192" s="33" t="s">
        <v>122</v>
      </c>
      <c r="C192" s="34">
        <v>2021</v>
      </c>
      <c r="D192" s="66" t="s">
        <v>1296</v>
      </c>
      <c r="E192" s="34" t="s">
        <v>1297</v>
      </c>
      <c r="F192" s="34" t="s">
        <v>1298</v>
      </c>
      <c r="G192" s="66" t="s">
        <v>470</v>
      </c>
      <c r="H192" s="66" t="s">
        <v>1401</v>
      </c>
      <c r="I192" s="66" t="s">
        <v>1400</v>
      </c>
      <c r="J192" s="33"/>
      <c r="K192" s="33"/>
      <c r="L192" s="2" t="s">
        <v>473</v>
      </c>
      <c r="M192" s="71">
        <v>1</v>
      </c>
      <c r="N192" s="71"/>
      <c r="O192" s="34"/>
      <c r="P192" s="34"/>
      <c r="Q192" s="34">
        <v>1</v>
      </c>
      <c r="R192" s="34"/>
      <c r="S192" s="34"/>
      <c r="T192" s="34"/>
      <c r="U192" s="34">
        <v>1</v>
      </c>
      <c r="V192" s="34"/>
      <c r="W192" s="34"/>
      <c r="X192" s="34"/>
      <c r="Y192" s="34"/>
      <c r="Z192" s="34"/>
      <c r="AA192" s="34">
        <v>1</v>
      </c>
      <c r="AB192" s="34"/>
      <c r="AC192" s="34"/>
      <c r="AD192" s="34"/>
      <c r="AE192" s="34"/>
      <c r="AF192" s="34"/>
      <c r="AG192" s="34"/>
      <c r="AH192" s="34"/>
      <c r="AI192" s="34"/>
      <c r="AJ192" s="34"/>
      <c r="AK192" s="34"/>
      <c r="AL192" s="34"/>
      <c r="AM192" s="34"/>
      <c r="AN192" s="34"/>
      <c r="AO192" s="34"/>
      <c r="AP192" s="34"/>
      <c r="AQ192" s="35"/>
      <c r="AR192" s="66">
        <f t="shared" si="36"/>
        <v>1</v>
      </c>
      <c r="AS192" s="73"/>
      <c r="AT192" s="73">
        <v>1</v>
      </c>
      <c r="AU192" s="73"/>
      <c r="AV192" s="73"/>
      <c r="AW192" s="42"/>
      <c r="AX192" s="66">
        <f t="shared" si="37"/>
        <v>1</v>
      </c>
      <c r="AY192" s="41"/>
      <c r="AZ192" s="2">
        <v>1</v>
      </c>
      <c r="BA192" s="41"/>
      <c r="BB192" s="41"/>
      <c r="BD192" s="41"/>
      <c r="BE192" s="41"/>
      <c r="BF192" s="41"/>
      <c r="BG192" s="41"/>
      <c r="BH192" s="41"/>
      <c r="BI192" s="41"/>
      <c r="BJ192" s="41"/>
      <c r="BK192" s="69">
        <v>1</v>
      </c>
      <c r="BL192" s="41"/>
      <c r="BM192" s="41"/>
      <c r="BN192" s="41"/>
      <c r="BO192" s="41"/>
      <c r="BP192" s="41"/>
      <c r="BQ192" s="41"/>
      <c r="BR192" s="41"/>
      <c r="BS192" s="41">
        <v>1</v>
      </c>
      <c r="BT192" s="69"/>
      <c r="BU192" s="41"/>
      <c r="BV192" s="66">
        <f t="shared" si="53"/>
        <v>0</v>
      </c>
      <c r="BW192" s="41"/>
      <c r="BY192" s="41"/>
      <c r="CA192" s="41"/>
      <c r="CB192" s="41"/>
      <c r="CC192" s="41"/>
      <c r="CD192" s="41"/>
      <c r="CE192" s="41"/>
      <c r="CF192" s="41"/>
      <c r="CG192" s="41"/>
      <c r="CH192" s="34">
        <f t="shared" si="38"/>
        <v>0</v>
      </c>
      <c r="CI192" s="41"/>
      <c r="CJ192" s="41">
        <v>1</v>
      </c>
      <c r="CK192" s="41"/>
      <c r="CL192" s="69"/>
      <c r="CN192" s="41"/>
      <c r="CO192" s="41"/>
      <c r="CP192" s="41"/>
      <c r="CQ192" s="41"/>
      <c r="CR192" s="41"/>
      <c r="CS192" s="34">
        <f t="shared" si="39"/>
        <v>1</v>
      </c>
      <c r="CT192" s="41"/>
      <c r="CU192" s="41"/>
      <c r="CV192" s="41"/>
      <c r="CW192" s="41"/>
      <c r="CX192" s="41"/>
      <c r="CY192" s="41"/>
      <c r="DA192" s="41"/>
      <c r="DB192" s="41"/>
      <c r="DC192" s="41"/>
      <c r="DD192" s="34">
        <f t="shared" si="40"/>
        <v>0</v>
      </c>
      <c r="DE192" s="41"/>
      <c r="DF192" s="41"/>
      <c r="DG192" s="41"/>
      <c r="DH192" s="41"/>
      <c r="DI192" s="41"/>
      <c r="DJ192" s="41"/>
      <c r="DK192" s="41"/>
      <c r="DL192" s="41"/>
      <c r="DM192" s="41"/>
      <c r="DN192" s="34">
        <f t="shared" si="41"/>
        <v>0</v>
      </c>
      <c r="DO192" s="41"/>
      <c r="DP192" s="41"/>
      <c r="DQ192" s="41"/>
      <c r="DR192" s="41"/>
      <c r="DS192" s="41"/>
      <c r="DT192" s="41"/>
      <c r="DU192" s="41"/>
      <c r="DW192" s="41"/>
      <c r="DX192" s="41"/>
      <c r="DY192" s="34">
        <f t="shared" si="42"/>
        <v>0</v>
      </c>
      <c r="DZ192" s="34">
        <f t="shared" si="43"/>
        <v>0</v>
      </c>
      <c r="EA192" s="34">
        <f t="shared" si="44"/>
        <v>1</v>
      </c>
      <c r="EB192" s="34">
        <f t="shared" si="45"/>
        <v>0</v>
      </c>
      <c r="EC192" s="34">
        <f t="shared" si="46"/>
        <v>0</v>
      </c>
      <c r="ED192" s="34">
        <f t="shared" si="47"/>
        <v>0</v>
      </c>
      <c r="EE192" s="34">
        <f t="shared" si="48"/>
        <v>0</v>
      </c>
      <c r="EF192" s="34">
        <f t="shared" si="49"/>
        <v>0</v>
      </c>
      <c r="EG192" s="34">
        <f t="shared" si="50"/>
        <v>0</v>
      </c>
      <c r="EH192" s="34">
        <f t="shared" si="51"/>
        <v>1</v>
      </c>
      <c r="EI192" s="34">
        <f t="shared" si="52"/>
        <v>1</v>
      </c>
      <c r="EJ192" s="33">
        <v>0</v>
      </c>
    </row>
    <row r="193" spans="1:140" ht="15.75" customHeight="1">
      <c r="A193" s="33" t="s">
        <v>311</v>
      </c>
      <c r="B193" s="33" t="s">
        <v>116</v>
      </c>
      <c r="C193" s="34">
        <v>2021</v>
      </c>
      <c r="D193" s="66" t="s">
        <v>1299</v>
      </c>
      <c r="E193" s="34" t="s">
        <v>1300</v>
      </c>
      <c r="F193" s="34" t="s">
        <v>1301</v>
      </c>
      <c r="G193" s="34" t="s">
        <v>459</v>
      </c>
      <c r="H193" s="34" t="s">
        <v>1403</v>
      </c>
      <c r="I193" s="33" t="s">
        <v>1402</v>
      </c>
      <c r="J193" s="33"/>
      <c r="K193" s="33"/>
      <c r="L193" s="2" t="s">
        <v>473</v>
      </c>
      <c r="M193" s="71">
        <v>0</v>
      </c>
      <c r="N193" s="71"/>
      <c r="O193" s="34"/>
      <c r="P193" s="34"/>
      <c r="Q193" s="34"/>
      <c r="R193" s="34"/>
      <c r="S193" s="34"/>
      <c r="T193" s="34"/>
      <c r="U193" s="34">
        <v>1</v>
      </c>
      <c r="V193" s="34"/>
      <c r="W193" s="34"/>
      <c r="X193" s="34"/>
      <c r="Y193" s="34"/>
      <c r="Z193" s="34">
        <v>1</v>
      </c>
      <c r="AA193" s="34"/>
      <c r="AB193" s="34"/>
      <c r="AC193" s="34"/>
      <c r="AD193" s="34"/>
      <c r="AE193" s="34"/>
      <c r="AF193" s="34"/>
      <c r="AG193" s="34"/>
      <c r="AH193" s="34"/>
      <c r="AI193" s="34"/>
      <c r="AJ193" s="34"/>
      <c r="AK193" s="34"/>
      <c r="AL193" s="34"/>
      <c r="AM193" s="34"/>
      <c r="AN193" s="34"/>
      <c r="AO193" s="34"/>
      <c r="AP193" s="34"/>
      <c r="AQ193" s="35"/>
      <c r="AR193" s="66">
        <f t="shared" si="36"/>
        <v>1</v>
      </c>
      <c r="AS193" s="69">
        <v>1</v>
      </c>
      <c r="AT193" s="42">
        <v>1</v>
      </c>
      <c r="AU193" s="69">
        <v>1</v>
      </c>
      <c r="AV193" s="69"/>
      <c r="AW193" s="69">
        <v>1</v>
      </c>
      <c r="AX193" s="66">
        <f t="shared" si="37"/>
        <v>4</v>
      </c>
      <c r="AY193" s="41"/>
      <c r="AZ193" s="41"/>
      <c r="BA193" s="69">
        <v>1</v>
      </c>
      <c r="BB193" s="41"/>
      <c r="BD193" s="41"/>
      <c r="BE193" s="41"/>
      <c r="BF193" s="41"/>
      <c r="BG193" s="41"/>
      <c r="BH193" s="41"/>
      <c r="BI193" s="41"/>
      <c r="BJ193" s="41"/>
      <c r="BK193" s="41"/>
      <c r="BL193" s="41">
        <v>1</v>
      </c>
      <c r="BM193" s="41"/>
      <c r="BN193" s="41">
        <v>1</v>
      </c>
      <c r="BO193" s="41"/>
      <c r="BP193" s="41">
        <v>1</v>
      </c>
      <c r="BQ193" s="41"/>
      <c r="BR193" s="41"/>
      <c r="BS193" s="41">
        <v>1</v>
      </c>
      <c r="BT193" s="69">
        <v>1</v>
      </c>
      <c r="BU193" s="69">
        <v>1</v>
      </c>
      <c r="BV193" s="66">
        <f t="shared" si="53"/>
        <v>0</v>
      </c>
      <c r="BW193" s="41"/>
      <c r="BY193" s="41"/>
      <c r="BZ193" s="69">
        <v>1</v>
      </c>
      <c r="CA193" s="41"/>
      <c r="CB193" s="41"/>
      <c r="CC193" s="41"/>
      <c r="CD193" s="41"/>
      <c r="CE193" s="41"/>
      <c r="CF193" s="41"/>
      <c r="CG193" s="41"/>
      <c r="CH193" s="34">
        <f t="shared" si="38"/>
        <v>1</v>
      </c>
      <c r="CI193" s="41"/>
      <c r="CJ193" s="41"/>
      <c r="CK193" s="41"/>
      <c r="CL193" s="41"/>
      <c r="CM193" s="69">
        <v>1</v>
      </c>
      <c r="CN193" s="41"/>
      <c r="CO193" s="41"/>
      <c r="CP193" s="41"/>
      <c r="CQ193" s="41"/>
      <c r="CR193" s="41"/>
      <c r="CS193" s="34">
        <f t="shared" si="39"/>
        <v>1</v>
      </c>
      <c r="CT193" s="41"/>
      <c r="CU193" s="41"/>
      <c r="CV193" s="41"/>
      <c r="CW193" s="41"/>
      <c r="CX193" s="41"/>
      <c r="CY193" s="41"/>
      <c r="CZ193" s="69">
        <v>1</v>
      </c>
      <c r="DA193" s="41"/>
      <c r="DB193" s="41"/>
      <c r="DC193" s="41"/>
      <c r="DD193" s="34">
        <f t="shared" si="40"/>
        <v>1</v>
      </c>
      <c r="DE193" s="41"/>
      <c r="DF193" s="41"/>
      <c r="DG193" s="41"/>
      <c r="DH193" s="41"/>
      <c r="DI193" s="41"/>
      <c r="DJ193" s="41"/>
      <c r="DK193" s="41"/>
      <c r="DL193" s="41"/>
      <c r="DM193" s="41"/>
      <c r="DN193" s="34">
        <f t="shared" si="41"/>
        <v>0</v>
      </c>
      <c r="DO193" s="41"/>
      <c r="DP193" s="41"/>
      <c r="DQ193" s="41"/>
      <c r="DR193" s="41"/>
      <c r="DS193" s="41"/>
      <c r="DT193" s="41"/>
      <c r="DU193" s="41"/>
      <c r="DV193" s="69">
        <v>1</v>
      </c>
      <c r="DW193" s="41"/>
      <c r="DX193" s="41"/>
      <c r="DY193" s="34">
        <f t="shared" si="42"/>
        <v>1</v>
      </c>
      <c r="DZ193" s="34">
        <f t="shared" si="43"/>
        <v>0</v>
      </c>
      <c r="EA193" s="34">
        <f t="shared" si="44"/>
        <v>0</v>
      </c>
      <c r="EB193" s="34">
        <f t="shared" si="45"/>
        <v>0</v>
      </c>
      <c r="EC193" s="34">
        <f t="shared" si="46"/>
        <v>0</v>
      </c>
      <c r="ED193" s="34">
        <f t="shared" si="47"/>
        <v>0</v>
      </c>
      <c r="EE193" s="34">
        <f t="shared" si="48"/>
        <v>0</v>
      </c>
      <c r="EF193" s="34">
        <f t="shared" si="49"/>
        <v>0</v>
      </c>
      <c r="EG193" s="34">
        <f t="shared" si="50"/>
        <v>0</v>
      </c>
      <c r="EH193" s="34">
        <f t="shared" si="51"/>
        <v>0</v>
      </c>
      <c r="EI193" s="34">
        <f t="shared" si="52"/>
        <v>0</v>
      </c>
      <c r="EJ193" s="33">
        <v>0</v>
      </c>
    </row>
    <row r="194" spans="1:140" ht="15.75" customHeight="1">
      <c r="A194" s="33" t="s">
        <v>312</v>
      </c>
      <c r="B194" s="33" t="s">
        <v>116</v>
      </c>
      <c r="C194" s="34">
        <v>2021</v>
      </c>
      <c r="D194" s="66" t="s">
        <v>1302</v>
      </c>
      <c r="E194" s="34" t="s">
        <v>1303</v>
      </c>
      <c r="F194" s="34" t="s">
        <v>50</v>
      </c>
      <c r="G194" s="34" t="s">
        <v>463</v>
      </c>
      <c r="H194" s="34" t="s">
        <v>1405</v>
      </c>
      <c r="I194" s="34" t="s">
        <v>1404</v>
      </c>
      <c r="J194" s="33"/>
      <c r="K194" s="33"/>
      <c r="L194" s="2" t="s">
        <v>473</v>
      </c>
      <c r="M194" s="71">
        <v>0</v>
      </c>
      <c r="N194" s="71"/>
      <c r="O194" s="34"/>
      <c r="P194" s="34"/>
      <c r="Q194" s="34"/>
      <c r="R194" s="66"/>
      <c r="S194" s="66"/>
      <c r="T194" s="66"/>
      <c r="U194" s="66">
        <v>1</v>
      </c>
      <c r="V194" s="66"/>
      <c r="W194" s="66"/>
      <c r="X194" s="34"/>
      <c r="Y194" s="34"/>
      <c r="Z194" s="34"/>
      <c r="AA194" s="34"/>
      <c r="AB194" s="34"/>
      <c r="AC194" s="34">
        <v>1</v>
      </c>
      <c r="AD194" s="34"/>
      <c r="AE194" s="34"/>
      <c r="AF194" s="66"/>
      <c r="AG194" s="34"/>
      <c r="AH194" s="34"/>
      <c r="AI194" s="66"/>
      <c r="AJ194" s="34"/>
      <c r="AK194" s="34"/>
      <c r="AL194" s="34"/>
      <c r="AM194" s="34"/>
      <c r="AN194" s="34"/>
      <c r="AO194" s="34"/>
      <c r="AP194" s="34"/>
      <c r="AQ194" s="35"/>
      <c r="AR194" s="66">
        <f t="shared" si="36"/>
        <v>1</v>
      </c>
      <c r="AS194" s="69">
        <v>1</v>
      </c>
      <c r="AT194" s="73"/>
      <c r="AU194" s="42">
        <v>1</v>
      </c>
      <c r="AV194" s="69"/>
      <c r="AW194" s="42">
        <v>1</v>
      </c>
      <c r="AX194" s="66">
        <f t="shared" si="37"/>
        <v>3</v>
      </c>
      <c r="AY194" s="69"/>
      <c r="AZ194" s="69"/>
      <c r="BA194" s="69">
        <v>1</v>
      </c>
      <c r="BB194" s="41"/>
      <c r="BD194" s="41"/>
      <c r="BE194" s="41"/>
      <c r="BF194" s="41"/>
      <c r="BG194" s="41"/>
      <c r="BH194" s="41"/>
      <c r="BI194" s="41"/>
      <c r="BJ194" s="41"/>
      <c r="BK194" s="41"/>
      <c r="BL194" s="41"/>
      <c r="BM194" s="41"/>
      <c r="BN194" s="41"/>
      <c r="BO194" s="41"/>
      <c r="BP194" s="41">
        <v>1</v>
      </c>
      <c r="BQ194" s="41"/>
      <c r="BR194" s="41"/>
      <c r="BS194" s="69">
        <v>1</v>
      </c>
      <c r="BT194" s="42"/>
      <c r="BU194" s="73">
        <v>1</v>
      </c>
      <c r="BV194" s="66">
        <f t="shared" si="53"/>
        <v>0</v>
      </c>
      <c r="BW194" s="69"/>
      <c r="BY194" s="69"/>
      <c r="BZ194" s="69">
        <v>1</v>
      </c>
      <c r="CA194" s="41"/>
      <c r="CB194" s="41"/>
      <c r="CC194" s="41"/>
      <c r="CD194" s="41"/>
      <c r="CE194" s="41"/>
      <c r="CF194" s="41"/>
      <c r="CG194" s="41"/>
      <c r="CH194" s="34">
        <f t="shared" si="38"/>
        <v>1</v>
      </c>
      <c r="CI194" s="41"/>
      <c r="CJ194" s="41"/>
      <c r="CK194" s="41"/>
      <c r="CL194" s="69"/>
      <c r="CN194" s="41"/>
      <c r="CO194" s="41"/>
      <c r="CP194" s="41"/>
      <c r="CQ194" s="41"/>
      <c r="CR194" s="41"/>
      <c r="CS194" s="34">
        <f t="shared" si="39"/>
        <v>0</v>
      </c>
      <c r="CT194" s="41"/>
      <c r="CU194" s="41"/>
      <c r="CV194" s="41"/>
      <c r="CW194" s="69"/>
      <c r="CX194" s="41"/>
      <c r="CY194" s="41"/>
      <c r="CZ194" s="69">
        <v>1</v>
      </c>
      <c r="DA194" s="43"/>
      <c r="DB194" s="41"/>
      <c r="DC194" s="43"/>
      <c r="DD194" s="34">
        <f t="shared" si="40"/>
        <v>1</v>
      </c>
      <c r="DE194" s="41"/>
      <c r="DF194" s="69"/>
      <c r="DG194" s="69"/>
      <c r="DH194" s="41"/>
      <c r="DI194" s="41"/>
      <c r="DJ194" s="41"/>
      <c r="DK194" s="41"/>
      <c r="DL194" s="41"/>
      <c r="DM194" s="41"/>
      <c r="DN194" s="34">
        <f t="shared" si="41"/>
        <v>0</v>
      </c>
      <c r="DO194" s="41"/>
      <c r="DP194" s="41"/>
      <c r="DQ194" s="41"/>
      <c r="DR194" s="69"/>
      <c r="DS194" s="41"/>
      <c r="DT194" s="41"/>
      <c r="DU194" s="43"/>
      <c r="DV194" s="69">
        <v>1</v>
      </c>
      <c r="DW194" s="41"/>
      <c r="DX194" s="43"/>
      <c r="DY194" s="34">
        <f t="shared" si="42"/>
        <v>1</v>
      </c>
      <c r="DZ194" s="34">
        <f t="shared" si="43"/>
        <v>0</v>
      </c>
      <c r="EA194" s="34">
        <f t="shared" si="44"/>
        <v>0</v>
      </c>
      <c r="EB194" s="34">
        <f t="shared" si="45"/>
        <v>0</v>
      </c>
      <c r="EC194" s="34">
        <f t="shared" si="46"/>
        <v>0</v>
      </c>
      <c r="ED194" s="34">
        <f t="shared" si="47"/>
        <v>0</v>
      </c>
      <c r="EE194" s="34">
        <f t="shared" si="48"/>
        <v>0</v>
      </c>
      <c r="EF194" s="34">
        <f t="shared" si="49"/>
        <v>0</v>
      </c>
      <c r="EG194" s="34">
        <f t="shared" si="50"/>
        <v>0</v>
      </c>
      <c r="EH194" s="34">
        <f t="shared" si="51"/>
        <v>0</v>
      </c>
      <c r="EI194" s="34">
        <f t="shared" si="52"/>
        <v>0</v>
      </c>
      <c r="EJ194" s="33">
        <v>0</v>
      </c>
    </row>
    <row r="195" spans="1:140" ht="15.75" customHeight="1">
      <c r="A195" s="33" t="s">
        <v>313</v>
      </c>
      <c r="B195" s="33" t="s">
        <v>116</v>
      </c>
      <c r="C195" s="34">
        <v>2021</v>
      </c>
      <c r="D195" s="66" t="s">
        <v>1304</v>
      </c>
      <c r="E195" s="34" t="s">
        <v>1305</v>
      </c>
      <c r="F195" s="34" t="s">
        <v>620</v>
      </c>
      <c r="G195" s="66" t="s">
        <v>1306</v>
      </c>
      <c r="H195" s="66" t="s">
        <v>1406</v>
      </c>
      <c r="I195" s="38" t="s">
        <v>1407</v>
      </c>
      <c r="J195" s="33"/>
      <c r="K195" s="33"/>
      <c r="L195" s="2" t="s">
        <v>473</v>
      </c>
      <c r="M195" s="71">
        <v>0</v>
      </c>
      <c r="N195" s="71"/>
      <c r="O195" s="34"/>
      <c r="P195" s="34"/>
      <c r="Q195" s="34">
        <v>1</v>
      </c>
      <c r="R195" s="66"/>
      <c r="S195" s="66"/>
      <c r="T195" s="66">
        <v>1</v>
      </c>
      <c r="U195" s="66"/>
      <c r="V195" s="66"/>
      <c r="W195" s="66"/>
      <c r="X195" s="34"/>
      <c r="Y195" s="34">
        <v>1</v>
      </c>
      <c r="Z195" s="34"/>
      <c r="AA195" s="34"/>
      <c r="AB195" s="34"/>
      <c r="AC195" s="34"/>
      <c r="AD195" s="34"/>
      <c r="AE195" s="34"/>
      <c r="AF195" s="66"/>
      <c r="AG195" s="34"/>
      <c r="AH195" s="34"/>
      <c r="AI195" s="66"/>
      <c r="AJ195" s="34"/>
      <c r="AK195" s="34"/>
      <c r="AL195" s="34"/>
      <c r="AM195" s="34"/>
      <c r="AN195" s="34"/>
      <c r="AO195" s="34"/>
      <c r="AP195" s="34"/>
      <c r="AQ195" s="35"/>
      <c r="AR195" s="66">
        <f t="shared" si="36"/>
        <v>1</v>
      </c>
      <c r="AS195" s="69"/>
      <c r="AT195" s="69"/>
      <c r="AU195" s="42">
        <v>1</v>
      </c>
      <c r="AV195" s="41"/>
      <c r="AW195" s="42"/>
      <c r="AX195" s="66">
        <f t="shared" si="37"/>
        <v>1</v>
      </c>
      <c r="AY195" s="41"/>
      <c r="AZ195" s="41"/>
      <c r="BA195" s="69">
        <v>1</v>
      </c>
      <c r="BB195" s="41"/>
      <c r="BD195" s="41"/>
      <c r="BE195" s="41"/>
      <c r="BF195" s="41"/>
      <c r="BG195" s="41"/>
      <c r="BH195" s="41"/>
      <c r="BI195" s="41"/>
      <c r="BJ195" s="41"/>
      <c r="BK195" s="69">
        <v>1</v>
      </c>
      <c r="BL195" s="41"/>
      <c r="BM195" s="41"/>
      <c r="BN195" s="41"/>
      <c r="BO195" s="41"/>
      <c r="BP195" s="41"/>
      <c r="BQ195" s="41"/>
      <c r="BR195" s="41"/>
      <c r="BS195" s="69"/>
      <c r="BT195" s="73"/>
      <c r="BU195" s="42">
        <v>1</v>
      </c>
      <c r="BV195" s="66">
        <f t="shared" si="53"/>
        <v>0</v>
      </c>
      <c r="BW195" s="69"/>
      <c r="BY195" s="69"/>
      <c r="CA195" s="69"/>
      <c r="CB195" s="69"/>
      <c r="CC195" s="41"/>
      <c r="CD195" s="69"/>
      <c r="CE195" s="69"/>
      <c r="CF195" s="41"/>
      <c r="CG195" s="41"/>
      <c r="CH195" s="34">
        <f t="shared" si="38"/>
        <v>0</v>
      </c>
      <c r="CI195" s="41"/>
      <c r="CJ195" s="41"/>
      <c r="CK195" s="41"/>
      <c r="CL195" s="41"/>
      <c r="CN195" s="41"/>
      <c r="CO195" s="41"/>
      <c r="CP195" s="41"/>
      <c r="CQ195" s="41"/>
      <c r="CR195" s="41"/>
      <c r="CS195" s="34">
        <f t="shared" si="39"/>
        <v>0</v>
      </c>
      <c r="CT195" s="41"/>
      <c r="CU195" s="69"/>
      <c r="CV195" s="69"/>
      <c r="CW195" s="42"/>
      <c r="CX195" s="41"/>
      <c r="CY195" s="41"/>
      <c r="CZ195" s="69">
        <v>1</v>
      </c>
      <c r="DA195" s="42"/>
      <c r="DB195" s="41"/>
      <c r="DC195" s="43"/>
      <c r="DD195" s="34">
        <f t="shared" si="40"/>
        <v>1</v>
      </c>
      <c r="DE195" s="41"/>
      <c r="DF195" s="41"/>
      <c r="DG195" s="41"/>
      <c r="DH195" s="41"/>
      <c r="DI195" s="41"/>
      <c r="DJ195" s="41"/>
      <c r="DK195" s="41"/>
      <c r="DL195" s="41"/>
      <c r="DM195" s="41"/>
      <c r="DN195" s="34">
        <f t="shared" si="41"/>
        <v>0</v>
      </c>
      <c r="DO195" s="41"/>
      <c r="DP195" s="41"/>
      <c r="DQ195" s="41"/>
      <c r="DR195" s="73"/>
      <c r="DS195" s="41"/>
      <c r="DT195" s="41"/>
      <c r="DU195" s="73"/>
      <c r="DV195" s="73"/>
      <c r="DW195" s="41"/>
      <c r="DX195" s="43"/>
      <c r="DY195" s="34">
        <f t="shared" si="42"/>
        <v>0</v>
      </c>
      <c r="DZ195" s="34">
        <f t="shared" si="43"/>
        <v>0</v>
      </c>
      <c r="EA195" s="34">
        <f t="shared" si="44"/>
        <v>0</v>
      </c>
      <c r="EB195" s="34">
        <f t="shared" si="45"/>
        <v>0</v>
      </c>
      <c r="EC195" s="34">
        <f t="shared" si="46"/>
        <v>0</v>
      </c>
      <c r="ED195" s="34">
        <f t="shared" si="47"/>
        <v>0</v>
      </c>
      <c r="EE195" s="34">
        <f t="shared" si="48"/>
        <v>0</v>
      </c>
      <c r="EF195" s="34">
        <f t="shared" si="49"/>
        <v>0</v>
      </c>
      <c r="EG195" s="34">
        <f t="shared" si="50"/>
        <v>0</v>
      </c>
      <c r="EH195" s="34">
        <f t="shared" si="51"/>
        <v>0</v>
      </c>
      <c r="EI195" s="34">
        <f t="shared" si="52"/>
        <v>0</v>
      </c>
      <c r="EJ195" s="33">
        <v>0</v>
      </c>
    </row>
    <row r="196" spans="1:140" ht="15.75" customHeight="1">
      <c r="A196" s="33" t="s">
        <v>314</v>
      </c>
      <c r="B196" s="33" t="s">
        <v>116</v>
      </c>
      <c r="C196" s="34">
        <v>2021</v>
      </c>
      <c r="D196" s="66" t="s">
        <v>1307</v>
      </c>
      <c r="E196" s="34" t="s">
        <v>1308</v>
      </c>
      <c r="F196" s="34" t="s">
        <v>513</v>
      </c>
      <c r="G196" s="34" t="s">
        <v>470</v>
      </c>
      <c r="H196" s="34" t="s">
        <v>1409</v>
      </c>
      <c r="I196" s="34" t="s">
        <v>1408</v>
      </c>
      <c r="J196" s="33"/>
      <c r="K196" s="33"/>
      <c r="L196" s="2" t="s">
        <v>473</v>
      </c>
      <c r="M196" s="71">
        <v>0</v>
      </c>
      <c r="N196" s="71"/>
      <c r="O196" s="66"/>
      <c r="P196" s="66"/>
      <c r="Q196" s="66"/>
      <c r="R196" s="34"/>
      <c r="S196" s="34"/>
      <c r="T196" s="34"/>
      <c r="U196" s="34">
        <v>1</v>
      </c>
      <c r="V196" s="34"/>
      <c r="W196" s="34"/>
      <c r="X196" s="34"/>
      <c r="Y196" s="34"/>
      <c r="Z196" s="34"/>
      <c r="AA196" s="34"/>
      <c r="AB196" s="34"/>
      <c r="AC196" s="34"/>
      <c r="AD196" s="34"/>
      <c r="AE196" s="34"/>
      <c r="AF196" s="34"/>
      <c r="AG196" s="34">
        <v>1</v>
      </c>
      <c r="AH196" s="34"/>
      <c r="AI196" s="34"/>
      <c r="AJ196" s="34"/>
      <c r="AK196" s="34"/>
      <c r="AL196" s="34"/>
      <c r="AM196" s="34"/>
      <c r="AN196" s="34"/>
      <c r="AO196" s="34"/>
      <c r="AP196" s="34"/>
      <c r="AQ196" s="35"/>
      <c r="AR196" s="66">
        <f t="shared" ref="AR196:AR259" si="54">IF(SUM(X196:AQ196)&gt;0,1,"")</f>
        <v>1</v>
      </c>
      <c r="AS196" s="42">
        <v>1</v>
      </c>
      <c r="AT196" s="42">
        <v>1</v>
      </c>
      <c r="AU196" s="73">
        <v>1</v>
      </c>
      <c r="AV196" s="73">
        <v>1</v>
      </c>
      <c r="AW196" s="73">
        <v>1</v>
      </c>
      <c r="AX196" s="66">
        <f t="shared" ref="AX196:AX259" si="55">SUM(AS196:AW196)</f>
        <v>5</v>
      </c>
      <c r="AY196" s="41"/>
      <c r="AZ196" s="41"/>
      <c r="BA196" s="69">
        <v>1</v>
      </c>
      <c r="BB196" s="41"/>
      <c r="BD196" s="41"/>
      <c r="BE196" s="41">
        <v>1</v>
      </c>
      <c r="BF196" s="41">
        <v>1</v>
      </c>
      <c r="BG196" s="41"/>
      <c r="BH196" s="41"/>
      <c r="BI196" s="41"/>
      <c r="BJ196" s="41"/>
      <c r="BK196" s="41"/>
      <c r="BL196" s="41"/>
      <c r="BM196" s="41"/>
      <c r="BN196" s="41"/>
      <c r="BO196" s="41"/>
      <c r="BP196" s="41">
        <v>1</v>
      </c>
      <c r="BQ196" s="41"/>
      <c r="BR196" s="41"/>
      <c r="BS196" s="69">
        <v>1</v>
      </c>
      <c r="BT196" s="41"/>
      <c r="BU196" s="69">
        <v>1</v>
      </c>
      <c r="BV196" s="66">
        <f t="shared" si="53"/>
        <v>0</v>
      </c>
      <c r="BW196" s="41"/>
      <c r="BY196" s="41"/>
      <c r="BZ196" s="69">
        <v>1</v>
      </c>
      <c r="CA196" s="41"/>
      <c r="CB196" s="41">
        <v>1</v>
      </c>
      <c r="CC196" s="41"/>
      <c r="CD196" s="41"/>
      <c r="CE196" s="41"/>
      <c r="CF196" s="41"/>
      <c r="CG196" s="41"/>
      <c r="CH196" s="34">
        <f t="shared" ref="CH196:CH259" si="56">SUM(BW196:CF196)</f>
        <v>2</v>
      </c>
      <c r="CI196" s="41"/>
      <c r="CJ196" s="41"/>
      <c r="CK196" s="41"/>
      <c r="CL196" s="41"/>
      <c r="CN196" s="41">
        <v>1</v>
      </c>
      <c r="CO196" s="41"/>
      <c r="CP196" s="41"/>
      <c r="CQ196" s="41"/>
      <c r="CR196" s="41"/>
      <c r="CS196" s="34">
        <f t="shared" ref="CS196:CS259" si="57">SUM(CI196:CQ196)</f>
        <v>1</v>
      </c>
      <c r="CT196" s="41"/>
      <c r="CU196" s="41"/>
      <c r="CV196" s="41"/>
      <c r="CW196" s="41"/>
      <c r="CX196" s="41"/>
      <c r="CY196" s="41"/>
      <c r="DA196" s="41">
        <v>1</v>
      </c>
      <c r="DB196" s="41"/>
      <c r="DC196" s="41"/>
      <c r="DD196" s="34">
        <f t="shared" ref="DD196:DD259" si="58">SUM(CT196:DB196)</f>
        <v>1</v>
      </c>
      <c r="DE196" s="41"/>
      <c r="DF196" s="41"/>
      <c r="DG196" s="41"/>
      <c r="DH196" s="41"/>
      <c r="DI196" s="41"/>
      <c r="DJ196" s="41"/>
      <c r="DK196" s="41"/>
      <c r="DL196" s="41"/>
      <c r="DM196" s="41"/>
      <c r="DN196" s="34">
        <f t="shared" ref="DN196:DN259" si="59">SUM(DE196:DL196)</f>
        <v>0</v>
      </c>
      <c r="DO196" s="41"/>
      <c r="DP196" s="41"/>
      <c r="DQ196" s="41"/>
      <c r="DR196" s="41"/>
      <c r="DS196" s="41"/>
      <c r="DT196" s="41"/>
      <c r="DU196" s="41"/>
      <c r="DW196" s="41"/>
      <c r="DX196" s="41"/>
      <c r="DY196" s="34">
        <f t="shared" ref="DY196:DY259" si="60">SUM(DO196:DW196)</f>
        <v>0</v>
      </c>
      <c r="DZ196" s="34">
        <f t="shared" ref="DZ196:DZ259" si="61">SUM(BW196,CI196,CT196,DE196,DO196)</f>
        <v>0</v>
      </c>
      <c r="EA196" s="34">
        <f t="shared" ref="EA196:EA259" si="62">SUM(BY196,CJ196,CU196,DF196,DP196)</f>
        <v>0</v>
      </c>
      <c r="EB196" s="34">
        <f t="shared" ref="EB196:EB259" si="63">SUM(CA196,CK196,CV196,DG196,DQ196)</f>
        <v>0</v>
      </c>
      <c r="EC196" s="34">
        <f t="shared" ref="EC196:EC259" si="64">SUM(CB196,CL196,CW196,DH196,DR196)</f>
        <v>1</v>
      </c>
      <c r="ED196" s="34">
        <f t="shared" ref="ED196:ED259" si="65">SUM(CC196,CN196,CX196,DI196,DS196)</f>
        <v>1</v>
      </c>
      <c r="EE196" s="34">
        <f t="shared" ref="EE196:EE259" si="66">SUM(CD196,CO196,CY196,DJ196,DT196)</f>
        <v>0</v>
      </c>
      <c r="EF196" s="34">
        <f t="shared" ref="EF196:EF259" si="67">SUM(CE196,CP196,DA196,DK196,DU196)</f>
        <v>1</v>
      </c>
      <c r="EG196" s="34">
        <f t="shared" ref="EG196:EG259" si="68">SUM(CF196,CQ196,DB196,DL196,DW196)</f>
        <v>0</v>
      </c>
      <c r="EH196" s="34">
        <f t="shared" ref="EH196:EH259" si="69">SUM(DZ196:EG196)</f>
        <v>3</v>
      </c>
      <c r="EI196" s="34">
        <f t="shared" ref="EI196:EI259" si="70">IF(SUM(DZ196:EG196)=0,0,1)</f>
        <v>1</v>
      </c>
      <c r="EJ196" s="33">
        <v>0</v>
      </c>
    </row>
    <row r="197" spans="1:140" ht="15.75" customHeight="1">
      <c r="A197" s="33" t="s">
        <v>315</v>
      </c>
      <c r="B197" s="33" t="s">
        <v>116</v>
      </c>
      <c r="C197" s="34">
        <v>2021</v>
      </c>
      <c r="D197" s="66" t="s">
        <v>1309</v>
      </c>
      <c r="E197" s="34" t="s">
        <v>1310</v>
      </c>
      <c r="F197" s="34" t="s">
        <v>922</v>
      </c>
      <c r="G197" s="66" t="s">
        <v>470</v>
      </c>
      <c r="H197" s="66" t="s">
        <v>1411</v>
      </c>
      <c r="I197" s="38" t="s">
        <v>1410</v>
      </c>
      <c r="J197" s="33"/>
      <c r="K197" s="33"/>
      <c r="L197" s="2" t="s">
        <v>473</v>
      </c>
      <c r="M197" s="71">
        <v>1</v>
      </c>
      <c r="N197" s="71"/>
      <c r="O197" s="34"/>
      <c r="P197" s="34"/>
      <c r="Q197" s="34"/>
      <c r="R197" s="34"/>
      <c r="S197" s="34"/>
      <c r="T197" s="34"/>
      <c r="U197" s="34">
        <v>1</v>
      </c>
      <c r="V197" s="34"/>
      <c r="W197" s="34"/>
      <c r="X197" s="34"/>
      <c r="Y197" s="34"/>
      <c r="Z197" s="34"/>
      <c r="AA197" s="34">
        <v>1</v>
      </c>
      <c r="AB197" s="34"/>
      <c r="AC197" s="34"/>
      <c r="AD197" s="34"/>
      <c r="AE197" s="34"/>
      <c r="AF197" s="34"/>
      <c r="AG197" s="34"/>
      <c r="AH197" s="34"/>
      <c r="AI197" s="34"/>
      <c r="AJ197" s="34"/>
      <c r="AK197" s="34"/>
      <c r="AL197" s="34"/>
      <c r="AM197" s="34"/>
      <c r="AN197" s="34"/>
      <c r="AO197" s="34"/>
      <c r="AP197" s="34">
        <v>1</v>
      </c>
      <c r="AQ197" s="35"/>
      <c r="AR197" s="66">
        <f t="shared" si="54"/>
        <v>1</v>
      </c>
      <c r="AS197" s="69"/>
      <c r="AT197" s="73">
        <v>1</v>
      </c>
      <c r="AU197" s="69"/>
      <c r="AV197" s="69"/>
      <c r="AW197" s="69"/>
      <c r="AX197" s="66">
        <f t="shared" si="55"/>
        <v>1</v>
      </c>
      <c r="AY197" s="41"/>
      <c r="AZ197" s="41">
        <v>1</v>
      </c>
      <c r="BA197" s="41"/>
      <c r="BB197" s="41"/>
      <c r="BD197" s="41"/>
      <c r="BE197" s="41"/>
      <c r="BF197" s="41"/>
      <c r="BG197" s="41"/>
      <c r="BH197" s="41"/>
      <c r="BI197" s="41"/>
      <c r="BJ197" s="41"/>
      <c r="BK197" s="41"/>
      <c r="BL197" s="41"/>
      <c r="BM197" s="41"/>
      <c r="BN197" s="41"/>
      <c r="BO197" s="41">
        <v>1</v>
      </c>
      <c r="BP197" s="41"/>
      <c r="BQ197" s="41"/>
      <c r="BR197" s="41"/>
      <c r="BS197" s="41"/>
      <c r="BT197" s="41"/>
      <c r="BU197" s="41"/>
      <c r="BV197" s="66">
        <f t="shared" si="53"/>
        <v>1</v>
      </c>
      <c r="BW197" s="41"/>
      <c r="BY197" s="41"/>
      <c r="CA197" s="41"/>
      <c r="CB197" s="41"/>
      <c r="CC197" s="41"/>
      <c r="CD197" s="41"/>
      <c r="CE197" s="41"/>
      <c r="CF197" s="41"/>
      <c r="CG197" s="41"/>
      <c r="CH197" s="34">
        <f t="shared" si="56"/>
        <v>0</v>
      </c>
      <c r="CI197" s="41"/>
      <c r="CJ197" s="41"/>
      <c r="CK197" s="41"/>
      <c r="CL197" s="41"/>
      <c r="CN197" s="41"/>
      <c r="CO197" s="41"/>
      <c r="CP197" s="41"/>
      <c r="CQ197" s="41"/>
      <c r="CR197" s="41"/>
      <c r="CS197" s="34">
        <f t="shared" si="57"/>
        <v>0</v>
      </c>
      <c r="CT197" s="41"/>
      <c r="CU197" s="41"/>
      <c r="CV197" s="41"/>
      <c r="CW197" s="41"/>
      <c r="CX197" s="41"/>
      <c r="CY197" s="41"/>
      <c r="DA197" s="41"/>
      <c r="DB197" s="41"/>
      <c r="DC197" s="41"/>
      <c r="DD197" s="34">
        <f t="shared" si="58"/>
        <v>0</v>
      </c>
      <c r="DE197" s="41"/>
      <c r="DF197" s="41"/>
      <c r="DG197" s="41"/>
      <c r="DH197" s="41"/>
      <c r="DI197" s="41"/>
      <c r="DJ197" s="41"/>
      <c r="DK197" s="41"/>
      <c r="DL197" s="41"/>
      <c r="DM197" s="41"/>
      <c r="DN197" s="34">
        <f t="shared" si="59"/>
        <v>0</v>
      </c>
      <c r="DO197" s="41"/>
      <c r="DP197" s="41"/>
      <c r="DQ197" s="41"/>
      <c r="DR197" s="41"/>
      <c r="DS197" s="41"/>
      <c r="DT197" s="41"/>
      <c r="DU197" s="41"/>
      <c r="DW197" s="41"/>
      <c r="DX197" s="41"/>
      <c r="DY197" s="34">
        <f t="shared" si="60"/>
        <v>0</v>
      </c>
      <c r="DZ197" s="34">
        <f t="shared" si="61"/>
        <v>0</v>
      </c>
      <c r="EA197" s="34">
        <f t="shared" si="62"/>
        <v>0</v>
      </c>
      <c r="EB197" s="34">
        <f t="shared" si="63"/>
        <v>0</v>
      </c>
      <c r="EC197" s="34">
        <f t="shared" si="64"/>
        <v>0</v>
      </c>
      <c r="ED197" s="34">
        <f t="shared" si="65"/>
        <v>0</v>
      </c>
      <c r="EE197" s="34">
        <f t="shared" si="66"/>
        <v>0</v>
      </c>
      <c r="EF197" s="34">
        <f t="shared" si="67"/>
        <v>0</v>
      </c>
      <c r="EG197" s="34">
        <f t="shared" si="68"/>
        <v>0</v>
      </c>
      <c r="EH197" s="34">
        <f t="shared" si="69"/>
        <v>0</v>
      </c>
      <c r="EI197" s="34">
        <f t="shared" si="70"/>
        <v>0</v>
      </c>
      <c r="EJ197" s="33">
        <v>0</v>
      </c>
    </row>
    <row r="198" spans="1:140" ht="15.75" customHeight="1">
      <c r="A198" s="33" t="s">
        <v>316</v>
      </c>
      <c r="B198" s="33" t="s">
        <v>116</v>
      </c>
      <c r="C198" s="34">
        <v>2021</v>
      </c>
      <c r="D198" s="66" t="s">
        <v>1311</v>
      </c>
      <c r="E198" s="34" t="s">
        <v>1312</v>
      </c>
      <c r="F198" s="34" t="s">
        <v>1313</v>
      </c>
      <c r="G198" s="34" t="s">
        <v>463</v>
      </c>
      <c r="H198" s="125" t="s">
        <v>1413</v>
      </c>
      <c r="I198" s="35" t="s">
        <v>1412</v>
      </c>
      <c r="J198" s="33"/>
      <c r="K198" s="33"/>
      <c r="L198" s="2" t="s">
        <v>473</v>
      </c>
      <c r="M198" s="71">
        <v>0</v>
      </c>
      <c r="N198" s="71"/>
      <c r="O198" s="34"/>
      <c r="P198" s="34"/>
      <c r="Q198" s="34"/>
      <c r="R198" s="34"/>
      <c r="S198" s="34"/>
      <c r="T198" s="34"/>
      <c r="U198" s="34">
        <v>1</v>
      </c>
      <c r="V198" s="34"/>
      <c r="W198" s="34"/>
      <c r="X198" s="34"/>
      <c r="Y198" s="34"/>
      <c r="Z198" s="34"/>
      <c r="AA198" s="34"/>
      <c r="AB198" s="34"/>
      <c r="AC198" s="34">
        <v>1</v>
      </c>
      <c r="AD198" s="34"/>
      <c r="AE198" s="34"/>
      <c r="AF198" s="34">
        <v>1</v>
      </c>
      <c r="AG198" s="34"/>
      <c r="AH198" s="34"/>
      <c r="AI198" s="34"/>
      <c r="AJ198" s="34"/>
      <c r="AK198" s="34"/>
      <c r="AL198" s="34"/>
      <c r="AM198" s="34"/>
      <c r="AN198" s="34"/>
      <c r="AO198" s="34"/>
      <c r="AP198" s="34"/>
      <c r="AQ198" s="35"/>
      <c r="AR198" s="66">
        <f t="shared" si="54"/>
        <v>1</v>
      </c>
      <c r="AS198" s="69"/>
      <c r="AT198" s="69"/>
      <c r="AU198" s="73">
        <v>1</v>
      </c>
      <c r="AV198" s="69"/>
      <c r="AW198" s="69"/>
      <c r="AX198" s="66">
        <f t="shared" si="55"/>
        <v>1</v>
      </c>
      <c r="AY198" s="41"/>
      <c r="AZ198" s="41">
        <v>1</v>
      </c>
      <c r="BA198" s="41"/>
      <c r="BB198" s="41"/>
      <c r="BD198" s="41"/>
      <c r="BE198" s="41"/>
      <c r="BF198" s="41"/>
      <c r="BG198" s="41"/>
      <c r="BH198" s="41"/>
      <c r="BI198" s="41"/>
      <c r="BJ198" s="41"/>
      <c r="BK198" s="41"/>
      <c r="BL198" s="41"/>
      <c r="BM198" s="41"/>
      <c r="BN198" s="41"/>
      <c r="BO198" s="41"/>
      <c r="BP198" s="69">
        <v>1</v>
      </c>
      <c r="BQ198" s="41"/>
      <c r="BR198" s="41"/>
      <c r="BS198" s="43"/>
      <c r="BT198" s="69"/>
      <c r="BU198" s="69">
        <v>1</v>
      </c>
      <c r="BV198" s="66">
        <f t="shared" ref="BV198:BV261" si="71">IF(SUM(BS198:BU198)=0,1,0)</f>
        <v>0</v>
      </c>
      <c r="BW198" s="41"/>
      <c r="BY198" s="43"/>
      <c r="CA198" s="69"/>
      <c r="CB198" s="69"/>
      <c r="CC198" s="41"/>
      <c r="CD198" s="41"/>
      <c r="CE198" s="41"/>
      <c r="CF198" s="41"/>
      <c r="CG198" s="41"/>
      <c r="CH198" s="34">
        <f t="shared" si="56"/>
        <v>0</v>
      </c>
      <c r="CI198" s="41"/>
      <c r="CJ198" s="43"/>
      <c r="CK198" s="41"/>
      <c r="CL198" s="41"/>
      <c r="CN198" s="41"/>
      <c r="CO198" s="41"/>
      <c r="CP198" s="41"/>
      <c r="CQ198" s="41"/>
      <c r="CR198" s="41"/>
      <c r="CS198" s="34">
        <f t="shared" si="57"/>
        <v>0</v>
      </c>
      <c r="CT198" s="41"/>
      <c r="CU198" s="41"/>
      <c r="CV198" s="41"/>
      <c r="CW198" s="69"/>
      <c r="CX198" s="41"/>
      <c r="CY198" s="41"/>
      <c r="CZ198" s="69">
        <v>1</v>
      </c>
      <c r="DA198" s="69"/>
      <c r="DB198" s="41"/>
      <c r="DC198" s="41"/>
      <c r="DD198" s="34">
        <f t="shared" si="58"/>
        <v>1</v>
      </c>
      <c r="DE198" s="41"/>
      <c r="DF198" s="43"/>
      <c r="DG198" s="41"/>
      <c r="DH198" s="69"/>
      <c r="DI198" s="41"/>
      <c r="DJ198" s="41"/>
      <c r="DK198" s="41"/>
      <c r="DL198" s="41"/>
      <c r="DM198" s="41"/>
      <c r="DN198" s="34">
        <f t="shared" si="59"/>
        <v>0</v>
      </c>
      <c r="DO198" s="41"/>
      <c r="DP198" s="43"/>
      <c r="DQ198" s="41"/>
      <c r="DR198" s="41"/>
      <c r="DS198" s="41"/>
      <c r="DT198" s="41"/>
      <c r="DU198" s="69"/>
      <c r="DW198" s="41"/>
      <c r="DX198" s="41"/>
      <c r="DY198" s="34">
        <f t="shared" si="60"/>
        <v>0</v>
      </c>
      <c r="DZ198" s="34">
        <f t="shared" si="61"/>
        <v>0</v>
      </c>
      <c r="EA198" s="34">
        <f t="shared" si="62"/>
        <v>0</v>
      </c>
      <c r="EB198" s="34">
        <f t="shared" si="63"/>
        <v>0</v>
      </c>
      <c r="EC198" s="34">
        <f t="shared" si="64"/>
        <v>0</v>
      </c>
      <c r="ED198" s="34">
        <f t="shared" si="65"/>
        <v>0</v>
      </c>
      <c r="EE198" s="34">
        <f t="shared" si="66"/>
        <v>0</v>
      </c>
      <c r="EF198" s="34">
        <f t="shared" si="67"/>
        <v>0</v>
      </c>
      <c r="EG198" s="34">
        <f t="shared" si="68"/>
        <v>0</v>
      </c>
      <c r="EH198" s="34">
        <f t="shared" si="69"/>
        <v>0</v>
      </c>
      <c r="EI198" s="34">
        <f t="shared" si="70"/>
        <v>0</v>
      </c>
      <c r="EJ198" s="33">
        <v>0</v>
      </c>
    </row>
    <row r="199" spans="1:140" ht="15.75" customHeight="1">
      <c r="A199" s="33" t="s">
        <v>317</v>
      </c>
      <c r="B199" s="33" t="s">
        <v>116</v>
      </c>
      <c r="C199" s="34">
        <v>2021</v>
      </c>
      <c r="D199" s="66" t="s">
        <v>1314</v>
      </c>
      <c r="E199" s="34" t="s">
        <v>1315</v>
      </c>
      <c r="F199" s="34" t="s">
        <v>1316</v>
      </c>
      <c r="G199" s="34" t="s">
        <v>503</v>
      </c>
      <c r="H199" s="34" t="s">
        <v>1414</v>
      </c>
      <c r="I199" s="203" t="s">
        <v>1415</v>
      </c>
      <c r="J199" s="33"/>
      <c r="K199" s="33"/>
      <c r="L199" s="2" t="s">
        <v>473</v>
      </c>
      <c r="M199" s="71">
        <v>1</v>
      </c>
      <c r="N199" s="119"/>
      <c r="O199" s="34"/>
      <c r="P199" s="34"/>
      <c r="Q199" s="34"/>
      <c r="R199" s="34"/>
      <c r="S199" s="34"/>
      <c r="T199" s="34"/>
      <c r="U199" s="34"/>
      <c r="V199" s="34"/>
      <c r="W199" s="34"/>
      <c r="X199" s="34"/>
      <c r="Y199" s="34"/>
      <c r="Z199" s="34">
        <v>1</v>
      </c>
      <c r="AA199" s="34"/>
      <c r="AB199" s="66"/>
      <c r="AC199" s="66"/>
      <c r="AD199" s="66"/>
      <c r="AE199" s="66"/>
      <c r="AF199" s="66"/>
      <c r="AG199" s="34"/>
      <c r="AH199" s="34"/>
      <c r="AI199" s="34"/>
      <c r="AJ199" s="66"/>
      <c r="AK199" s="66"/>
      <c r="AL199" s="66"/>
      <c r="AM199" s="66"/>
      <c r="AN199" s="66"/>
      <c r="AO199" s="34"/>
      <c r="AP199" s="34"/>
      <c r="AQ199" s="35"/>
      <c r="AR199" s="66">
        <f t="shared" si="54"/>
        <v>1</v>
      </c>
      <c r="AS199" s="73">
        <v>1</v>
      </c>
      <c r="AT199" s="73">
        <v>1</v>
      </c>
      <c r="AU199" s="73">
        <v>1</v>
      </c>
      <c r="AV199" s="73"/>
      <c r="AW199" s="73">
        <v>1</v>
      </c>
      <c r="AX199" s="66">
        <f t="shared" si="55"/>
        <v>4</v>
      </c>
      <c r="AY199" s="69"/>
      <c r="AZ199" s="69"/>
      <c r="BA199" s="69">
        <v>1</v>
      </c>
      <c r="BB199" s="69"/>
      <c r="BD199" s="69"/>
      <c r="BE199" s="69"/>
      <c r="BF199" s="69"/>
      <c r="BG199" s="69"/>
      <c r="BH199" s="69"/>
      <c r="BI199" s="69"/>
      <c r="BJ199" s="69"/>
      <c r="BK199" s="69">
        <v>1</v>
      </c>
      <c r="BL199" s="69"/>
      <c r="BM199" s="69"/>
      <c r="BN199" s="69"/>
      <c r="BO199" s="69"/>
      <c r="BP199" s="69"/>
      <c r="BQ199" s="69"/>
      <c r="BR199" s="69"/>
      <c r="BS199" s="69">
        <v>1</v>
      </c>
      <c r="BT199" s="69">
        <v>1</v>
      </c>
      <c r="BU199" s="69">
        <v>1</v>
      </c>
      <c r="BV199" s="66">
        <f t="shared" si="71"/>
        <v>0</v>
      </c>
      <c r="BW199" s="41"/>
      <c r="BX199" s="69">
        <v>1</v>
      </c>
      <c r="BY199" s="69"/>
      <c r="BZ199" s="69">
        <v>1</v>
      </c>
      <c r="CA199" s="69"/>
      <c r="CB199" s="69"/>
      <c r="CC199" s="69"/>
      <c r="CD199" s="69"/>
      <c r="CE199" s="69"/>
      <c r="CF199" s="69"/>
      <c r="CG199" s="69"/>
      <c r="CH199" s="34">
        <f t="shared" si="56"/>
        <v>2</v>
      </c>
      <c r="CI199" s="69"/>
      <c r="CJ199" s="69"/>
      <c r="CK199" s="69"/>
      <c r="CL199" s="69"/>
      <c r="CM199" s="69">
        <v>1</v>
      </c>
      <c r="CN199" s="69"/>
      <c r="CO199" s="69"/>
      <c r="CP199" s="69"/>
      <c r="CQ199" s="69"/>
      <c r="CR199" s="69"/>
      <c r="CS199" s="34">
        <f t="shared" si="57"/>
        <v>1</v>
      </c>
      <c r="CT199" s="69"/>
      <c r="CU199" s="69"/>
      <c r="CV199" s="69"/>
      <c r="CW199" s="69"/>
      <c r="CX199" s="69"/>
      <c r="CY199" s="69"/>
      <c r="CZ199" s="69">
        <v>1</v>
      </c>
      <c r="DA199" s="69"/>
      <c r="DB199" s="69"/>
      <c r="DC199" s="69"/>
      <c r="DD199" s="34">
        <f t="shared" si="58"/>
        <v>1</v>
      </c>
      <c r="DE199" s="69"/>
      <c r="DF199" s="69"/>
      <c r="DG199" s="69"/>
      <c r="DH199" s="69"/>
      <c r="DI199" s="69"/>
      <c r="DJ199" s="69"/>
      <c r="DK199" s="69"/>
      <c r="DL199" s="69"/>
      <c r="DM199" s="69"/>
      <c r="DN199" s="34">
        <f t="shared" si="59"/>
        <v>0</v>
      </c>
      <c r="DO199" s="69"/>
      <c r="DP199" s="69"/>
      <c r="DQ199" s="69"/>
      <c r="DR199" s="69"/>
      <c r="DS199" s="69"/>
      <c r="DT199" s="69"/>
      <c r="DU199" s="69"/>
      <c r="DV199" s="69">
        <v>1</v>
      </c>
      <c r="DW199" s="41"/>
      <c r="DX199" s="41"/>
      <c r="DY199" s="34">
        <f t="shared" si="60"/>
        <v>1</v>
      </c>
      <c r="DZ199" s="34">
        <f t="shared" si="61"/>
        <v>0</v>
      </c>
      <c r="EA199" s="34">
        <f t="shared" si="62"/>
        <v>0</v>
      </c>
      <c r="EB199" s="34">
        <f t="shared" si="63"/>
        <v>0</v>
      </c>
      <c r="EC199" s="34">
        <f t="shared" si="64"/>
        <v>0</v>
      </c>
      <c r="ED199" s="34">
        <f t="shared" si="65"/>
        <v>0</v>
      </c>
      <c r="EE199" s="34">
        <f t="shared" si="66"/>
        <v>0</v>
      </c>
      <c r="EF199" s="34">
        <f t="shared" si="67"/>
        <v>0</v>
      </c>
      <c r="EG199" s="34">
        <f t="shared" si="68"/>
        <v>0</v>
      </c>
      <c r="EH199" s="34">
        <f t="shared" si="69"/>
        <v>0</v>
      </c>
      <c r="EI199" s="34">
        <f t="shared" si="70"/>
        <v>0</v>
      </c>
      <c r="EJ199" s="33">
        <v>0</v>
      </c>
    </row>
    <row r="200" spans="1:140" ht="15.75" customHeight="1">
      <c r="A200" s="33" t="s">
        <v>318</v>
      </c>
      <c r="B200" s="33" t="s">
        <v>122</v>
      </c>
      <c r="C200" s="34">
        <v>2021</v>
      </c>
      <c r="D200" s="66" t="s">
        <v>1317</v>
      </c>
      <c r="E200" s="34" t="s">
        <v>1318</v>
      </c>
      <c r="F200" s="34" t="s">
        <v>856</v>
      </c>
      <c r="G200" s="66" t="s">
        <v>483</v>
      </c>
      <c r="H200" s="66" t="s">
        <v>1417</v>
      </c>
      <c r="I200" s="203" t="s">
        <v>1416</v>
      </c>
      <c r="J200" s="33"/>
      <c r="K200" s="33"/>
      <c r="L200" s="2" t="s">
        <v>473</v>
      </c>
      <c r="M200" s="71">
        <v>0</v>
      </c>
      <c r="N200" s="71"/>
      <c r="O200" s="34"/>
      <c r="P200" s="34"/>
      <c r="Q200" s="34"/>
      <c r="R200" s="66"/>
      <c r="S200" s="66"/>
      <c r="T200" s="66"/>
      <c r="U200" s="66">
        <v>1</v>
      </c>
      <c r="V200" s="66"/>
      <c r="W200" s="66"/>
      <c r="X200" s="34"/>
      <c r="Y200" s="34"/>
      <c r="Z200" s="34"/>
      <c r="AA200" s="34"/>
      <c r="AB200" s="34"/>
      <c r="AC200" s="34"/>
      <c r="AD200" s="34"/>
      <c r="AE200" s="34"/>
      <c r="AF200" s="66"/>
      <c r="AG200" s="34"/>
      <c r="AH200" s="34">
        <v>1</v>
      </c>
      <c r="AI200" s="34"/>
      <c r="AJ200" s="34">
        <v>1</v>
      </c>
      <c r="AK200" s="34"/>
      <c r="AL200" s="34"/>
      <c r="AM200" s="34"/>
      <c r="AN200" s="34"/>
      <c r="AO200" s="34"/>
      <c r="AP200" s="34"/>
      <c r="AQ200" s="35"/>
      <c r="AR200" s="66">
        <f t="shared" si="54"/>
        <v>1</v>
      </c>
      <c r="AS200" s="69">
        <v>1</v>
      </c>
      <c r="AT200" s="73">
        <v>1</v>
      </c>
      <c r="AU200" s="73">
        <v>1</v>
      </c>
      <c r="AV200" s="69">
        <v>1</v>
      </c>
      <c r="AW200" s="69">
        <v>1</v>
      </c>
      <c r="AX200" s="66">
        <f t="shared" si="55"/>
        <v>5</v>
      </c>
      <c r="AY200" s="69"/>
      <c r="AZ200" s="69"/>
      <c r="BA200" s="69">
        <v>1</v>
      </c>
      <c r="BB200" s="69">
        <v>1</v>
      </c>
      <c r="BD200" s="69"/>
      <c r="BE200" s="69"/>
      <c r="BF200" s="69"/>
      <c r="BG200" s="69"/>
      <c r="BH200" s="69"/>
      <c r="BI200" s="69"/>
      <c r="BJ200" s="69"/>
      <c r="BK200" s="69">
        <v>1</v>
      </c>
      <c r="BL200" s="69"/>
      <c r="BM200" s="69"/>
      <c r="BN200" s="69"/>
      <c r="BO200" s="69"/>
      <c r="BP200" s="69"/>
      <c r="BQ200" s="69"/>
      <c r="BR200" s="69"/>
      <c r="BS200" s="69"/>
      <c r="BT200" s="69">
        <v>1</v>
      </c>
      <c r="BU200" s="69">
        <v>1</v>
      </c>
      <c r="BV200" s="66">
        <f t="shared" si="71"/>
        <v>0</v>
      </c>
      <c r="BW200" s="41"/>
      <c r="BY200" s="69"/>
      <c r="CA200" s="69"/>
      <c r="CB200" s="69"/>
      <c r="CC200" s="69"/>
      <c r="CD200" s="69"/>
      <c r="CE200" s="69"/>
      <c r="CF200" s="69"/>
      <c r="CG200" s="69"/>
      <c r="CH200" s="34">
        <f t="shared" si="56"/>
        <v>0</v>
      </c>
      <c r="CI200" s="69"/>
      <c r="CJ200" s="69"/>
      <c r="CK200" s="69"/>
      <c r="CL200" s="69"/>
      <c r="CN200" s="69"/>
      <c r="CO200" s="69"/>
      <c r="CP200" s="69"/>
      <c r="CQ200" s="69"/>
      <c r="CR200" s="69"/>
      <c r="CS200" s="34">
        <f t="shared" si="57"/>
        <v>0</v>
      </c>
      <c r="CT200" s="69"/>
      <c r="CU200" s="69"/>
      <c r="CV200" s="69"/>
      <c r="CW200" s="69"/>
      <c r="CX200" s="69"/>
      <c r="CY200" s="69"/>
      <c r="DA200" s="69"/>
      <c r="DB200" s="69"/>
      <c r="DC200" s="69"/>
      <c r="DD200" s="34">
        <f t="shared" si="58"/>
        <v>0</v>
      </c>
      <c r="DE200" s="69"/>
      <c r="DF200" s="69"/>
      <c r="DG200" s="69"/>
      <c r="DH200" s="69"/>
      <c r="DI200" s="69"/>
      <c r="DJ200" s="69"/>
      <c r="DK200" s="69"/>
      <c r="DL200" s="69"/>
      <c r="DM200" s="69"/>
      <c r="DN200" s="34">
        <f t="shared" si="59"/>
        <v>0</v>
      </c>
      <c r="DO200" s="69"/>
      <c r="DP200" s="69"/>
      <c r="DQ200" s="69"/>
      <c r="DR200" s="69"/>
      <c r="DS200" s="69"/>
      <c r="DT200" s="69"/>
      <c r="DU200" s="69"/>
      <c r="DW200" s="41"/>
      <c r="DX200" s="41"/>
      <c r="DY200" s="34">
        <f t="shared" si="60"/>
        <v>0</v>
      </c>
      <c r="DZ200" s="34">
        <f t="shared" si="61"/>
        <v>0</v>
      </c>
      <c r="EA200" s="34">
        <f t="shared" si="62"/>
        <v>0</v>
      </c>
      <c r="EB200" s="34">
        <f t="shared" si="63"/>
        <v>0</v>
      </c>
      <c r="EC200" s="34">
        <f t="shared" si="64"/>
        <v>0</v>
      </c>
      <c r="ED200" s="34">
        <f t="shared" si="65"/>
        <v>0</v>
      </c>
      <c r="EE200" s="34">
        <f t="shared" si="66"/>
        <v>0</v>
      </c>
      <c r="EF200" s="34">
        <f t="shared" si="67"/>
        <v>0</v>
      </c>
      <c r="EG200" s="34">
        <f t="shared" si="68"/>
        <v>0</v>
      </c>
      <c r="EH200" s="34">
        <f t="shared" si="69"/>
        <v>0</v>
      </c>
      <c r="EI200" s="34">
        <f t="shared" si="70"/>
        <v>0</v>
      </c>
      <c r="EJ200" s="33">
        <v>0</v>
      </c>
    </row>
    <row r="201" spans="1:140" ht="15.75" customHeight="1">
      <c r="A201" s="34" t="s">
        <v>319</v>
      </c>
      <c r="B201" s="33" t="s">
        <v>116</v>
      </c>
      <c r="C201" s="200">
        <v>2021</v>
      </c>
      <c r="D201" s="203" t="s">
        <v>1319</v>
      </c>
      <c r="E201" s="200" t="s">
        <v>1320</v>
      </c>
      <c r="F201" s="201" t="s">
        <v>716</v>
      </c>
      <c r="G201" s="201" t="s">
        <v>487</v>
      </c>
      <c r="H201" s="200" t="s">
        <v>1419</v>
      </c>
      <c r="I201" s="200" t="s">
        <v>1418</v>
      </c>
      <c r="J201" s="200"/>
      <c r="K201" s="200"/>
      <c r="L201" s="207" t="s">
        <v>473</v>
      </c>
      <c r="M201" s="215">
        <v>0</v>
      </c>
      <c r="N201" s="215"/>
      <c r="O201" s="200"/>
      <c r="P201" s="200"/>
      <c r="Q201" s="200">
        <v>1</v>
      </c>
      <c r="R201" s="200"/>
      <c r="S201" s="200"/>
      <c r="T201" s="200">
        <v>1</v>
      </c>
      <c r="U201" s="200"/>
      <c r="V201" s="200"/>
      <c r="W201" s="200"/>
      <c r="X201" s="200"/>
      <c r="Y201" s="200">
        <v>1</v>
      </c>
      <c r="Z201" s="200"/>
      <c r="AA201" s="200"/>
      <c r="AB201" s="200"/>
      <c r="AC201" s="200"/>
      <c r="AD201" s="200"/>
      <c r="AE201" s="200"/>
      <c r="AF201" s="200"/>
      <c r="AG201" s="200"/>
      <c r="AH201" s="200"/>
      <c r="AI201" s="200"/>
      <c r="AJ201" s="200"/>
      <c r="AK201" s="200"/>
      <c r="AL201" s="200"/>
      <c r="AM201" s="200"/>
      <c r="AN201" s="200"/>
      <c r="AO201" s="200"/>
      <c r="AP201" s="200"/>
      <c r="AQ201" s="203"/>
      <c r="AR201" s="203">
        <f t="shared" si="54"/>
        <v>1</v>
      </c>
      <c r="AS201" s="217">
        <v>1</v>
      </c>
      <c r="AT201" s="217">
        <v>1</v>
      </c>
      <c r="AU201" s="217">
        <v>1</v>
      </c>
      <c r="AV201" s="217">
        <v>1</v>
      </c>
      <c r="AW201" s="217">
        <v>1</v>
      </c>
      <c r="AX201" s="203">
        <f t="shared" si="55"/>
        <v>5</v>
      </c>
      <c r="AY201" s="209"/>
      <c r="AZ201" s="209"/>
      <c r="BA201" s="209">
        <v>1</v>
      </c>
      <c r="BB201" s="209"/>
      <c r="BC201" s="209"/>
      <c r="BD201" s="209"/>
      <c r="BE201" s="209"/>
      <c r="BF201" s="209"/>
      <c r="BG201" s="209"/>
      <c r="BH201" s="209"/>
      <c r="BI201" s="209"/>
      <c r="BJ201" s="209"/>
      <c r="BK201" s="209">
        <v>1</v>
      </c>
      <c r="BL201" s="209"/>
      <c r="BM201" s="209"/>
      <c r="BN201" s="209"/>
      <c r="BO201" s="209"/>
      <c r="BP201" s="209"/>
      <c r="BQ201" s="209"/>
      <c r="BR201" s="209"/>
      <c r="BS201" s="209"/>
      <c r="BT201" s="209"/>
      <c r="BU201" s="217"/>
      <c r="BV201" s="66">
        <f t="shared" si="71"/>
        <v>1</v>
      </c>
      <c r="BW201" s="209"/>
      <c r="BX201" s="209"/>
      <c r="BY201" s="209"/>
      <c r="BZ201" s="209"/>
      <c r="CA201" s="209"/>
      <c r="CB201" s="209"/>
      <c r="CC201" s="209"/>
      <c r="CD201" s="209"/>
      <c r="CE201" s="209"/>
      <c r="CF201" s="209"/>
      <c r="CG201" s="209"/>
      <c r="CH201" s="200">
        <f t="shared" si="56"/>
        <v>0</v>
      </c>
      <c r="CI201" s="209"/>
      <c r="CJ201" s="209"/>
      <c r="CK201" s="209"/>
      <c r="CL201" s="209"/>
      <c r="CM201" s="209"/>
      <c r="CN201" s="209"/>
      <c r="CO201" s="209"/>
      <c r="CP201" s="209"/>
      <c r="CQ201" s="209"/>
      <c r="CR201" s="209"/>
      <c r="CS201" s="200">
        <f t="shared" si="57"/>
        <v>0</v>
      </c>
      <c r="CT201" s="209"/>
      <c r="CU201" s="209"/>
      <c r="CV201" s="209"/>
      <c r="CW201" s="209"/>
      <c r="CX201" s="209"/>
      <c r="CY201" s="209"/>
      <c r="CZ201" s="209"/>
      <c r="DA201" s="209"/>
      <c r="DB201" s="209"/>
      <c r="DC201" s="209"/>
      <c r="DD201" s="200">
        <f t="shared" si="58"/>
        <v>0</v>
      </c>
      <c r="DE201" s="209"/>
      <c r="DF201" s="209"/>
      <c r="DG201" s="209"/>
      <c r="DH201" s="209"/>
      <c r="DI201" s="209"/>
      <c r="DJ201" s="209"/>
      <c r="DK201" s="209"/>
      <c r="DL201" s="209"/>
      <c r="DM201" s="209"/>
      <c r="DN201" s="200">
        <f t="shared" si="59"/>
        <v>0</v>
      </c>
      <c r="DO201" s="209"/>
      <c r="DP201" s="209"/>
      <c r="DQ201" s="209"/>
      <c r="DR201" s="209"/>
      <c r="DS201" s="209"/>
      <c r="DT201" s="209"/>
      <c r="DU201" s="209"/>
      <c r="DV201" s="209"/>
      <c r="DW201" s="209"/>
      <c r="DX201" s="209"/>
      <c r="DY201" s="200">
        <f t="shared" si="60"/>
        <v>0</v>
      </c>
      <c r="DZ201" s="200">
        <f t="shared" si="61"/>
        <v>0</v>
      </c>
      <c r="EA201" s="200">
        <f t="shared" si="62"/>
        <v>0</v>
      </c>
      <c r="EB201" s="200">
        <f t="shared" si="63"/>
        <v>0</v>
      </c>
      <c r="EC201" s="200">
        <f t="shared" si="64"/>
        <v>0</v>
      </c>
      <c r="ED201" s="200">
        <f t="shared" si="65"/>
        <v>0</v>
      </c>
      <c r="EE201" s="200">
        <f t="shared" si="66"/>
        <v>0</v>
      </c>
      <c r="EF201" s="200">
        <f t="shared" si="67"/>
        <v>0</v>
      </c>
      <c r="EG201" s="200">
        <f t="shared" si="68"/>
        <v>0</v>
      </c>
      <c r="EH201" s="200">
        <f t="shared" si="69"/>
        <v>0</v>
      </c>
      <c r="EI201" s="200">
        <f t="shared" si="70"/>
        <v>0</v>
      </c>
      <c r="EJ201" s="200">
        <v>0</v>
      </c>
    </row>
    <row r="202" spans="1:140" ht="15.75" customHeight="1">
      <c r="A202" s="34" t="s">
        <v>320</v>
      </c>
      <c r="B202" s="33" t="s">
        <v>125</v>
      </c>
      <c r="C202" s="34">
        <v>2021</v>
      </c>
      <c r="D202" s="66" t="s">
        <v>1321</v>
      </c>
      <c r="E202" s="34" t="s">
        <v>1322</v>
      </c>
      <c r="F202" s="34" t="s">
        <v>660</v>
      </c>
      <c r="G202" s="66" t="s">
        <v>487</v>
      </c>
      <c r="H202" s="66" t="s">
        <v>1421</v>
      </c>
      <c r="I202" s="35" t="s">
        <v>1420</v>
      </c>
      <c r="J202" s="33"/>
      <c r="K202" s="33"/>
      <c r="L202" s="2" t="s">
        <v>473</v>
      </c>
      <c r="M202" s="71">
        <v>0</v>
      </c>
      <c r="N202" s="37"/>
      <c r="O202" s="34"/>
      <c r="P202" s="34"/>
      <c r="Q202" s="34"/>
      <c r="R202" s="34"/>
      <c r="S202" s="34"/>
      <c r="T202" s="34">
        <v>1</v>
      </c>
      <c r="U202" s="34"/>
      <c r="V202" s="34"/>
      <c r="W202" s="34"/>
      <c r="X202" s="34"/>
      <c r="Y202" s="34">
        <v>1</v>
      </c>
      <c r="Z202" s="34"/>
      <c r="AA202" s="34">
        <v>1</v>
      </c>
      <c r="AB202" s="34"/>
      <c r="AC202" s="34"/>
      <c r="AD202" s="34"/>
      <c r="AE202" s="34"/>
      <c r="AF202" s="34"/>
      <c r="AG202" s="34"/>
      <c r="AH202" s="34"/>
      <c r="AI202" s="34"/>
      <c r="AJ202" s="34">
        <v>1</v>
      </c>
      <c r="AK202" s="34"/>
      <c r="AL202" s="34"/>
      <c r="AM202" s="34"/>
      <c r="AN202" s="34"/>
      <c r="AO202" s="34"/>
      <c r="AP202" s="34"/>
      <c r="AQ202" s="35"/>
      <c r="AR202" s="66">
        <f t="shared" si="54"/>
        <v>1</v>
      </c>
      <c r="AS202" s="73">
        <v>1</v>
      </c>
      <c r="AT202" s="73">
        <v>1</v>
      </c>
      <c r="AU202" s="73"/>
      <c r="AV202" s="73"/>
      <c r="AW202" s="73">
        <v>1</v>
      </c>
      <c r="AX202" s="66">
        <f t="shared" si="55"/>
        <v>3</v>
      </c>
      <c r="AY202" s="69"/>
      <c r="AZ202" s="69"/>
      <c r="BA202" s="69">
        <v>1</v>
      </c>
      <c r="BB202" s="69"/>
      <c r="BD202" s="69"/>
      <c r="BE202" s="69"/>
      <c r="BF202" s="69"/>
      <c r="BG202" s="69"/>
      <c r="BH202" s="69"/>
      <c r="BI202" s="69"/>
      <c r="BJ202" s="69"/>
      <c r="BK202" s="69">
        <v>1</v>
      </c>
      <c r="BL202" s="69"/>
      <c r="BM202" s="69"/>
      <c r="BN202" s="69"/>
      <c r="BO202" s="69"/>
      <c r="BP202" s="69"/>
      <c r="BQ202" s="69"/>
      <c r="BR202" s="69"/>
      <c r="BS202" s="69">
        <v>1</v>
      </c>
      <c r="BT202" s="69"/>
      <c r="BU202" s="69"/>
      <c r="BV202" s="66">
        <f t="shared" si="71"/>
        <v>0</v>
      </c>
      <c r="BW202" s="41"/>
      <c r="BX202" s="69">
        <v>1</v>
      </c>
      <c r="BY202" s="69"/>
      <c r="CA202" s="69"/>
      <c r="CB202" s="69"/>
      <c r="CC202" s="69"/>
      <c r="CD202" s="69"/>
      <c r="CE202" s="69"/>
      <c r="CF202" s="69"/>
      <c r="CG202" s="69"/>
      <c r="CH202" s="34">
        <f t="shared" si="56"/>
        <v>1</v>
      </c>
      <c r="CI202" s="69">
        <v>1</v>
      </c>
      <c r="CJ202" s="69"/>
      <c r="CK202" s="69"/>
      <c r="CL202" s="69"/>
      <c r="CN202" s="69"/>
      <c r="CO202" s="69"/>
      <c r="CP202" s="69"/>
      <c r="CQ202" s="69"/>
      <c r="CR202" s="69"/>
      <c r="CS202" s="34">
        <f t="shared" si="57"/>
        <v>1</v>
      </c>
      <c r="CT202" s="69"/>
      <c r="CU202" s="69"/>
      <c r="CV202" s="69"/>
      <c r="CW202" s="69"/>
      <c r="CX202" s="69"/>
      <c r="CY202" s="69"/>
      <c r="DA202" s="69"/>
      <c r="DB202" s="69"/>
      <c r="DC202" s="69"/>
      <c r="DD202" s="34">
        <f t="shared" si="58"/>
        <v>0</v>
      </c>
      <c r="DE202" s="69"/>
      <c r="DF202" s="69"/>
      <c r="DG202" s="69"/>
      <c r="DH202" s="69"/>
      <c r="DI202" s="69"/>
      <c r="DJ202" s="69"/>
      <c r="DK202" s="69"/>
      <c r="DL202" s="69"/>
      <c r="DM202" s="69"/>
      <c r="DN202" s="34">
        <f t="shared" si="59"/>
        <v>0</v>
      </c>
      <c r="DO202" s="69">
        <v>1</v>
      </c>
      <c r="DP202" s="69"/>
      <c r="DQ202" s="69"/>
      <c r="DR202" s="69"/>
      <c r="DS202" s="69"/>
      <c r="DT202" s="69"/>
      <c r="DU202" s="69"/>
      <c r="DW202" s="41"/>
      <c r="DX202" s="41"/>
      <c r="DY202" s="34">
        <f t="shared" si="60"/>
        <v>1</v>
      </c>
      <c r="DZ202" s="34">
        <f t="shared" si="61"/>
        <v>2</v>
      </c>
      <c r="EA202" s="34">
        <f t="shared" si="62"/>
        <v>0</v>
      </c>
      <c r="EB202" s="34">
        <f t="shared" si="63"/>
        <v>0</v>
      </c>
      <c r="EC202" s="34">
        <f t="shared" si="64"/>
        <v>0</v>
      </c>
      <c r="ED202" s="34">
        <f t="shared" si="65"/>
        <v>0</v>
      </c>
      <c r="EE202" s="34">
        <f t="shared" si="66"/>
        <v>0</v>
      </c>
      <c r="EF202" s="34">
        <f t="shared" si="67"/>
        <v>0</v>
      </c>
      <c r="EG202" s="34">
        <f t="shared" si="68"/>
        <v>0</v>
      </c>
      <c r="EH202" s="34">
        <f t="shared" si="69"/>
        <v>2</v>
      </c>
      <c r="EI202" s="34">
        <f t="shared" si="70"/>
        <v>1</v>
      </c>
      <c r="EJ202" s="33">
        <v>0</v>
      </c>
    </row>
    <row r="203" spans="1:140" ht="15.75" customHeight="1">
      <c r="A203" s="34" t="s">
        <v>321</v>
      </c>
      <c r="B203" s="33" t="s">
        <v>116</v>
      </c>
      <c r="C203" s="34">
        <v>2021</v>
      </c>
      <c r="D203" s="66" t="s">
        <v>1323</v>
      </c>
      <c r="E203" s="34" t="s">
        <v>1324</v>
      </c>
      <c r="F203" s="34" t="s">
        <v>620</v>
      </c>
      <c r="G203" s="34" t="s">
        <v>1325</v>
      </c>
      <c r="H203" s="34" t="s">
        <v>1422</v>
      </c>
      <c r="I203" s="34" t="s">
        <v>1423</v>
      </c>
      <c r="J203" s="33"/>
      <c r="K203" s="33"/>
      <c r="L203" s="2" t="s">
        <v>473</v>
      </c>
      <c r="M203" s="71">
        <v>0</v>
      </c>
      <c r="N203" s="37"/>
      <c r="O203" s="34"/>
      <c r="P203" s="34"/>
      <c r="Q203" s="34"/>
      <c r="R203" s="34"/>
      <c r="S203" s="34"/>
      <c r="T203" s="34"/>
      <c r="U203" s="34">
        <v>1</v>
      </c>
      <c r="V203" s="34"/>
      <c r="W203" s="34"/>
      <c r="X203" s="34"/>
      <c r="Y203" s="34"/>
      <c r="Z203" s="34"/>
      <c r="AA203" s="34">
        <v>1</v>
      </c>
      <c r="AB203" s="34"/>
      <c r="AC203" s="34"/>
      <c r="AD203" s="34"/>
      <c r="AE203" s="34"/>
      <c r="AF203" s="34">
        <v>1</v>
      </c>
      <c r="AG203" s="34"/>
      <c r="AH203" s="34"/>
      <c r="AI203" s="34"/>
      <c r="AJ203" s="34"/>
      <c r="AK203" s="34"/>
      <c r="AL203" s="34"/>
      <c r="AM203" s="34"/>
      <c r="AN203" s="34"/>
      <c r="AO203" s="34"/>
      <c r="AP203" s="34"/>
      <c r="AQ203" s="35"/>
      <c r="AR203" s="66">
        <f t="shared" si="54"/>
        <v>1</v>
      </c>
      <c r="AS203" s="73">
        <v>1</v>
      </c>
      <c r="AT203" s="73"/>
      <c r="AU203" s="73"/>
      <c r="AV203" s="69">
        <v>1</v>
      </c>
      <c r="AW203" s="73">
        <v>1</v>
      </c>
      <c r="AX203" s="66">
        <f t="shared" si="55"/>
        <v>3</v>
      </c>
      <c r="AY203" s="69"/>
      <c r="AZ203" s="69"/>
      <c r="BA203" s="69">
        <v>1</v>
      </c>
      <c r="BB203" s="69"/>
      <c r="BD203" s="69"/>
      <c r="BE203" s="69"/>
      <c r="BF203" s="69"/>
      <c r="BG203" s="69"/>
      <c r="BH203" s="69"/>
      <c r="BI203" s="69"/>
      <c r="BJ203" s="69"/>
      <c r="BK203" s="69">
        <v>1</v>
      </c>
      <c r="BL203" s="69"/>
      <c r="BM203" s="69"/>
      <c r="BN203" s="69"/>
      <c r="BO203" s="69"/>
      <c r="BP203" s="69"/>
      <c r="BQ203" s="69"/>
      <c r="BR203" s="69"/>
      <c r="BS203" s="73">
        <v>1</v>
      </c>
      <c r="BT203" s="69">
        <v>1</v>
      </c>
      <c r="BU203" s="73"/>
      <c r="BV203" s="66">
        <f t="shared" si="71"/>
        <v>0</v>
      </c>
      <c r="BW203" s="41"/>
      <c r="BX203" s="69">
        <v>1</v>
      </c>
      <c r="BY203" s="69"/>
      <c r="BZ203" s="69">
        <v>1</v>
      </c>
      <c r="CA203" s="69"/>
      <c r="CB203" s="69"/>
      <c r="CC203" s="69"/>
      <c r="CD203" s="69"/>
      <c r="CE203" s="69"/>
      <c r="CF203" s="69"/>
      <c r="CG203" s="69"/>
      <c r="CH203" s="34">
        <f t="shared" si="56"/>
        <v>2</v>
      </c>
      <c r="CI203" s="69"/>
      <c r="CJ203" s="69"/>
      <c r="CK203" s="69"/>
      <c r="CL203" s="69"/>
      <c r="CN203" s="69"/>
      <c r="CO203" s="69"/>
      <c r="CP203" s="69"/>
      <c r="CQ203" s="69"/>
      <c r="CR203" s="69"/>
      <c r="CS203" s="34">
        <f t="shared" si="57"/>
        <v>0</v>
      </c>
      <c r="CT203" s="69"/>
      <c r="CU203" s="69"/>
      <c r="CV203" s="69"/>
      <c r="CW203" s="69"/>
      <c r="CX203" s="69"/>
      <c r="CY203" s="69"/>
      <c r="DA203" s="69"/>
      <c r="DB203" s="69"/>
      <c r="DC203" s="69"/>
      <c r="DD203" s="34">
        <f t="shared" si="58"/>
        <v>0</v>
      </c>
      <c r="DE203" s="69"/>
      <c r="DF203" s="69"/>
      <c r="DG203" s="69">
        <v>1</v>
      </c>
      <c r="DH203" s="69"/>
      <c r="DI203" s="69">
        <v>1</v>
      </c>
      <c r="DJ203" s="69"/>
      <c r="DK203" s="69"/>
      <c r="DL203" s="69"/>
      <c r="DM203" s="69"/>
      <c r="DN203" s="34">
        <f t="shared" si="59"/>
        <v>2</v>
      </c>
      <c r="DO203" s="69"/>
      <c r="DP203" s="69"/>
      <c r="DQ203" s="69">
        <v>1</v>
      </c>
      <c r="DR203" s="69"/>
      <c r="DS203" s="69"/>
      <c r="DT203" s="69"/>
      <c r="DU203" s="69"/>
      <c r="DW203" s="41"/>
      <c r="DX203" s="41"/>
      <c r="DY203" s="34">
        <f t="shared" si="60"/>
        <v>1</v>
      </c>
      <c r="DZ203" s="34">
        <f t="shared" si="61"/>
        <v>0</v>
      </c>
      <c r="EA203" s="34">
        <f t="shared" si="62"/>
        <v>0</v>
      </c>
      <c r="EB203" s="34">
        <f t="shared" si="63"/>
        <v>2</v>
      </c>
      <c r="EC203" s="34">
        <f t="shared" si="64"/>
        <v>0</v>
      </c>
      <c r="ED203" s="34">
        <f t="shared" si="65"/>
        <v>1</v>
      </c>
      <c r="EE203" s="34">
        <f t="shared" si="66"/>
        <v>0</v>
      </c>
      <c r="EF203" s="34">
        <f t="shared" si="67"/>
        <v>0</v>
      </c>
      <c r="EG203" s="34">
        <f t="shared" si="68"/>
        <v>0</v>
      </c>
      <c r="EH203" s="34">
        <f t="shared" si="69"/>
        <v>3</v>
      </c>
      <c r="EI203" s="34">
        <f t="shared" si="70"/>
        <v>1</v>
      </c>
      <c r="EJ203" s="33">
        <v>0</v>
      </c>
    </row>
    <row r="204" spans="1:140" ht="15.75" customHeight="1">
      <c r="A204" s="34" t="s">
        <v>322</v>
      </c>
      <c r="B204" s="33" t="s">
        <v>116</v>
      </c>
      <c r="C204" s="200">
        <v>2020</v>
      </c>
      <c r="D204" s="203" t="s">
        <v>1326</v>
      </c>
      <c r="E204" s="200" t="s">
        <v>1327</v>
      </c>
      <c r="F204" s="201" t="s">
        <v>1330</v>
      </c>
      <c r="G204" s="201"/>
      <c r="H204" s="200" t="s">
        <v>1425</v>
      </c>
      <c r="I204" s="200" t="s">
        <v>1424</v>
      </c>
      <c r="J204" s="200"/>
      <c r="K204" s="200"/>
      <c r="L204" s="207" t="s">
        <v>473</v>
      </c>
      <c r="M204" s="215">
        <v>1</v>
      </c>
      <c r="N204" s="215"/>
      <c r="O204" s="200"/>
      <c r="P204" s="200"/>
      <c r="Q204" s="200"/>
      <c r="R204" s="200"/>
      <c r="S204" s="200"/>
      <c r="T204" s="200"/>
      <c r="U204" s="200"/>
      <c r="V204" s="200">
        <v>1</v>
      </c>
      <c r="W204" s="200"/>
      <c r="X204" s="200"/>
      <c r="Y204" s="200"/>
      <c r="Z204" s="200"/>
      <c r="AA204" s="200"/>
      <c r="AB204" s="200"/>
      <c r="AC204" s="200"/>
      <c r="AD204" s="200"/>
      <c r="AE204" s="200"/>
      <c r="AF204" s="200"/>
      <c r="AG204" s="200"/>
      <c r="AH204" s="200"/>
      <c r="AI204" s="200">
        <v>1</v>
      </c>
      <c r="AJ204" s="200">
        <v>1</v>
      </c>
      <c r="AK204" s="200"/>
      <c r="AL204" s="200"/>
      <c r="AM204" s="200"/>
      <c r="AN204" s="200">
        <v>1</v>
      </c>
      <c r="AO204" s="200"/>
      <c r="AP204" s="200"/>
      <c r="AQ204" s="203"/>
      <c r="AR204" s="203">
        <f t="shared" si="54"/>
        <v>1</v>
      </c>
      <c r="AS204" s="217">
        <v>1</v>
      </c>
      <c r="AT204" s="217">
        <v>1</v>
      </c>
      <c r="AU204" s="217">
        <v>1</v>
      </c>
      <c r="AV204" s="217">
        <v>1</v>
      </c>
      <c r="AW204" s="217">
        <v>1</v>
      </c>
      <c r="AX204" s="203">
        <f t="shared" si="55"/>
        <v>5</v>
      </c>
      <c r="AY204" s="209"/>
      <c r="AZ204" s="217">
        <v>1</v>
      </c>
      <c r="BA204" s="209"/>
      <c r="BB204" s="209"/>
      <c r="BC204" s="209"/>
      <c r="BD204" s="209"/>
      <c r="BE204" s="209"/>
      <c r="BF204" s="209"/>
      <c r="BG204" s="209"/>
      <c r="BH204" s="209"/>
      <c r="BI204" s="209"/>
      <c r="BJ204" s="209"/>
      <c r="BK204" s="209">
        <v>1</v>
      </c>
      <c r="BL204" s="209"/>
      <c r="BM204" s="209"/>
      <c r="BN204" s="209"/>
      <c r="BO204" s="209"/>
      <c r="BP204" s="209"/>
      <c r="BQ204" s="209"/>
      <c r="BR204" s="209"/>
      <c r="BS204" s="209"/>
      <c r="BT204" s="209"/>
      <c r="BU204" s="209"/>
      <c r="BV204" s="66">
        <f t="shared" si="71"/>
        <v>1</v>
      </c>
      <c r="BW204" s="209"/>
      <c r="BX204" s="209"/>
      <c r="BY204" s="209"/>
      <c r="BZ204" s="209"/>
      <c r="CA204" s="209"/>
      <c r="CB204" s="209"/>
      <c r="CC204" s="209"/>
      <c r="CD204" s="209"/>
      <c r="CE204" s="209"/>
      <c r="CF204" s="209"/>
      <c r="CG204" s="209"/>
      <c r="CH204" s="200">
        <f t="shared" si="56"/>
        <v>0</v>
      </c>
      <c r="CI204" s="209"/>
      <c r="CJ204" s="209"/>
      <c r="CK204" s="209"/>
      <c r="CL204" s="209"/>
      <c r="CM204" s="209"/>
      <c r="CN204" s="209"/>
      <c r="CO204" s="209"/>
      <c r="CP204" s="209"/>
      <c r="CQ204" s="209"/>
      <c r="CR204" s="209"/>
      <c r="CS204" s="200">
        <f t="shared" si="57"/>
        <v>0</v>
      </c>
      <c r="CT204" s="209"/>
      <c r="CU204" s="209"/>
      <c r="CV204" s="209"/>
      <c r="CW204" s="209"/>
      <c r="CX204" s="209"/>
      <c r="CY204" s="209"/>
      <c r="CZ204" s="209"/>
      <c r="DA204" s="209"/>
      <c r="DB204" s="209"/>
      <c r="DC204" s="209"/>
      <c r="DD204" s="200">
        <f t="shared" si="58"/>
        <v>0</v>
      </c>
      <c r="DE204" s="209"/>
      <c r="DF204" s="209"/>
      <c r="DG204" s="209"/>
      <c r="DH204" s="209"/>
      <c r="DI204" s="209"/>
      <c r="DJ204" s="209"/>
      <c r="DK204" s="209"/>
      <c r="DL204" s="209"/>
      <c r="DM204" s="209"/>
      <c r="DN204" s="200">
        <f t="shared" si="59"/>
        <v>0</v>
      </c>
      <c r="DO204" s="209"/>
      <c r="DP204" s="209"/>
      <c r="DQ204" s="209"/>
      <c r="DR204" s="209"/>
      <c r="DS204" s="209"/>
      <c r="DT204" s="209"/>
      <c r="DU204" s="209"/>
      <c r="DV204" s="209"/>
      <c r="DW204" s="209"/>
      <c r="DX204" s="209"/>
      <c r="DY204" s="200">
        <f t="shared" si="60"/>
        <v>0</v>
      </c>
      <c r="DZ204" s="200">
        <f t="shared" si="61"/>
        <v>0</v>
      </c>
      <c r="EA204" s="200">
        <f t="shared" si="62"/>
        <v>0</v>
      </c>
      <c r="EB204" s="200">
        <f t="shared" si="63"/>
        <v>0</v>
      </c>
      <c r="EC204" s="200">
        <f t="shared" si="64"/>
        <v>0</v>
      </c>
      <c r="ED204" s="200">
        <f t="shared" si="65"/>
        <v>0</v>
      </c>
      <c r="EE204" s="200">
        <f t="shared" si="66"/>
        <v>0</v>
      </c>
      <c r="EF204" s="200">
        <f t="shared" si="67"/>
        <v>0</v>
      </c>
      <c r="EG204" s="200">
        <f t="shared" si="68"/>
        <v>0</v>
      </c>
      <c r="EH204" s="200">
        <f t="shared" si="69"/>
        <v>0</v>
      </c>
      <c r="EI204" s="200">
        <f t="shared" si="70"/>
        <v>0</v>
      </c>
      <c r="EJ204" s="200"/>
    </row>
    <row r="205" spans="1:140" ht="15.75" customHeight="1">
      <c r="A205" s="34" t="s">
        <v>323</v>
      </c>
      <c r="B205" s="33" t="s">
        <v>116</v>
      </c>
      <c r="C205" s="34">
        <v>2020</v>
      </c>
      <c r="D205" s="66" t="s">
        <v>1328</v>
      </c>
      <c r="E205" s="34" t="s">
        <v>1329</v>
      </c>
      <c r="F205" s="34"/>
      <c r="G205" s="125" t="s">
        <v>1428</v>
      </c>
      <c r="H205" s="34" t="s">
        <v>1427</v>
      </c>
      <c r="I205" s="34" t="s">
        <v>1426</v>
      </c>
      <c r="J205" s="33"/>
      <c r="K205" s="33"/>
      <c r="L205" s="2" t="s">
        <v>473</v>
      </c>
      <c r="M205" s="71">
        <v>1</v>
      </c>
      <c r="N205" s="37"/>
      <c r="O205" s="34"/>
      <c r="P205" s="34"/>
      <c r="Q205" s="34"/>
      <c r="R205" s="34"/>
      <c r="S205" s="34"/>
      <c r="T205" s="34"/>
      <c r="U205" s="34">
        <v>1</v>
      </c>
      <c r="V205" s="34"/>
      <c r="W205" s="34"/>
      <c r="X205" s="34"/>
      <c r="Y205" s="34"/>
      <c r="Z205" s="34"/>
      <c r="AA205" s="34"/>
      <c r="AB205" s="66"/>
      <c r="AC205" s="34"/>
      <c r="AD205" s="34"/>
      <c r="AE205" s="34"/>
      <c r="AF205" s="34"/>
      <c r="AG205" s="34"/>
      <c r="AH205" s="34"/>
      <c r="AI205" s="34"/>
      <c r="AJ205" s="34"/>
      <c r="AK205" s="34"/>
      <c r="AL205" s="34">
        <v>1</v>
      </c>
      <c r="AM205" s="34"/>
      <c r="AN205" s="34"/>
      <c r="AO205" s="34"/>
      <c r="AP205" s="34"/>
      <c r="AQ205" s="35"/>
      <c r="AR205" s="66">
        <f t="shared" si="54"/>
        <v>1</v>
      </c>
      <c r="AS205" s="73">
        <v>1</v>
      </c>
      <c r="AT205" s="73">
        <v>1</v>
      </c>
      <c r="AU205" s="73">
        <v>1</v>
      </c>
      <c r="AV205" s="73">
        <v>1</v>
      </c>
      <c r="AW205" s="73">
        <v>1</v>
      </c>
      <c r="AX205" s="66">
        <f t="shared" si="55"/>
        <v>5</v>
      </c>
      <c r="AY205" s="69"/>
      <c r="AZ205" s="69"/>
      <c r="BA205" s="69">
        <v>1</v>
      </c>
      <c r="BB205" s="69"/>
      <c r="BD205" s="69"/>
      <c r="BE205" s="69"/>
      <c r="BF205" s="69"/>
      <c r="BG205" s="69"/>
      <c r="BH205" s="69"/>
      <c r="BI205" s="69"/>
      <c r="BJ205" s="69"/>
      <c r="BK205" s="69">
        <v>1</v>
      </c>
      <c r="BL205" s="69"/>
      <c r="BM205" s="69"/>
      <c r="BN205" s="69"/>
      <c r="BO205" s="69"/>
      <c r="BP205" s="69"/>
      <c r="BQ205" s="69"/>
      <c r="BR205" s="69"/>
      <c r="BS205" s="69"/>
      <c r="BT205" s="69"/>
      <c r="BU205" s="73"/>
      <c r="BV205" s="66">
        <f t="shared" si="71"/>
        <v>1</v>
      </c>
      <c r="BW205" s="41"/>
      <c r="BY205" s="69"/>
      <c r="CA205" s="69"/>
      <c r="CB205" s="69"/>
      <c r="CC205" s="69"/>
      <c r="CD205" s="69"/>
      <c r="CE205" s="69"/>
      <c r="CF205" s="69"/>
      <c r="CG205" s="69"/>
      <c r="CH205" s="34">
        <f t="shared" si="56"/>
        <v>0</v>
      </c>
      <c r="CI205" s="69"/>
      <c r="CJ205" s="69"/>
      <c r="CK205" s="69"/>
      <c r="CL205" s="69"/>
      <c r="CN205" s="69"/>
      <c r="CO205" s="69"/>
      <c r="CP205" s="73"/>
      <c r="CQ205" s="69"/>
      <c r="CR205" s="69"/>
      <c r="CS205" s="34">
        <f t="shared" si="57"/>
        <v>0</v>
      </c>
      <c r="CT205" s="69"/>
      <c r="CU205" s="69"/>
      <c r="CV205" s="69"/>
      <c r="CW205" s="69"/>
      <c r="CX205" s="69"/>
      <c r="CY205" s="69"/>
      <c r="DA205" s="73"/>
      <c r="DB205" s="69"/>
      <c r="DC205" s="69"/>
      <c r="DD205" s="34">
        <f t="shared" si="58"/>
        <v>0</v>
      </c>
      <c r="DE205" s="69"/>
      <c r="DF205" s="69"/>
      <c r="DG205" s="69"/>
      <c r="DH205" s="69"/>
      <c r="DI205" s="69"/>
      <c r="DJ205" s="69"/>
      <c r="DK205" s="69"/>
      <c r="DL205" s="69"/>
      <c r="DM205" s="69"/>
      <c r="DN205" s="34">
        <f t="shared" si="59"/>
        <v>0</v>
      </c>
      <c r="DO205" s="69"/>
      <c r="DP205" s="69"/>
      <c r="DQ205" s="69"/>
      <c r="DR205" s="69"/>
      <c r="DS205" s="69"/>
      <c r="DT205" s="69"/>
      <c r="DU205" s="73"/>
      <c r="DV205" s="73"/>
      <c r="DW205" s="41"/>
      <c r="DX205" s="43"/>
      <c r="DY205" s="34">
        <f t="shared" si="60"/>
        <v>0</v>
      </c>
      <c r="DZ205" s="34">
        <f t="shared" si="61"/>
        <v>0</v>
      </c>
      <c r="EA205" s="34">
        <f t="shared" si="62"/>
        <v>0</v>
      </c>
      <c r="EB205" s="34">
        <f t="shared" si="63"/>
        <v>0</v>
      </c>
      <c r="EC205" s="34">
        <f t="shared" si="64"/>
        <v>0</v>
      </c>
      <c r="ED205" s="34">
        <f t="shared" si="65"/>
        <v>0</v>
      </c>
      <c r="EE205" s="34">
        <f t="shared" si="66"/>
        <v>0</v>
      </c>
      <c r="EF205" s="34">
        <f t="shared" si="67"/>
        <v>0</v>
      </c>
      <c r="EG205" s="34">
        <f t="shared" si="68"/>
        <v>0</v>
      </c>
      <c r="EH205" s="34">
        <f t="shared" si="69"/>
        <v>0</v>
      </c>
      <c r="EI205" s="34">
        <f t="shared" si="70"/>
        <v>0</v>
      </c>
      <c r="EJ205" s="33">
        <v>0</v>
      </c>
    </row>
    <row r="206" spans="1:140" ht="15.75" customHeight="1">
      <c r="A206" s="34" t="s">
        <v>324</v>
      </c>
      <c r="B206" s="33" t="s">
        <v>116</v>
      </c>
      <c r="C206" s="34">
        <v>2021</v>
      </c>
      <c r="D206" s="66" t="s">
        <v>1331</v>
      </c>
      <c r="E206" s="34" t="s">
        <v>1332</v>
      </c>
      <c r="F206" s="34" t="s">
        <v>1056</v>
      </c>
      <c r="G206" s="34" t="s">
        <v>463</v>
      </c>
      <c r="H206" s="34" t="s">
        <v>1430</v>
      </c>
      <c r="I206" s="35" t="s">
        <v>1429</v>
      </c>
      <c r="J206" s="33"/>
      <c r="K206" s="33"/>
      <c r="L206" s="2" t="s">
        <v>473</v>
      </c>
      <c r="M206" s="71">
        <v>0</v>
      </c>
      <c r="N206" s="37"/>
      <c r="O206" s="34"/>
      <c r="P206" s="34"/>
      <c r="Q206" s="34"/>
      <c r="R206" s="34"/>
      <c r="S206" s="34"/>
      <c r="T206" s="34"/>
      <c r="U206" s="34">
        <v>1</v>
      </c>
      <c r="V206" s="34"/>
      <c r="W206" s="34"/>
      <c r="X206" s="34"/>
      <c r="Y206" s="34"/>
      <c r="Z206" s="34"/>
      <c r="AA206" s="34"/>
      <c r="AB206" s="34"/>
      <c r="AC206" s="34"/>
      <c r="AD206" s="34"/>
      <c r="AE206" s="34"/>
      <c r="AF206" s="34"/>
      <c r="AG206" s="34"/>
      <c r="AH206" s="34">
        <v>1</v>
      </c>
      <c r="AI206" s="34"/>
      <c r="AJ206" s="34"/>
      <c r="AK206" s="34"/>
      <c r="AL206" s="34"/>
      <c r="AM206" s="34"/>
      <c r="AN206" s="34"/>
      <c r="AO206" s="34"/>
      <c r="AP206" s="34"/>
      <c r="AQ206" s="35"/>
      <c r="AR206" s="66">
        <f t="shared" si="54"/>
        <v>1</v>
      </c>
      <c r="AS206" s="73"/>
      <c r="AT206" s="73">
        <v>1</v>
      </c>
      <c r="AU206" s="73"/>
      <c r="AV206" s="73"/>
      <c r="AW206" s="73"/>
      <c r="AX206" s="66">
        <f t="shared" si="55"/>
        <v>1</v>
      </c>
      <c r="AY206" s="69"/>
      <c r="AZ206" s="69">
        <v>1</v>
      </c>
      <c r="BA206" s="69">
        <v>1</v>
      </c>
      <c r="BB206" s="69"/>
      <c r="BD206" s="69"/>
      <c r="BE206" s="69"/>
      <c r="BF206" s="69">
        <v>1</v>
      </c>
      <c r="BG206" s="69"/>
      <c r="BH206" s="69"/>
      <c r="BI206" s="69"/>
      <c r="BJ206" s="69"/>
      <c r="BK206" s="69"/>
      <c r="BL206" s="69"/>
      <c r="BM206" s="69"/>
      <c r="BN206" s="69"/>
      <c r="BO206" s="69"/>
      <c r="BP206" s="69">
        <v>1</v>
      </c>
      <c r="BQ206" s="69"/>
      <c r="BR206" s="69"/>
      <c r="BS206" s="73"/>
      <c r="BT206" s="73">
        <v>1</v>
      </c>
      <c r="BU206" s="73"/>
      <c r="BV206" s="66">
        <f t="shared" si="71"/>
        <v>0</v>
      </c>
      <c r="BW206" s="41"/>
      <c r="BY206" s="69"/>
      <c r="CA206" s="69"/>
      <c r="CB206" s="69"/>
      <c r="CC206" s="69"/>
      <c r="CD206" s="69"/>
      <c r="CE206" s="69"/>
      <c r="CF206" s="69"/>
      <c r="CG206" s="69"/>
      <c r="CH206" s="34">
        <f t="shared" si="56"/>
        <v>0</v>
      </c>
      <c r="CI206" s="69"/>
      <c r="CJ206" s="69"/>
      <c r="CK206" s="69"/>
      <c r="CL206" s="69"/>
      <c r="CM206" s="69">
        <v>1</v>
      </c>
      <c r="CN206" s="69"/>
      <c r="CO206" s="69"/>
      <c r="CP206" s="69"/>
      <c r="CQ206" s="69"/>
      <c r="CR206" s="69"/>
      <c r="CS206" s="34">
        <f t="shared" si="57"/>
        <v>1</v>
      </c>
      <c r="CT206" s="69"/>
      <c r="CU206" s="69"/>
      <c r="CV206" s="69"/>
      <c r="CW206" s="69"/>
      <c r="CX206" s="69"/>
      <c r="CY206" s="69"/>
      <c r="DA206" s="69"/>
      <c r="DB206" s="69"/>
      <c r="DC206" s="69"/>
      <c r="DD206" s="34">
        <f t="shared" si="58"/>
        <v>0</v>
      </c>
      <c r="DE206" s="69"/>
      <c r="DF206" s="69"/>
      <c r="DG206" s="69"/>
      <c r="DH206" s="69"/>
      <c r="DI206" s="69"/>
      <c r="DJ206" s="69"/>
      <c r="DK206" s="69"/>
      <c r="DL206" s="69"/>
      <c r="DM206" s="69"/>
      <c r="DN206" s="34">
        <f t="shared" si="59"/>
        <v>0</v>
      </c>
      <c r="DO206" s="69"/>
      <c r="DP206" s="69"/>
      <c r="DQ206" s="69"/>
      <c r="DR206" s="69"/>
      <c r="DS206" s="69"/>
      <c r="DT206" s="69"/>
      <c r="DU206" s="69"/>
      <c r="DW206" s="41"/>
      <c r="DX206" s="41"/>
      <c r="DY206" s="34">
        <f t="shared" si="60"/>
        <v>0</v>
      </c>
      <c r="DZ206" s="34">
        <f t="shared" si="61"/>
        <v>0</v>
      </c>
      <c r="EA206" s="34">
        <f t="shared" si="62"/>
        <v>0</v>
      </c>
      <c r="EB206" s="34">
        <f t="shared" si="63"/>
        <v>0</v>
      </c>
      <c r="EC206" s="34">
        <f t="shared" si="64"/>
        <v>0</v>
      </c>
      <c r="ED206" s="34">
        <f t="shared" si="65"/>
        <v>0</v>
      </c>
      <c r="EE206" s="34">
        <f t="shared" si="66"/>
        <v>0</v>
      </c>
      <c r="EF206" s="34">
        <f t="shared" si="67"/>
        <v>0</v>
      </c>
      <c r="EG206" s="34">
        <f t="shared" si="68"/>
        <v>0</v>
      </c>
      <c r="EH206" s="34">
        <f t="shared" si="69"/>
        <v>0</v>
      </c>
      <c r="EI206" s="34">
        <f t="shared" si="70"/>
        <v>0</v>
      </c>
      <c r="EJ206" s="33">
        <v>0</v>
      </c>
    </row>
    <row r="207" spans="1:140" ht="15.75" customHeight="1">
      <c r="A207" s="34" t="s">
        <v>325</v>
      </c>
      <c r="B207" s="33" t="s">
        <v>116</v>
      </c>
      <c r="C207" s="34">
        <v>2021</v>
      </c>
      <c r="D207" s="66" t="s">
        <v>1333</v>
      </c>
      <c r="E207" s="34" t="s">
        <v>1334</v>
      </c>
      <c r="F207" s="34" t="s">
        <v>513</v>
      </c>
      <c r="G207" s="66" t="s">
        <v>470</v>
      </c>
      <c r="H207" s="66" t="s">
        <v>1432</v>
      </c>
      <c r="I207" s="38" t="s">
        <v>1431</v>
      </c>
      <c r="J207" s="33"/>
      <c r="K207" s="33"/>
      <c r="L207" s="2" t="s">
        <v>473</v>
      </c>
      <c r="M207" s="71">
        <v>0</v>
      </c>
      <c r="N207" s="71"/>
      <c r="O207" s="34"/>
      <c r="P207" s="34"/>
      <c r="Q207" s="34"/>
      <c r="R207" s="34"/>
      <c r="S207" s="34"/>
      <c r="T207" s="34"/>
      <c r="U207" s="34">
        <v>1</v>
      </c>
      <c r="V207" s="34"/>
      <c r="W207" s="34"/>
      <c r="X207" s="34"/>
      <c r="Y207" s="34"/>
      <c r="Z207" s="34"/>
      <c r="AA207" s="34"/>
      <c r="AB207" s="34"/>
      <c r="AC207" s="34"/>
      <c r="AD207" s="34"/>
      <c r="AE207" s="34"/>
      <c r="AF207" s="34"/>
      <c r="AG207" s="34"/>
      <c r="AH207" s="34">
        <v>1</v>
      </c>
      <c r="AI207" s="34"/>
      <c r="AJ207" s="34"/>
      <c r="AK207" s="34"/>
      <c r="AL207" s="34"/>
      <c r="AM207" s="34"/>
      <c r="AN207" s="34"/>
      <c r="AO207" s="34"/>
      <c r="AP207" s="34"/>
      <c r="AQ207" s="35"/>
      <c r="AR207" s="66">
        <f t="shared" si="54"/>
        <v>1</v>
      </c>
      <c r="AS207" s="73">
        <v>1</v>
      </c>
      <c r="AT207" s="73">
        <v>1</v>
      </c>
      <c r="AU207" s="73">
        <v>1</v>
      </c>
      <c r="AV207" s="73"/>
      <c r="AW207" s="73">
        <v>1</v>
      </c>
      <c r="AX207" s="66">
        <f t="shared" si="55"/>
        <v>4</v>
      </c>
      <c r="AY207" s="73">
        <v>1</v>
      </c>
      <c r="AZ207" s="73">
        <v>1</v>
      </c>
      <c r="BA207" s="73">
        <v>1</v>
      </c>
      <c r="BB207" s="69"/>
      <c r="BD207" s="69"/>
      <c r="BE207" s="69"/>
      <c r="BF207" s="69"/>
      <c r="BG207" s="69"/>
      <c r="BH207" s="69"/>
      <c r="BI207" s="69"/>
      <c r="BJ207" s="69"/>
      <c r="BK207" s="69"/>
      <c r="BL207" s="69"/>
      <c r="BM207" s="69"/>
      <c r="BN207" s="69"/>
      <c r="BO207" s="69"/>
      <c r="BP207" s="69">
        <v>1</v>
      </c>
      <c r="BQ207" s="69"/>
      <c r="BR207" s="69"/>
      <c r="BS207" s="69">
        <v>1</v>
      </c>
      <c r="BT207" s="69">
        <v>1</v>
      </c>
      <c r="BU207" s="69">
        <v>1</v>
      </c>
      <c r="BV207" s="66">
        <f t="shared" si="71"/>
        <v>0</v>
      </c>
      <c r="BW207" s="41"/>
      <c r="BY207" s="69"/>
      <c r="BZ207" s="69">
        <v>1</v>
      </c>
      <c r="CA207" s="69"/>
      <c r="CB207" s="69"/>
      <c r="CC207" s="69"/>
      <c r="CD207" s="69"/>
      <c r="CE207" s="69"/>
      <c r="CF207" s="69"/>
      <c r="CG207" s="69"/>
      <c r="CH207" s="34">
        <f t="shared" si="56"/>
        <v>1</v>
      </c>
      <c r="CI207" s="69"/>
      <c r="CJ207" s="69"/>
      <c r="CK207" s="69"/>
      <c r="CL207" s="69"/>
      <c r="CM207" s="69">
        <v>1</v>
      </c>
      <c r="CN207" s="69"/>
      <c r="CO207" s="69"/>
      <c r="CP207" s="69"/>
      <c r="CQ207" s="69"/>
      <c r="CR207" s="69"/>
      <c r="CS207" s="34">
        <f t="shared" si="57"/>
        <v>1</v>
      </c>
      <c r="CT207" s="69"/>
      <c r="CU207" s="69"/>
      <c r="CV207" s="69"/>
      <c r="CW207" s="69"/>
      <c r="CX207" s="69"/>
      <c r="CY207" s="69"/>
      <c r="CZ207" s="69">
        <v>1</v>
      </c>
      <c r="DA207" s="69"/>
      <c r="DB207" s="69"/>
      <c r="DC207" s="69"/>
      <c r="DD207" s="34">
        <f t="shared" si="58"/>
        <v>1</v>
      </c>
      <c r="DE207" s="69"/>
      <c r="DF207" s="69"/>
      <c r="DG207" s="69"/>
      <c r="DH207" s="69"/>
      <c r="DI207" s="69"/>
      <c r="DJ207" s="69"/>
      <c r="DK207" s="69"/>
      <c r="DL207" s="69"/>
      <c r="DM207" s="69"/>
      <c r="DN207" s="34">
        <f t="shared" si="59"/>
        <v>0</v>
      </c>
      <c r="DO207" s="69"/>
      <c r="DP207" s="69"/>
      <c r="DQ207" s="69"/>
      <c r="DR207" s="69"/>
      <c r="DS207" s="69"/>
      <c r="DT207" s="69"/>
      <c r="DU207" s="69"/>
      <c r="DV207" s="69">
        <v>1</v>
      </c>
      <c r="DW207" s="41"/>
      <c r="DX207" s="41"/>
      <c r="DY207" s="34">
        <f t="shared" si="60"/>
        <v>1</v>
      </c>
      <c r="DZ207" s="34">
        <f t="shared" si="61"/>
        <v>0</v>
      </c>
      <c r="EA207" s="34">
        <f t="shared" si="62"/>
        <v>0</v>
      </c>
      <c r="EB207" s="34">
        <f t="shared" si="63"/>
        <v>0</v>
      </c>
      <c r="EC207" s="34">
        <f t="shared" si="64"/>
        <v>0</v>
      </c>
      <c r="ED207" s="34">
        <f t="shared" si="65"/>
        <v>0</v>
      </c>
      <c r="EE207" s="34">
        <f t="shared" si="66"/>
        <v>0</v>
      </c>
      <c r="EF207" s="34">
        <f t="shared" si="67"/>
        <v>0</v>
      </c>
      <c r="EG207" s="34">
        <f t="shared" si="68"/>
        <v>0</v>
      </c>
      <c r="EH207" s="34">
        <f t="shared" si="69"/>
        <v>0</v>
      </c>
      <c r="EI207" s="34">
        <f t="shared" si="70"/>
        <v>0</v>
      </c>
      <c r="EJ207" s="33">
        <v>0</v>
      </c>
    </row>
    <row r="208" spans="1:140" ht="15.75" customHeight="1">
      <c r="A208" s="34" t="s">
        <v>326</v>
      </c>
      <c r="B208" s="33" t="s">
        <v>116</v>
      </c>
      <c r="C208" s="34">
        <v>2021</v>
      </c>
      <c r="D208" s="66" t="s">
        <v>1335</v>
      </c>
      <c r="E208" s="34" t="s">
        <v>1336</v>
      </c>
      <c r="F208" s="34" t="s">
        <v>636</v>
      </c>
      <c r="G208" s="34" t="s">
        <v>470</v>
      </c>
      <c r="H208" s="34" t="s">
        <v>1434</v>
      </c>
      <c r="I208" s="34" t="s">
        <v>1433</v>
      </c>
      <c r="J208" s="33"/>
      <c r="K208" s="33"/>
      <c r="L208" s="2" t="s">
        <v>473</v>
      </c>
      <c r="M208" s="71">
        <v>0</v>
      </c>
      <c r="N208" s="71"/>
      <c r="O208" s="34"/>
      <c r="P208" s="34"/>
      <c r="Q208" s="34"/>
      <c r="R208" s="34"/>
      <c r="S208" s="34"/>
      <c r="T208" s="34"/>
      <c r="U208" s="34">
        <v>1</v>
      </c>
      <c r="V208" s="34"/>
      <c r="W208" s="34"/>
      <c r="X208" s="34"/>
      <c r="Y208" s="34"/>
      <c r="Z208" s="34"/>
      <c r="AA208" s="34"/>
      <c r="AB208" s="34"/>
      <c r="AC208" s="34"/>
      <c r="AD208" s="34"/>
      <c r="AE208" s="34"/>
      <c r="AF208" s="34"/>
      <c r="AG208" s="34">
        <v>1</v>
      </c>
      <c r="AH208" s="34">
        <v>1</v>
      </c>
      <c r="AI208" s="34"/>
      <c r="AJ208" s="34"/>
      <c r="AK208" s="34"/>
      <c r="AL208" s="34"/>
      <c r="AM208" s="34"/>
      <c r="AN208" s="34"/>
      <c r="AO208" s="34"/>
      <c r="AP208" s="34"/>
      <c r="AQ208" s="35"/>
      <c r="AR208" s="66">
        <f t="shared" si="54"/>
        <v>1</v>
      </c>
      <c r="AS208" s="73">
        <v>1</v>
      </c>
      <c r="AT208" s="73">
        <v>1</v>
      </c>
      <c r="AU208" s="73"/>
      <c r="AV208" s="73"/>
      <c r="AW208" s="73">
        <v>1</v>
      </c>
      <c r="AX208" s="66">
        <f t="shared" si="55"/>
        <v>3</v>
      </c>
      <c r="AY208" s="69"/>
      <c r="AZ208" s="69"/>
      <c r="BA208" s="69">
        <v>1</v>
      </c>
      <c r="BB208" s="69"/>
      <c r="BD208" s="69"/>
      <c r="BE208" s="69"/>
      <c r="BF208" s="69"/>
      <c r="BG208" s="69"/>
      <c r="BH208" s="69"/>
      <c r="BI208" s="69"/>
      <c r="BJ208" s="69"/>
      <c r="BK208" s="69"/>
      <c r="BL208" s="69"/>
      <c r="BM208" s="69"/>
      <c r="BN208" s="69"/>
      <c r="BO208" s="69"/>
      <c r="BP208" s="69">
        <v>1</v>
      </c>
      <c r="BQ208" s="69"/>
      <c r="BR208" s="69"/>
      <c r="BS208" s="69">
        <v>1</v>
      </c>
      <c r="BT208" s="73">
        <v>1</v>
      </c>
      <c r="BU208" s="69">
        <v>1</v>
      </c>
      <c r="BV208" s="66">
        <f t="shared" si="71"/>
        <v>0</v>
      </c>
      <c r="BW208" s="41"/>
      <c r="BY208" s="69"/>
      <c r="BZ208" s="69">
        <v>1</v>
      </c>
      <c r="CA208" s="69"/>
      <c r="CB208" s="69"/>
      <c r="CC208" s="69"/>
      <c r="CD208" s="69"/>
      <c r="CE208" s="69"/>
      <c r="CF208" s="69"/>
      <c r="CG208" s="69"/>
      <c r="CH208" s="34">
        <f t="shared" si="56"/>
        <v>1</v>
      </c>
      <c r="CI208" s="69"/>
      <c r="CJ208" s="69"/>
      <c r="CK208" s="69"/>
      <c r="CL208" s="69"/>
      <c r="CM208" s="69">
        <v>1</v>
      </c>
      <c r="CN208" s="69"/>
      <c r="CO208" s="69"/>
      <c r="CP208" s="69"/>
      <c r="CQ208" s="69"/>
      <c r="CR208" s="69"/>
      <c r="CS208" s="34">
        <f t="shared" si="57"/>
        <v>1</v>
      </c>
      <c r="CT208" s="69"/>
      <c r="CU208" s="69"/>
      <c r="CV208" s="69"/>
      <c r="CW208" s="69"/>
      <c r="CX208" s="69"/>
      <c r="CY208" s="69"/>
      <c r="DA208" s="69"/>
      <c r="DB208" s="69"/>
      <c r="DC208" s="69"/>
      <c r="DD208" s="34">
        <f t="shared" si="58"/>
        <v>0</v>
      </c>
      <c r="DE208" s="69"/>
      <c r="DF208" s="69"/>
      <c r="DG208" s="69"/>
      <c r="DH208" s="69"/>
      <c r="DI208" s="69"/>
      <c r="DJ208" s="69"/>
      <c r="DK208" s="69"/>
      <c r="DL208" s="69"/>
      <c r="DM208" s="69"/>
      <c r="DN208" s="34">
        <f t="shared" si="59"/>
        <v>0</v>
      </c>
      <c r="DO208" s="69"/>
      <c r="DP208" s="69"/>
      <c r="DQ208" s="69"/>
      <c r="DR208" s="69"/>
      <c r="DS208" s="69"/>
      <c r="DT208" s="69"/>
      <c r="DU208" s="69"/>
      <c r="DV208" s="69">
        <v>1</v>
      </c>
      <c r="DW208" s="41"/>
      <c r="DX208" s="41"/>
      <c r="DY208" s="34">
        <f t="shared" si="60"/>
        <v>1</v>
      </c>
      <c r="DZ208" s="34">
        <f t="shared" si="61"/>
        <v>0</v>
      </c>
      <c r="EA208" s="34">
        <f t="shared" si="62"/>
        <v>0</v>
      </c>
      <c r="EB208" s="34">
        <f t="shared" si="63"/>
        <v>0</v>
      </c>
      <c r="EC208" s="34">
        <f t="shared" si="64"/>
        <v>0</v>
      </c>
      <c r="ED208" s="34">
        <f t="shared" si="65"/>
        <v>0</v>
      </c>
      <c r="EE208" s="34">
        <f t="shared" si="66"/>
        <v>0</v>
      </c>
      <c r="EF208" s="34">
        <f t="shared" si="67"/>
        <v>0</v>
      </c>
      <c r="EG208" s="34">
        <f t="shared" si="68"/>
        <v>0</v>
      </c>
      <c r="EH208" s="34">
        <f t="shared" si="69"/>
        <v>0</v>
      </c>
      <c r="EI208" s="34">
        <f t="shared" si="70"/>
        <v>0</v>
      </c>
      <c r="EJ208" s="33">
        <v>0</v>
      </c>
    </row>
    <row r="209" spans="1:140" ht="15.75" customHeight="1">
      <c r="A209" s="34" t="s">
        <v>327</v>
      </c>
      <c r="B209" s="33" t="s">
        <v>116</v>
      </c>
      <c r="C209" s="34">
        <v>2021</v>
      </c>
      <c r="D209" s="66" t="s">
        <v>1337</v>
      </c>
      <c r="E209" s="34" t="s">
        <v>1338</v>
      </c>
      <c r="F209" s="34" t="s">
        <v>630</v>
      </c>
      <c r="G209" s="34" t="s">
        <v>483</v>
      </c>
      <c r="H209" s="150" t="s">
        <v>1436</v>
      </c>
      <c r="I209" s="203" t="s">
        <v>1435</v>
      </c>
      <c r="J209" s="33"/>
      <c r="K209" s="33"/>
      <c r="L209" s="2" t="s">
        <v>473</v>
      </c>
      <c r="M209" s="71">
        <v>0</v>
      </c>
      <c r="N209" s="71"/>
      <c r="O209" s="34"/>
      <c r="P209" s="34"/>
      <c r="Q209" s="34"/>
      <c r="R209" s="34"/>
      <c r="S209" s="34"/>
      <c r="T209" s="34"/>
      <c r="U209" s="34">
        <v>1</v>
      </c>
      <c r="V209" s="34"/>
      <c r="W209" s="34"/>
      <c r="X209" s="66"/>
      <c r="Y209" s="66"/>
      <c r="Z209" s="66">
        <v>1</v>
      </c>
      <c r="AA209" s="34"/>
      <c r="AB209" s="34"/>
      <c r="AC209" s="34"/>
      <c r="AD209" s="34"/>
      <c r="AE209" s="34"/>
      <c r="AF209" s="34"/>
      <c r="AG209" s="34"/>
      <c r="AH209" s="34"/>
      <c r="AI209" s="34"/>
      <c r="AJ209" s="34"/>
      <c r="AK209" s="34"/>
      <c r="AL209" s="34"/>
      <c r="AM209" s="34"/>
      <c r="AN209" s="34"/>
      <c r="AO209" s="34"/>
      <c r="AP209" s="34"/>
      <c r="AQ209" s="35"/>
      <c r="AR209" s="66">
        <f t="shared" si="54"/>
        <v>1</v>
      </c>
      <c r="AS209" s="73">
        <v>1</v>
      </c>
      <c r="AT209" s="73">
        <v>1</v>
      </c>
      <c r="AU209" s="73"/>
      <c r="AV209" s="73"/>
      <c r="AW209" s="73">
        <v>1</v>
      </c>
      <c r="AX209" s="66">
        <f t="shared" si="55"/>
        <v>3</v>
      </c>
      <c r="AY209" s="69">
        <v>1</v>
      </c>
      <c r="AZ209" s="69">
        <v>1</v>
      </c>
      <c r="BA209" s="69">
        <v>1</v>
      </c>
      <c r="BB209" s="69"/>
      <c r="BD209" s="69"/>
      <c r="BE209" s="69"/>
      <c r="BF209" s="69"/>
      <c r="BG209" s="69"/>
      <c r="BH209" s="69"/>
      <c r="BI209" s="69"/>
      <c r="BJ209" s="69"/>
      <c r="BK209" s="69"/>
      <c r="BL209" s="69"/>
      <c r="BM209" s="69"/>
      <c r="BN209" s="69"/>
      <c r="BO209" s="69"/>
      <c r="BP209" s="69">
        <v>1</v>
      </c>
      <c r="BQ209" s="69"/>
      <c r="BR209" s="69"/>
      <c r="BS209" s="73">
        <v>1</v>
      </c>
      <c r="BT209" s="73">
        <v>1</v>
      </c>
      <c r="BU209" s="73">
        <v>1</v>
      </c>
      <c r="BV209" s="66">
        <f t="shared" si="71"/>
        <v>0</v>
      </c>
      <c r="BW209" s="41"/>
      <c r="BY209" s="69"/>
      <c r="BZ209" s="69">
        <v>1</v>
      </c>
      <c r="CA209" s="69"/>
      <c r="CB209" s="69"/>
      <c r="CC209" s="69"/>
      <c r="CD209" s="69"/>
      <c r="CE209" s="69"/>
      <c r="CF209" s="69"/>
      <c r="CG209" s="69"/>
      <c r="CH209" s="34">
        <f t="shared" si="56"/>
        <v>1</v>
      </c>
      <c r="CI209" s="69"/>
      <c r="CJ209" s="69"/>
      <c r="CK209" s="69"/>
      <c r="CL209" s="69"/>
      <c r="CM209" s="69">
        <v>1</v>
      </c>
      <c r="CN209" s="69"/>
      <c r="CO209" s="69"/>
      <c r="CP209" s="69"/>
      <c r="CQ209" s="69"/>
      <c r="CR209" s="69"/>
      <c r="CS209" s="34">
        <f t="shared" si="57"/>
        <v>1</v>
      </c>
      <c r="CT209" s="69"/>
      <c r="CU209" s="69"/>
      <c r="CV209" s="69"/>
      <c r="CW209" s="69"/>
      <c r="CX209" s="69"/>
      <c r="CY209" s="69"/>
      <c r="DA209" s="69"/>
      <c r="DB209" s="69"/>
      <c r="DC209" s="69"/>
      <c r="DD209" s="34">
        <f t="shared" si="58"/>
        <v>0</v>
      </c>
      <c r="DE209" s="69"/>
      <c r="DF209" s="69"/>
      <c r="DG209" s="69"/>
      <c r="DH209" s="69"/>
      <c r="DI209" s="69"/>
      <c r="DJ209" s="69"/>
      <c r="DK209" s="69"/>
      <c r="DL209" s="69"/>
      <c r="DM209" s="69"/>
      <c r="DN209" s="34">
        <f t="shared" si="59"/>
        <v>0</v>
      </c>
      <c r="DO209" s="69"/>
      <c r="DP209" s="69"/>
      <c r="DQ209" s="69"/>
      <c r="DR209" s="69"/>
      <c r="DS209" s="69"/>
      <c r="DT209" s="69"/>
      <c r="DU209" s="69"/>
      <c r="DV209" s="69">
        <v>1</v>
      </c>
      <c r="DW209" s="41"/>
      <c r="DX209" s="41"/>
      <c r="DY209" s="34">
        <f t="shared" si="60"/>
        <v>1</v>
      </c>
      <c r="DZ209" s="34">
        <f t="shared" si="61"/>
        <v>0</v>
      </c>
      <c r="EA209" s="34">
        <f t="shared" si="62"/>
        <v>0</v>
      </c>
      <c r="EB209" s="34">
        <f t="shared" si="63"/>
        <v>0</v>
      </c>
      <c r="EC209" s="34">
        <f t="shared" si="64"/>
        <v>0</v>
      </c>
      <c r="ED209" s="34">
        <f t="shared" si="65"/>
        <v>0</v>
      </c>
      <c r="EE209" s="34">
        <f t="shared" si="66"/>
        <v>0</v>
      </c>
      <c r="EF209" s="34">
        <f t="shared" si="67"/>
        <v>0</v>
      </c>
      <c r="EG209" s="34">
        <f t="shared" si="68"/>
        <v>0</v>
      </c>
      <c r="EH209" s="34">
        <f t="shared" si="69"/>
        <v>0</v>
      </c>
      <c r="EI209" s="34">
        <f t="shared" si="70"/>
        <v>0</v>
      </c>
      <c r="EJ209" s="33">
        <v>0</v>
      </c>
    </row>
    <row r="210" spans="1:140" ht="15.75" customHeight="1">
      <c r="A210" s="34" t="s">
        <v>328</v>
      </c>
      <c r="B210" s="33" t="s">
        <v>116</v>
      </c>
      <c r="C210" s="34">
        <v>2021</v>
      </c>
      <c r="D210" s="66" t="s">
        <v>1339</v>
      </c>
      <c r="E210" s="34" t="s">
        <v>1340</v>
      </c>
      <c r="F210" s="34" t="s">
        <v>1341</v>
      </c>
      <c r="G210" s="34" t="s">
        <v>463</v>
      </c>
      <c r="H210" s="34" t="s">
        <v>1438</v>
      </c>
      <c r="I210" s="34" t="s">
        <v>1437</v>
      </c>
      <c r="J210" s="33"/>
      <c r="K210" s="33"/>
      <c r="L210" s="2" t="s">
        <v>473</v>
      </c>
      <c r="M210" s="71">
        <v>0</v>
      </c>
      <c r="N210" s="71"/>
      <c r="O210" s="34"/>
      <c r="P210" s="34"/>
      <c r="Q210" s="34"/>
      <c r="R210" s="34"/>
      <c r="S210" s="34"/>
      <c r="T210" s="34"/>
      <c r="U210" s="34">
        <v>1</v>
      </c>
      <c r="V210" s="34"/>
      <c r="W210" s="34"/>
      <c r="X210" s="34"/>
      <c r="Y210" s="34"/>
      <c r="Z210" s="34"/>
      <c r="AA210" s="34"/>
      <c r="AB210" s="34"/>
      <c r="AC210" s="34"/>
      <c r="AD210" s="34"/>
      <c r="AE210" s="34"/>
      <c r="AF210" s="34"/>
      <c r="AG210" s="34"/>
      <c r="AH210" s="34"/>
      <c r="AI210" s="34"/>
      <c r="AJ210" s="34">
        <v>1</v>
      </c>
      <c r="AK210" s="34"/>
      <c r="AL210" s="34"/>
      <c r="AM210" s="34"/>
      <c r="AN210" s="34"/>
      <c r="AO210" s="34"/>
      <c r="AP210" s="34"/>
      <c r="AQ210" s="35"/>
      <c r="AR210" s="66">
        <f t="shared" si="54"/>
        <v>1</v>
      </c>
      <c r="AS210" s="73"/>
      <c r="AT210" s="73"/>
      <c r="AU210" s="73"/>
      <c r="AV210" s="73"/>
      <c r="AW210" s="73">
        <v>1</v>
      </c>
      <c r="AX210" s="66">
        <f t="shared" si="55"/>
        <v>1</v>
      </c>
      <c r="AY210" s="73"/>
      <c r="AZ210" s="73"/>
      <c r="BA210" s="69">
        <v>1</v>
      </c>
      <c r="BB210" s="69"/>
      <c r="BD210" s="69"/>
      <c r="BE210" s="69"/>
      <c r="BF210" s="69"/>
      <c r="BG210" s="69"/>
      <c r="BH210" s="69">
        <v>1</v>
      </c>
      <c r="BI210" s="69"/>
      <c r="BJ210" s="69"/>
      <c r="BK210" s="69"/>
      <c r="BL210" s="69">
        <v>1</v>
      </c>
      <c r="BM210" s="69"/>
      <c r="BN210" s="69">
        <v>1</v>
      </c>
      <c r="BO210" s="69"/>
      <c r="BP210" s="69">
        <v>1</v>
      </c>
      <c r="BQ210" s="69"/>
      <c r="BR210" s="69"/>
      <c r="BS210" s="69">
        <v>1</v>
      </c>
      <c r="BT210" s="69"/>
      <c r="BU210" s="73">
        <v>1</v>
      </c>
      <c r="BV210" s="66">
        <f t="shared" si="71"/>
        <v>0</v>
      </c>
      <c r="BW210" s="41"/>
      <c r="BY210" s="69"/>
      <c r="CA210" s="69"/>
      <c r="CB210" s="69"/>
      <c r="CC210" s="69"/>
      <c r="CD210" s="69"/>
      <c r="CE210" s="69"/>
      <c r="CF210" s="69"/>
      <c r="CG210" s="69"/>
      <c r="CH210" s="34">
        <f t="shared" si="56"/>
        <v>0</v>
      </c>
      <c r="CI210" s="69"/>
      <c r="CJ210" s="69"/>
      <c r="CK210" s="69"/>
      <c r="CL210" s="69"/>
      <c r="CN210" s="69"/>
      <c r="CO210" s="69"/>
      <c r="CP210" s="69"/>
      <c r="CQ210" s="69"/>
      <c r="CR210" s="69"/>
      <c r="CS210" s="34">
        <f t="shared" si="57"/>
        <v>0</v>
      </c>
      <c r="CT210" s="69"/>
      <c r="CU210" s="69"/>
      <c r="CV210" s="69"/>
      <c r="CW210" s="69"/>
      <c r="CX210" s="69"/>
      <c r="CY210" s="69"/>
      <c r="DA210" s="69"/>
      <c r="DB210" s="69"/>
      <c r="DC210" s="69"/>
      <c r="DD210" s="34">
        <f t="shared" si="58"/>
        <v>0</v>
      </c>
      <c r="DE210" s="69"/>
      <c r="DF210" s="69"/>
      <c r="DG210" s="69"/>
      <c r="DH210" s="69"/>
      <c r="DI210" s="69"/>
      <c r="DJ210" s="69"/>
      <c r="DK210" s="69"/>
      <c r="DL210" s="69"/>
      <c r="DM210" s="69"/>
      <c r="DN210" s="34">
        <f t="shared" si="59"/>
        <v>0</v>
      </c>
      <c r="DO210" s="69"/>
      <c r="DP210" s="69">
        <v>1</v>
      </c>
      <c r="DQ210" s="69"/>
      <c r="DR210" s="69"/>
      <c r="DS210" s="69"/>
      <c r="DT210" s="69"/>
      <c r="DU210" s="69"/>
      <c r="DV210" s="69">
        <v>1</v>
      </c>
      <c r="DW210" s="41"/>
      <c r="DX210" s="41"/>
      <c r="DY210" s="34">
        <f t="shared" si="60"/>
        <v>2</v>
      </c>
      <c r="DZ210" s="34">
        <f t="shared" si="61"/>
        <v>0</v>
      </c>
      <c r="EA210" s="34">
        <f t="shared" si="62"/>
        <v>1</v>
      </c>
      <c r="EB210" s="34">
        <f t="shared" si="63"/>
        <v>0</v>
      </c>
      <c r="EC210" s="34">
        <f t="shared" si="64"/>
        <v>0</v>
      </c>
      <c r="ED210" s="34">
        <f t="shared" si="65"/>
        <v>0</v>
      </c>
      <c r="EE210" s="34">
        <f t="shared" si="66"/>
        <v>0</v>
      </c>
      <c r="EF210" s="34">
        <f t="shared" si="67"/>
        <v>0</v>
      </c>
      <c r="EG210" s="34">
        <f t="shared" si="68"/>
        <v>0</v>
      </c>
      <c r="EH210" s="34">
        <f t="shared" si="69"/>
        <v>1</v>
      </c>
      <c r="EI210" s="34">
        <f t="shared" si="70"/>
        <v>1</v>
      </c>
      <c r="EJ210" s="33">
        <v>0</v>
      </c>
    </row>
    <row r="211" spans="1:140" ht="15.75" customHeight="1">
      <c r="A211" s="34" t="s">
        <v>329</v>
      </c>
      <c r="B211" s="33" t="s">
        <v>116</v>
      </c>
      <c r="C211" s="34">
        <v>2021</v>
      </c>
      <c r="D211" s="66" t="s">
        <v>1342</v>
      </c>
      <c r="E211" s="34" t="s">
        <v>1343</v>
      </c>
      <c r="F211" s="34" t="s">
        <v>688</v>
      </c>
      <c r="G211" s="34" t="s">
        <v>487</v>
      </c>
      <c r="H211" s="34" t="s">
        <v>1440</v>
      </c>
      <c r="I211" s="34" t="s">
        <v>1439</v>
      </c>
      <c r="J211" s="33"/>
      <c r="K211" s="33"/>
      <c r="L211" s="2" t="s">
        <v>473</v>
      </c>
      <c r="M211" s="71">
        <v>0</v>
      </c>
      <c r="N211" s="71"/>
      <c r="O211" s="34"/>
      <c r="P211" s="34"/>
      <c r="Q211" s="34"/>
      <c r="R211" s="34"/>
      <c r="S211" s="34"/>
      <c r="T211" s="34">
        <v>1</v>
      </c>
      <c r="U211" s="34"/>
      <c r="V211" s="34"/>
      <c r="W211" s="34"/>
      <c r="X211" s="34"/>
      <c r="Y211" s="34"/>
      <c r="Z211" s="34"/>
      <c r="AA211" s="34">
        <v>1</v>
      </c>
      <c r="AB211" s="34"/>
      <c r="AC211" s="34"/>
      <c r="AD211" s="34"/>
      <c r="AE211" s="34"/>
      <c r="AF211" s="34"/>
      <c r="AG211" s="34"/>
      <c r="AH211" s="34"/>
      <c r="AI211" s="34"/>
      <c r="AJ211" s="34"/>
      <c r="AK211" s="34"/>
      <c r="AL211" s="34"/>
      <c r="AM211" s="34">
        <v>1</v>
      </c>
      <c r="AN211" s="34"/>
      <c r="AO211" s="34"/>
      <c r="AP211" s="34"/>
      <c r="AQ211" s="35"/>
      <c r="AR211" s="66">
        <f t="shared" si="54"/>
        <v>1</v>
      </c>
      <c r="AS211" s="73">
        <v>1</v>
      </c>
      <c r="AT211" s="73"/>
      <c r="AU211" s="73">
        <v>1</v>
      </c>
      <c r="AV211" s="73"/>
      <c r="AW211" s="73"/>
      <c r="AX211" s="66">
        <f t="shared" si="55"/>
        <v>2</v>
      </c>
      <c r="AY211" s="73">
        <v>1</v>
      </c>
      <c r="AZ211" s="69"/>
      <c r="BA211" s="69"/>
      <c r="BB211" s="69"/>
      <c r="BD211" s="69"/>
      <c r="BE211" s="69"/>
      <c r="BF211" s="69"/>
      <c r="BG211" s="69"/>
      <c r="BH211" s="69"/>
      <c r="BI211" s="69"/>
      <c r="BJ211" s="69"/>
      <c r="BK211" s="69"/>
      <c r="BL211" s="69"/>
      <c r="BM211" s="69"/>
      <c r="BN211" s="69"/>
      <c r="BO211" s="69">
        <v>1</v>
      </c>
      <c r="BP211" s="69">
        <v>1</v>
      </c>
      <c r="BQ211" s="69"/>
      <c r="BR211" s="69"/>
      <c r="BS211" s="73"/>
      <c r="BT211" s="73"/>
      <c r="BU211" s="69"/>
      <c r="BV211" s="66">
        <f t="shared" si="71"/>
        <v>1</v>
      </c>
      <c r="BW211" s="73"/>
      <c r="BX211" s="73"/>
      <c r="BY211" s="73"/>
      <c r="BZ211" s="73"/>
      <c r="CA211" s="73"/>
      <c r="CB211" s="73"/>
      <c r="CC211" s="73"/>
      <c r="CD211" s="69"/>
      <c r="CE211" s="69"/>
      <c r="CF211" s="69"/>
      <c r="CG211" s="73"/>
      <c r="CH211" s="34">
        <f t="shared" si="56"/>
        <v>0</v>
      </c>
      <c r="CI211" s="73"/>
      <c r="CJ211" s="73"/>
      <c r="CK211" s="73"/>
      <c r="CL211" s="73"/>
      <c r="CM211" s="73"/>
      <c r="CN211" s="73"/>
      <c r="CO211" s="73"/>
      <c r="CP211" s="69"/>
      <c r="CQ211" s="69"/>
      <c r="CR211" s="69"/>
      <c r="CS211" s="34">
        <f t="shared" si="57"/>
        <v>0</v>
      </c>
      <c r="CT211" s="69"/>
      <c r="CU211" s="73"/>
      <c r="CV211" s="73"/>
      <c r="CW211" s="73"/>
      <c r="CX211" s="73"/>
      <c r="CY211" s="73"/>
      <c r="CZ211" s="73"/>
      <c r="DA211" s="69"/>
      <c r="DB211" s="69"/>
      <c r="DC211" s="69"/>
      <c r="DD211" s="34">
        <f t="shared" si="58"/>
        <v>0</v>
      </c>
      <c r="DE211" s="69"/>
      <c r="DF211" s="73"/>
      <c r="DG211" s="73"/>
      <c r="DH211" s="73"/>
      <c r="DI211" s="73"/>
      <c r="DJ211" s="73"/>
      <c r="DK211" s="69"/>
      <c r="DL211" s="69"/>
      <c r="DM211" s="69"/>
      <c r="DN211" s="34">
        <f t="shared" si="59"/>
        <v>0</v>
      </c>
      <c r="DO211" s="69"/>
      <c r="DP211" s="73"/>
      <c r="DQ211" s="73"/>
      <c r="DR211" s="73"/>
      <c r="DS211" s="73"/>
      <c r="DT211" s="73"/>
      <c r="DU211" s="69"/>
      <c r="DW211" s="41"/>
      <c r="DX211" s="43"/>
      <c r="DY211" s="34">
        <f t="shared" si="60"/>
        <v>0</v>
      </c>
      <c r="DZ211" s="34">
        <f t="shared" si="61"/>
        <v>0</v>
      </c>
      <c r="EA211" s="34">
        <f t="shared" si="62"/>
        <v>0</v>
      </c>
      <c r="EB211" s="34">
        <f t="shared" si="63"/>
        <v>0</v>
      </c>
      <c r="EC211" s="34">
        <f t="shared" si="64"/>
        <v>0</v>
      </c>
      <c r="ED211" s="34">
        <f t="shared" si="65"/>
        <v>0</v>
      </c>
      <c r="EE211" s="34">
        <f t="shared" si="66"/>
        <v>0</v>
      </c>
      <c r="EF211" s="34">
        <f t="shared" si="67"/>
        <v>0</v>
      </c>
      <c r="EG211" s="34">
        <f t="shared" si="68"/>
        <v>0</v>
      </c>
      <c r="EH211" s="34">
        <f t="shared" si="69"/>
        <v>0</v>
      </c>
      <c r="EI211" s="34">
        <f t="shared" si="70"/>
        <v>0</v>
      </c>
      <c r="EJ211" s="33">
        <v>0</v>
      </c>
    </row>
    <row r="212" spans="1:140" ht="15.75" customHeight="1">
      <c r="A212" s="34" t="s">
        <v>330</v>
      </c>
      <c r="B212" s="33" t="s">
        <v>116</v>
      </c>
      <c r="C212" s="34">
        <v>2021</v>
      </c>
      <c r="D212" s="66" t="s">
        <v>1344</v>
      </c>
      <c r="E212" s="34" t="s">
        <v>1345</v>
      </c>
      <c r="F212" s="34" t="s">
        <v>1346</v>
      </c>
      <c r="G212" s="66" t="s">
        <v>459</v>
      </c>
      <c r="H212" s="66" t="s">
        <v>1442</v>
      </c>
      <c r="I212" s="66" t="s">
        <v>1441</v>
      </c>
      <c r="J212" s="34"/>
      <c r="K212" s="34"/>
      <c r="L212" s="2" t="s">
        <v>473</v>
      </c>
      <c r="M212" s="71">
        <v>0</v>
      </c>
      <c r="N212" s="71"/>
      <c r="O212" s="34"/>
      <c r="P212" s="34"/>
      <c r="Q212" s="34"/>
      <c r="R212" s="34"/>
      <c r="S212" s="34"/>
      <c r="T212" s="34"/>
      <c r="U212" s="34">
        <v>1</v>
      </c>
      <c r="V212" s="34"/>
      <c r="W212" s="34"/>
      <c r="X212" s="34"/>
      <c r="Y212" s="34"/>
      <c r="Z212" s="34"/>
      <c r="AA212" s="34"/>
      <c r="AB212" s="34"/>
      <c r="AC212" s="34"/>
      <c r="AD212" s="34"/>
      <c r="AE212" s="34"/>
      <c r="AF212" s="34"/>
      <c r="AG212" s="34">
        <v>1</v>
      </c>
      <c r="AH212" s="34"/>
      <c r="AI212" s="34"/>
      <c r="AJ212" s="34"/>
      <c r="AK212" s="34"/>
      <c r="AL212" s="34"/>
      <c r="AM212" s="34"/>
      <c r="AN212" s="34"/>
      <c r="AO212" s="34"/>
      <c r="AP212" s="34"/>
      <c r="AQ212" s="66"/>
      <c r="AR212" s="66">
        <f t="shared" si="54"/>
        <v>1</v>
      </c>
      <c r="AS212" s="73">
        <v>1</v>
      </c>
      <c r="AT212" s="73">
        <v>1</v>
      </c>
      <c r="AU212" s="73"/>
      <c r="AV212" s="69"/>
      <c r="AW212" s="73"/>
      <c r="AX212" s="66">
        <f t="shared" si="55"/>
        <v>2</v>
      </c>
      <c r="AY212" s="69"/>
      <c r="AZ212" s="69"/>
      <c r="BA212" s="69">
        <v>1</v>
      </c>
      <c r="BB212" s="69"/>
      <c r="BD212" s="69"/>
      <c r="BE212" s="69">
        <v>1</v>
      </c>
      <c r="BF212" s="69"/>
      <c r="BG212" s="69"/>
      <c r="BH212" s="69"/>
      <c r="BI212" s="69"/>
      <c r="BJ212" s="69"/>
      <c r="BK212" s="69"/>
      <c r="BL212" s="69"/>
      <c r="BM212" s="69"/>
      <c r="BN212" s="69">
        <v>1</v>
      </c>
      <c r="BO212" s="69"/>
      <c r="BP212" s="69"/>
      <c r="BQ212" s="69"/>
      <c r="BR212" s="69"/>
      <c r="BS212" s="69">
        <v>1</v>
      </c>
      <c r="BT212" s="73">
        <v>1</v>
      </c>
      <c r="BU212" s="73"/>
      <c r="BV212" s="66">
        <f t="shared" si="71"/>
        <v>0</v>
      </c>
      <c r="BW212" s="69"/>
      <c r="BX212" s="69">
        <v>1</v>
      </c>
      <c r="BY212" s="69"/>
      <c r="BZ212" s="69">
        <v>1</v>
      </c>
      <c r="CA212" s="69"/>
      <c r="CB212" s="69"/>
      <c r="CC212" s="69"/>
      <c r="CD212" s="69"/>
      <c r="CE212" s="69"/>
      <c r="CF212" s="69"/>
      <c r="CG212" s="69"/>
      <c r="CH212" s="34">
        <f t="shared" si="56"/>
        <v>2</v>
      </c>
      <c r="CI212" s="69"/>
      <c r="CJ212" s="69"/>
      <c r="CK212" s="69"/>
      <c r="CL212" s="69"/>
      <c r="CM212" s="69">
        <v>1</v>
      </c>
      <c r="CN212" s="69"/>
      <c r="CO212" s="69"/>
      <c r="CP212" s="69"/>
      <c r="CQ212" s="69"/>
      <c r="CR212" s="69"/>
      <c r="CS212" s="34">
        <f t="shared" si="57"/>
        <v>1</v>
      </c>
      <c r="CT212" s="69"/>
      <c r="CU212" s="69"/>
      <c r="CV212" s="69"/>
      <c r="CW212" s="73"/>
      <c r="CX212" s="69"/>
      <c r="CY212" s="69"/>
      <c r="DA212" s="73"/>
      <c r="DB212" s="69"/>
      <c r="DC212" s="69"/>
      <c r="DD212" s="34">
        <f t="shared" si="58"/>
        <v>0</v>
      </c>
      <c r="DE212" s="69"/>
      <c r="DF212" s="69"/>
      <c r="DG212" s="69"/>
      <c r="DH212" s="69"/>
      <c r="DI212" s="69"/>
      <c r="DJ212" s="69"/>
      <c r="DK212" s="69"/>
      <c r="DL212" s="69"/>
      <c r="DM212" s="69"/>
      <c r="DN212" s="34">
        <f t="shared" si="59"/>
        <v>0</v>
      </c>
      <c r="DO212" s="69"/>
      <c r="DP212" s="69"/>
      <c r="DQ212" s="69"/>
      <c r="DR212" s="73"/>
      <c r="DS212" s="69"/>
      <c r="DT212" s="69"/>
      <c r="DU212" s="73"/>
      <c r="DV212" s="73"/>
      <c r="DW212" s="69"/>
      <c r="DX212" s="69"/>
      <c r="DY212" s="34">
        <f t="shared" si="60"/>
        <v>0</v>
      </c>
      <c r="DZ212" s="34">
        <f t="shared" si="61"/>
        <v>0</v>
      </c>
      <c r="EA212" s="34">
        <f t="shared" si="62"/>
        <v>0</v>
      </c>
      <c r="EB212" s="34">
        <f t="shared" si="63"/>
        <v>0</v>
      </c>
      <c r="EC212" s="34">
        <f t="shared" si="64"/>
        <v>0</v>
      </c>
      <c r="ED212" s="34">
        <f t="shared" si="65"/>
        <v>0</v>
      </c>
      <c r="EE212" s="34">
        <f t="shared" si="66"/>
        <v>0</v>
      </c>
      <c r="EF212" s="34">
        <f t="shared" si="67"/>
        <v>0</v>
      </c>
      <c r="EG212" s="34">
        <f t="shared" si="68"/>
        <v>0</v>
      </c>
      <c r="EH212" s="34">
        <f t="shared" si="69"/>
        <v>0</v>
      </c>
      <c r="EI212" s="34">
        <f t="shared" si="70"/>
        <v>0</v>
      </c>
      <c r="EJ212" s="34">
        <v>0</v>
      </c>
    </row>
    <row r="213" spans="1:140" ht="15.75" customHeight="1">
      <c r="A213" s="34" t="s">
        <v>331</v>
      </c>
      <c r="B213" s="33" t="s">
        <v>116</v>
      </c>
      <c r="C213" s="34">
        <v>2021</v>
      </c>
      <c r="D213" s="66" t="s">
        <v>1347</v>
      </c>
      <c r="E213" s="34" t="s">
        <v>1348</v>
      </c>
      <c r="F213" s="34" t="s">
        <v>1116</v>
      </c>
      <c r="G213" s="34" t="s">
        <v>459</v>
      </c>
      <c r="H213" s="34" t="s">
        <v>1444</v>
      </c>
      <c r="I213" s="34" t="s">
        <v>1443</v>
      </c>
      <c r="J213" s="34"/>
      <c r="K213" s="34"/>
      <c r="L213" s="2" t="s">
        <v>473</v>
      </c>
      <c r="M213" s="71">
        <v>0</v>
      </c>
      <c r="N213" s="71"/>
      <c r="O213" s="34"/>
      <c r="P213" s="34"/>
      <c r="Q213" s="34"/>
      <c r="R213" s="34"/>
      <c r="S213" s="34"/>
      <c r="T213" s="34"/>
      <c r="U213" s="34">
        <v>1</v>
      </c>
      <c r="V213" s="34"/>
      <c r="W213" s="34"/>
      <c r="X213" s="66"/>
      <c r="Y213" s="66">
        <v>1</v>
      </c>
      <c r="Z213" s="66"/>
      <c r="AA213" s="34"/>
      <c r="AB213" s="34"/>
      <c r="AC213" s="34"/>
      <c r="AD213" s="34"/>
      <c r="AE213" s="34"/>
      <c r="AF213" s="34"/>
      <c r="AG213" s="34"/>
      <c r="AH213" s="34"/>
      <c r="AI213" s="34"/>
      <c r="AJ213" s="34"/>
      <c r="AK213" s="34"/>
      <c r="AL213" s="34"/>
      <c r="AM213" s="34"/>
      <c r="AN213" s="34"/>
      <c r="AO213" s="34"/>
      <c r="AP213" s="34"/>
      <c r="AQ213" s="66"/>
      <c r="AR213" s="66">
        <f t="shared" si="54"/>
        <v>1</v>
      </c>
      <c r="AS213" s="69"/>
      <c r="AT213" s="69"/>
      <c r="AU213" s="69"/>
      <c r="AV213" s="69"/>
      <c r="AW213" s="73">
        <v>1</v>
      </c>
      <c r="AX213" s="66">
        <f t="shared" si="55"/>
        <v>1</v>
      </c>
      <c r="AY213" s="69">
        <v>1</v>
      </c>
      <c r="AZ213" s="69">
        <v>1</v>
      </c>
      <c r="BA213" s="69">
        <v>1</v>
      </c>
      <c r="BB213" s="69"/>
      <c r="BD213" s="69"/>
      <c r="BE213" s="69"/>
      <c r="BF213" s="69"/>
      <c r="BG213" s="69"/>
      <c r="BH213" s="69">
        <v>1</v>
      </c>
      <c r="BI213" s="69"/>
      <c r="BJ213" s="69"/>
      <c r="BK213" s="69"/>
      <c r="BL213" s="69"/>
      <c r="BM213" s="69"/>
      <c r="BN213" s="69"/>
      <c r="BO213" s="69"/>
      <c r="BP213" s="69"/>
      <c r="BQ213" s="69"/>
      <c r="BR213" s="69"/>
      <c r="BS213" s="69"/>
      <c r="BT213" s="69"/>
      <c r="BU213" s="73">
        <v>1</v>
      </c>
      <c r="BV213" s="66">
        <f t="shared" si="71"/>
        <v>0</v>
      </c>
      <c r="BW213" s="69"/>
      <c r="BY213" s="69"/>
      <c r="CA213" s="69"/>
      <c r="CB213" s="69"/>
      <c r="CC213" s="69"/>
      <c r="CD213" s="69"/>
      <c r="CE213" s="69"/>
      <c r="CF213" s="69"/>
      <c r="CG213" s="69"/>
      <c r="CH213" s="34">
        <f t="shared" si="56"/>
        <v>0</v>
      </c>
      <c r="CI213" s="69"/>
      <c r="CJ213" s="69"/>
      <c r="CK213" s="69"/>
      <c r="CL213" s="69"/>
      <c r="CN213" s="69"/>
      <c r="CO213" s="69"/>
      <c r="CP213" s="69"/>
      <c r="CQ213" s="69"/>
      <c r="CR213" s="69"/>
      <c r="CS213" s="34">
        <f t="shared" si="57"/>
        <v>0</v>
      </c>
      <c r="CT213" s="69"/>
      <c r="CU213" s="69"/>
      <c r="CV213" s="69"/>
      <c r="CW213" s="69"/>
      <c r="CX213" s="69"/>
      <c r="CY213" s="69"/>
      <c r="DA213" s="69"/>
      <c r="DB213" s="69"/>
      <c r="DC213" s="69"/>
      <c r="DD213" s="34">
        <f t="shared" si="58"/>
        <v>0</v>
      </c>
      <c r="DE213" s="69"/>
      <c r="DF213" s="69"/>
      <c r="DG213" s="69"/>
      <c r="DH213" s="69"/>
      <c r="DI213" s="69"/>
      <c r="DJ213" s="69"/>
      <c r="DK213" s="69"/>
      <c r="DL213" s="69"/>
      <c r="DM213" s="69"/>
      <c r="DN213" s="34">
        <f t="shared" si="59"/>
        <v>0</v>
      </c>
      <c r="DO213" s="69"/>
      <c r="DP213" s="69"/>
      <c r="DQ213" s="69"/>
      <c r="DR213" s="69"/>
      <c r="DS213" s="69"/>
      <c r="DT213" s="69"/>
      <c r="DU213" s="69"/>
      <c r="DV213" s="69">
        <v>1</v>
      </c>
      <c r="DW213" s="69"/>
      <c r="DX213" s="69"/>
      <c r="DY213" s="34">
        <f t="shared" si="60"/>
        <v>1</v>
      </c>
      <c r="DZ213" s="34">
        <f t="shared" si="61"/>
        <v>0</v>
      </c>
      <c r="EA213" s="34">
        <f t="shared" si="62"/>
        <v>0</v>
      </c>
      <c r="EB213" s="34">
        <f t="shared" si="63"/>
        <v>0</v>
      </c>
      <c r="EC213" s="34">
        <f t="shared" si="64"/>
        <v>0</v>
      </c>
      <c r="ED213" s="34">
        <f t="shared" si="65"/>
        <v>0</v>
      </c>
      <c r="EE213" s="34">
        <f t="shared" si="66"/>
        <v>0</v>
      </c>
      <c r="EF213" s="34">
        <f t="shared" si="67"/>
        <v>0</v>
      </c>
      <c r="EG213" s="34">
        <f t="shared" si="68"/>
        <v>0</v>
      </c>
      <c r="EH213" s="34">
        <f t="shared" si="69"/>
        <v>0</v>
      </c>
      <c r="EI213" s="34">
        <f t="shared" si="70"/>
        <v>0</v>
      </c>
      <c r="EJ213" s="34">
        <v>0</v>
      </c>
    </row>
    <row r="214" spans="1:140" ht="15.75" customHeight="1">
      <c r="A214" s="33" t="s">
        <v>332</v>
      </c>
      <c r="B214" s="33" t="s">
        <v>116</v>
      </c>
      <c r="C214" s="200">
        <v>2020</v>
      </c>
      <c r="D214" s="203" t="s">
        <v>1445</v>
      </c>
      <c r="E214" s="200" t="s">
        <v>1446</v>
      </c>
      <c r="F214" s="200" t="s">
        <v>1447</v>
      </c>
      <c r="G214" s="201" t="s">
        <v>483</v>
      </c>
      <c r="H214" s="200" t="s">
        <v>1555</v>
      </c>
      <c r="I214" s="200" t="s">
        <v>1554</v>
      </c>
      <c r="J214" s="200"/>
      <c r="K214" s="200"/>
      <c r="L214" s="207" t="s">
        <v>473</v>
      </c>
      <c r="M214" s="215">
        <v>1</v>
      </c>
      <c r="N214" s="215"/>
      <c r="O214" s="200"/>
      <c r="P214" s="200"/>
      <c r="Q214" s="200"/>
      <c r="R214" s="200">
        <v>1</v>
      </c>
      <c r="S214" s="200"/>
      <c r="T214" s="200"/>
      <c r="U214" s="200">
        <v>1</v>
      </c>
      <c r="V214" s="200"/>
      <c r="W214" s="200"/>
      <c r="X214" s="200"/>
      <c r="Y214" s="200"/>
      <c r="Z214" s="200"/>
      <c r="AA214" s="200"/>
      <c r="AB214" s="200">
        <v>1</v>
      </c>
      <c r="AC214" s="200"/>
      <c r="AD214" s="200"/>
      <c r="AE214" s="200"/>
      <c r="AF214" s="200"/>
      <c r="AG214" s="200">
        <v>1</v>
      </c>
      <c r="AH214" s="200"/>
      <c r="AI214" s="200"/>
      <c r="AJ214" s="200"/>
      <c r="AK214" s="200"/>
      <c r="AL214" s="200"/>
      <c r="AM214" s="200"/>
      <c r="AN214" s="200"/>
      <c r="AO214" s="200"/>
      <c r="AP214" s="200"/>
      <c r="AQ214" s="203"/>
      <c r="AR214" s="203">
        <f t="shared" si="54"/>
        <v>1</v>
      </c>
      <c r="AS214" s="217">
        <v>1</v>
      </c>
      <c r="AT214" s="217">
        <v>1</v>
      </c>
      <c r="AU214" s="217">
        <v>1</v>
      </c>
      <c r="AV214" s="217">
        <v>1</v>
      </c>
      <c r="AW214" s="217">
        <v>1</v>
      </c>
      <c r="AX214" s="203">
        <f t="shared" si="55"/>
        <v>5</v>
      </c>
      <c r="AY214" s="209"/>
      <c r="AZ214" s="209">
        <v>1</v>
      </c>
      <c r="BA214" s="209"/>
      <c r="BB214" s="209"/>
      <c r="BC214" s="209"/>
      <c r="BD214" s="209"/>
      <c r="BE214" s="209"/>
      <c r="BF214" s="209"/>
      <c r="BG214" s="209"/>
      <c r="BH214" s="209"/>
      <c r="BI214" s="209"/>
      <c r="BJ214" s="209"/>
      <c r="BK214" s="209"/>
      <c r="BL214" s="209"/>
      <c r="BM214" s="209"/>
      <c r="BN214" s="209">
        <v>1</v>
      </c>
      <c r="BO214" s="209"/>
      <c r="BP214" s="209"/>
      <c r="BQ214" s="209"/>
      <c r="BR214" s="209"/>
      <c r="BS214" s="209"/>
      <c r="BT214" s="217"/>
      <c r="BU214" s="217"/>
      <c r="BV214" s="66">
        <f t="shared" si="71"/>
        <v>1</v>
      </c>
      <c r="BW214" s="209"/>
      <c r="BX214" s="209"/>
      <c r="BY214" s="209"/>
      <c r="BZ214" s="209"/>
      <c r="CA214" s="209"/>
      <c r="CB214" s="209"/>
      <c r="CC214" s="209"/>
      <c r="CD214" s="209"/>
      <c r="CE214" s="209"/>
      <c r="CF214" s="209"/>
      <c r="CG214" s="209"/>
      <c r="CH214" s="200">
        <f t="shared" si="56"/>
        <v>0</v>
      </c>
      <c r="CI214" s="209"/>
      <c r="CJ214" s="209"/>
      <c r="CK214" s="209"/>
      <c r="CL214" s="209"/>
      <c r="CM214" s="209"/>
      <c r="CN214" s="217"/>
      <c r="CO214" s="217"/>
      <c r="CP214" s="209"/>
      <c r="CQ214" s="209"/>
      <c r="CR214" s="209"/>
      <c r="CS214" s="200">
        <f t="shared" si="57"/>
        <v>0</v>
      </c>
      <c r="CT214" s="209"/>
      <c r="CU214" s="209"/>
      <c r="CV214" s="209"/>
      <c r="CW214" s="209"/>
      <c r="CX214" s="217"/>
      <c r="CY214" s="217"/>
      <c r="CZ214" s="217"/>
      <c r="DA214" s="209"/>
      <c r="DB214" s="209"/>
      <c r="DC214" s="209"/>
      <c r="DD214" s="200">
        <f t="shared" si="58"/>
        <v>0</v>
      </c>
      <c r="DE214" s="209"/>
      <c r="DF214" s="209"/>
      <c r="DG214" s="209"/>
      <c r="DH214" s="209"/>
      <c r="DI214" s="217"/>
      <c r="DJ214" s="217"/>
      <c r="DK214" s="209"/>
      <c r="DL214" s="209"/>
      <c r="DM214" s="209"/>
      <c r="DN214" s="200">
        <f t="shared" si="59"/>
        <v>0</v>
      </c>
      <c r="DO214" s="209"/>
      <c r="DP214" s="209"/>
      <c r="DQ214" s="209"/>
      <c r="DR214" s="209"/>
      <c r="DS214" s="209"/>
      <c r="DT214" s="209"/>
      <c r="DU214" s="217"/>
      <c r="DV214" s="217"/>
      <c r="DW214" s="209"/>
      <c r="DX214" s="209"/>
      <c r="DY214" s="200">
        <f t="shared" si="60"/>
        <v>0</v>
      </c>
      <c r="DZ214" s="200">
        <f t="shared" si="61"/>
        <v>0</v>
      </c>
      <c r="EA214" s="200">
        <f t="shared" si="62"/>
        <v>0</v>
      </c>
      <c r="EB214" s="200">
        <f t="shared" si="63"/>
        <v>0</v>
      </c>
      <c r="EC214" s="200">
        <f t="shared" si="64"/>
        <v>0</v>
      </c>
      <c r="ED214" s="200">
        <f t="shared" si="65"/>
        <v>0</v>
      </c>
      <c r="EE214" s="200">
        <f t="shared" si="66"/>
        <v>0</v>
      </c>
      <c r="EF214" s="200">
        <f t="shared" si="67"/>
        <v>0</v>
      </c>
      <c r="EG214" s="200">
        <f t="shared" si="68"/>
        <v>0</v>
      </c>
      <c r="EH214" s="200">
        <f t="shared" si="69"/>
        <v>0</v>
      </c>
      <c r="EI214" s="200">
        <f t="shared" si="70"/>
        <v>0</v>
      </c>
      <c r="EJ214" s="200">
        <v>0</v>
      </c>
    </row>
    <row r="215" spans="1:140" ht="15.75" customHeight="1">
      <c r="A215" s="33" t="s">
        <v>333</v>
      </c>
      <c r="B215" s="33" t="s">
        <v>116</v>
      </c>
      <c r="C215" s="34">
        <v>2020</v>
      </c>
      <c r="D215" s="66" t="s">
        <v>1448</v>
      </c>
      <c r="E215" s="34" t="s">
        <v>1449</v>
      </c>
      <c r="F215" s="34" t="s">
        <v>620</v>
      </c>
      <c r="G215" s="125" t="s">
        <v>1306</v>
      </c>
      <c r="H215" s="34" t="s">
        <v>1556</v>
      </c>
      <c r="I215" s="34" t="s">
        <v>1557</v>
      </c>
      <c r="J215" s="34"/>
      <c r="K215" s="34"/>
      <c r="L215" s="2" t="s">
        <v>473</v>
      </c>
      <c r="M215" s="71">
        <v>0</v>
      </c>
      <c r="N215" s="71"/>
      <c r="O215" s="34"/>
      <c r="P215" s="34"/>
      <c r="Q215" s="34"/>
      <c r="R215" s="34"/>
      <c r="S215" s="34"/>
      <c r="T215" s="34"/>
      <c r="U215" s="34">
        <v>1</v>
      </c>
      <c r="V215" s="34"/>
      <c r="W215" s="34"/>
      <c r="X215" s="34"/>
      <c r="Y215" s="34"/>
      <c r="Z215" s="34"/>
      <c r="AA215" s="34"/>
      <c r="AB215" s="34"/>
      <c r="AC215" s="34"/>
      <c r="AD215" s="34"/>
      <c r="AE215" s="34"/>
      <c r="AF215" s="34"/>
      <c r="AG215" s="34"/>
      <c r="AH215" s="34"/>
      <c r="AI215" s="34"/>
      <c r="AJ215" s="34"/>
      <c r="AK215" s="34"/>
      <c r="AL215" s="34"/>
      <c r="AM215" s="34"/>
      <c r="AN215" s="34"/>
      <c r="AO215" s="34"/>
      <c r="AP215" s="34">
        <v>1</v>
      </c>
      <c r="AQ215" s="66"/>
      <c r="AR215" s="66">
        <f t="shared" si="54"/>
        <v>1</v>
      </c>
      <c r="AS215" s="73">
        <v>1</v>
      </c>
      <c r="AT215" s="73">
        <v>1</v>
      </c>
      <c r="AU215" s="73">
        <v>1</v>
      </c>
      <c r="AV215" s="73">
        <v>1</v>
      </c>
      <c r="AW215" s="73">
        <v>1</v>
      </c>
      <c r="AX215" s="66">
        <f t="shared" si="55"/>
        <v>5</v>
      </c>
      <c r="AY215" s="69"/>
      <c r="AZ215" s="73">
        <v>1</v>
      </c>
      <c r="BA215" s="69"/>
      <c r="BB215" s="69"/>
      <c r="BD215" s="69"/>
      <c r="BE215" s="69"/>
      <c r="BF215" s="69"/>
      <c r="BG215" s="69"/>
      <c r="BH215" s="69"/>
      <c r="BI215" s="69"/>
      <c r="BJ215" s="69"/>
      <c r="BK215" s="69"/>
      <c r="BL215" s="69"/>
      <c r="BM215" s="69"/>
      <c r="BN215" s="69"/>
      <c r="BO215" s="69"/>
      <c r="BP215" s="69">
        <v>1</v>
      </c>
      <c r="BQ215" s="69"/>
      <c r="BR215" s="69"/>
      <c r="BS215" s="73"/>
      <c r="BT215" s="73"/>
      <c r="BU215" s="73"/>
      <c r="BV215" s="66">
        <f t="shared" si="71"/>
        <v>1</v>
      </c>
      <c r="BW215" s="69"/>
      <c r="BY215" s="69"/>
      <c r="CA215" s="69"/>
      <c r="CB215" s="69"/>
      <c r="CC215" s="69"/>
      <c r="CD215" s="69"/>
      <c r="CE215" s="69"/>
      <c r="CF215" s="69"/>
      <c r="CG215" s="69"/>
      <c r="CH215" s="34">
        <f t="shared" si="56"/>
        <v>0</v>
      </c>
      <c r="CI215" s="69"/>
      <c r="CJ215" s="69"/>
      <c r="CK215" s="69"/>
      <c r="CL215" s="69"/>
      <c r="CN215" s="69"/>
      <c r="CO215" s="69"/>
      <c r="CP215" s="69"/>
      <c r="CQ215" s="69"/>
      <c r="CR215" s="69"/>
      <c r="CS215" s="34">
        <f t="shared" si="57"/>
        <v>0</v>
      </c>
      <c r="CT215" s="69"/>
      <c r="CU215" s="69"/>
      <c r="CV215" s="69"/>
      <c r="CW215" s="69"/>
      <c r="CX215" s="69"/>
      <c r="CY215" s="69"/>
      <c r="DA215" s="69"/>
      <c r="DB215" s="69"/>
      <c r="DC215" s="69"/>
      <c r="DD215" s="34">
        <f t="shared" si="58"/>
        <v>0</v>
      </c>
      <c r="DE215" s="69"/>
      <c r="DF215" s="69"/>
      <c r="DG215" s="69"/>
      <c r="DH215" s="69"/>
      <c r="DI215" s="69"/>
      <c r="DJ215" s="69"/>
      <c r="DK215" s="69"/>
      <c r="DL215" s="69"/>
      <c r="DM215" s="69"/>
      <c r="DN215" s="34">
        <f t="shared" si="59"/>
        <v>0</v>
      </c>
      <c r="DO215" s="69"/>
      <c r="DP215" s="69"/>
      <c r="DQ215" s="69"/>
      <c r="DR215" s="69"/>
      <c r="DS215" s="69"/>
      <c r="DT215" s="69"/>
      <c r="DU215" s="69"/>
      <c r="DW215" s="69"/>
      <c r="DX215" s="69"/>
      <c r="DY215" s="34">
        <f t="shared" si="60"/>
        <v>0</v>
      </c>
      <c r="DZ215" s="34">
        <f t="shared" si="61"/>
        <v>0</v>
      </c>
      <c r="EA215" s="34">
        <f t="shared" si="62"/>
        <v>0</v>
      </c>
      <c r="EB215" s="34">
        <f t="shared" si="63"/>
        <v>0</v>
      </c>
      <c r="EC215" s="34">
        <f t="shared" si="64"/>
        <v>0</v>
      </c>
      <c r="ED215" s="34">
        <f t="shared" si="65"/>
        <v>0</v>
      </c>
      <c r="EE215" s="34">
        <f t="shared" si="66"/>
        <v>0</v>
      </c>
      <c r="EF215" s="34">
        <f t="shared" si="67"/>
        <v>0</v>
      </c>
      <c r="EG215" s="34">
        <f t="shared" si="68"/>
        <v>0</v>
      </c>
      <c r="EH215" s="34">
        <f t="shared" si="69"/>
        <v>0</v>
      </c>
      <c r="EI215" s="34">
        <f t="shared" si="70"/>
        <v>0</v>
      </c>
      <c r="EJ215" s="34">
        <v>0</v>
      </c>
    </row>
    <row r="216" spans="1:140" ht="15.75" customHeight="1">
      <c r="A216" s="33" t="s">
        <v>334</v>
      </c>
      <c r="B216" s="33" t="s">
        <v>122</v>
      </c>
      <c r="C216" s="34">
        <v>2020</v>
      </c>
      <c r="D216" s="66" t="s">
        <v>1450</v>
      </c>
      <c r="E216" s="34" t="s">
        <v>1451</v>
      </c>
      <c r="F216" s="34" t="s">
        <v>1452</v>
      </c>
      <c r="G216" s="2" t="s">
        <v>487</v>
      </c>
      <c r="H216" s="66" t="s">
        <v>1559</v>
      </c>
      <c r="I216" s="66" t="s">
        <v>1558</v>
      </c>
      <c r="J216" s="34"/>
      <c r="K216" s="34"/>
      <c r="L216" s="2" t="s">
        <v>473</v>
      </c>
      <c r="M216" s="71">
        <v>1</v>
      </c>
      <c r="N216" s="71"/>
      <c r="O216" s="34"/>
      <c r="P216" s="34"/>
      <c r="Q216" s="34">
        <v>1</v>
      </c>
      <c r="R216" s="34"/>
      <c r="S216" s="34"/>
      <c r="T216" s="34"/>
      <c r="U216" s="34"/>
      <c r="V216" s="34"/>
      <c r="W216" s="34"/>
      <c r="X216" s="34"/>
      <c r="Y216" s="34"/>
      <c r="Z216" s="34"/>
      <c r="AA216" s="34"/>
      <c r="AB216" s="34">
        <v>1</v>
      </c>
      <c r="AC216" s="34"/>
      <c r="AD216" s="34"/>
      <c r="AE216" s="34"/>
      <c r="AF216" s="34"/>
      <c r="AG216" s="34"/>
      <c r="AH216" s="34"/>
      <c r="AI216" s="34"/>
      <c r="AJ216" s="34"/>
      <c r="AK216" s="34"/>
      <c r="AL216" s="34"/>
      <c r="AM216" s="34"/>
      <c r="AN216" s="34"/>
      <c r="AO216" s="34"/>
      <c r="AP216" s="34"/>
      <c r="AQ216" s="66"/>
      <c r="AR216" s="66">
        <f t="shared" si="54"/>
        <v>1</v>
      </c>
      <c r="AS216" s="69">
        <v>1</v>
      </c>
      <c r="AT216" s="73">
        <v>1</v>
      </c>
      <c r="AU216" s="69"/>
      <c r="AV216" s="69">
        <v>1</v>
      </c>
      <c r="AW216" s="73">
        <v>1</v>
      </c>
      <c r="AX216" s="66">
        <f t="shared" si="55"/>
        <v>4</v>
      </c>
      <c r="AY216" s="69"/>
      <c r="AZ216" s="69"/>
      <c r="BA216" s="69">
        <v>1</v>
      </c>
      <c r="BB216" s="69"/>
      <c r="BD216" s="69"/>
      <c r="BE216" s="69"/>
      <c r="BF216" s="69"/>
      <c r="BG216" s="69"/>
      <c r="BH216" s="69"/>
      <c r="BI216" s="69"/>
      <c r="BJ216" s="69"/>
      <c r="BK216" s="69">
        <v>1</v>
      </c>
      <c r="BL216" s="69"/>
      <c r="BM216" s="69"/>
      <c r="BN216" s="69"/>
      <c r="BO216" s="69"/>
      <c r="BP216" s="69"/>
      <c r="BQ216" s="69"/>
      <c r="BR216" s="69"/>
      <c r="BS216" s="69">
        <v>1</v>
      </c>
      <c r="BT216" s="69">
        <v>1</v>
      </c>
      <c r="BU216" s="73">
        <v>1</v>
      </c>
      <c r="BV216" s="66">
        <f t="shared" si="71"/>
        <v>0</v>
      </c>
      <c r="BW216" s="69"/>
      <c r="BY216" s="69"/>
      <c r="BZ216" s="69">
        <v>1</v>
      </c>
      <c r="CA216" s="69"/>
      <c r="CB216" s="69"/>
      <c r="CC216" s="69"/>
      <c r="CD216" s="69"/>
      <c r="CE216" s="69"/>
      <c r="CF216" s="69"/>
      <c r="CG216" s="69"/>
      <c r="CH216" s="34">
        <f t="shared" si="56"/>
        <v>1</v>
      </c>
      <c r="CI216" s="69"/>
      <c r="CJ216" s="69"/>
      <c r="CK216" s="69"/>
      <c r="CL216" s="69"/>
      <c r="CM216" s="69">
        <v>1</v>
      </c>
      <c r="CN216" s="69"/>
      <c r="CO216" s="69"/>
      <c r="CP216" s="69"/>
      <c r="CQ216" s="69"/>
      <c r="CR216" s="69"/>
      <c r="CS216" s="34">
        <f t="shared" si="57"/>
        <v>1</v>
      </c>
      <c r="CT216" s="69"/>
      <c r="CU216" s="69"/>
      <c r="CV216" s="69"/>
      <c r="CW216" s="69"/>
      <c r="CX216" s="69"/>
      <c r="CY216" s="69"/>
      <c r="DA216" s="69"/>
      <c r="DB216" s="69"/>
      <c r="DC216" s="69"/>
      <c r="DD216" s="34">
        <f t="shared" si="58"/>
        <v>0</v>
      </c>
      <c r="DE216" s="69"/>
      <c r="DF216" s="69"/>
      <c r="DG216" s="69"/>
      <c r="DH216" s="69"/>
      <c r="DI216" s="69">
        <v>1</v>
      </c>
      <c r="DJ216" s="69"/>
      <c r="DK216" s="69"/>
      <c r="DL216" s="69"/>
      <c r="DM216" s="69"/>
      <c r="DN216" s="34">
        <f t="shared" si="59"/>
        <v>1</v>
      </c>
      <c r="DO216" s="69"/>
      <c r="DP216" s="69"/>
      <c r="DQ216" s="69"/>
      <c r="DR216" s="69"/>
      <c r="DS216" s="69"/>
      <c r="DT216" s="69"/>
      <c r="DU216" s="69"/>
      <c r="DV216" s="69">
        <v>1</v>
      </c>
      <c r="DW216" s="69"/>
      <c r="DX216" s="69"/>
      <c r="DY216" s="34">
        <f t="shared" si="60"/>
        <v>1</v>
      </c>
      <c r="DZ216" s="34">
        <f t="shared" si="61"/>
        <v>0</v>
      </c>
      <c r="EA216" s="34">
        <f t="shared" si="62"/>
        <v>0</v>
      </c>
      <c r="EB216" s="34">
        <f t="shared" si="63"/>
        <v>0</v>
      </c>
      <c r="EC216" s="34">
        <f t="shared" si="64"/>
        <v>0</v>
      </c>
      <c r="ED216" s="34">
        <f t="shared" si="65"/>
        <v>1</v>
      </c>
      <c r="EE216" s="34">
        <f t="shared" si="66"/>
        <v>0</v>
      </c>
      <c r="EF216" s="34">
        <f t="shared" si="67"/>
        <v>0</v>
      </c>
      <c r="EG216" s="34">
        <f t="shared" si="68"/>
        <v>0</v>
      </c>
      <c r="EH216" s="34">
        <f t="shared" si="69"/>
        <v>1</v>
      </c>
      <c r="EI216" s="34">
        <f t="shared" si="70"/>
        <v>1</v>
      </c>
      <c r="EJ216" s="34">
        <v>0</v>
      </c>
    </row>
    <row r="217" spans="1:140" ht="15.75" customHeight="1">
      <c r="A217" s="33" t="s">
        <v>335</v>
      </c>
      <c r="B217" s="33" t="s">
        <v>116</v>
      </c>
      <c r="C217" s="34">
        <v>2021</v>
      </c>
      <c r="D217" s="66" t="s">
        <v>1537</v>
      </c>
      <c r="E217" s="34" t="s">
        <v>1538</v>
      </c>
      <c r="F217" s="34" t="s">
        <v>513</v>
      </c>
      <c r="G217" s="34" t="s">
        <v>470</v>
      </c>
      <c r="H217" s="125" t="s">
        <v>1561</v>
      </c>
      <c r="I217" s="34" t="s">
        <v>1560</v>
      </c>
      <c r="J217" s="34"/>
      <c r="K217" s="34"/>
      <c r="L217" s="2" t="s">
        <v>473</v>
      </c>
      <c r="M217" s="71">
        <v>0</v>
      </c>
      <c r="N217" s="119"/>
      <c r="O217" s="34"/>
      <c r="P217" s="34"/>
      <c r="Q217" s="34"/>
      <c r="R217" s="34"/>
      <c r="S217" s="34"/>
      <c r="T217" s="34"/>
      <c r="U217" s="34">
        <v>1</v>
      </c>
      <c r="V217" s="34"/>
      <c r="W217" s="34"/>
      <c r="X217" s="34"/>
      <c r="Y217" s="34"/>
      <c r="Z217" s="34"/>
      <c r="AA217" s="34"/>
      <c r="AB217" s="34"/>
      <c r="AC217" s="34"/>
      <c r="AD217" s="34"/>
      <c r="AE217" s="34"/>
      <c r="AF217" s="34">
        <v>1</v>
      </c>
      <c r="AG217" s="34"/>
      <c r="AH217" s="34">
        <v>1</v>
      </c>
      <c r="AI217" s="34"/>
      <c r="AJ217" s="34"/>
      <c r="AK217" s="34"/>
      <c r="AL217" s="34"/>
      <c r="AM217" s="34"/>
      <c r="AN217" s="34"/>
      <c r="AO217" s="34"/>
      <c r="AP217" s="34"/>
      <c r="AQ217" s="66"/>
      <c r="AR217" s="66">
        <f t="shared" si="54"/>
        <v>1</v>
      </c>
      <c r="AS217" s="73"/>
      <c r="AT217" s="153">
        <v>1</v>
      </c>
      <c r="AU217" s="73"/>
      <c r="AV217" s="73"/>
      <c r="AW217" s="73">
        <v>1</v>
      </c>
      <c r="AX217" s="66">
        <f t="shared" si="55"/>
        <v>2</v>
      </c>
      <c r="AY217" s="69"/>
      <c r="AZ217" s="69"/>
      <c r="BA217" s="69">
        <v>1</v>
      </c>
      <c r="BB217" s="69"/>
      <c r="BD217" s="69"/>
      <c r="BE217" s="69"/>
      <c r="BF217" s="69"/>
      <c r="BG217" s="69"/>
      <c r="BH217" s="69"/>
      <c r="BI217" s="69"/>
      <c r="BJ217" s="69"/>
      <c r="BK217" s="69"/>
      <c r="BL217" s="69"/>
      <c r="BM217" s="69"/>
      <c r="BN217" s="69"/>
      <c r="BO217" s="69"/>
      <c r="BP217" s="69">
        <v>1</v>
      </c>
      <c r="BQ217" s="69"/>
      <c r="BR217" s="69"/>
      <c r="BS217" s="69"/>
      <c r="BT217" s="69">
        <v>1</v>
      </c>
      <c r="BU217" s="69">
        <v>1</v>
      </c>
      <c r="BV217" s="66">
        <f t="shared" si="71"/>
        <v>0</v>
      </c>
      <c r="BW217" s="69"/>
      <c r="BY217" s="69"/>
      <c r="CA217" s="69"/>
      <c r="CB217" s="69"/>
      <c r="CC217" s="69"/>
      <c r="CD217" s="69"/>
      <c r="CE217" s="69"/>
      <c r="CF217" s="69"/>
      <c r="CG217" s="69"/>
      <c r="CH217" s="34">
        <f t="shared" si="56"/>
        <v>0</v>
      </c>
      <c r="CI217" s="69"/>
      <c r="CJ217" s="69"/>
      <c r="CK217" s="69"/>
      <c r="CL217" s="69"/>
      <c r="CM217" s="69">
        <v>1</v>
      </c>
      <c r="CN217" s="69"/>
      <c r="CO217" s="69"/>
      <c r="CP217" s="69"/>
      <c r="CQ217" s="69"/>
      <c r="CR217" s="69"/>
      <c r="CS217" s="34">
        <f t="shared" si="57"/>
        <v>1</v>
      </c>
      <c r="CT217" s="69"/>
      <c r="CU217" s="69"/>
      <c r="CV217" s="69"/>
      <c r="CW217" s="69"/>
      <c r="CX217" s="69"/>
      <c r="CY217" s="69"/>
      <c r="DA217" s="69"/>
      <c r="DB217" s="69"/>
      <c r="DC217" s="69"/>
      <c r="DD217" s="34">
        <f t="shared" si="58"/>
        <v>0</v>
      </c>
      <c r="DE217" s="69"/>
      <c r="DF217" s="69"/>
      <c r="DG217" s="69"/>
      <c r="DH217" s="69"/>
      <c r="DI217" s="69"/>
      <c r="DJ217" s="69"/>
      <c r="DK217" s="69"/>
      <c r="DL217" s="69"/>
      <c r="DM217" s="69"/>
      <c r="DN217" s="34">
        <f t="shared" si="59"/>
        <v>0</v>
      </c>
      <c r="DO217" s="69"/>
      <c r="DP217" s="69"/>
      <c r="DQ217" s="69"/>
      <c r="DR217" s="69"/>
      <c r="DS217" s="69"/>
      <c r="DT217" s="69"/>
      <c r="DU217" s="69"/>
      <c r="DV217" s="69">
        <v>1</v>
      </c>
      <c r="DW217" s="69"/>
      <c r="DX217" s="69"/>
      <c r="DY217" s="34">
        <f t="shared" si="60"/>
        <v>1</v>
      </c>
      <c r="DZ217" s="34">
        <f t="shared" si="61"/>
        <v>0</v>
      </c>
      <c r="EA217" s="34">
        <f t="shared" si="62"/>
        <v>0</v>
      </c>
      <c r="EB217" s="34">
        <f t="shared" si="63"/>
        <v>0</v>
      </c>
      <c r="EC217" s="34">
        <f t="shared" si="64"/>
        <v>0</v>
      </c>
      <c r="ED217" s="34">
        <f t="shared" si="65"/>
        <v>0</v>
      </c>
      <c r="EE217" s="34">
        <f t="shared" si="66"/>
        <v>0</v>
      </c>
      <c r="EF217" s="34">
        <f t="shared" si="67"/>
        <v>0</v>
      </c>
      <c r="EG217" s="34">
        <f t="shared" si="68"/>
        <v>0</v>
      </c>
      <c r="EH217" s="34">
        <f t="shared" si="69"/>
        <v>0</v>
      </c>
      <c r="EI217" s="34">
        <f t="shared" si="70"/>
        <v>0</v>
      </c>
      <c r="EJ217" s="34">
        <v>0</v>
      </c>
    </row>
    <row r="218" spans="1:140" ht="15.75" customHeight="1">
      <c r="A218" s="33" t="s">
        <v>336</v>
      </c>
      <c r="B218" s="33" t="s">
        <v>116</v>
      </c>
      <c r="C218" s="34">
        <v>2021</v>
      </c>
      <c r="D218" s="66" t="s">
        <v>1539</v>
      </c>
      <c r="E218" s="34" t="s">
        <v>1540</v>
      </c>
      <c r="F218" s="34" t="s">
        <v>1541</v>
      </c>
      <c r="G218" s="34" t="s">
        <v>1542</v>
      </c>
      <c r="H218" s="34" t="s">
        <v>1563</v>
      </c>
      <c r="I218" s="2" t="s">
        <v>1562</v>
      </c>
      <c r="J218" s="34"/>
      <c r="K218" s="34"/>
      <c r="L218" s="2" t="s">
        <v>473</v>
      </c>
      <c r="M218" s="71">
        <v>0</v>
      </c>
      <c r="N218" s="71"/>
      <c r="O218" s="34"/>
      <c r="P218" s="34"/>
      <c r="Q218" s="34"/>
      <c r="R218" s="34"/>
      <c r="S218" s="34"/>
      <c r="T218" s="34"/>
      <c r="U218" s="34">
        <v>1</v>
      </c>
      <c r="V218" s="34"/>
      <c r="W218" s="34"/>
      <c r="X218" s="34"/>
      <c r="Y218" s="34"/>
      <c r="Z218" s="34"/>
      <c r="AA218" s="34"/>
      <c r="AB218" s="34"/>
      <c r="AC218" s="34"/>
      <c r="AD218" s="34"/>
      <c r="AE218" s="34"/>
      <c r="AF218" s="34"/>
      <c r="AG218" s="34"/>
      <c r="AH218" s="34">
        <v>1</v>
      </c>
      <c r="AI218" s="34"/>
      <c r="AJ218" s="34"/>
      <c r="AK218" s="34"/>
      <c r="AL218" s="34"/>
      <c r="AM218" s="34"/>
      <c r="AN218" s="34"/>
      <c r="AO218" s="34"/>
      <c r="AP218" s="34"/>
      <c r="AQ218" s="66"/>
      <c r="AR218" s="66">
        <f t="shared" si="54"/>
        <v>1</v>
      </c>
      <c r="AS218" s="73"/>
      <c r="AT218" s="153">
        <v>1</v>
      </c>
      <c r="AU218" s="73"/>
      <c r="AV218" s="73"/>
      <c r="AW218" s="73">
        <v>1</v>
      </c>
      <c r="AX218" s="66">
        <f t="shared" si="55"/>
        <v>2</v>
      </c>
      <c r="AY218" s="73">
        <v>1</v>
      </c>
      <c r="AZ218" s="69">
        <v>1</v>
      </c>
      <c r="BA218" s="69">
        <v>1</v>
      </c>
      <c r="BB218" s="69"/>
      <c r="BD218" s="69"/>
      <c r="BE218" s="69"/>
      <c r="BF218" s="69"/>
      <c r="BG218" s="69"/>
      <c r="BH218" s="69"/>
      <c r="BI218" s="69"/>
      <c r="BJ218" s="69"/>
      <c r="BK218" s="69"/>
      <c r="BL218" s="69"/>
      <c r="BM218" s="69"/>
      <c r="BN218" s="69"/>
      <c r="BO218" s="69"/>
      <c r="BP218" s="69">
        <v>1</v>
      </c>
      <c r="BQ218" s="69"/>
      <c r="BR218" s="69"/>
      <c r="BS218" s="69"/>
      <c r="BT218" s="69">
        <v>1</v>
      </c>
      <c r="BU218" s="69">
        <v>1</v>
      </c>
      <c r="BV218" s="66">
        <f t="shared" si="71"/>
        <v>0</v>
      </c>
      <c r="BW218" s="69"/>
      <c r="BY218" s="69"/>
      <c r="CA218" s="69"/>
      <c r="CB218" s="69"/>
      <c r="CC218" s="69"/>
      <c r="CD218" s="69"/>
      <c r="CE218" s="69"/>
      <c r="CF218" s="69"/>
      <c r="CG218" s="69"/>
      <c r="CH218" s="34">
        <f t="shared" si="56"/>
        <v>0</v>
      </c>
      <c r="CI218" s="69"/>
      <c r="CJ218" s="69"/>
      <c r="CK218" s="69"/>
      <c r="CL218" s="69"/>
      <c r="CM218" s="69">
        <v>1</v>
      </c>
      <c r="CN218" s="69"/>
      <c r="CO218" s="69"/>
      <c r="CP218" s="69"/>
      <c r="CQ218" s="69"/>
      <c r="CR218" s="69"/>
      <c r="CS218" s="34">
        <f t="shared" si="57"/>
        <v>1</v>
      </c>
      <c r="CT218" s="69"/>
      <c r="CU218" s="69"/>
      <c r="CV218" s="69"/>
      <c r="CW218" s="69"/>
      <c r="CX218" s="69"/>
      <c r="CY218" s="69"/>
      <c r="DA218" s="69"/>
      <c r="DB218" s="69"/>
      <c r="DC218" s="69"/>
      <c r="DD218" s="34">
        <f t="shared" si="58"/>
        <v>0</v>
      </c>
      <c r="DE218" s="69"/>
      <c r="DF218" s="69"/>
      <c r="DG218" s="69"/>
      <c r="DH218" s="69"/>
      <c r="DI218" s="69"/>
      <c r="DJ218" s="69"/>
      <c r="DK218" s="69"/>
      <c r="DL218" s="69"/>
      <c r="DM218" s="69"/>
      <c r="DN218" s="34">
        <f t="shared" si="59"/>
        <v>0</v>
      </c>
      <c r="DO218" s="69"/>
      <c r="DP218" s="69"/>
      <c r="DQ218" s="69"/>
      <c r="DR218" s="69"/>
      <c r="DS218" s="69"/>
      <c r="DT218" s="69"/>
      <c r="DU218" s="69"/>
      <c r="DV218" s="69">
        <v>1</v>
      </c>
      <c r="DW218" s="69"/>
      <c r="DX218" s="69"/>
      <c r="DY218" s="34">
        <f t="shared" si="60"/>
        <v>1</v>
      </c>
      <c r="DZ218" s="34">
        <f t="shared" si="61"/>
        <v>0</v>
      </c>
      <c r="EA218" s="34">
        <f t="shared" si="62"/>
        <v>0</v>
      </c>
      <c r="EB218" s="34">
        <f t="shared" si="63"/>
        <v>0</v>
      </c>
      <c r="EC218" s="34">
        <f t="shared" si="64"/>
        <v>0</v>
      </c>
      <c r="ED218" s="34">
        <f t="shared" si="65"/>
        <v>0</v>
      </c>
      <c r="EE218" s="34">
        <f t="shared" si="66"/>
        <v>0</v>
      </c>
      <c r="EF218" s="34">
        <f t="shared" si="67"/>
        <v>0</v>
      </c>
      <c r="EG218" s="34">
        <f t="shared" si="68"/>
        <v>0</v>
      </c>
      <c r="EH218" s="34">
        <f t="shared" si="69"/>
        <v>0</v>
      </c>
      <c r="EI218" s="34">
        <f t="shared" si="70"/>
        <v>0</v>
      </c>
      <c r="EJ218" s="34">
        <v>0</v>
      </c>
    </row>
    <row r="219" spans="1:140" ht="15.75" customHeight="1">
      <c r="A219" s="33" t="s">
        <v>337</v>
      </c>
      <c r="B219" s="33" t="s">
        <v>116</v>
      </c>
      <c r="C219" s="34">
        <v>2021</v>
      </c>
      <c r="D219" s="66" t="s">
        <v>1543</v>
      </c>
      <c r="E219" s="34" t="s">
        <v>1544</v>
      </c>
      <c r="F219" s="34" t="s">
        <v>1545</v>
      </c>
      <c r="G219" s="34" t="s">
        <v>483</v>
      </c>
      <c r="H219" s="34" t="s">
        <v>1564</v>
      </c>
      <c r="I219" s="203" t="s">
        <v>1565</v>
      </c>
      <c r="J219" s="34"/>
      <c r="K219" s="34"/>
      <c r="L219" s="2" t="s">
        <v>473</v>
      </c>
      <c r="M219" s="71">
        <v>0</v>
      </c>
      <c r="N219" s="71"/>
      <c r="O219" s="34"/>
      <c r="P219" s="34"/>
      <c r="Q219" s="34"/>
      <c r="R219" s="34"/>
      <c r="S219" s="34"/>
      <c r="T219" s="34"/>
      <c r="U219" s="34">
        <v>1</v>
      </c>
      <c r="V219" s="34"/>
      <c r="W219" s="34"/>
      <c r="X219" s="34">
        <v>1</v>
      </c>
      <c r="Y219" s="34"/>
      <c r="Z219" s="34"/>
      <c r="AA219" s="34"/>
      <c r="AB219" s="34"/>
      <c r="AC219" s="34">
        <v>1</v>
      </c>
      <c r="AD219" s="34"/>
      <c r="AE219" s="34"/>
      <c r="AF219" s="34"/>
      <c r="AG219" s="34"/>
      <c r="AH219" s="34"/>
      <c r="AI219" s="66"/>
      <c r="AJ219" s="34"/>
      <c r="AK219" s="34"/>
      <c r="AL219" s="34"/>
      <c r="AM219" s="34"/>
      <c r="AN219" s="34"/>
      <c r="AO219" s="34"/>
      <c r="AP219" s="34"/>
      <c r="AQ219" s="66"/>
      <c r="AR219" s="66">
        <f t="shared" si="54"/>
        <v>1</v>
      </c>
      <c r="AS219" s="69">
        <v>1</v>
      </c>
      <c r="AT219" s="73">
        <v>1</v>
      </c>
      <c r="AU219" s="69">
        <v>1</v>
      </c>
      <c r="AV219" s="69"/>
      <c r="AW219" s="73">
        <v>1</v>
      </c>
      <c r="AX219" s="66">
        <f t="shared" si="55"/>
        <v>4</v>
      </c>
      <c r="AY219" s="69"/>
      <c r="AZ219" s="69"/>
      <c r="BA219" s="69">
        <v>1</v>
      </c>
      <c r="BB219" s="69"/>
      <c r="BD219" s="69"/>
      <c r="BE219" s="69"/>
      <c r="BF219" s="69"/>
      <c r="BG219" s="69"/>
      <c r="BH219" s="69"/>
      <c r="BI219" s="69">
        <v>1</v>
      </c>
      <c r="BJ219" s="69"/>
      <c r="BK219" s="69"/>
      <c r="BL219" s="69">
        <v>1</v>
      </c>
      <c r="BM219" s="69"/>
      <c r="BN219" s="69"/>
      <c r="BO219" s="69"/>
      <c r="BP219" s="69"/>
      <c r="BQ219" s="69"/>
      <c r="BR219" s="69"/>
      <c r="BS219" s="73">
        <v>1</v>
      </c>
      <c r="BT219" s="69">
        <v>1</v>
      </c>
      <c r="BU219" s="73">
        <v>1</v>
      </c>
      <c r="BV219" s="66">
        <f t="shared" si="71"/>
        <v>0</v>
      </c>
      <c r="BW219" s="69"/>
      <c r="BX219" s="73">
        <v>1</v>
      </c>
      <c r="BY219" s="69"/>
      <c r="BZ219" s="73">
        <v>1</v>
      </c>
      <c r="CA219" s="69"/>
      <c r="CB219" s="69"/>
      <c r="CC219" s="69"/>
      <c r="CD219" s="69"/>
      <c r="CE219" s="69"/>
      <c r="CF219" s="69"/>
      <c r="CG219" s="73"/>
      <c r="CH219" s="34">
        <f t="shared" si="56"/>
        <v>2</v>
      </c>
      <c r="CI219" s="73"/>
      <c r="CJ219" s="73"/>
      <c r="CK219" s="73"/>
      <c r="CL219" s="69"/>
      <c r="CM219" s="69">
        <v>1</v>
      </c>
      <c r="CN219" s="69"/>
      <c r="CO219" s="69"/>
      <c r="CP219" s="73"/>
      <c r="CQ219" s="69"/>
      <c r="CR219" s="69"/>
      <c r="CS219" s="34">
        <f t="shared" si="57"/>
        <v>1</v>
      </c>
      <c r="CT219" s="69"/>
      <c r="CU219" s="69"/>
      <c r="CV219" s="69"/>
      <c r="CW219" s="69"/>
      <c r="CX219" s="69"/>
      <c r="CY219" s="69"/>
      <c r="CZ219" s="69">
        <v>1</v>
      </c>
      <c r="DA219" s="69"/>
      <c r="DB219" s="69"/>
      <c r="DC219" s="69"/>
      <c r="DD219" s="34">
        <f t="shared" si="58"/>
        <v>1</v>
      </c>
      <c r="DE219" s="69"/>
      <c r="DF219" s="69"/>
      <c r="DG219" s="69"/>
      <c r="DH219" s="69"/>
      <c r="DI219" s="69"/>
      <c r="DJ219" s="69"/>
      <c r="DK219" s="69"/>
      <c r="DL219" s="69"/>
      <c r="DM219" s="69"/>
      <c r="DN219" s="34">
        <f t="shared" si="59"/>
        <v>0</v>
      </c>
      <c r="DO219" s="69"/>
      <c r="DP219" s="73"/>
      <c r="DQ219" s="73"/>
      <c r="DR219" s="69"/>
      <c r="DS219" s="69"/>
      <c r="DT219" s="69"/>
      <c r="DU219" s="73"/>
      <c r="DV219" s="73">
        <v>1</v>
      </c>
      <c r="DW219" s="69"/>
      <c r="DX219" s="69"/>
      <c r="DY219" s="34">
        <f t="shared" si="60"/>
        <v>1</v>
      </c>
      <c r="DZ219" s="34">
        <f t="shared" si="61"/>
        <v>0</v>
      </c>
      <c r="EA219" s="34">
        <f t="shared" si="62"/>
        <v>0</v>
      </c>
      <c r="EB219" s="34">
        <f t="shared" si="63"/>
        <v>0</v>
      </c>
      <c r="EC219" s="34">
        <f t="shared" si="64"/>
        <v>0</v>
      </c>
      <c r="ED219" s="34">
        <f t="shared" si="65"/>
        <v>0</v>
      </c>
      <c r="EE219" s="34">
        <f t="shared" si="66"/>
        <v>0</v>
      </c>
      <c r="EF219" s="34">
        <f t="shared" si="67"/>
        <v>0</v>
      </c>
      <c r="EG219" s="34">
        <f t="shared" si="68"/>
        <v>0</v>
      </c>
      <c r="EH219" s="34">
        <f t="shared" si="69"/>
        <v>0</v>
      </c>
      <c r="EI219" s="34">
        <f t="shared" si="70"/>
        <v>0</v>
      </c>
      <c r="EJ219" s="34">
        <v>0</v>
      </c>
    </row>
    <row r="220" spans="1:140" ht="15.75" customHeight="1">
      <c r="A220" s="34" t="s">
        <v>338</v>
      </c>
      <c r="B220" s="33" t="s">
        <v>116</v>
      </c>
      <c r="C220" s="34">
        <v>2021</v>
      </c>
      <c r="D220" s="66" t="s">
        <v>1546</v>
      </c>
      <c r="E220" s="34" t="s">
        <v>1547</v>
      </c>
      <c r="F220" s="34" t="s">
        <v>1548</v>
      </c>
      <c r="G220" s="34" t="s">
        <v>597</v>
      </c>
      <c r="H220" s="34" t="s">
        <v>1567</v>
      </c>
      <c r="I220" s="34" t="s">
        <v>1566</v>
      </c>
      <c r="J220" s="34"/>
      <c r="K220" s="34"/>
      <c r="L220" s="2" t="s">
        <v>473</v>
      </c>
      <c r="M220" s="71">
        <v>0</v>
      </c>
      <c r="N220" s="71"/>
      <c r="O220" s="34"/>
      <c r="P220" s="34"/>
      <c r="Q220" s="34"/>
      <c r="R220" s="66"/>
      <c r="S220" s="66">
        <v>1</v>
      </c>
      <c r="T220" s="66"/>
      <c r="U220" s="66"/>
      <c r="V220" s="66"/>
      <c r="W220" s="66"/>
      <c r="X220" s="34"/>
      <c r="Y220" s="34"/>
      <c r="Z220" s="34"/>
      <c r="AA220" s="34"/>
      <c r="AB220" s="34"/>
      <c r="AC220" s="34">
        <v>1</v>
      </c>
      <c r="AD220" s="34"/>
      <c r="AE220" s="34"/>
      <c r="AF220" s="34"/>
      <c r="AG220" s="34"/>
      <c r="AH220" s="34"/>
      <c r="AI220" s="34"/>
      <c r="AJ220" s="34"/>
      <c r="AK220" s="34"/>
      <c r="AL220" s="34"/>
      <c r="AM220" s="34"/>
      <c r="AN220" s="34"/>
      <c r="AO220" s="34"/>
      <c r="AP220" s="34"/>
      <c r="AQ220" s="66"/>
      <c r="AR220" s="66">
        <f t="shared" si="54"/>
        <v>1</v>
      </c>
      <c r="AS220" s="73"/>
      <c r="AT220" s="73"/>
      <c r="AU220" s="73"/>
      <c r="AV220" s="73"/>
      <c r="AW220" s="73">
        <v>1</v>
      </c>
      <c r="AX220" s="66">
        <f t="shared" si="55"/>
        <v>1</v>
      </c>
      <c r="AY220" s="69"/>
      <c r="AZ220" s="69">
        <v>1</v>
      </c>
      <c r="BA220" s="69"/>
      <c r="BB220" s="69"/>
      <c r="BD220" s="69"/>
      <c r="BE220" s="69"/>
      <c r="BF220" s="69"/>
      <c r="BG220" s="69"/>
      <c r="BH220" s="69"/>
      <c r="BI220" s="69"/>
      <c r="BJ220" s="69"/>
      <c r="BK220" s="69"/>
      <c r="BL220" s="69"/>
      <c r="BM220" s="69"/>
      <c r="BN220" s="69"/>
      <c r="BO220" s="69"/>
      <c r="BP220" s="69">
        <v>1</v>
      </c>
      <c r="BQ220" s="69"/>
      <c r="BR220" s="69"/>
      <c r="BS220" s="69"/>
      <c r="BT220" s="69"/>
      <c r="BU220" s="69">
        <v>1</v>
      </c>
      <c r="BV220" s="66">
        <f t="shared" si="71"/>
        <v>0</v>
      </c>
      <c r="BW220" s="69"/>
      <c r="BY220" s="69"/>
      <c r="CA220" s="69"/>
      <c r="CB220" s="69"/>
      <c r="CC220" s="69"/>
      <c r="CD220" s="69"/>
      <c r="CE220" s="69"/>
      <c r="CF220" s="69"/>
      <c r="CG220" s="69"/>
      <c r="CH220" s="34">
        <f t="shared" si="56"/>
        <v>0</v>
      </c>
      <c r="CI220" s="69"/>
      <c r="CJ220" s="69"/>
      <c r="CK220" s="69"/>
      <c r="CL220" s="69"/>
      <c r="CN220" s="69"/>
      <c r="CO220" s="69"/>
      <c r="CP220" s="69"/>
      <c r="CQ220" s="69"/>
      <c r="CR220" s="69"/>
      <c r="CS220" s="34">
        <f t="shared" si="57"/>
        <v>0</v>
      </c>
      <c r="CT220" s="69"/>
      <c r="CU220" s="69"/>
      <c r="CV220" s="69"/>
      <c r="CW220" s="69"/>
      <c r="CX220" s="69"/>
      <c r="CY220" s="69"/>
      <c r="DA220" s="69"/>
      <c r="DB220" s="69"/>
      <c r="DC220" s="69"/>
      <c r="DD220" s="34">
        <f t="shared" si="58"/>
        <v>0</v>
      </c>
      <c r="DE220" s="69"/>
      <c r="DF220" s="69"/>
      <c r="DG220" s="69"/>
      <c r="DH220" s="69"/>
      <c r="DI220" s="69"/>
      <c r="DJ220" s="69"/>
      <c r="DK220" s="69"/>
      <c r="DL220" s="69"/>
      <c r="DM220" s="69"/>
      <c r="DN220" s="34">
        <f t="shared" si="59"/>
        <v>0</v>
      </c>
      <c r="DO220" s="69"/>
      <c r="DP220" s="69"/>
      <c r="DQ220" s="69"/>
      <c r="DR220" s="69"/>
      <c r="DS220" s="69"/>
      <c r="DT220" s="69"/>
      <c r="DU220" s="69"/>
      <c r="DV220" s="69">
        <v>1</v>
      </c>
      <c r="DW220" s="69"/>
      <c r="DX220" s="69"/>
      <c r="DY220" s="34">
        <f t="shared" si="60"/>
        <v>1</v>
      </c>
      <c r="DZ220" s="34">
        <f t="shared" si="61"/>
        <v>0</v>
      </c>
      <c r="EA220" s="34">
        <f t="shared" si="62"/>
        <v>0</v>
      </c>
      <c r="EB220" s="34">
        <f t="shared" si="63"/>
        <v>0</v>
      </c>
      <c r="EC220" s="34">
        <f t="shared" si="64"/>
        <v>0</v>
      </c>
      <c r="ED220" s="34">
        <f t="shared" si="65"/>
        <v>0</v>
      </c>
      <c r="EE220" s="34">
        <f t="shared" si="66"/>
        <v>0</v>
      </c>
      <c r="EF220" s="34">
        <f t="shared" si="67"/>
        <v>0</v>
      </c>
      <c r="EG220" s="34">
        <f t="shared" si="68"/>
        <v>0</v>
      </c>
      <c r="EH220" s="34">
        <f t="shared" si="69"/>
        <v>0</v>
      </c>
      <c r="EI220" s="34">
        <f t="shared" si="70"/>
        <v>0</v>
      </c>
      <c r="EJ220" s="34">
        <v>0</v>
      </c>
    </row>
    <row r="221" spans="1:140" ht="15.75" customHeight="1">
      <c r="A221" s="34" t="s">
        <v>339</v>
      </c>
      <c r="B221" s="33" t="s">
        <v>116</v>
      </c>
      <c r="C221" s="34">
        <v>2021</v>
      </c>
      <c r="D221" s="66" t="s">
        <v>1531</v>
      </c>
      <c r="E221" s="34" t="s">
        <v>1532</v>
      </c>
      <c r="F221" s="34" t="s">
        <v>1533</v>
      </c>
      <c r="G221" s="34" t="s">
        <v>470</v>
      </c>
      <c r="H221" s="34" t="s">
        <v>1569</v>
      </c>
      <c r="I221" s="34" t="s">
        <v>1568</v>
      </c>
      <c r="J221" s="34"/>
      <c r="K221" s="34"/>
      <c r="L221" s="2" t="s">
        <v>473</v>
      </c>
      <c r="M221" s="71">
        <v>0</v>
      </c>
      <c r="N221" s="71"/>
      <c r="O221" s="34"/>
      <c r="P221" s="34"/>
      <c r="Q221" s="34"/>
      <c r="R221" s="34"/>
      <c r="S221" s="34"/>
      <c r="T221" s="34"/>
      <c r="U221" s="34">
        <v>1</v>
      </c>
      <c r="V221" s="34"/>
      <c r="W221" s="34"/>
      <c r="X221" s="34"/>
      <c r="Y221" s="34"/>
      <c r="Z221" s="34"/>
      <c r="AA221" s="34"/>
      <c r="AB221" s="34"/>
      <c r="AC221" s="34"/>
      <c r="AD221" s="34">
        <v>1</v>
      </c>
      <c r="AE221" s="34"/>
      <c r="AF221" s="34"/>
      <c r="AG221" s="34">
        <v>1</v>
      </c>
      <c r="AH221" s="34"/>
      <c r="AI221" s="34"/>
      <c r="AJ221" s="34"/>
      <c r="AK221" s="34"/>
      <c r="AL221" s="34"/>
      <c r="AM221" s="34"/>
      <c r="AN221" s="34"/>
      <c r="AO221" s="34"/>
      <c r="AP221" s="34"/>
      <c r="AQ221" s="66"/>
      <c r="AR221" s="66">
        <f t="shared" si="54"/>
        <v>1</v>
      </c>
      <c r="AS221" s="73">
        <v>1</v>
      </c>
      <c r="AT221" s="73">
        <v>1</v>
      </c>
      <c r="AU221" s="73">
        <v>1</v>
      </c>
      <c r="AV221" s="73"/>
      <c r="AW221" s="73">
        <v>1</v>
      </c>
      <c r="AX221" s="66">
        <f t="shared" si="55"/>
        <v>4</v>
      </c>
      <c r="AY221" s="73"/>
      <c r="AZ221" s="73">
        <v>1</v>
      </c>
      <c r="BA221" s="69">
        <v>1</v>
      </c>
      <c r="BB221" s="69"/>
      <c r="BD221" s="69"/>
      <c r="BE221" s="69">
        <v>1</v>
      </c>
      <c r="BF221" s="69">
        <v>1</v>
      </c>
      <c r="BG221" s="69"/>
      <c r="BH221" s="69"/>
      <c r="BI221" s="69"/>
      <c r="BJ221" s="69"/>
      <c r="BK221" s="69"/>
      <c r="BL221" s="69"/>
      <c r="BM221" s="69"/>
      <c r="BN221" s="69">
        <v>1</v>
      </c>
      <c r="BO221" s="69"/>
      <c r="BP221" s="69"/>
      <c r="BQ221" s="69"/>
      <c r="BR221" s="69"/>
      <c r="BS221" s="73">
        <v>1</v>
      </c>
      <c r="BT221" s="69">
        <v>1</v>
      </c>
      <c r="BU221" s="73">
        <v>1</v>
      </c>
      <c r="BV221" s="66">
        <f t="shared" si="71"/>
        <v>0</v>
      </c>
      <c r="BW221" s="69"/>
      <c r="BY221" s="69"/>
      <c r="BZ221" s="69">
        <v>1</v>
      </c>
      <c r="CA221" s="69"/>
      <c r="CB221" s="69"/>
      <c r="CC221" s="69"/>
      <c r="CD221" s="73"/>
      <c r="CE221" s="73"/>
      <c r="CF221" s="69"/>
      <c r="CG221" s="69"/>
      <c r="CH221" s="34">
        <f t="shared" si="56"/>
        <v>1</v>
      </c>
      <c r="CI221" s="69"/>
      <c r="CJ221" s="69"/>
      <c r="CK221" s="69"/>
      <c r="CL221" s="69"/>
      <c r="CM221" s="69">
        <v>1</v>
      </c>
      <c r="CN221" s="69"/>
      <c r="CO221" s="69"/>
      <c r="CP221" s="69"/>
      <c r="CQ221" s="69"/>
      <c r="CR221" s="69"/>
      <c r="CS221" s="34">
        <f t="shared" si="57"/>
        <v>1</v>
      </c>
      <c r="CT221" s="69"/>
      <c r="CU221" s="73"/>
      <c r="CV221" s="73"/>
      <c r="CW221" s="69"/>
      <c r="CX221" s="69"/>
      <c r="CY221" s="69"/>
      <c r="CZ221" s="69">
        <v>1</v>
      </c>
      <c r="DA221" s="69"/>
      <c r="DB221" s="69"/>
      <c r="DC221" s="69"/>
      <c r="DD221" s="34">
        <f t="shared" si="58"/>
        <v>1</v>
      </c>
      <c r="DE221" s="69"/>
      <c r="DF221" s="69"/>
      <c r="DG221" s="69"/>
      <c r="DH221" s="69"/>
      <c r="DI221" s="69"/>
      <c r="DJ221" s="69"/>
      <c r="DK221" s="69"/>
      <c r="DL221" s="69"/>
      <c r="DM221" s="69"/>
      <c r="DN221" s="34">
        <f t="shared" si="59"/>
        <v>0</v>
      </c>
      <c r="DO221" s="69"/>
      <c r="DP221" s="73"/>
      <c r="DQ221" s="73"/>
      <c r="DR221" s="69"/>
      <c r="DS221" s="69"/>
      <c r="DT221" s="69"/>
      <c r="DU221" s="69"/>
      <c r="DV221" s="69">
        <v>1</v>
      </c>
      <c r="DW221" s="69"/>
      <c r="DX221" s="69"/>
      <c r="DY221" s="34">
        <f t="shared" si="60"/>
        <v>1</v>
      </c>
      <c r="DZ221" s="34">
        <f t="shared" si="61"/>
        <v>0</v>
      </c>
      <c r="EA221" s="34">
        <f t="shared" si="62"/>
        <v>0</v>
      </c>
      <c r="EB221" s="34">
        <f t="shared" si="63"/>
        <v>0</v>
      </c>
      <c r="EC221" s="34">
        <f t="shared" si="64"/>
        <v>0</v>
      </c>
      <c r="ED221" s="34">
        <f t="shared" si="65"/>
        <v>0</v>
      </c>
      <c r="EE221" s="34">
        <f t="shared" si="66"/>
        <v>0</v>
      </c>
      <c r="EF221" s="34">
        <f t="shared" si="67"/>
        <v>0</v>
      </c>
      <c r="EG221" s="34">
        <f t="shared" si="68"/>
        <v>0</v>
      </c>
      <c r="EH221" s="34">
        <f t="shared" si="69"/>
        <v>0</v>
      </c>
      <c r="EI221" s="34">
        <f t="shared" si="70"/>
        <v>0</v>
      </c>
      <c r="EJ221" s="34">
        <v>0</v>
      </c>
    </row>
    <row r="222" spans="1:140" ht="15.75" customHeight="1">
      <c r="A222" s="34" t="s">
        <v>340</v>
      </c>
      <c r="B222" s="33" t="s">
        <v>116</v>
      </c>
      <c r="C222" s="34">
        <v>2021</v>
      </c>
      <c r="D222" s="66" t="s">
        <v>1534</v>
      </c>
      <c r="E222" s="34" t="s">
        <v>1535</v>
      </c>
      <c r="F222" s="34" t="s">
        <v>1536</v>
      </c>
      <c r="G222" s="34" t="s">
        <v>470</v>
      </c>
      <c r="H222" s="34" t="s">
        <v>1571</v>
      </c>
      <c r="I222" s="34" t="s">
        <v>1570</v>
      </c>
      <c r="J222" s="34"/>
      <c r="K222" s="34"/>
      <c r="L222" s="2" t="s">
        <v>473</v>
      </c>
      <c r="M222" s="71">
        <v>0</v>
      </c>
      <c r="N222" s="71"/>
      <c r="O222" s="34"/>
      <c r="P222" s="34"/>
      <c r="Q222" s="34"/>
      <c r="R222" s="66"/>
      <c r="S222" s="66"/>
      <c r="T222" s="66"/>
      <c r="U222" s="66">
        <v>1</v>
      </c>
      <c r="V222" s="66"/>
      <c r="W222" s="66"/>
      <c r="X222" s="34"/>
      <c r="Y222" s="34">
        <v>1</v>
      </c>
      <c r="Z222" s="34"/>
      <c r="AA222" s="34"/>
      <c r="AB222" s="34"/>
      <c r="AC222" s="34">
        <v>1</v>
      </c>
      <c r="AD222" s="34"/>
      <c r="AE222" s="34"/>
      <c r="AF222" s="66"/>
      <c r="AG222" s="66"/>
      <c r="AH222" s="34"/>
      <c r="AI222" s="66"/>
      <c r="AJ222" s="34"/>
      <c r="AK222" s="34"/>
      <c r="AL222" s="34"/>
      <c r="AM222" s="34"/>
      <c r="AN222" s="66"/>
      <c r="AO222" s="34"/>
      <c r="AP222" s="34"/>
      <c r="AQ222" s="66"/>
      <c r="AR222" s="66">
        <f t="shared" si="54"/>
        <v>1</v>
      </c>
      <c r="AS222" s="69">
        <v>1</v>
      </c>
      <c r="AT222" s="73">
        <v>1</v>
      </c>
      <c r="AU222" s="69">
        <v>1</v>
      </c>
      <c r="AV222" s="69"/>
      <c r="AW222" s="73">
        <v>1</v>
      </c>
      <c r="AX222" s="66">
        <f t="shared" si="55"/>
        <v>4</v>
      </c>
      <c r="AY222" s="69"/>
      <c r="AZ222" s="69"/>
      <c r="BA222" s="69">
        <v>1</v>
      </c>
      <c r="BB222" s="69"/>
      <c r="BD222" s="69"/>
      <c r="BE222" s="69"/>
      <c r="BF222" s="69"/>
      <c r="BG222" s="69"/>
      <c r="BH222" s="69"/>
      <c r="BI222" s="69"/>
      <c r="BJ222" s="69"/>
      <c r="BK222" s="69"/>
      <c r="BL222" s="69"/>
      <c r="BM222" s="69"/>
      <c r="BN222" s="69"/>
      <c r="BO222" s="69"/>
      <c r="BP222" s="69">
        <v>1</v>
      </c>
      <c r="BQ222" s="69"/>
      <c r="BR222" s="69"/>
      <c r="BS222" s="69">
        <v>1</v>
      </c>
      <c r="BT222" s="69">
        <v>1</v>
      </c>
      <c r="BU222" s="69">
        <v>1</v>
      </c>
      <c r="BV222" s="66">
        <f t="shared" si="71"/>
        <v>0</v>
      </c>
      <c r="BW222" s="69"/>
      <c r="BY222" s="69"/>
      <c r="BZ222" s="69">
        <v>1</v>
      </c>
      <c r="CA222" s="69"/>
      <c r="CB222" s="69"/>
      <c r="CC222" s="69"/>
      <c r="CD222" s="69"/>
      <c r="CE222" s="69"/>
      <c r="CF222" s="69"/>
      <c r="CG222" s="69"/>
      <c r="CH222" s="34">
        <f t="shared" si="56"/>
        <v>1</v>
      </c>
      <c r="CI222" s="69"/>
      <c r="CJ222" s="69"/>
      <c r="CK222" s="69"/>
      <c r="CL222" s="69"/>
      <c r="CM222" s="69">
        <v>1</v>
      </c>
      <c r="CN222" s="69"/>
      <c r="CO222" s="69"/>
      <c r="CP222" s="69"/>
      <c r="CQ222" s="69"/>
      <c r="CR222" s="69"/>
      <c r="CS222" s="34">
        <f t="shared" si="57"/>
        <v>1</v>
      </c>
      <c r="CT222" s="69"/>
      <c r="CU222" s="69"/>
      <c r="CV222" s="69"/>
      <c r="CW222" s="69"/>
      <c r="CX222" s="69"/>
      <c r="CY222" s="69"/>
      <c r="CZ222" s="69">
        <v>1</v>
      </c>
      <c r="DA222" s="69"/>
      <c r="DB222" s="69"/>
      <c r="DC222" s="69"/>
      <c r="DD222" s="34">
        <f t="shared" si="58"/>
        <v>1</v>
      </c>
      <c r="DE222" s="69"/>
      <c r="DF222" s="69"/>
      <c r="DG222" s="69"/>
      <c r="DH222" s="69"/>
      <c r="DI222" s="69"/>
      <c r="DJ222" s="69"/>
      <c r="DK222" s="69"/>
      <c r="DL222" s="69"/>
      <c r="DM222" s="69"/>
      <c r="DN222" s="34">
        <f t="shared" si="59"/>
        <v>0</v>
      </c>
      <c r="DO222" s="69"/>
      <c r="DP222" s="69"/>
      <c r="DQ222" s="69"/>
      <c r="DR222" s="69"/>
      <c r="DS222" s="69"/>
      <c r="DT222" s="69"/>
      <c r="DU222" s="69"/>
      <c r="DV222" s="69">
        <v>1</v>
      </c>
      <c r="DW222" s="69"/>
      <c r="DX222" s="69"/>
      <c r="DY222" s="34">
        <f t="shared" si="60"/>
        <v>1</v>
      </c>
      <c r="DZ222" s="34">
        <f t="shared" si="61"/>
        <v>0</v>
      </c>
      <c r="EA222" s="34">
        <f t="shared" si="62"/>
        <v>0</v>
      </c>
      <c r="EB222" s="34">
        <f t="shared" si="63"/>
        <v>0</v>
      </c>
      <c r="EC222" s="34">
        <f t="shared" si="64"/>
        <v>0</v>
      </c>
      <c r="ED222" s="34">
        <f t="shared" si="65"/>
        <v>0</v>
      </c>
      <c r="EE222" s="34">
        <f t="shared" si="66"/>
        <v>0</v>
      </c>
      <c r="EF222" s="34">
        <f t="shared" si="67"/>
        <v>0</v>
      </c>
      <c r="EG222" s="34">
        <f t="shared" si="68"/>
        <v>0</v>
      </c>
      <c r="EH222" s="34">
        <f t="shared" si="69"/>
        <v>0</v>
      </c>
      <c r="EI222" s="34">
        <f t="shared" si="70"/>
        <v>0</v>
      </c>
      <c r="EJ222" s="34">
        <v>0</v>
      </c>
    </row>
    <row r="223" spans="1:140" ht="15.75" customHeight="1">
      <c r="A223" s="34" t="s">
        <v>341</v>
      </c>
      <c r="B223" s="33" t="s">
        <v>122</v>
      </c>
      <c r="C223" s="66">
        <v>2021</v>
      </c>
      <c r="D223" s="66" t="s">
        <v>1549</v>
      </c>
      <c r="E223" s="34" t="s">
        <v>1550</v>
      </c>
      <c r="F223" s="34" t="s">
        <v>620</v>
      </c>
      <c r="G223" s="66" t="s">
        <v>621</v>
      </c>
      <c r="H223" s="66" t="s">
        <v>1572</v>
      </c>
      <c r="I223" s="66" t="s">
        <v>1573</v>
      </c>
      <c r="J223" s="34"/>
      <c r="K223" s="34"/>
      <c r="L223" s="2" t="s">
        <v>473</v>
      </c>
      <c r="M223" s="71">
        <v>0</v>
      </c>
      <c r="N223" s="71"/>
      <c r="O223" s="34"/>
      <c r="P223" s="34"/>
      <c r="Q223" s="34"/>
      <c r="R223" s="34"/>
      <c r="S223" s="34"/>
      <c r="T223" s="34"/>
      <c r="U223" s="34">
        <v>1</v>
      </c>
      <c r="V223" s="34"/>
      <c r="W223" s="34"/>
      <c r="X223" s="34"/>
      <c r="Y223" s="34"/>
      <c r="Z223" s="34"/>
      <c r="AA223" s="34"/>
      <c r="AB223" s="34"/>
      <c r="AC223" s="34"/>
      <c r="AD223" s="34"/>
      <c r="AE223" s="34"/>
      <c r="AF223" s="34"/>
      <c r="AG223" s="34"/>
      <c r="AH223" s="34"/>
      <c r="AI223" s="34"/>
      <c r="AJ223" s="34"/>
      <c r="AK223" s="34"/>
      <c r="AL223" s="34"/>
      <c r="AM223" s="34"/>
      <c r="AN223" s="34"/>
      <c r="AO223" s="34">
        <v>1</v>
      </c>
      <c r="AP223" s="34"/>
      <c r="AQ223" s="66"/>
      <c r="AR223" s="66">
        <f t="shared" si="54"/>
        <v>1</v>
      </c>
      <c r="AS223" s="73">
        <v>1</v>
      </c>
      <c r="AT223" s="73">
        <v>1</v>
      </c>
      <c r="AU223" s="73">
        <v>1</v>
      </c>
      <c r="AV223" s="69"/>
      <c r="AW223" s="69"/>
      <c r="AX223" s="66">
        <f t="shared" si="55"/>
        <v>3</v>
      </c>
      <c r="AY223" s="73"/>
      <c r="AZ223" s="69">
        <v>1</v>
      </c>
      <c r="BA223" s="69"/>
      <c r="BB223" s="69"/>
      <c r="BD223" s="69"/>
      <c r="BE223" s="69"/>
      <c r="BF223" s="69"/>
      <c r="BG223" s="69"/>
      <c r="BH223" s="69"/>
      <c r="BI223" s="69"/>
      <c r="BJ223" s="69"/>
      <c r="BK223" s="69"/>
      <c r="BL223" s="69"/>
      <c r="BM223" s="69"/>
      <c r="BN223" s="69"/>
      <c r="BO223" s="69">
        <v>1</v>
      </c>
      <c r="BP223" s="69"/>
      <c r="BQ223" s="69"/>
      <c r="BR223" s="69"/>
      <c r="BS223" s="73">
        <v>1</v>
      </c>
      <c r="BT223" s="69">
        <v>1</v>
      </c>
      <c r="BU223" s="73"/>
      <c r="BV223" s="66">
        <f t="shared" si="71"/>
        <v>0</v>
      </c>
      <c r="BW223" s="69"/>
      <c r="BY223" s="69"/>
      <c r="BZ223" s="69">
        <v>1</v>
      </c>
      <c r="CA223" s="69"/>
      <c r="CB223" s="69"/>
      <c r="CC223" s="69"/>
      <c r="CD223" s="69"/>
      <c r="CE223" s="69"/>
      <c r="CF223" s="69"/>
      <c r="CG223" s="69"/>
      <c r="CH223" s="34">
        <f t="shared" si="56"/>
        <v>1</v>
      </c>
      <c r="CI223" s="69"/>
      <c r="CJ223" s="69"/>
      <c r="CK223" s="69"/>
      <c r="CL223" s="69"/>
      <c r="CM223" s="69">
        <v>1</v>
      </c>
      <c r="CN223" s="69"/>
      <c r="CO223" s="69"/>
      <c r="CP223" s="69"/>
      <c r="CQ223" s="69"/>
      <c r="CR223" s="69"/>
      <c r="CS223" s="34">
        <f t="shared" si="57"/>
        <v>1</v>
      </c>
      <c r="CT223" s="69"/>
      <c r="CU223" s="69"/>
      <c r="CV223" s="69"/>
      <c r="CW223" s="69"/>
      <c r="CX223" s="69">
        <v>1</v>
      </c>
      <c r="CY223" s="69"/>
      <c r="DA223" s="69"/>
      <c r="DB223" s="69"/>
      <c r="DC223" s="69"/>
      <c r="DD223" s="34">
        <f t="shared" si="58"/>
        <v>1</v>
      </c>
      <c r="DE223" s="69"/>
      <c r="DF223" s="69"/>
      <c r="DG223" s="69"/>
      <c r="DH223" s="69"/>
      <c r="DI223" s="69"/>
      <c r="DJ223" s="69"/>
      <c r="DK223" s="69"/>
      <c r="DL223" s="69"/>
      <c r="DM223" s="69"/>
      <c r="DN223" s="34">
        <f t="shared" si="59"/>
        <v>0</v>
      </c>
      <c r="DO223" s="69"/>
      <c r="DP223" s="69"/>
      <c r="DQ223" s="69"/>
      <c r="DR223" s="69"/>
      <c r="DS223" s="69"/>
      <c r="DT223" s="69"/>
      <c r="DU223" s="69"/>
      <c r="DW223" s="69"/>
      <c r="DX223" s="69"/>
      <c r="DY223" s="34">
        <f t="shared" si="60"/>
        <v>0</v>
      </c>
      <c r="DZ223" s="34">
        <f t="shared" si="61"/>
        <v>0</v>
      </c>
      <c r="EA223" s="34">
        <f t="shared" si="62"/>
        <v>0</v>
      </c>
      <c r="EB223" s="34">
        <f t="shared" si="63"/>
        <v>0</v>
      </c>
      <c r="EC223" s="34">
        <f t="shared" si="64"/>
        <v>0</v>
      </c>
      <c r="ED223" s="34">
        <f t="shared" si="65"/>
        <v>1</v>
      </c>
      <c r="EE223" s="34">
        <f t="shared" si="66"/>
        <v>0</v>
      </c>
      <c r="EF223" s="34">
        <f t="shared" si="67"/>
        <v>0</v>
      </c>
      <c r="EG223" s="34">
        <f t="shared" si="68"/>
        <v>0</v>
      </c>
      <c r="EH223" s="34">
        <f t="shared" si="69"/>
        <v>1</v>
      </c>
      <c r="EI223" s="34">
        <f t="shared" si="70"/>
        <v>1</v>
      </c>
      <c r="EJ223" s="34">
        <v>0</v>
      </c>
    </row>
    <row r="224" spans="1:140" ht="15.75" customHeight="1">
      <c r="A224" s="34" t="s">
        <v>342</v>
      </c>
      <c r="B224" s="33" t="s">
        <v>116</v>
      </c>
      <c r="C224" s="34">
        <v>2021</v>
      </c>
      <c r="D224" s="66" t="s">
        <v>1514</v>
      </c>
      <c r="E224" s="34" t="s">
        <v>1515</v>
      </c>
      <c r="F224" s="34" t="s">
        <v>1516</v>
      </c>
      <c r="G224" s="34" t="s">
        <v>470</v>
      </c>
      <c r="H224" s="34" t="s">
        <v>1575</v>
      </c>
      <c r="I224" s="34" t="s">
        <v>1574</v>
      </c>
      <c r="J224" s="34"/>
      <c r="K224" s="34"/>
      <c r="L224" s="2" t="s">
        <v>473</v>
      </c>
      <c r="M224" s="71">
        <v>0</v>
      </c>
      <c r="N224" s="71"/>
      <c r="O224" s="34"/>
      <c r="P224" s="34"/>
      <c r="Q224" s="34"/>
      <c r="R224" s="34"/>
      <c r="S224" s="34"/>
      <c r="T224" s="34"/>
      <c r="U224" s="34">
        <v>1</v>
      </c>
      <c r="V224" s="34"/>
      <c r="W224" s="34"/>
      <c r="X224" s="34"/>
      <c r="Y224" s="34"/>
      <c r="Z224" s="34"/>
      <c r="AA224" s="34"/>
      <c r="AB224" s="34"/>
      <c r="AC224" s="34">
        <v>1</v>
      </c>
      <c r="AD224" s="34"/>
      <c r="AE224" s="34"/>
      <c r="AF224" s="34"/>
      <c r="AG224" s="34"/>
      <c r="AH224" s="34"/>
      <c r="AI224" s="34"/>
      <c r="AJ224" s="34"/>
      <c r="AK224" s="34"/>
      <c r="AL224" s="34"/>
      <c r="AM224" s="34"/>
      <c r="AN224" s="34"/>
      <c r="AO224" s="34"/>
      <c r="AP224" s="34"/>
      <c r="AQ224" s="66"/>
      <c r="AR224" s="66">
        <f t="shared" si="54"/>
        <v>1</v>
      </c>
      <c r="AS224" s="69"/>
      <c r="AT224" s="73">
        <v>1</v>
      </c>
      <c r="AU224" s="69"/>
      <c r="AV224" s="69"/>
      <c r="AW224" s="73">
        <v>1</v>
      </c>
      <c r="AX224" s="66">
        <f t="shared" si="55"/>
        <v>2</v>
      </c>
      <c r="AY224" s="69">
        <v>1</v>
      </c>
      <c r="AZ224" s="69">
        <v>1</v>
      </c>
      <c r="BA224" s="69">
        <v>1</v>
      </c>
      <c r="BB224" s="69"/>
      <c r="BD224" s="69"/>
      <c r="BE224" s="69"/>
      <c r="BF224" s="69"/>
      <c r="BG224" s="69"/>
      <c r="BH224" s="69"/>
      <c r="BI224" s="69"/>
      <c r="BJ224" s="69"/>
      <c r="BK224" s="69"/>
      <c r="BL224" s="69"/>
      <c r="BM224" s="69"/>
      <c r="BN224" s="69"/>
      <c r="BO224" s="69"/>
      <c r="BP224" s="69">
        <v>1</v>
      </c>
      <c r="BQ224" s="69"/>
      <c r="BR224" s="69"/>
      <c r="BS224" s="69"/>
      <c r="BT224" s="69">
        <v>1</v>
      </c>
      <c r="BU224" s="69">
        <v>1</v>
      </c>
      <c r="BV224" s="66">
        <f t="shared" si="71"/>
        <v>0</v>
      </c>
      <c r="BW224" s="69"/>
      <c r="BY224" s="69"/>
      <c r="CA224" s="69"/>
      <c r="CB224" s="69"/>
      <c r="CC224" s="69"/>
      <c r="CD224" s="69"/>
      <c r="CE224" s="69"/>
      <c r="CF224" s="69"/>
      <c r="CG224" s="69"/>
      <c r="CH224" s="34">
        <f t="shared" si="56"/>
        <v>0</v>
      </c>
      <c r="CI224" s="69"/>
      <c r="CJ224" s="69"/>
      <c r="CK224" s="69"/>
      <c r="CL224" s="69"/>
      <c r="CM224" s="69">
        <v>1</v>
      </c>
      <c r="CN224" s="69"/>
      <c r="CO224" s="69"/>
      <c r="CP224" s="69"/>
      <c r="CQ224" s="69"/>
      <c r="CR224" s="69"/>
      <c r="CS224" s="34">
        <f t="shared" si="57"/>
        <v>1</v>
      </c>
      <c r="CT224" s="69"/>
      <c r="CU224" s="69"/>
      <c r="CV224" s="69"/>
      <c r="CW224" s="69"/>
      <c r="CX224" s="69"/>
      <c r="CY224" s="69"/>
      <c r="DA224" s="69"/>
      <c r="DB224" s="69"/>
      <c r="DC224" s="69"/>
      <c r="DD224" s="34">
        <f t="shared" si="58"/>
        <v>0</v>
      </c>
      <c r="DE224" s="69"/>
      <c r="DF224" s="69"/>
      <c r="DG224" s="69"/>
      <c r="DH224" s="69"/>
      <c r="DI224" s="69"/>
      <c r="DJ224" s="69"/>
      <c r="DK224" s="69"/>
      <c r="DL224" s="69"/>
      <c r="DM224" s="69"/>
      <c r="DN224" s="34">
        <f t="shared" si="59"/>
        <v>0</v>
      </c>
      <c r="DO224" s="69"/>
      <c r="DP224" s="69"/>
      <c r="DQ224" s="69"/>
      <c r="DR224" s="69"/>
      <c r="DS224" s="69"/>
      <c r="DT224" s="69"/>
      <c r="DU224" s="69"/>
      <c r="DV224" s="69">
        <v>1</v>
      </c>
      <c r="DW224" s="69"/>
      <c r="DX224" s="69"/>
      <c r="DY224" s="34">
        <f t="shared" si="60"/>
        <v>1</v>
      </c>
      <c r="DZ224" s="34">
        <f t="shared" si="61"/>
        <v>0</v>
      </c>
      <c r="EA224" s="34">
        <f t="shared" si="62"/>
        <v>0</v>
      </c>
      <c r="EB224" s="34">
        <f t="shared" si="63"/>
        <v>0</v>
      </c>
      <c r="EC224" s="34">
        <f t="shared" si="64"/>
        <v>0</v>
      </c>
      <c r="ED224" s="34">
        <f t="shared" si="65"/>
        <v>0</v>
      </c>
      <c r="EE224" s="34">
        <f t="shared" si="66"/>
        <v>0</v>
      </c>
      <c r="EF224" s="34">
        <f t="shared" si="67"/>
        <v>0</v>
      </c>
      <c r="EG224" s="34">
        <f t="shared" si="68"/>
        <v>0</v>
      </c>
      <c r="EH224" s="34">
        <f t="shared" si="69"/>
        <v>0</v>
      </c>
      <c r="EI224" s="34">
        <f t="shared" si="70"/>
        <v>0</v>
      </c>
      <c r="EJ224" s="34">
        <v>0</v>
      </c>
    </row>
    <row r="225" spans="1:140" ht="15.75" customHeight="1">
      <c r="A225" s="34" t="s">
        <v>343</v>
      </c>
      <c r="B225" s="33" t="s">
        <v>116</v>
      </c>
      <c r="C225" s="34">
        <v>2021</v>
      </c>
      <c r="D225" s="66" t="s">
        <v>1517</v>
      </c>
      <c r="E225" s="34" t="s">
        <v>1518</v>
      </c>
      <c r="F225" s="34" t="s">
        <v>1519</v>
      </c>
      <c r="G225" s="34" t="s">
        <v>483</v>
      </c>
      <c r="H225" s="34" t="s">
        <v>1576</v>
      </c>
      <c r="I225" s="200" t="s">
        <v>1577</v>
      </c>
      <c r="J225" s="34"/>
      <c r="K225" s="34"/>
      <c r="L225" s="2" t="s">
        <v>473</v>
      </c>
      <c r="M225" s="71">
        <v>0</v>
      </c>
      <c r="N225" s="71"/>
      <c r="O225" s="34"/>
      <c r="P225" s="34"/>
      <c r="Q225" s="34"/>
      <c r="R225" s="66"/>
      <c r="S225" s="66"/>
      <c r="T225" s="66"/>
      <c r="U225" s="66">
        <v>1</v>
      </c>
      <c r="V225" s="66"/>
      <c r="W225" s="66"/>
      <c r="X225" s="34"/>
      <c r="Y225" s="34"/>
      <c r="Z225" s="34"/>
      <c r="AA225" s="34"/>
      <c r="AB225" s="34"/>
      <c r="AC225" s="34">
        <v>1</v>
      </c>
      <c r="AD225" s="34"/>
      <c r="AE225" s="34"/>
      <c r="AF225" s="34"/>
      <c r="AG225" s="34"/>
      <c r="AH225" s="34"/>
      <c r="AI225" s="34"/>
      <c r="AJ225" s="34"/>
      <c r="AK225" s="34"/>
      <c r="AL225" s="34"/>
      <c r="AM225" s="34"/>
      <c r="AN225" s="34"/>
      <c r="AO225" s="34"/>
      <c r="AP225" s="34"/>
      <c r="AQ225" s="66"/>
      <c r="AR225" s="66">
        <f t="shared" si="54"/>
        <v>1</v>
      </c>
      <c r="AS225" s="73">
        <v>1</v>
      </c>
      <c r="AT225" s="73">
        <v>1</v>
      </c>
      <c r="AU225" s="73">
        <v>1</v>
      </c>
      <c r="AV225" s="69"/>
      <c r="AW225" s="73">
        <v>1</v>
      </c>
      <c r="AX225" s="66">
        <f t="shared" si="55"/>
        <v>4</v>
      </c>
      <c r="AY225" s="69"/>
      <c r="AZ225" s="69">
        <v>1</v>
      </c>
      <c r="BA225" s="69">
        <v>1</v>
      </c>
      <c r="BB225" s="69"/>
      <c r="BD225" s="69"/>
      <c r="BE225" s="69"/>
      <c r="BF225" s="69"/>
      <c r="BG225" s="69"/>
      <c r="BH225" s="69"/>
      <c r="BI225" s="69"/>
      <c r="BJ225" s="69"/>
      <c r="BK225" s="69"/>
      <c r="BL225" s="69"/>
      <c r="BM225" s="69"/>
      <c r="BN225" s="69"/>
      <c r="BO225" s="69"/>
      <c r="BP225" s="69">
        <v>1</v>
      </c>
      <c r="BQ225" s="69"/>
      <c r="BR225" s="69"/>
      <c r="BS225" s="73">
        <v>1</v>
      </c>
      <c r="BT225" s="69">
        <v>1</v>
      </c>
      <c r="BU225" s="73">
        <v>1</v>
      </c>
      <c r="BV225" s="66">
        <f t="shared" si="71"/>
        <v>0</v>
      </c>
      <c r="BW225" s="69"/>
      <c r="BY225" s="69"/>
      <c r="BZ225" s="69">
        <v>1</v>
      </c>
      <c r="CA225" s="69"/>
      <c r="CB225" s="69"/>
      <c r="CC225" s="69"/>
      <c r="CD225" s="69"/>
      <c r="CE225" s="69"/>
      <c r="CF225" s="69"/>
      <c r="CG225" s="69"/>
      <c r="CH225" s="34">
        <f t="shared" si="56"/>
        <v>1</v>
      </c>
      <c r="CI225" s="69"/>
      <c r="CJ225" s="69"/>
      <c r="CK225" s="69"/>
      <c r="CL225" s="69"/>
      <c r="CM225" s="69">
        <v>1</v>
      </c>
      <c r="CN225" s="69"/>
      <c r="CO225" s="69"/>
      <c r="CP225" s="69"/>
      <c r="CQ225" s="69"/>
      <c r="CR225" s="69"/>
      <c r="CS225" s="34">
        <f t="shared" si="57"/>
        <v>1</v>
      </c>
      <c r="CT225" s="69"/>
      <c r="CU225" s="69"/>
      <c r="CV225" s="69"/>
      <c r="CW225" s="69"/>
      <c r="CX225" s="69"/>
      <c r="CY225" s="69"/>
      <c r="CZ225" s="69">
        <v>1</v>
      </c>
      <c r="DA225" s="69"/>
      <c r="DB225" s="69"/>
      <c r="DC225" s="69"/>
      <c r="DD225" s="34">
        <f t="shared" si="58"/>
        <v>1</v>
      </c>
      <c r="DE225" s="69"/>
      <c r="DF225" s="69"/>
      <c r="DG225" s="69"/>
      <c r="DH225" s="69"/>
      <c r="DI225" s="69"/>
      <c r="DJ225" s="69"/>
      <c r="DK225" s="69"/>
      <c r="DL225" s="69"/>
      <c r="DM225" s="69"/>
      <c r="DN225" s="34">
        <f t="shared" si="59"/>
        <v>0</v>
      </c>
      <c r="DO225" s="69"/>
      <c r="DP225" s="69"/>
      <c r="DQ225" s="69"/>
      <c r="DR225" s="69"/>
      <c r="DS225" s="69"/>
      <c r="DT225" s="69"/>
      <c r="DU225" s="69"/>
      <c r="DV225" s="69">
        <v>1</v>
      </c>
      <c r="DW225" s="69"/>
      <c r="DX225" s="69"/>
      <c r="DY225" s="34">
        <f t="shared" si="60"/>
        <v>1</v>
      </c>
      <c r="DZ225" s="34">
        <f t="shared" si="61"/>
        <v>0</v>
      </c>
      <c r="EA225" s="34">
        <f t="shared" si="62"/>
        <v>0</v>
      </c>
      <c r="EB225" s="34">
        <f t="shared" si="63"/>
        <v>0</v>
      </c>
      <c r="EC225" s="34">
        <f t="shared" si="64"/>
        <v>0</v>
      </c>
      <c r="ED225" s="34">
        <f t="shared" si="65"/>
        <v>0</v>
      </c>
      <c r="EE225" s="34">
        <f t="shared" si="66"/>
        <v>0</v>
      </c>
      <c r="EF225" s="34">
        <f t="shared" si="67"/>
        <v>0</v>
      </c>
      <c r="EG225" s="34">
        <f t="shared" si="68"/>
        <v>0</v>
      </c>
      <c r="EH225" s="34">
        <f t="shared" si="69"/>
        <v>0</v>
      </c>
      <c r="EI225" s="34">
        <f t="shared" si="70"/>
        <v>0</v>
      </c>
      <c r="EJ225" s="34">
        <v>0</v>
      </c>
    </row>
    <row r="226" spans="1:140" ht="15.75" customHeight="1">
      <c r="A226" s="34" t="s">
        <v>344</v>
      </c>
      <c r="B226" s="33" t="s">
        <v>116</v>
      </c>
      <c r="C226" s="34">
        <v>2021</v>
      </c>
      <c r="D226" s="66" t="s">
        <v>1520</v>
      </c>
      <c r="E226" s="34" t="s">
        <v>1521</v>
      </c>
      <c r="F226" s="34" t="s">
        <v>1254</v>
      </c>
      <c r="G226" s="34" t="s">
        <v>470</v>
      </c>
      <c r="H226" s="34" t="s">
        <v>1579</v>
      </c>
      <c r="I226" s="34" t="s">
        <v>1578</v>
      </c>
      <c r="J226" s="34"/>
      <c r="K226" s="34"/>
      <c r="L226" s="2" t="s">
        <v>473</v>
      </c>
      <c r="M226" s="71">
        <v>1</v>
      </c>
      <c r="N226" s="71"/>
      <c r="O226" s="34"/>
      <c r="P226" s="34"/>
      <c r="Q226" s="34">
        <v>1</v>
      </c>
      <c r="R226" s="34"/>
      <c r="S226" s="34"/>
      <c r="T226" s="34"/>
      <c r="U226" s="34"/>
      <c r="V226" s="34">
        <v>1</v>
      </c>
      <c r="W226" s="34"/>
      <c r="X226" s="34"/>
      <c r="Y226" s="34"/>
      <c r="Z226" s="34"/>
      <c r="AA226" s="34">
        <v>1</v>
      </c>
      <c r="AB226" s="34"/>
      <c r="AC226" s="34"/>
      <c r="AD226" s="34"/>
      <c r="AE226" s="34"/>
      <c r="AF226" s="34"/>
      <c r="AG226" s="34"/>
      <c r="AH226" s="34"/>
      <c r="AI226" s="34"/>
      <c r="AJ226" s="34"/>
      <c r="AK226" s="34"/>
      <c r="AL226" s="34"/>
      <c r="AM226" s="34"/>
      <c r="AN226" s="34"/>
      <c r="AO226" s="34"/>
      <c r="AP226" s="34"/>
      <c r="AQ226" s="66"/>
      <c r="AR226" s="66">
        <f t="shared" si="54"/>
        <v>1</v>
      </c>
      <c r="AS226" s="73">
        <v>1</v>
      </c>
      <c r="AT226" s="73">
        <v>1</v>
      </c>
      <c r="AU226" s="73">
        <v>1</v>
      </c>
      <c r="AV226" s="73">
        <v>1</v>
      </c>
      <c r="AW226" s="73">
        <v>1</v>
      </c>
      <c r="AX226" s="66">
        <f t="shared" si="55"/>
        <v>5</v>
      </c>
      <c r="AY226" s="73">
        <v>1</v>
      </c>
      <c r="AZ226" s="73">
        <v>1</v>
      </c>
      <c r="BA226" s="73">
        <v>1</v>
      </c>
      <c r="BB226" s="69"/>
      <c r="BD226" s="69"/>
      <c r="BE226" s="69"/>
      <c r="BF226" s="69"/>
      <c r="BG226" s="69"/>
      <c r="BH226" s="69"/>
      <c r="BI226" s="69"/>
      <c r="BJ226" s="69"/>
      <c r="BK226" s="69">
        <v>1</v>
      </c>
      <c r="BL226" s="69"/>
      <c r="BM226" s="69"/>
      <c r="BN226" s="69"/>
      <c r="BO226" s="69"/>
      <c r="BP226" s="69"/>
      <c r="BQ226" s="69"/>
      <c r="BR226" s="69"/>
      <c r="BS226" s="69"/>
      <c r="BT226" s="69">
        <v>1</v>
      </c>
      <c r="BU226" s="69">
        <v>1</v>
      </c>
      <c r="BV226" s="66">
        <f t="shared" si="71"/>
        <v>0</v>
      </c>
      <c r="BW226" s="69"/>
      <c r="BY226" s="69"/>
      <c r="CA226" s="69"/>
      <c r="CB226" s="69"/>
      <c r="CC226" s="69"/>
      <c r="CD226" s="69"/>
      <c r="CE226" s="69"/>
      <c r="CF226" s="69"/>
      <c r="CG226" s="69"/>
      <c r="CH226" s="34">
        <f t="shared" si="56"/>
        <v>0</v>
      </c>
      <c r="CI226" s="69"/>
      <c r="CJ226" s="69"/>
      <c r="CK226" s="69"/>
      <c r="CL226" s="69"/>
      <c r="CN226" s="69"/>
      <c r="CO226" s="69"/>
      <c r="CP226" s="69"/>
      <c r="CQ226" s="69"/>
      <c r="CR226" s="69"/>
      <c r="CS226" s="34">
        <f t="shared" si="57"/>
        <v>0</v>
      </c>
      <c r="CT226" s="69"/>
      <c r="CU226" s="69"/>
      <c r="CV226" s="69"/>
      <c r="CW226" s="69"/>
      <c r="CX226" s="69"/>
      <c r="CY226" s="69"/>
      <c r="DA226" s="69"/>
      <c r="DB226" s="69"/>
      <c r="DC226" s="69"/>
      <c r="DD226" s="34">
        <f t="shared" si="58"/>
        <v>0</v>
      </c>
      <c r="DE226" s="69"/>
      <c r="DF226" s="69"/>
      <c r="DG226" s="69"/>
      <c r="DH226" s="69"/>
      <c r="DI226" s="69"/>
      <c r="DJ226" s="69"/>
      <c r="DK226" s="69"/>
      <c r="DL226" s="69"/>
      <c r="DM226" s="69"/>
      <c r="DN226" s="34">
        <f t="shared" si="59"/>
        <v>0</v>
      </c>
      <c r="DO226" s="69"/>
      <c r="DP226" s="69"/>
      <c r="DQ226" s="69"/>
      <c r="DR226" s="69"/>
      <c r="DS226" s="69"/>
      <c r="DT226" s="69"/>
      <c r="DU226" s="69"/>
      <c r="DW226" s="69"/>
      <c r="DX226" s="69"/>
      <c r="DY226" s="34">
        <f t="shared" si="60"/>
        <v>0</v>
      </c>
      <c r="DZ226" s="34">
        <f t="shared" si="61"/>
        <v>0</v>
      </c>
      <c r="EA226" s="34">
        <f t="shared" si="62"/>
        <v>0</v>
      </c>
      <c r="EB226" s="34">
        <f t="shared" si="63"/>
        <v>0</v>
      </c>
      <c r="EC226" s="34">
        <f t="shared" si="64"/>
        <v>0</v>
      </c>
      <c r="ED226" s="34">
        <f t="shared" si="65"/>
        <v>0</v>
      </c>
      <c r="EE226" s="34">
        <f t="shared" si="66"/>
        <v>0</v>
      </c>
      <c r="EF226" s="34">
        <f t="shared" si="67"/>
        <v>0</v>
      </c>
      <c r="EG226" s="34">
        <f t="shared" si="68"/>
        <v>0</v>
      </c>
      <c r="EH226" s="34">
        <f t="shared" si="69"/>
        <v>0</v>
      </c>
      <c r="EI226" s="34">
        <f t="shared" si="70"/>
        <v>0</v>
      </c>
      <c r="EJ226" s="34">
        <v>0</v>
      </c>
    </row>
    <row r="227" spans="1:140" ht="15.75" customHeight="1">
      <c r="A227" s="34" t="s">
        <v>345</v>
      </c>
      <c r="B227" s="33" t="s">
        <v>122</v>
      </c>
      <c r="C227" s="34">
        <v>2021</v>
      </c>
      <c r="D227" s="66" t="s">
        <v>1522</v>
      </c>
      <c r="E227" s="34" t="s">
        <v>1523</v>
      </c>
      <c r="F227" s="34" t="s">
        <v>600</v>
      </c>
      <c r="G227" s="66" t="s">
        <v>463</v>
      </c>
      <c r="H227" s="66" t="s">
        <v>1581</v>
      </c>
      <c r="I227" s="66" t="s">
        <v>1580</v>
      </c>
      <c r="J227" s="34"/>
      <c r="K227" s="34"/>
      <c r="L227" s="2" t="s">
        <v>473</v>
      </c>
      <c r="M227" s="71">
        <v>0</v>
      </c>
      <c r="N227" s="71"/>
      <c r="O227" s="34"/>
      <c r="P227" s="34"/>
      <c r="Q227" s="34"/>
      <c r="R227" s="34"/>
      <c r="S227" s="34"/>
      <c r="T227" s="34"/>
      <c r="U227" s="34">
        <v>1</v>
      </c>
      <c r="V227" s="34"/>
      <c r="W227" s="34"/>
      <c r="X227" s="34"/>
      <c r="Y227" s="34"/>
      <c r="Z227" s="34">
        <v>1</v>
      </c>
      <c r="AA227" s="34"/>
      <c r="AB227" s="34"/>
      <c r="AC227" s="34"/>
      <c r="AD227" s="34"/>
      <c r="AE227" s="34"/>
      <c r="AF227" s="34"/>
      <c r="AG227" s="34"/>
      <c r="AH227" s="34"/>
      <c r="AI227" s="34"/>
      <c r="AJ227" s="34"/>
      <c r="AK227" s="34"/>
      <c r="AL227" s="34"/>
      <c r="AM227" s="34"/>
      <c r="AN227" s="34"/>
      <c r="AO227" s="66"/>
      <c r="AP227" s="66"/>
      <c r="AQ227" s="66"/>
      <c r="AR227" s="66">
        <f t="shared" si="54"/>
        <v>1</v>
      </c>
      <c r="AS227" s="73">
        <v>1</v>
      </c>
      <c r="AT227" s="73">
        <v>1</v>
      </c>
      <c r="AU227" s="69"/>
      <c r="AV227" s="73"/>
      <c r="AW227" s="73">
        <v>1</v>
      </c>
      <c r="AX227" s="66">
        <f t="shared" si="55"/>
        <v>3</v>
      </c>
      <c r="AY227" s="69"/>
      <c r="AZ227" s="69"/>
      <c r="BA227" s="69">
        <v>1</v>
      </c>
      <c r="BB227" s="69"/>
      <c r="BD227" s="69"/>
      <c r="BE227" s="69">
        <v>1</v>
      </c>
      <c r="BF227" s="69"/>
      <c r="BG227" s="69"/>
      <c r="BH227" s="69"/>
      <c r="BI227" s="69"/>
      <c r="BJ227" s="69"/>
      <c r="BK227" s="69"/>
      <c r="BL227" s="69"/>
      <c r="BM227" s="69"/>
      <c r="BN227" s="69"/>
      <c r="BO227" s="69"/>
      <c r="BP227" s="69">
        <v>1</v>
      </c>
      <c r="BQ227" s="69"/>
      <c r="BR227" s="69"/>
      <c r="BS227" s="73">
        <v>1</v>
      </c>
      <c r="BT227" s="69">
        <v>1</v>
      </c>
      <c r="BU227" s="73">
        <v>1</v>
      </c>
      <c r="BV227" s="66">
        <f t="shared" si="71"/>
        <v>0</v>
      </c>
      <c r="BW227" s="69"/>
      <c r="BY227" s="69"/>
      <c r="BZ227" s="69">
        <v>1</v>
      </c>
      <c r="CA227" s="69"/>
      <c r="CB227" s="69"/>
      <c r="CC227" s="69"/>
      <c r="CD227" s="69"/>
      <c r="CE227" s="69"/>
      <c r="CF227" s="69"/>
      <c r="CG227" s="69"/>
      <c r="CH227" s="34">
        <f t="shared" si="56"/>
        <v>1</v>
      </c>
      <c r="CI227" s="69"/>
      <c r="CJ227" s="69"/>
      <c r="CK227" s="69"/>
      <c r="CL227" s="69"/>
      <c r="CM227" s="69">
        <v>1</v>
      </c>
      <c r="CN227" s="69"/>
      <c r="CO227" s="69"/>
      <c r="CP227" s="69"/>
      <c r="CQ227" s="69"/>
      <c r="CR227" s="69"/>
      <c r="CS227" s="34">
        <f t="shared" si="57"/>
        <v>1</v>
      </c>
      <c r="CT227" s="69"/>
      <c r="CU227" s="69"/>
      <c r="CV227" s="69"/>
      <c r="CW227" s="69"/>
      <c r="CX227" s="69"/>
      <c r="CY227" s="69"/>
      <c r="DA227" s="69"/>
      <c r="DB227" s="69"/>
      <c r="DC227" s="69"/>
      <c r="DD227" s="34">
        <f t="shared" si="58"/>
        <v>0</v>
      </c>
      <c r="DE227" s="69"/>
      <c r="DF227" s="69"/>
      <c r="DG227" s="69"/>
      <c r="DH227" s="69"/>
      <c r="DI227" s="69"/>
      <c r="DJ227" s="69"/>
      <c r="DK227" s="69"/>
      <c r="DL227" s="69"/>
      <c r="DM227" s="69"/>
      <c r="DN227" s="34">
        <f t="shared" si="59"/>
        <v>0</v>
      </c>
      <c r="DO227" s="69"/>
      <c r="DP227" s="69"/>
      <c r="DQ227" s="69"/>
      <c r="DR227" s="69"/>
      <c r="DS227" s="69"/>
      <c r="DT227" s="69"/>
      <c r="DU227" s="69"/>
      <c r="DV227" s="69">
        <v>1</v>
      </c>
      <c r="DW227" s="69"/>
      <c r="DX227" s="69"/>
      <c r="DY227" s="34">
        <f t="shared" si="60"/>
        <v>1</v>
      </c>
      <c r="DZ227" s="34">
        <f t="shared" si="61"/>
        <v>0</v>
      </c>
      <c r="EA227" s="34">
        <f t="shared" si="62"/>
        <v>0</v>
      </c>
      <c r="EB227" s="34">
        <f t="shared" si="63"/>
        <v>0</v>
      </c>
      <c r="EC227" s="34">
        <f t="shared" si="64"/>
        <v>0</v>
      </c>
      <c r="ED227" s="34">
        <f t="shared" si="65"/>
        <v>0</v>
      </c>
      <c r="EE227" s="34">
        <f t="shared" si="66"/>
        <v>0</v>
      </c>
      <c r="EF227" s="34">
        <f t="shared" si="67"/>
        <v>0</v>
      </c>
      <c r="EG227" s="34">
        <f t="shared" si="68"/>
        <v>0</v>
      </c>
      <c r="EH227" s="34">
        <f t="shared" si="69"/>
        <v>0</v>
      </c>
      <c r="EI227" s="34">
        <f t="shared" si="70"/>
        <v>0</v>
      </c>
      <c r="EJ227" s="34">
        <v>0</v>
      </c>
    </row>
    <row r="228" spans="1:140" ht="15.75" customHeight="1">
      <c r="A228" s="34" t="s">
        <v>346</v>
      </c>
      <c r="B228" s="33" t="s">
        <v>116</v>
      </c>
      <c r="C228" s="34">
        <v>2021</v>
      </c>
      <c r="D228" s="66" t="s">
        <v>1524</v>
      </c>
      <c r="E228" s="34" t="s">
        <v>1525</v>
      </c>
      <c r="F228" s="34" t="s">
        <v>1526</v>
      </c>
      <c r="G228" s="34" t="s">
        <v>487</v>
      </c>
      <c r="H228" s="34" t="s">
        <v>1582</v>
      </c>
      <c r="I228" s="34" t="s">
        <v>1583</v>
      </c>
      <c r="J228" s="34"/>
      <c r="K228" s="34"/>
      <c r="L228" s="2" t="s">
        <v>473</v>
      </c>
      <c r="M228" s="71">
        <v>0</v>
      </c>
      <c r="N228" s="63"/>
      <c r="O228" s="69"/>
      <c r="P228" s="69"/>
      <c r="R228" s="69"/>
      <c r="T228" s="69">
        <v>1</v>
      </c>
      <c r="X228" s="69"/>
      <c r="AA228" s="69">
        <v>1</v>
      </c>
      <c r="AB228" s="69"/>
      <c r="AC228" s="69"/>
      <c r="AD228" s="69"/>
      <c r="AE228" s="69"/>
      <c r="AF228" s="73"/>
      <c r="AG228" s="69"/>
      <c r="AH228" s="69"/>
      <c r="AI228" s="69"/>
      <c r="AJ228" s="69"/>
      <c r="AK228" s="69"/>
      <c r="AM228" s="69"/>
      <c r="AN228" s="69"/>
      <c r="AO228" s="69"/>
      <c r="AQ228" s="66"/>
      <c r="AR228" s="66">
        <f t="shared" si="54"/>
        <v>1</v>
      </c>
      <c r="AS228" s="73">
        <v>1</v>
      </c>
      <c r="AT228" s="73">
        <v>1</v>
      </c>
      <c r="AU228" s="73">
        <v>1</v>
      </c>
      <c r="AV228" s="69"/>
      <c r="AW228" s="69"/>
      <c r="AX228" s="66">
        <f t="shared" si="55"/>
        <v>3</v>
      </c>
      <c r="AY228" s="69"/>
      <c r="AZ228" s="69">
        <v>1</v>
      </c>
      <c r="BA228" s="69"/>
      <c r="BB228" s="69"/>
      <c r="BD228" s="69"/>
      <c r="BE228" s="69"/>
      <c r="BF228" s="69"/>
      <c r="BG228" s="69"/>
      <c r="BH228" s="69"/>
      <c r="BI228" s="69"/>
      <c r="BJ228" s="69"/>
      <c r="BK228" s="69">
        <v>1</v>
      </c>
      <c r="BL228" s="69"/>
      <c r="BM228" s="69"/>
      <c r="BN228" s="69"/>
      <c r="BO228" s="69"/>
      <c r="BP228" s="69"/>
      <c r="BQ228" s="69"/>
      <c r="BR228" s="69"/>
      <c r="BS228" s="69"/>
      <c r="BT228" s="69"/>
      <c r="BU228" s="69"/>
      <c r="BV228" s="66">
        <f t="shared" si="71"/>
        <v>1</v>
      </c>
      <c r="BW228" s="69"/>
      <c r="BY228" s="69"/>
      <c r="CA228" s="69"/>
      <c r="CB228" s="69"/>
      <c r="CC228" s="69"/>
      <c r="CD228" s="69"/>
      <c r="CE228" s="69"/>
      <c r="CF228" s="69"/>
      <c r="CG228" s="69"/>
      <c r="CH228" s="34">
        <f t="shared" si="56"/>
        <v>0</v>
      </c>
      <c r="CI228" s="69"/>
      <c r="CJ228" s="69"/>
      <c r="CK228" s="69"/>
      <c r="CL228" s="69"/>
      <c r="CN228" s="69"/>
      <c r="CO228" s="69"/>
      <c r="CP228" s="69"/>
      <c r="CQ228" s="69"/>
      <c r="CR228" s="69"/>
      <c r="CS228" s="34">
        <f t="shared" si="57"/>
        <v>0</v>
      </c>
      <c r="CT228" s="69"/>
      <c r="CU228" s="69"/>
      <c r="CV228" s="69"/>
      <c r="CW228" s="69"/>
      <c r="CX228" s="69"/>
      <c r="CY228" s="69"/>
      <c r="DA228" s="69"/>
      <c r="DB228" s="69"/>
      <c r="DC228" s="69"/>
      <c r="DD228" s="34">
        <f t="shared" si="58"/>
        <v>0</v>
      </c>
      <c r="DE228" s="69"/>
      <c r="DF228" s="69"/>
      <c r="DG228" s="69"/>
      <c r="DH228" s="69"/>
      <c r="DI228" s="69"/>
      <c r="DJ228" s="69"/>
      <c r="DK228" s="69"/>
      <c r="DL228" s="69"/>
      <c r="DM228" s="69"/>
      <c r="DN228" s="34">
        <f t="shared" si="59"/>
        <v>0</v>
      </c>
      <c r="DO228" s="69"/>
      <c r="DP228" s="69"/>
      <c r="DQ228" s="69"/>
      <c r="DR228" s="69"/>
      <c r="DS228" s="69"/>
      <c r="DT228" s="69"/>
      <c r="DU228" s="69"/>
      <c r="DW228" s="69"/>
      <c r="DX228" s="69"/>
      <c r="DY228" s="34">
        <f t="shared" si="60"/>
        <v>0</v>
      </c>
      <c r="DZ228" s="34">
        <f t="shared" si="61"/>
        <v>0</v>
      </c>
      <c r="EA228" s="34">
        <f t="shared" si="62"/>
        <v>0</v>
      </c>
      <c r="EB228" s="34">
        <f t="shared" si="63"/>
        <v>0</v>
      </c>
      <c r="EC228" s="34">
        <f t="shared" si="64"/>
        <v>0</v>
      </c>
      <c r="ED228" s="34">
        <f t="shared" si="65"/>
        <v>0</v>
      </c>
      <c r="EE228" s="34">
        <f t="shared" si="66"/>
        <v>0</v>
      </c>
      <c r="EF228" s="34">
        <f t="shared" si="67"/>
        <v>0</v>
      </c>
      <c r="EG228" s="34">
        <f t="shared" si="68"/>
        <v>0</v>
      </c>
      <c r="EH228" s="34">
        <f t="shared" si="69"/>
        <v>0</v>
      </c>
      <c r="EI228" s="34">
        <f t="shared" si="70"/>
        <v>0</v>
      </c>
      <c r="EJ228" s="34">
        <v>0</v>
      </c>
    </row>
    <row r="229" spans="1:140" ht="15.75" customHeight="1">
      <c r="A229" s="34" t="s">
        <v>347</v>
      </c>
      <c r="B229" s="33" t="s">
        <v>116</v>
      </c>
      <c r="C229" s="34">
        <v>2021</v>
      </c>
      <c r="D229" s="66" t="s">
        <v>1551</v>
      </c>
      <c r="E229" s="34" t="s">
        <v>1552</v>
      </c>
      <c r="F229" s="34" t="s">
        <v>1553</v>
      </c>
      <c r="G229" s="34" t="s">
        <v>503</v>
      </c>
      <c r="H229" s="34" t="s">
        <v>1585</v>
      </c>
      <c r="I229" s="200" t="s">
        <v>1584</v>
      </c>
      <c r="J229" s="34"/>
      <c r="K229" s="34"/>
      <c r="L229" s="2" t="s">
        <v>473</v>
      </c>
      <c r="M229" s="71">
        <v>0</v>
      </c>
      <c r="N229" s="63"/>
      <c r="O229" s="69"/>
      <c r="P229" s="69"/>
      <c r="R229" s="69"/>
      <c r="U229" s="2">
        <v>1</v>
      </c>
      <c r="X229" s="69"/>
      <c r="AA229" s="69"/>
      <c r="AB229" s="69"/>
      <c r="AC229" s="69"/>
      <c r="AD229" s="69"/>
      <c r="AE229" s="69"/>
      <c r="AF229" s="69">
        <v>1</v>
      </c>
      <c r="AG229" s="69"/>
      <c r="AH229" s="69"/>
      <c r="AI229" s="69"/>
      <c r="AJ229" s="69"/>
      <c r="AK229" s="69"/>
      <c r="AM229" s="69"/>
      <c r="AN229" s="69"/>
      <c r="AO229" s="69"/>
      <c r="AQ229" s="66"/>
      <c r="AR229" s="66">
        <f t="shared" si="54"/>
        <v>1</v>
      </c>
      <c r="AS229" s="73">
        <v>1</v>
      </c>
      <c r="AT229" s="73">
        <v>1</v>
      </c>
      <c r="AU229" s="73">
        <v>1</v>
      </c>
      <c r="AV229" s="73"/>
      <c r="AW229" s="73"/>
      <c r="AX229" s="66">
        <f t="shared" si="55"/>
        <v>3</v>
      </c>
      <c r="AY229" s="69"/>
      <c r="AZ229" s="69">
        <v>1</v>
      </c>
      <c r="BA229" s="69"/>
      <c r="BB229" s="69"/>
      <c r="BD229" s="69"/>
      <c r="BE229" s="69"/>
      <c r="BF229" s="69"/>
      <c r="BG229" s="69"/>
      <c r="BH229" s="69"/>
      <c r="BI229" s="69"/>
      <c r="BJ229" s="69"/>
      <c r="BK229" s="69"/>
      <c r="BL229" s="69"/>
      <c r="BM229" s="69"/>
      <c r="BN229" s="69"/>
      <c r="BO229" s="69"/>
      <c r="BP229" s="69">
        <v>1</v>
      </c>
      <c r="BQ229" s="69"/>
      <c r="BR229" s="69"/>
      <c r="BS229" s="69">
        <v>1</v>
      </c>
      <c r="BT229" s="69">
        <v>1</v>
      </c>
      <c r="BU229" s="73">
        <v>1</v>
      </c>
      <c r="BV229" s="66">
        <f t="shared" si="71"/>
        <v>0</v>
      </c>
      <c r="BW229" s="69"/>
      <c r="BY229" s="69"/>
      <c r="BZ229" s="69">
        <v>1</v>
      </c>
      <c r="CA229" s="69"/>
      <c r="CB229" s="69"/>
      <c r="CC229" s="69"/>
      <c r="CD229" s="69"/>
      <c r="CE229" s="69"/>
      <c r="CF229" s="69"/>
      <c r="CG229" s="69"/>
      <c r="CH229" s="34">
        <f t="shared" si="56"/>
        <v>1</v>
      </c>
      <c r="CI229" s="69"/>
      <c r="CJ229" s="69"/>
      <c r="CK229" s="69"/>
      <c r="CL229" s="69"/>
      <c r="CM229" s="69">
        <v>1</v>
      </c>
      <c r="CN229" s="69"/>
      <c r="CO229" s="69"/>
      <c r="CP229" s="69"/>
      <c r="CQ229" s="69"/>
      <c r="CR229" s="69"/>
      <c r="CS229" s="34">
        <f t="shared" si="57"/>
        <v>1</v>
      </c>
      <c r="CT229" s="69"/>
      <c r="CU229" s="69"/>
      <c r="CV229" s="69"/>
      <c r="CW229" s="69"/>
      <c r="CX229" s="69"/>
      <c r="CY229" s="69"/>
      <c r="CZ229" s="69">
        <v>1</v>
      </c>
      <c r="DA229" s="69"/>
      <c r="DB229" s="69"/>
      <c r="DC229" s="69"/>
      <c r="DD229" s="34">
        <f t="shared" si="58"/>
        <v>1</v>
      </c>
      <c r="DE229" s="69"/>
      <c r="DF229" s="69"/>
      <c r="DG229" s="69"/>
      <c r="DH229" s="69"/>
      <c r="DI229" s="69"/>
      <c r="DJ229" s="69"/>
      <c r="DK229" s="69"/>
      <c r="DL229" s="69"/>
      <c r="DM229" s="69"/>
      <c r="DN229" s="34">
        <f t="shared" si="59"/>
        <v>0</v>
      </c>
      <c r="DO229" s="69"/>
      <c r="DP229" s="69"/>
      <c r="DQ229" s="69"/>
      <c r="DR229" s="69"/>
      <c r="DS229" s="69"/>
      <c r="DT229" s="69"/>
      <c r="DU229" s="69"/>
      <c r="DW229" s="69"/>
      <c r="DX229" s="69"/>
      <c r="DY229" s="34">
        <f t="shared" si="60"/>
        <v>0</v>
      </c>
      <c r="DZ229" s="34">
        <f t="shared" si="61"/>
        <v>0</v>
      </c>
      <c r="EA229" s="34">
        <f t="shared" si="62"/>
        <v>0</v>
      </c>
      <c r="EB229" s="34">
        <f t="shared" si="63"/>
        <v>0</v>
      </c>
      <c r="EC229" s="34">
        <f t="shared" si="64"/>
        <v>0</v>
      </c>
      <c r="ED229" s="34">
        <f t="shared" si="65"/>
        <v>0</v>
      </c>
      <c r="EE229" s="34">
        <f t="shared" si="66"/>
        <v>0</v>
      </c>
      <c r="EF229" s="34">
        <f t="shared" si="67"/>
        <v>0</v>
      </c>
      <c r="EG229" s="34">
        <f t="shared" si="68"/>
        <v>0</v>
      </c>
      <c r="EH229" s="34">
        <f t="shared" si="69"/>
        <v>0</v>
      </c>
      <c r="EI229" s="34">
        <f t="shared" si="70"/>
        <v>0</v>
      </c>
      <c r="EJ229" s="34">
        <v>0</v>
      </c>
    </row>
    <row r="230" spans="1:140" ht="15.75" customHeight="1">
      <c r="A230" s="34" t="s">
        <v>348</v>
      </c>
      <c r="B230" s="33" t="s">
        <v>116</v>
      </c>
      <c r="C230" s="34">
        <v>2021</v>
      </c>
      <c r="D230" s="66" t="s">
        <v>1527</v>
      </c>
      <c r="E230" s="34" t="s">
        <v>1528</v>
      </c>
      <c r="F230" s="34" t="s">
        <v>1529</v>
      </c>
      <c r="G230" s="34" t="s">
        <v>1530</v>
      </c>
      <c r="H230" s="34" t="s">
        <v>1586</v>
      </c>
      <c r="I230" s="34" t="s">
        <v>1587</v>
      </c>
      <c r="J230" s="34"/>
      <c r="K230" s="34"/>
      <c r="L230" s="2" t="s">
        <v>473</v>
      </c>
      <c r="M230" s="71">
        <v>0</v>
      </c>
      <c r="N230" s="63"/>
      <c r="O230" s="69"/>
      <c r="P230" s="69"/>
      <c r="R230" s="69"/>
      <c r="U230" s="2">
        <v>1</v>
      </c>
      <c r="X230" s="69"/>
      <c r="AA230" s="69"/>
      <c r="AB230" s="69"/>
      <c r="AC230" s="69">
        <v>1</v>
      </c>
      <c r="AD230" s="69"/>
      <c r="AE230" s="69"/>
      <c r="AF230" s="69"/>
      <c r="AG230" s="69"/>
      <c r="AH230" s="73"/>
      <c r="AI230" s="69"/>
      <c r="AJ230" s="69"/>
      <c r="AK230" s="69"/>
      <c r="AM230" s="69"/>
      <c r="AN230" s="69"/>
      <c r="AO230" s="69"/>
      <c r="AQ230" s="66"/>
      <c r="AR230" s="66">
        <f t="shared" si="54"/>
        <v>1</v>
      </c>
      <c r="AS230" s="73">
        <v>1</v>
      </c>
      <c r="AT230" s="73">
        <v>1</v>
      </c>
      <c r="AU230" s="73">
        <v>1</v>
      </c>
      <c r="AV230" s="69"/>
      <c r="AW230" s="73">
        <v>1</v>
      </c>
      <c r="AX230" s="66">
        <f t="shared" si="55"/>
        <v>4</v>
      </c>
      <c r="AY230" s="69"/>
      <c r="AZ230" s="69">
        <v>1</v>
      </c>
      <c r="BA230" s="69"/>
      <c r="BB230" s="69"/>
      <c r="BD230" s="69"/>
      <c r="BE230" s="69"/>
      <c r="BF230" s="69"/>
      <c r="BG230" s="69"/>
      <c r="BH230" s="69"/>
      <c r="BI230" s="69"/>
      <c r="BJ230" s="69"/>
      <c r="BK230" s="69"/>
      <c r="BL230" s="69"/>
      <c r="BM230" s="69"/>
      <c r="BN230" s="69"/>
      <c r="BO230" s="69">
        <v>1</v>
      </c>
      <c r="BP230" s="69">
        <v>1</v>
      </c>
      <c r="BQ230" s="69"/>
      <c r="BR230" s="69"/>
      <c r="BS230" s="69">
        <v>1</v>
      </c>
      <c r="BT230" s="73">
        <v>1</v>
      </c>
      <c r="BU230" s="73">
        <v>1</v>
      </c>
      <c r="BV230" s="66">
        <f t="shared" si="71"/>
        <v>0</v>
      </c>
      <c r="BW230" s="69"/>
      <c r="BY230" s="69"/>
      <c r="BZ230" s="69">
        <v>1</v>
      </c>
      <c r="CA230" s="73"/>
      <c r="CB230" s="73"/>
      <c r="CC230" s="69"/>
      <c r="CD230" s="73"/>
      <c r="CE230" s="73"/>
      <c r="CF230" s="69"/>
      <c r="CG230" s="69"/>
      <c r="CH230" s="34">
        <f t="shared" si="56"/>
        <v>1</v>
      </c>
      <c r="CI230" s="69"/>
      <c r="CJ230" s="69"/>
      <c r="CK230" s="69"/>
      <c r="CL230" s="69"/>
      <c r="CM230" s="69">
        <v>1</v>
      </c>
      <c r="CN230" s="69"/>
      <c r="CO230" s="69"/>
      <c r="CP230" s="69"/>
      <c r="CQ230" s="69"/>
      <c r="CR230" s="69"/>
      <c r="CS230" s="34">
        <f t="shared" si="57"/>
        <v>1</v>
      </c>
      <c r="CT230" s="69"/>
      <c r="CU230" s="69"/>
      <c r="CV230" s="69"/>
      <c r="CW230" s="69"/>
      <c r="CX230" s="69"/>
      <c r="CY230" s="69"/>
      <c r="CZ230" s="69">
        <v>1</v>
      </c>
      <c r="DA230" s="73"/>
      <c r="DB230" s="69"/>
      <c r="DC230" s="69"/>
      <c r="DD230" s="34">
        <f t="shared" si="58"/>
        <v>1</v>
      </c>
      <c r="DE230" s="69"/>
      <c r="DF230" s="69"/>
      <c r="DG230" s="69"/>
      <c r="DH230" s="69"/>
      <c r="DI230" s="69"/>
      <c r="DJ230" s="69"/>
      <c r="DK230" s="69"/>
      <c r="DL230" s="69"/>
      <c r="DM230" s="69"/>
      <c r="DN230" s="34">
        <f t="shared" si="59"/>
        <v>0</v>
      </c>
      <c r="DO230" s="69"/>
      <c r="DP230" s="69"/>
      <c r="DQ230" s="69"/>
      <c r="DR230" s="69"/>
      <c r="DS230" s="69"/>
      <c r="DT230" s="69"/>
      <c r="DU230" s="69"/>
      <c r="DV230" s="69">
        <v>1</v>
      </c>
      <c r="DW230" s="69"/>
      <c r="DX230" s="69"/>
      <c r="DY230" s="34">
        <f t="shared" si="60"/>
        <v>1</v>
      </c>
      <c r="DZ230" s="34">
        <f t="shared" si="61"/>
        <v>0</v>
      </c>
      <c r="EA230" s="34">
        <f t="shared" si="62"/>
        <v>0</v>
      </c>
      <c r="EB230" s="34">
        <f t="shared" si="63"/>
        <v>0</v>
      </c>
      <c r="EC230" s="34">
        <f t="shared" si="64"/>
        <v>0</v>
      </c>
      <c r="ED230" s="34">
        <f t="shared" si="65"/>
        <v>0</v>
      </c>
      <c r="EE230" s="34">
        <f t="shared" si="66"/>
        <v>0</v>
      </c>
      <c r="EF230" s="34">
        <f t="shared" si="67"/>
        <v>0</v>
      </c>
      <c r="EG230" s="34">
        <f t="shared" si="68"/>
        <v>0</v>
      </c>
      <c r="EH230" s="34">
        <f t="shared" si="69"/>
        <v>0</v>
      </c>
      <c r="EI230" s="34">
        <f t="shared" si="70"/>
        <v>0</v>
      </c>
      <c r="EJ230" s="34">
        <v>0</v>
      </c>
    </row>
    <row r="231" spans="1:140" ht="15.75" customHeight="1">
      <c r="A231" s="34" t="s">
        <v>349</v>
      </c>
      <c r="B231" s="33" t="s">
        <v>116</v>
      </c>
      <c r="C231" s="34">
        <v>2021</v>
      </c>
      <c r="D231" s="66" t="s">
        <v>1490</v>
      </c>
      <c r="E231" s="34" t="s">
        <v>1491</v>
      </c>
      <c r="F231" s="34" t="s">
        <v>869</v>
      </c>
      <c r="G231" s="34" t="s">
        <v>621</v>
      </c>
      <c r="H231" s="34" t="s">
        <v>1588</v>
      </c>
      <c r="I231" s="34" t="s">
        <v>1589</v>
      </c>
      <c r="J231" s="34"/>
      <c r="K231" s="34"/>
      <c r="L231" s="2" t="s">
        <v>473</v>
      </c>
      <c r="M231" s="71">
        <v>0</v>
      </c>
      <c r="N231" s="63"/>
      <c r="O231" s="69"/>
      <c r="P231" s="69"/>
      <c r="R231" s="69"/>
      <c r="U231" s="2">
        <v>1</v>
      </c>
      <c r="X231" s="69"/>
      <c r="Z231" s="69">
        <v>1</v>
      </c>
      <c r="AA231" s="69"/>
      <c r="AB231" s="69"/>
      <c r="AC231" s="69"/>
      <c r="AD231" s="69"/>
      <c r="AE231" s="69"/>
      <c r="AF231" s="69"/>
      <c r="AG231" s="69"/>
      <c r="AH231" s="69"/>
      <c r="AI231" s="69"/>
      <c r="AJ231" s="69"/>
      <c r="AK231" s="69"/>
      <c r="AM231" s="69"/>
      <c r="AN231" s="73"/>
      <c r="AO231" s="69"/>
      <c r="AQ231" s="66"/>
      <c r="AR231" s="66">
        <f t="shared" si="54"/>
        <v>1</v>
      </c>
      <c r="AS231" s="73">
        <v>1</v>
      </c>
      <c r="AT231" s="73">
        <v>1</v>
      </c>
      <c r="AU231" s="73">
        <v>1</v>
      </c>
      <c r="AV231" s="69"/>
      <c r="AW231" s="73">
        <v>1</v>
      </c>
      <c r="AX231" s="66">
        <f t="shared" si="55"/>
        <v>4</v>
      </c>
      <c r="AY231" s="69"/>
      <c r="AZ231" s="69"/>
      <c r="BA231" s="69">
        <v>1</v>
      </c>
      <c r="BB231" s="69"/>
      <c r="BD231" s="69"/>
      <c r="BE231" s="69"/>
      <c r="BF231" s="69"/>
      <c r="BG231" s="69"/>
      <c r="BH231" s="69"/>
      <c r="BI231" s="69"/>
      <c r="BJ231" s="69"/>
      <c r="BK231" s="69">
        <v>1</v>
      </c>
      <c r="BL231" s="69"/>
      <c r="BM231" s="69"/>
      <c r="BN231" s="69"/>
      <c r="BO231" s="69"/>
      <c r="BP231" s="69"/>
      <c r="BQ231" s="69"/>
      <c r="BR231" s="69"/>
      <c r="BS231" s="69">
        <v>1</v>
      </c>
      <c r="BT231" s="73">
        <v>1</v>
      </c>
      <c r="BU231" s="73">
        <v>1</v>
      </c>
      <c r="BV231" s="66">
        <f t="shared" si="71"/>
        <v>0</v>
      </c>
      <c r="BW231" s="69"/>
      <c r="BY231" s="69"/>
      <c r="BZ231" s="69">
        <v>1</v>
      </c>
      <c r="CA231" s="69"/>
      <c r="CB231" s="69"/>
      <c r="CC231" s="69"/>
      <c r="CD231" s="69"/>
      <c r="CE231" s="69"/>
      <c r="CF231" s="69"/>
      <c r="CG231" s="69"/>
      <c r="CH231" s="34">
        <f t="shared" si="56"/>
        <v>1</v>
      </c>
      <c r="CI231" s="69"/>
      <c r="CJ231" s="69"/>
      <c r="CK231" s="69"/>
      <c r="CL231" s="69"/>
      <c r="CM231" s="69">
        <v>1</v>
      </c>
      <c r="CN231" s="69"/>
      <c r="CO231" s="69"/>
      <c r="CP231" s="69"/>
      <c r="CQ231" s="69"/>
      <c r="CR231" s="69"/>
      <c r="CS231" s="34">
        <f t="shared" si="57"/>
        <v>1</v>
      </c>
      <c r="CT231" s="69"/>
      <c r="CU231" s="69"/>
      <c r="CV231" s="69"/>
      <c r="CW231" s="69"/>
      <c r="CX231" s="69"/>
      <c r="CY231" s="69"/>
      <c r="CZ231" s="69">
        <v>1</v>
      </c>
      <c r="DA231" s="69"/>
      <c r="DB231" s="69"/>
      <c r="DC231" s="69"/>
      <c r="DD231" s="34">
        <f t="shared" si="58"/>
        <v>1</v>
      </c>
      <c r="DE231" s="69"/>
      <c r="DF231" s="69"/>
      <c r="DG231" s="69"/>
      <c r="DH231" s="69"/>
      <c r="DI231" s="69"/>
      <c r="DJ231" s="69"/>
      <c r="DK231" s="69"/>
      <c r="DL231" s="69"/>
      <c r="DM231" s="69"/>
      <c r="DN231" s="34">
        <f t="shared" si="59"/>
        <v>0</v>
      </c>
      <c r="DO231" s="69"/>
      <c r="DP231" s="69"/>
      <c r="DQ231" s="69"/>
      <c r="DR231" s="69"/>
      <c r="DS231" s="69"/>
      <c r="DT231" s="69"/>
      <c r="DU231" s="69"/>
      <c r="DV231" s="69">
        <v>1</v>
      </c>
      <c r="DW231" s="69"/>
      <c r="DX231" s="69"/>
      <c r="DY231" s="34">
        <f t="shared" si="60"/>
        <v>1</v>
      </c>
      <c r="DZ231" s="34">
        <f t="shared" si="61"/>
        <v>0</v>
      </c>
      <c r="EA231" s="34">
        <f t="shared" si="62"/>
        <v>0</v>
      </c>
      <c r="EB231" s="34">
        <f t="shared" si="63"/>
        <v>0</v>
      </c>
      <c r="EC231" s="34">
        <f t="shared" si="64"/>
        <v>0</v>
      </c>
      <c r="ED231" s="34">
        <f t="shared" si="65"/>
        <v>0</v>
      </c>
      <c r="EE231" s="34">
        <f t="shared" si="66"/>
        <v>0</v>
      </c>
      <c r="EF231" s="34">
        <f t="shared" si="67"/>
        <v>0</v>
      </c>
      <c r="EG231" s="34">
        <f t="shared" si="68"/>
        <v>0</v>
      </c>
      <c r="EH231" s="34">
        <f t="shared" si="69"/>
        <v>0</v>
      </c>
      <c r="EI231" s="34">
        <f t="shared" si="70"/>
        <v>0</v>
      </c>
      <c r="EJ231" s="34">
        <v>0</v>
      </c>
    </row>
    <row r="232" spans="1:140" ht="15.75" customHeight="1">
      <c r="A232" s="34" t="s">
        <v>350</v>
      </c>
      <c r="B232" s="33" t="s">
        <v>116</v>
      </c>
      <c r="C232" s="34">
        <v>2021</v>
      </c>
      <c r="D232" s="66" t="s">
        <v>1492</v>
      </c>
      <c r="E232" s="34" t="s">
        <v>1493</v>
      </c>
      <c r="F232" s="34" t="s">
        <v>1131</v>
      </c>
      <c r="G232" s="34" t="s">
        <v>487</v>
      </c>
      <c r="H232" s="34" t="s">
        <v>1591</v>
      </c>
      <c r="I232" s="34" t="s">
        <v>1590</v>
      </c>
      <c r="J232" s="34"/>
      <c r="K232" s="34"/>
      <c r="L232" s="2" t="s">
        <v>473</v>
      </c>
      <c r="M232" s="71">
        <v>0</v>
      </c>
      <c r="N232" s="63"/>
      <c r="O232" s="69"/>
      <c r="P232" s="69"/>
      <c r="R232" s="69"/>
      <c r="U232" s="2">
        <v>1</v>
      </c>
      <c r="X232" s="69"/>
      <c r="AA232" s="69"/>
      <c r="AB232" s="69"/>
      <c r="AC232" s="69"/>
      <c r="AD232" s="69"/>
      <c r="AE232" s="69"/>
      <c r="AF232" s="69"/>
      <c r="AG232" s="73"/>
      <c r="AH232" s="69">
        <v>1</v>
      </c>
      <c r="AI232" s="69"/>
      <c r="AJ232" s="69"/>
      <c r="AK232" s="69"/>
      <c r="AM232" s="69"/>
      <c r="AN232" s="69"/>
      <c r="AO232" s="69"/>
      <c r="AQ232" s="66"/>
      <c r="AR232" s="66">
        <f t="shared" si="54"/>
        <v>1</v>
      </c>
      <c r="AS232" s="73">
        <v>1</v>
      </c>
      <c r="AT232" s="73">
        <v>1</v>
      </c>
      <c r="AU232" s="73"/>
      <c r="AV232" s="73"/>
      <c r="AW232" s="73">
        <v>1</v>
      </c>
      <c r="AX232" s="66">
        <f t="shared" si="55"/>
        <v>3</v>
      </c>
      <c r="AY232" s="73"/>
      <c r="AZ232" s="69"/>
      <c r="BA232" s="69">
        <v>1</v>
      </c>
      <c r="BB232" s="69"/>
      <c r="BD232" s="69"/>
      <c r="BE232" s="69"/>
      <c r="BF232" s="69"/>
      <c r="BG232" s="69"/>
      <c r="BH232" s="69"/>
      <c r="BI232" s="69"/>
      <c r="BJ232" s="69"/>
      <c r="BK232" s="69">
        <v>1</v>
      </c>
      <c r="BL232" s="69"/>
      <c r="BM232" s="69"/>
      <c r="BN232" s="69"/>
      <c r="BO232" s="69"/>
      <c r="BP232" s="69"/>
      <c r="BQ232" s="69"/>
      <c r="BR232" s="69"/>
      <c r="BS232" s="73">
        <v>1</v>
      </c>
      <c r="BT232" s="73">
        <v>1</v>
      </c>
      <c r="BU232" s="73">
        <v>1</v>
      </c>
      <c r="BV232" s="66">
        <f t="shared" si="71"/>
        <v>0</v>
      </c>
      <c r="BW232" s="69"/>
      <c r="BY232" s="69"/>
      <c r="BZ232" s="69">
        <v>1</v>
      </c>
      <c r="CA232" s="73"/>
      <c r="CB232" s="73"/>
      <c r="CC232" s="69"/>
      <c r="CD232" s="69"/>
      <c r="CE232" s="69"/>
      <c r="CF232" s="69"/>
      <c r="CG232" s="69"/>
      <c r="CH232" s="34">
        <f t="shared" si="56"/>
        <v>1</v>
      </c>
      <c r="CI232" s="69"/>
      <c r="CJ232" s="69"/>
      <c r="CK232" s="69"/>
      <c r="CL232" s="69"/>
      <c r="CM232" s="69">
        <v>1</v>
      </c>
      <c r="CN232" s="73"/>
      <c r="CO232" s="73"/>
      <c r="CP232" s="69"/>
      <c r="CQ232" s="69"/>
      <c r="CR232" s="69"/>
      <c r="CS232" s="34">
        <f t="shared" si="57"/>
        <v>1</v>
      </c>
      <c r="CT232" s="69"/>
      <c r="CU232" s="69"/>
      <c r="CV232" s="69"/>
      <c r="CW232" s="69"/>
      <c r="CX232" s="73"/>
      <c r="CY232" s="73"/>
      <c r="CZ232" s="73"/>
      <c r="DA232" s="69"/>
      <c r="DB232" s="69"/>
      <c r="DC232" s="69"/>
      <c r="DD232" s="34">
        <f t="shared" si="58"/>
        <v>0</v>
      </c>
      <c r="DE232" s="69"/>
      <c r="DF232" s="69"/>
      <c r="DG232" s="69"/>
      <c r="DH232" s="69"/>
      <c r="DI232" s="69"/>
      <c r="DJ232" s="69"/>
      <c r="DK232" s="69"/>
      <c r="DL232" s="69"/>
      <c r="DM232" s="69"/>
      <c r="DN232" s="34">
        <f t="shared" si="59"/>
        <v>0</v>
      </c>
      <c r="DO232" s="69"/>
      <c r="DP232" s="69"/>
      <c r="DQ232" s="69"/>
      <c r="DR232" s="69"/>
      <c r="DS232" s="69"/>
      <c r="DT232" s="69"/>
      <c r="DU232" s="69"/>
      <c r="DV232" s="69">
        <v>1</v>
      </c>
      <c r="DW232" s="69"/>
      <c r="DX232" s="69"/>
      <c r="DY232" s="34">
        <f t="shared" si="60"/>
        <v>1</v>
      </c>
      <c r="DZ232" s="34">
        <f t="shared" si="61"/>
        <v>0</v>
      </c>
      <c r="EA232" s="34">
        <f t="shared" si="62"/>
        <v>0</v>
      </c>
      <c r="EB232" s="34">
        <f t="shared" si="63"/>
        <v>0</v>
      </c>
      <c r="EC232" s="34">
        <f t="shared" si="64"/>
        <v>0</v>
      </c>
      <c r="ED232" s="34">
        <f t="shared" si="65"/>
        <v>0</v>
      </c>
      <c r="EE232" s="34">
        <f t="shared" si="66"/>
        <v>0</v>
      </c>
      <c r="EF232" s="34">
        <f t="shared" si="67"/>
        <v>0</v>
      </c>
      <c r="EG232" s="34">
        <f t="shared" si="68"/>
        <v>0</v>
      </c>
      <c r="EH232" s="34">
        <f t="shared" si="69"/>
        <v>0</v>
      </c>
      <c r="EI232" s="34">
        <f t="shared" si="70"/>
        <v>0</v>
      </c>
      <c r="EJ232" s="34">
        <v>0</v>
      </c>
    </row>
    <row r="233" spans="1:140" ht="15.75" customHeight="1">
      <c r="A233" s="34" t="s">
        <v>351</v>
      </c>
      <c r="B233" s="33" t="s">
        <v>122</v>
      </c>
      <c r="C233" s="34">
        <v>2021</v>
      </c>
      <c r="D233" s="66" t="s">
        <v>1494</v>
      </c>
      <c r="E233" s="34" t="s">
        <v>1495</v>
      </c>
      <c r="F233" s="34" t="s">
        <v>1496</v>
      </c>
      <c r="G233" s="66" t="s">
        <v>483</v>
      </c>
      <c r="H233" s="150" t="s">
        <v>1592</v>
      </c>
      <c r="I233" s="66" t="s">
        <v>1593</v>
      </c>
      <c r="J233" s="34"/>
      <c r="K233" s="34"/>
      <c r="L233" s="2" t="s">
        <v>473</v>
      </c>
      <c r="M233" s="71">
        <v>0</v>
      </c>
      <c r="N233" s="63"/>
      <c r="O233" s="69"/>
      <c r="P233" s="69"/>
      <c r="R233" s="69"/>
      <c r="U233" s="2">
        <v>1</v>
      </c>
      <c r="X233" s="69"/>
      <c r="AA233" s="69"/>
      <c r="AB233" s="69">
        <v>1</v>
      </c>
      <c r="AC233" s="69"/>
      <c r="AD233" s="69"/>
      <c r="AE233" s="69"/>
      <c r="AF233" s="69"/>
      <c r="AG233" s="69"/>
      <c r="AH233" s="69"/>
      <c r="AI233" s="73"/>
      <c r="AJ233" s="69"/>
      <c r="AK233" s="69"/>
      <c r="AL233" s="69">
        <v>1</v>
      </c>
      <c r="AM233" s="69"/>
      <c r="AN233" s="69"/>
      <c r="AO233" s="69"/>
      <c r="AQ233" s="66"/>
      <c r="AR233" s="66">
        <f t="shared" si="54"/>
        <v>1</v>
      </c>
      <c r="AS233" s="73">
        <v>1</v>
      </c>
      <c r="AT233" s="73">
        <v>1</v>
      </c>
      <c r="AU233" s="73">
        <v>1</v>
      </c>
      <c r="AV233" s="73">
        <v>1</v>
      </c>
      <c r="AW233" s="73">
        <v>1</v>
      </c>
      <c r="AX233" s="66">
        <f t="shared" si="55"/>
        <v>5</v>
      </c>
      <c r="AY233" s="73">
        <v>1</v>
      </c>
      <c r="AZ233" s="69"/>
      <c r="BA233" s="69"/>
      <c r="BB233" s="69"/>
      <c r="BD233" s="69">
        <v>1</v>
      </c>
      <c r="BE233" s="69"/>
      <c r="BF233" s="69"/>
      <c r="BG233" s="69"/>
      <c r="BH233" s="69"/>
      <c r="BI233" s="69"/>
      <c r="BJ233" s="69"/>
      <c r="BK233" s="69"/>
      <c r="BL233" s="69"/>
      <c r="BM233" s="69"/>
      <c r="BN233" s="69"/>
      <c r="BO233" s="69"/>
      <c r="BP233" s="69">
        <v>1</v>
      </c>
      <c r="BQ233" s="69"/>
      <c r="BR233" s="69"/>
      <c r="BS233" s="73"/>
      <c r="BT233" s="73"/>
      <c r="BU233" s="69"/>
      <c r="BV233" s="66">
        <f t="shared" si="71"/>
        <v>1</v>
      </c>
      <c r="BW233" s="69"/>
      <c r="BY233" s="69"/>
      <c r="CA233" s="69"/>
      <c r="CB233" s="69"/>
      <c r="CC233" s="69"/>
      <c r="CD233" s="69"/>
      <c r="CE233" s="69"/>
      <c r="CF233" s="69"/>
      <c r="CG233" s="73"/>
      <c r="CH233" s="34">
        <f t="shared" si="56"/>
        <v>0</v>
      </c>
      <c r="CI233" s="73"/>
      <c r="CJ233" s="73"/>
      <c r="CK233" s="73"/>
      <c r="CL233" s="73"/>
      <c r="CM233" s="73"/>
      <c r="CN233" s="69"/>
      <c r="CO233" s="69"/>
      <c r="CP233" s="69"/>
      <c r="CQ233" s="69"/>
      <c r="CR233" s="69"/>
      <c r="CS233" s="34">
        <f t="shared" si="57"/>
        <v>0</v>
      </c>
      <c r="CT233" s="69"/>
      <c r="CU233" s="69"/>
      <c r="CV233" s="69"/>
      <c r="CW233" s="69"/>
      <c r="CX233" s="69"/>
      <c r="CY233" s="69"/>
      <c r="DA233" s="69"/>
      <c r="DB233" s="69"/>
      <c r="DC233" s="69"/>
      <c r="DD233" s="34">
        <f t="shared" si="58"/>
        <v>0</v>
      </c>
      <c r="DE233" s="69"/>
      <c r="DF233" s="69"/>
      <c r="DG233" s="69"/>
      <c r="DH233" s="69"/>
      <c r="DI233" s="69"/>
      <c r="DJ233" s="69"/>
      <c r="DK233" s="69"/>
      <c r="DL233" s="69"/>
      <c r="DM233" s="69"/>
      <c r="DN233" s="34">
        <f t="shared" si="59"/>
        <v>0</v>
      </c>
      <c r="DO233" s="69"/>
      <c r="DP233" s="69"/>
      <c r="DQ233" s="69"/>
      <c r="DR233" s="69"/>
      <c r="DS233" s="69"/>
      <c r="DT233" s="69"/>
      <c r="DU233" s="69"/>
      <c r="DW233" s="69"/>
      <c r="DX233" s="69"/>
      <c r="DY233" s="34">
        <f t="shared" si="60"/>
        <v>0</v>
      </c>
      <c r="DZ233" s="34">
        <f t="shared" si="61"/>
        <v>0</v>
      </c>
      <c r="EA233" s="34">
        <f t="shared" si="62"/>
        <v>0</v>
      </c>
      <c r="EB233" s="34">
        <f t="shared" si="63"/>
        <v>0</v>
      </c>
      <c r="EC233" s="34">
        <f t="shared" si="64"/>
        <v>0</v>
      </c>
      <c r="ED233" s="34">
        <f t="shared" si="65"/>
        <v>0</v>
      </c>
      <c r="EE233" s="34">
        <f t="shared" si="66"/>
        <v>0</v>
      </c>
      <c r="EF233" s="34">
        <f t="shared" si="67"/>
        <v>0</v>
      </c>
      <c r="EG233" s="34">
        <f t="shared" si="68"/>
        <v>0</v>
      </c>
      <c r="EH233" s="34">
        <f t="shared" si="69"/>
        <v>0</v>
      </c>
      <c r="EI233" s="34">
        <f t="shared" si="70"/>
        <v>0</v>
      </c>
      <c r="EJ233" s="34">
        <v>0</v>
      </c>
    </row>
    <row r="234" spans="1:140" ht="15.75" customHeight="1">
      <c r="A234" s="34" t="s">
        <v>352</v>
      </c>
      <c r="B234" s="33" t="s">
        <v>116</v>
      </c>
      <c r="C234" s="34">
        <v>2021</v>
      </c>
      <c r="D234" s="66" t="s">
        <v>1497</v>
      </c>
      <c r="E234" s="34" t="s">
        <v>1498</v>
      </c>
      <c r="F234" s="34" t="s">
        <v>1499</v>
      </c>
      <c r="G234" s="34" t="s">
        <v>470</v>
      </c>
      <c r="H234" s="34" t="s">
        <v>1595</v>
      </c>
      <c r="I234" s="34" t="s">
        <v>1594</v>
      </c>
      <c r="J234" s="34"/>
      <c r="K234" s="34"/>
      <c r="L234" s="2" t="s">
        <v>473</v>
      </c>
      <c r="M234" s="71">
        <v>0</v>
      </c>
      <c r="N234" s="63"/>
      <c r="O234" s="69"/>
      <c r="P234" s="69"/>
      <c r="R234" s="69"/>
      <c r="U234" s="2">
        <v>1</v>
      </c>
      <c r="X234" s="69"/>
      <c r="AA234" s="69"/>
      <c r="AB234" s="69"/>
      <c r="AC234" s="69"/>
      <c r="AD234" s="69"/>
      <c r="AE234" s="69"/>
      <c r="AF234" s="69"/>
      <c r="AG234" s="69"/>
      <c r="AH234" s="69"/>
      <c r="AI234" s="69">
        <v>1</v>
      </c>
      <c r="AJ234" s="69"/>
      <c r="AK234" s="69"/>
      <c r="AM234" s="69"/>
      <c r="AN234" s="69"/>
      <c r="AO234" s="69"/>
      <c r="AQ234" s="66"/>
      <c r="AR234" s="66">
        <f t="shared" si="54"/>
        <v>1</v>
      </c>
      <c r="AS234" s="73"/>
      <c r="AT234" s="73"/>
      <c r="AU234" s="73"/>
      <c r="AV234" s="73">
        <v>1</v>
      </c>
      <c r="AW234" s="73"/>
      <c r="AX234" s="66">
        <f t="shared" si="55"/>
        <v>1</v>
      </c>
      <c r="AY234" s="69">
        <v>1</v>
      </c>
      <c r="AZ234" s="69">
        <v>1</v>
      </c>
      <c r="BA234" s="69">
        <v>1</v>
      </c>
      <c r="BB234" s="69"/>
      <c r="BD234" s="69"/>
      <c r="BE234" s="69"/>
      <c r="BF234" s="69"/>
      <c r="BG234" s="69"/>
      <c r="BH234" s="69"/>
      <c r="BI234" s="69"/>
      <c r="BJ234" s="69"/>
      <c r="BK234" s="69"/>
      <c r="BL234" s="69"/>
      <c r="BM234" s="69"/>
      <c r="BN234" s="69"/>
      <c r="BO234" s="69"/>
      <c r="BP234" s="69">
        <v>1</v>
      </c>
      <c r="BQ234" s="69"/>
      <c r="BR234" s="69"/>
      <c r="BS234" s="69"/>
      <c r="BT234" s="69"/>
      <c r="BU234" s="73">
        <v>1</v>
      </c>
      <c r="BV234" s="66">
        <f t="shared" si="71"/>
        <v>0</v>
      </c>
      <c r="BW234" s="69"/>
      <c r="BY234" s="69"/>
      <c r="CA234" s="69"/>
      <c r="CB234" s="69"/>
      <c r="CC234" s="69"/>
      <c r="CD234" s="69"/>
      <c r="CE234" s="69"/>
      <c r="CF234" s="69"/>
      <c r="CG234" s="69"/>
      <c r="CH234" s="34">
        <f t="shared" si="56"/>
        <v>0</v>
      </c>
      <c r="CI234" s="69"/>
      <c r="CJ234" s="69"/>
      <c r="CK234" s="69"/>
      <c r="CL234" s="69"/>
      <c r="CN234" s="69"/>
      <c r="CO234" s="69"/>
      <c r="CP234" s="69"/>
      <c r="CQ234" s="69"/>
      <c r="CR234" s="69"/>
      <c r="CS234" s="34">
        <f t="shared" si="57"/>
        <v>0</v>
      </c>
      <c r="CT234" s="69"/>
      <c r="CU234" s="69"/>
      <c r="CV234" s="69"/>
      <c r="CW234" s="69"/>
      <c r="CX234" s="69"/>
      <c r="CY234" s="69"/>
      <c r="DA234" s="69"/>
      <c r="DB234" s="69"/>
      <c r="DC234" s="69"/>
      <c r="DD234" s="34">
        <f t="shared" si="58"/>
        <v>0</v>
      </c>
      <c r="DE234" s="69"/>
      <c r="DF234" s="69"/>
      <c r="DG234" s="69"/>
      <c r="DH234" s="69"/>
      <c r="DI234" s="69"/>
      <c r="DJ234" s="69"/>
      <c r="DK234" s="69">
        <v>1</v>
      </c>
      <c r="DL234" s="69"/>
      <c r="DM234" s="69"/>
      <c r="DN234" s="34">
        <f t="shared" si="59"/>
        <v>1</v>
      </c>
      <c r="DO234" s="69"/>
      <c r="DP234" s="69"/>
      <c r="DQ234" s="69"/>
      <c r="DR234" s="69"/>
      <c r="DS234" s="69"/>
      <c r="DT234" s="69"/>
      <c r="DU234" s="69"/>
      <c r="DW234" s="69"/>
      <c r="DX234" s="69"/>
      <c r="DY234" s="34">
        <f t="shared" si="60"/>
        <v>0</v>
      </c>
      <c r="DZ234" s="34">
        <f t="shared" si="61"/>
        <v>0</v>
      </c>
      <c r="EA234" s="34">
        <f t="shared" si="62"/>
        <v>0</v>
      </c>
      <c r="EB234" s="34">
        <f t="shared" si="63"/>
        <v>0</v>
      </c>
      <c r="EC234" s="34">
        <f t="shared" si="64"/>
        <v>0</v>
      </c>
      <c r="ED234" s="34">
        <f t="shared" si="65"/>
        <v>0</v>
      </c>
      <c r="EE234" s="34">
        <f t="shared" si="66"/>
        <v>0</v>
      </c>
      <c r="EF234" s="34">
        <f t="shared" si="67"/>
        <v>1</v>
      </c>
      <c r="EG234" s="34">
        <f t="shared" si="68"/>
        <v>0</v>
      </c>
      <c r="EH234" s="34">
        <f t="shared" si="69"/>
        <v>1</v>
      </c>
      <c r="EI234" s="34">
        <f t="shared" si="70"/>
        <v>1</v>
      </c>
      <c r="EJ234" s="34">
        <v>0</v>
      </c>
    </row>
    <row r="235" spans="1:140" ht="15.75" customHeight="1">
      <c r="A235" s="34" t="s">
        <v>353</v>
      </c>
      <c r="B235" s="33" t="s">
        <v>116</v>
      </c>
      <c r="C235" s="34">
        <v>2021</v>
      </c>
      <c r="D235" s="66" t="s">
        <v>1500</v>
      </c>
      <c r="E235" s="34" t="s">
        <v>1501</v>
      </c>
      <c r="F235" s="34" t="s">
        <v>620</v>
      </c>
      <c r="G235" s="34" t="s">
        <v>621</v>
      </c>
      <c r="H235" s="34" t="s">
        <v>1596</v>
      </c>
      <c r="I235" s="34" t="s">
        <v>1597</v>
      </c>
      <c r="J235" s="34"/>
      <c r="K235" s="34"/>
      <c r="L235" s="2" t="s">
        <v>473</v>
      </c>
      <c r="M235" s="71">
        <v>0</v>
      </c>
      <c r="N235" s="63"/>
      <c r="O235" s="69"/>
      <c r="P235" s="69"/>
      <c r="R235" s="73"/>
      <c r="S235" s="73"/>
      <c r="T235" s="73"/>
      <c r="U235" s="73">
        <v>1</v>
      </c>
      <c r="V235" s="73"/>
      <c r="W235" s="73"/>
      <c r="X235" s="69"/>
      <c r="AA235" s="69"/>
      <c r="AB235" s="69"/>
      <c r="AC235" s="69"/>
      <c r="AD235" s="69"/>
      <c r="AE235" s="69"/>
      <c r="AF235" s="69"/>
      <c r="AG235" s="69">
        <v>1</v>
      </c>
      <c r="AH235" s="69"/>
      <c r="AI235" s="69"/>
      <c r="AJ235" s="69"/>
      <c r="AK235" s="69"/>
      <c r="AM235" s="69"/>
      <c r="AN235" s="69"/>
      <c r="AO235" s="69"/>
      <c r="AQ235" s="66"/>
      <c r="AR235" s="66">
        <f t="shared" si="54"/>
        <v>1</v>
      </c>
      <c r="AS235" s="69"/>
      <c r="AT235" s="73">
        <v>1</v>
      </c>
      <c r="AU235" s="69"/>
      <c r="AV235" s="69"/>
      <c r="AW235" s="73">
        <v>1</v>
      </c>
      <c r="AX235" s="66">
        <f t="shared" si="55"/>
        <v>2</v>
      </c>
      <c r="AY235" s="69"/>
      <c r="AZ235" s="69"/>
      <c r="BA235" s="69">
        <v>1</v>
      </c>
      <c r="BB235" s="69"/>
      <c r="BD235" s="69"/>
      <c r="BE235" s="69"/>
      <c r="BF235" s="69"/>
      <c r="BG235" s="69"/>
      <c r="BH235" s="69"/>
      <c r="BI235" s="69"/>
      <c r="BJ235" s="69"/>
      <c r="BK235" s="69"/>
      <c r="BL235" s="69">
        <v>1</v>
      </c>
      <c r="BM235" s="69">
        <v>1</v>
      </c>
      <c r="BN235" s="69"/>
      <c r="BO235" s="69">
        <v>1</v>
      </c>
      <c r="BP235" s="69">
        <v>1</v>
      </c>
      <c r="BQ235" s="69"/>
      <c r="BR235" s="69">
        <v>1</v>
      </c>
      <c r="BS235" s="69"/>
      <c r="BT235" s="73">
        <v>1</v>
      </c>
      <c r="BU235" s="73">
        <v>1</v>
      </c>
      <c r="BV235" s="66">
        <f t="shared" si="71"/>
        <v>0</v>
      </c>
      <c r="BW235" s="69"/>
      <c r="BY235" s="69"/>
      <c r="CA235" s="69"/>
      <c r="CB235" s="69"/>
      <c r="CC235" s="69"/>
      <c r="CD235" s="69"/>
      <c r="CE235" s="69"/>
      <c r="CF235" s="69"/>
      <c r="CG235" s="69"/>
      <c r="CH235" s="34">
        <f t="shared" si="56"/>
        <v>0</v>
      </c>
      <c r="CI235" s="69"/>
      <c r="CJ235" s="69"/>
      <c r="CK235" s="69"/>
      <c r="CL235" s="69"/>
      <c r="CM235" s="69">
        <v>1</v>
      </c>
      <c r="CN235" s="69"/>
      <c r="CO235" s="69"/>
      <c r="CP235" s="69"/>
      <c r="CQ235" s="69"/>
      <c r="CR235" s="69"/>
      <c r="CS235" s="34">
        <f t="shared" si="57"/>
        <v>1</v>
      </c>
      <c r="CT235" s="69"/>
      <c r="CU235" s="69"/>
      <c r="CV235" s="69"/>
      <c r="CW235" s="69"/>
      <c r="CX235" s="69"/>
      <c r="CY235" s="69"/>
      <c r="DA235" s="69"/>
      <c r="DB235" s="69"/>
      <c r="DC235" s="69"/>
      <c r="DD235" s="34">
        <f t="shared" si="58"/>
        <v>0</v>
      </c>
      <c r="DE235" s="69"/>
      <c r="DF235" s="69"/>
      <c r="DG235" s="69"/>
      <c r="DH235" s="69"/>
      <c r="DI235" s="69"/>
      <c r="DJ235" s="69"/>
      <c r="DK235" s="69"/>
      <c r="DL235" s="69"/>
      <c r="DM235" s="69"/>
      <c r="DN235" s="34">
        <f t="shared" si="59"/>
        <v>0</v>
      </c>
      <c r="DO235" s="69"/>
      <c r="DP235" s="69"/>
      <c r="DQ235" s="69"/>
      <c r="DR235" s="69"/>
      <c r="DS235" s="69"/>
      <c r="DT235" s="69"/>
      <c r="DU235" s="69"/>
      <c r="DV235" s="150">
        <v>1</v>
      </c>
      <c r="DW235" s="69"/>
      <c r="DX235" s="69"/>
      <c r="DY235" s="34">
        <f t="shared" si="60"/>
        <v>1</v>
      </c>
      <c r="DZ235" s="34">
        <f t="shared" si="61"/>
        <v>0</v>
      </c>
      <c r="EA235" s="34">
        <f t="shared" si="62"/>
        <v>0</v>
      </c>
      <c r="EB235" s="34">
        <f t="shared" si="63"/>
        <v>0</v>
      </c>
      <c r="EC235" s="34">
        <f t="shared" si="64"/>
        <v>0</v>
      </c>
      <c r="ED235" s="34">
        <f t="shared" si="65"/>
        <v>0</v>
      </c>
      <c r="EE235" s="34">
        <f t="shared" si="66"/>
        <v>0</v>
      </c>
      <c r="EF235" s="34">
        <f t="shared" si="67"/>
        <v>0</v>
      </c>
      <c r="EG235" s="34">
        <f t="shared" si="68"/>
        <v>0</v>
      </c>
      <c r="EH235" s="34">
        <f t="shared" si="69"/>
        <v>0</v>
      </c>
      <c r="EI235" s="34">
        <f t="shared" si="70"/>
        <v>0</v>
      </c>
      <c r="EJ235" s="34">
        <v>0</v>
      </c>
    </row>
    <row r="236" spans="1:140" ht="15.75" customHeight="1">
      <c r="A236" s="34" t="s">
        <v>354</v>
      </c>
      <c r="B236" s="33" t="s">
        <v>116</v>
      </c>
      <c r="C236" s="34">
        <v>2021</v>
      </c>
      <c r="D236" s="66" t="s">
        <v>1502</v>
      </c>
      <c r="E236" s="34" t="s">
        <v>1503</v>
      </c>
      <c r="F236" s="34" t="s">
        <v>688</v>
      </c>
      <c r="G236" s="66" t="s">
        <v>487</v>
      </c>
      <c r="H236" s="66" t="s">
        <v>1599</v>
      </c>
      <c r="I236" s="66" t="s">
        <v>1598</v>
      </c>
      <c r="J236" s="34"/>
      <c r="K236" s="34"/>
      <c r="L236" s="2" t="s">
        <v>473</v>
      </c>
      <c r="M236" s="71">
        <v>0</v>
      </c>
      <c r="N236" s="63"/>
      <c r="O236" s="69"/>
      <c r="P236" s="69"/>
      <c r="R236" s="73"/>
      <c r="S236" s="73"/>
      <c r="T236" s="73"/>
      <c r="U236" s="73">
        <v>1</v>
      </c>
      <c r="V236" s="73"/>
      <c r="W236" s="73"/>
      <c r="X236" s="69"/>
      <c r="AA236" s="69"/>
      <c r="AB236" s="69"/>
      <c r="AC236" s="69">
        <v>1</v>
      </c>
      <c r="AD236" s="69"/>
      <c r="AE236" s="69"/>
      <c r="AF236" s="69"/>
      <c r="AG236" s="69"/>
      <c r="AH236" s="69"/>
      <c r="AI236" s="69"/>
      <c r="AJ236" s="69"/>
      <c r="AK236" s="69"/>
      <c r="AM236" s="69"/>
      <c r="AN236" s="69"/>
      <c r="AO236" s="69"/>
      <c r="AQ236" s="66"/>
      <c r="AR236" s="66">
        <f t="shared" si="54"/>
        <v>1</v>
      </c>
      <c r="AS236" s="69"/>
      <c r="AT236" s="73">
        <v>1</v>
      </c>
      <c r="AU236" s="69"/>
      <c r="AV236" s="69"/>
      <c r="AW236" s="69"/>
      <c r="AX236" s="66">
        <f t="shared" si="55"/>
        <v>1</v>
      </c>
      <c r="AY236" s="69">
        <v>1</v>
      </c>
      <c r="AZ236" s="69">
        <v>1</v>
      </c>
      <c r="BA236" s="69"/>
      <c r="BB236" s="69"/>
      <c r="BD236" s="69"/>
      <c r="BE236" s="69"/>
      <c r="BF236" s="69"/>
      <c r="BG236" s="69"/>
      <c r="BH236" s="69"/>
      <c r="BI236" s="69"/>
      <c r="BJ236" s="69"/>
      <c r="BK236" s="69"/>
      <c r="BL236" s="69"/>
      <c r="BM236" s="69"/>
      <c r="BN236" s="69">
        <v>1</v>
      </c>
      <c r="BO236" s="69"/>
      <c r="BP236" s="69"/>
      <c r="BQ236" s="69"/>
      <c r="BR236" s="69"/>
      <c r="BS236" s="69"/>
      <c r="BT236" s="73">
        <v>1</v>
      </c>
      <c r="BU236" s="69"/>
      <c r="BV236" s="66">
        <f t="shared" si="71"/>
        <v>0</v>
      </c>
      <c r="BW236" s="69"/>
      <c r="BY236" s="69"/>
      <c r="CA236" s="69"/>
      <c r="CB236" s="69"/>
      <c r="CC236" s="69"/>
      <c r="CD236" s="69"/>
      <c r="CE236" s="69"/>
      <c r="CF236" s="69"/>
      <c r="CG236" s="69"/>
      <c r="CH236" s="34">
        <f t="shared" si="56"/>
        <v>0</v>
      </c>
      <c r="CI236" s="69"/>
      <c r="CJ236" s="69"/>
      <c r="CK236" s="69"/>
      <c r="CL236" s="69"/>
      <c r="CM236" s="69">
        <v>1</v>
      </c>
      <c r="CN236" s="69"/>
      <c r="CO236" s="69"/>
      <c r="CP236" s="69"/>
      <c r="CQ236" s="69"/>
      <c r="CR236" s="69"/>
      <c r="CS236" s="34">
        <f t="shared" si="57"/>
        <v>1</v>
      </c>
      <c r="CT236" s="69"/>
      <c r="CU236" s="69"/>
      <c r="CV236" s="69"/>
      <c r="CW236" s="69"/>
      <c r="CX236" s="69"/>
      <c r="CY236" s="69"/>
      <c r="DA236" s="69"/>
      <c r="DB236" s="69"/>
      <c r="DC236" s="69"/>
      <c r="DD236" s="34">
        <f t="shared" si="58"/>
        <v>0</v>
      </c>
      <c r="DE236" s="69"/>
      <c r="DF236" s="69"/>
      <c r="DG236" s="69"/>
      <c r="DH236" s="69"/>
      <c r="DI236" s="69"/>
      <c r="DJ236" s="69"/>
      <c r="DK236" s="69"/>
      <c r="DL236" s="69"/>
      <c r="DM236" s="69"/>
      <c r="DN236" s="34">
        <f t="shared" si="59"/>
        <v>0</v>
      </c>
      <c r="DO236" s="69"/>
      <c r="DP236" s="69"/>
      <c r="DQ236" s="69"/>
      <c r="DR236" s="69"/>
      <c r="DS236" s="69"/>
      <c r="DT236" s="69"/>
      <c r="DU236" s="69"/>
      <c r="DW236" s="69"/>
      <c r="DX236" s="69"/>
      <c r="DY236" s="34">
        <f t="shared" si="60"/>
        <v>0</v>
      </c>
      <c r="DZ236" s="34">
        <f t="shared" si="61"/>
        <v>0</v>
      </c>
      <c r="EA236" s="34">
        <f t="shared" si="62"/>
        <v>0</v>
      </c>
      <c r="EB236" s="34">
        <f t="shared" si="63"/>
        <v>0</v>
      </c>
      <c r="EC236" s="34">
        <f t="shared" si="64"/>
        <v>0</v>
      </c>
      <c r="ED236" s="34">
        <f t="shared" si="65"/>
        <v>0</v>
      </c>
      <c r="EE236" s="34">
        <f t="shared" si="66"/>
        <v>0</v>
      </c>
      <c r="EF236" s="34">
        <f t="shared" si="67"/>
        <v>0</v>
      </c>
      <c r="EG236" s="34">
        <f t="shared" si="68"/>
        <v>0</v>
      </c>
      <c r="EH236" s="34">
        <f t="shared" si="69"/>
        <v>0</v>
      </c>
      <c r="EI236" s="34">
        <f t="shared" si="70"/>
        <v>0</v>
      </c>
      <c r="EJ236" s="34">
        <v>0</v>
      </c>
    </row>
    <row r="237" spans="1:140" ht="15.75" customHeight="1">
      <c r="A237" s="34" t="s">
        <v>355</v>
      </c>
      <c r="B237" s="33" t="s">
        <v>116</v>
      </c>
      <c r="C237" s="34">
        <v>2021</v>
      </c>
      <c r="D237" s="66" t="s">
        <v>1504</v>
      </c>
      <c r="E237" s="34" t="s">
        <v>1505</v>
      </c>
      <c r="F237" s="34" t="s">
        <v>1247</v>
      </c>
      <c r="G237" s="66" t="s">
        <v>470</v>
      </c>
      <c r="H237" s="66" t="s">
        <v>1601</v>
      </c>
      <c r="I237" s="66" t="s">
        <v>1600</v>
      </c>
      <c r="J237" s="34"/>
      <c r="K237" s="34"/>
      <c r="L237" s="2" t="s">
        <v>473</v>
      </c>
      <c r="M237" s="71">
        <v>0</v>
      </c>
      <c r="N237" s="63"/>
      <c r="O237" s="69"/>
      <c r="P237" s="69"/>
      <c r="R237" s="69"/>
      <c r="U237" s="2">
        <v>1</v>
      </c>
      <c r="X237" s="69"/>
      <c r="AA237" s="69"/>
      <c r="AB237" s="69"/>
      <c r="AC237" s="69">
        <v>1</v>
      </c>
      <c r="AD237" s="69"/>
      <c r="AE237" s="69"/>
      <c r="AF237" s="69"/>
      <c r="AG237" s="69"/>
      <c r="AH237" s="69"/>
      <c r="AI237" s="69"/>
      <c r="AJ237" s="69"/>
      <c r="AK237" s="69"/>
      <c r="AM237" s="69"/>
      <c r="AN237" s="69"/>
      <c r="AO237" s="69"/>
      <c r="AQ237" s="66"/>
      <c r="AR237" s="66">
        <f t="shared" si="54"/>
        <v>1</v>
      </c>
      <c r="AS237" s="69"/>
      <c r="AT237" s="73">
        <v>1</v>
      </c>
      <c r="AU237" s="69"/>
      <c r="AV237" s="69"/>
      <c r="AW237" s="73">
        <v>1</v>
      </c>
      <c r="AX237" s="66">
        <f t="shared" si="55"/>
        <v>2</v>
      </c>
      <c r="AY237" s="69"/>
      <c r="AZ237" s="69">
        <v>1</v>
      </c>
      <c r="BA237" s="69">
        <v>1</v>
      </c>
      <c r="BB237" s="69"/>
      <c r="BD237" s="69"/>
      <c r="BE237" s="69"/>
      <c r="BF237" s="69"/>
      <c r="BG237" s="69"/>
      <c r="BH237" s="69"/>
      <c r="BI237" s="69"/>
      <c r="BJ237" s="69"/>
      <c r="BK237" s="69"/>
      <c r="BL237" s="69"/>
      <c r="BM237" s="69"/>
      <c r="BN237" s="69"/>
      <c r="BO237" s="69">
        <v>1</v>
      </c>
      <c r="BP237" s="69"/>
      <c r="BQ237" s="69"/>
      <c r="BR237" s="69"/>
      <c r="BS237" s="69"/>
      <c r="BT237" s="73">
        <v>1</v>
      </c>
      <c r="BU237" s="73">
        <v>1</v>
      </c>
      <c r="BV237" s="66">
        <f t="shared" si="71"/>
        <v>0</v>
      </c>
      <c r="BW237" s="69"/>
      <c r="BY237" s="69"/>
      <c r="CA237" s="69"/>
      <c r="CB237" s="69"/>
      <c r="CC237" s="69"/>
      <c r="CD237" s="69"/>
      <c r="CE237" s="69"/>
      <c r="CF237" s="69"/>
      <c r="CG237" s="69"/>
      <c r="CH237" s="34">
        <f t="shared" si="56"/>
        <v>0</v>
      </c>
      <c r="CI237" s="69"/>
      <c r="CJ237" s="69"/>
      <c r="CK237" s="69"/>
      <c r="CL237" s="73"/>
      <c r="CM237" s="73">
        <v>1</v>
      </c>
      <c r="CN237" s="69"/>
      <c r="CO237" s="69"/>
      <c r="CP237" s="69"/>
      <c r="CQ237" s="69"/>
      <c r="CR237" s="69"/>
      <c r="CS237" s="34">
        <f t="shared" si="57"/>
        <v>1</v>
      </c>
      <c r="CT237" s="69"/>
      <c r="CU237" s="69"/>
      <c r="CV237" s="69"/>
      <c r="CW237" s="69"/>
      <c r="CX237" s="69"/>
      <c r="CY237" s="69"/>
      <c r="DA237" s="69"/>
      <c r="DB237" s="69"/>
      <c r="DC237" s="69"/>
      <c r="DD237" s="34">
        <f t="shared" si="58"/>
        <v>0</v>
      </c>
      <c r="DE237" s="69"/>
      <c r="DF237" s="69"/>
      <c r="DG237" s="69"/>
      <c r="DH237" s="69"/>
      <c r="DI237" s="69"/>
      <c r="DJ237" s="69"/>
      <c r="DK237" s="69"/>
      <c r="DL237" s="69"/>
      <c r="DM237" s="69"/>
      <c r="DN237" s="34">
        <f t="shared" si="59"/>
        <v>0</v>
      </c>
      <c r="DO237" s="69"/>
      <c r="DP237" s="69"/>
      <c r="DQ237" s="69"/>
      <c r="DR237" s="69"/>
      <c r="DS237" s="69"/>
      <c r="DT237" s="69"/>
      <c r="DU237" s="73"/>
      <c r="DV237" s="73">
        <v>1</v>
      </c>
      <c r="DW237" s="69"/>
      <c r="DX237" s="69"/>
      <c r="DY237" s="34">
        <f t="shared" si="60"/>
        <v>1</v>
      </c>
      <c r="DZ237" s="34">
        <f t="shared" si="61"/>
        <v>0</v>
      </c>
      <c r="EA237" s="34">
        <f t="shared" si="62"/>
        <v>0</v>
      </c>
      <c r="EB237" s="34">
        <f t="shared" si="63"/>
        <v>0</v>
      </c>
      <c r="EC237" s="34">
        <f t="shared" si="64"/>
        <v>0</v>
      </c>
      <c r="ED237" s="34">
        <f t="shared" si="65"/>
        <v>0</v>
      </c>
      <c r="EE237" s="34">
        <f t="shared" si="66"/>
        <v>0</v>
      </c>
      <c r="EF237" s="34">
        <f t="shared" si="67"/>
        <v>0</v>
      </c>
      <c r="EG237" s="34">
        <f t="shared" si="68"/>
        <v>0</v>
      </c>
      <c r="EH237" s="34">
        <f t="shared" si="69"/>
        <v>0</v>
      </c>
      <c r="EI237" s="34">
        <f t="shared" si="70"/>
        <v>0</v>
      </c>
      <c r="EJ237" s="34">
        <v>0</v>
      </c>
    </row>
    <row r="238" spans="1:140" ht="15.75" customHeight="1">
      <c r="A238" s="34" t="s">
        <v>356</v>
      </c>
      <c r="B238" s="33" t="s">
        <v>116</v>
      </c>
      <c r="C238" s="34">
        <v>2021</v>
      </c>
      <c r="D238" s="66" t="s">
        <v>1506</v>
      </c>
      <c r="E238" s="34" t="s">
        <v>1507</v>
      </c>
      <c r="F238" s="34" t="s">
        <v>620</v>
      </c>
      <c r="G238" s="66" t="s">
        <v>621</v>
      </c>
      <c r="H238" s="66" t="s">
        <v>1602</v>
      </c>
      <c r="I238" s="66" t="s">
        <v>1603</v>
      </c>
      <c r="J238" s="34"/>
      <c r="K238" s="34"/>
      <c r="L238" s="2" t="s">
        <v>473</v>
      </c>
      <c r="M238" s="71">
        <v>0</v>
      </c>
      <c r="N238" s="63"/>
      <c r="O238" s="69"/>
      <c r="P238" s="69"/>
      <c r="R238" s="69"/>
      <c r="U238" s="69">
        <v>1</v>
      </c>
      <c r="X238" s="69"/>
      <c r="Y238" s="69">
        <v>1</v>
      </c>
      <c r="AA238" s="69"/>
      <c r="AB238" s="69"/>
      <c r="AC238" s="69"/>
      <c r="AD238" s="69"/>
      <c r="AE238" s="69"/>
      <c r="AF238" s="73"/>
      <c r="AG238" s="69"/>
      <c r="AH238" s="69"/>
      <c r="AI238" s="69"/>
      <c r="AJ238" s="69"/>
      <c r="AK238" s="69"/>
      <c r="AM238" s="69"/>
      <c r="AN238" s="69"/>
      <c r="AO238" s="69"/>
      <c r="AQ238" s="66"/>
      <c r="AR238" s="66">
        <f t="shared" si="54"/>
        <v>1</v>
      </c>
      <c r="AS238" s="69">
        <v>1</v>
      </c>
      <c r="AT238" s="73">
        <v>1</v>
      </c>
      <c r="AU238" s="69">
        <v>1</v>
      </c>
      <c r="AV238" s="69"/>
      <c r="AW238" s="69">
        <v>1</v>
      </c>
      <c r="AX238" s="66">
        <f t="shared" si="55"/>
        <v>4</v>
      </c>
      <c r="AY238" s="69"/>
      <c r="AZ238" s="69"/>
      <c r="BA238" s="69">
        <v>1</v>
      </c>
      <c r="BB238" s="69"/>
      <c r="BD238" s="69"/>
      <c r="BE238" s="69"/>
      <c r="BF238" s="69"/>
      <c r="BG238" s="69"/>
      <c r="BH238" s="69"/>
      <c r="BI238" s="69"/>
      <c r="BJ238" s="69"/>
      <c r="BK238" s="69">
        <v>1</v>
      </c>
      <c r="BL238" s="69"/>
      <c r="BM238" s="69"/>
      <c r="BN238" s="69"/>
      <c r="BO238" s="69"/>
      <c r="BP238" s="69"/>
      <c r="BQ238" s="69"/>
      <c r="BR238" s="69"/>
      <c r="BS238" s="69">
        <v>1</v>
      </c>
      <c r="BT238" s="73">
        <v>1</v>
      </c>
      <c r="BU238" s="73">
        <v>1</v>
      </c>
      <c r="BV238" s="66">
        <f t="shared" si="71"/>
        <v>0</v>
      </c>
      <c r="BW238" s="69"/>
      <c r="BX238" s="69">
        <v>1</v>
      </c>
      <c r="BY238" s="69"/>
      <c r="BZ238" s="69">
        <v>1</v>
      </c>
      <c r="CA238" s="69"/>
      <c r="CB238" s="69"/>
      <c r="CC238" s="69"/>
      <c r="CD238" s="69"/>
      <c r="CE238" s="69"/>
      <c r="CF238" s="69"/>
      <c r="CG238" s="69"/>
      <c r="CH238" s="34">
        <f t="shared" si="56"/>
        <v>2</v>
      </c>
      <c r="CI238" s="69"/>
      <c r="CJ238" s="69"/>
      <c r="CK238" s="69"/>
      <c r="CL238" s="69"/>
      <c r="CM238" s="69">
        <v>1</v>
      </c>
      <c r="CN238" s="69"/>
      <c r="CO238" s="69"/>
      <c r="CP238" s="69"/>
      <c r="CQ238" s="69"/>
      <c r="CR238" s="69"/>
      <c r="CS238" s="34">
        <f t="shared" si="57"/>
        <v>1</v>
      </c>
      <c r="CT238" s="69"/>
      <c r="CU238" s="69"/>
      <c r="CV238" s="69"/>
      <c r="CW238" s="69"/>
      <c r="CX238" s="69"/>
      <c r="CY238" s="69"/>
      <c r="CZ238" s="69">
        <v>1</v>
      </c>
      <c r="DA238" s="69"/>
      <c r="DB238" s="69"/>
      <c r="DC238" s="69"/>
      <c r="DD238" s="34">
        <f t="shared" si="58"/>
        <v>1</v>
      </c>
      <c r="DE238" s="69"/>
      <c r="DF238" s="69"/>
      <c r="DG238" s="69"/>
      <c r="DH238" s="69"/>
      <c r="DI238" s="69"/>
      <c r="DJ238" s="69"/>
      <c r="DK238" s="69"/>
      <c r="DL238" s="69"/>
      <c r="DM238" s="69"/>
      <c r="DN238" s="34">
        <f t="shared" si="59"/>
        <v>0</v>
      </c>
      <c r="DO238" s="69"/>
      <c r="DP238" s="69"/>
      <c r="DQ238" s="69"/>
      <c r="DR238" s="69"/>
      <c r="DS238" s="69"/>
      <c r="DT238" s="69"/>
      <c r="DU238" s="69"/>
      <c r="DV238" s="69">
        <v>1</v>
      </c>
      <c r="DW238" s="69"/>
      <c r="DX238" s="69"/>
      <c r="DY238" s="34">
        <f t="shared" si="60"/>
        <v>1</v>
      </c>
      <c r="DZ238" s="34">
        <f t="shared" si="61"/>
        <v>0</v>
      </c>
      <c r="EA238" s="34">
        <f t="shared" si="62"/>
        <v>0</v>
      </c>
      <c r="EB238" s="34">
        <f t="shared" si="63"/>
        <v>0</v>
      </c>
      <c r="EC238" s="34">
        <f t="shared" si="64"/>
        <v>0</v>
      </c>
      <c r="ED238" s="34">
        <f t="shared" si="65"/>
        <v>0</v>
      </c>
      <c r="EE238" s="34">
        <f t="shared" si="66"/>
        <v>0</v>
      </c>
      <c r="EF238" s="34">
        <f t="shared" si="67"/>
        <v>0</v>
      </c>
      <c r="EG238" s="34">
        <f t="shared" si="68"/>
        <v>0</v>
      </c>
      <c r="EH238" s="34">
        <f t="shared" si="69"/>
        <v>0</v>
      </c>
      <c r="EI238" s="34">
        <f t="shared" si="70"/>
        <v>0</v>
      </c>
      <c r="EJ238" s="34">
        <v>0</v>
      </c>
    </row>
    <row r="239" spans="1:140" ht="15.75" customHeight="1">
      <c r="A239" s="34" t="s">
        <v>357</v>
      </c>
      <c r="B239" s="33" t="s">
        <v>116</v>
      </c>
      <c r="C239" s="34">
        <v>2021</v>
      </c>
      <c r="D239" s="66" t="s">
        <v>1508</v>
      </c>
      <c r="E239" s="34" t="s">
        <v>1509</v>
      </c>
      <c r="F239" s="34" t="s">
        <v>1056</v>
      </c>
      <c r="G239" s="34" t="s">
        <v>463</v>
      </c>
      <c r="H239" s="34" t="s">
        <v>1605</v>
      </c>
      <c r="I239" s="34" t="s">
        <v>1604</v>
      </c>
      <c r="J239" s="34"/>
      <c r="K239" s="34"/>
      <c r="L239" s="2" t="s">
        <v>473</v>
      </c>
      <c r="M239" s="71">
        <v>0</v>
      </c>
      <c r="N239" s="63"/>
      <c r="O239" s="69"/>
      <c r="P239" s="69"/>
      <c r="R239" s="69"/>
      <c r="U239" s="69">
        <v>1</v>
      </c>
      <c r="X239" s="69"/>
      <c r="AA239" s="73"/>
      <c r="AB239" s="69"/>
      <c r="AC239" s="69">
        <v>1</v>
      </c>
      <c r="AD239" s="69"/>
      <c r="AE239" s="69"/>
      <c r="AF239" s="69"/>
      <c r="AG239" s="69"/>
      <c r="AH239" s="69"/>
      <c r="AI239" s="69"/>
      <c r="AJ239" s="69"/>
      <c r="AK239" s="69"/>
      <c r="AM239" s="69"/>
      <c r="AN239" s="69"/>
      <c r="AO239" s="69"/>
      <c r="AQ239" s="66"/>
      <c r="AR239" s="66">
        <f t="shared" si="54"/>
        <v>1</v>
      </c>
      <c r="AS239" s="73"/>
      <c r="AT239" s="73">
        <v>1</v>
      </c>
      <c r="AU239" s="69"/>
      <c r="AV239" s="69"/>
      <c r="AW239" s="69"/>
      <c r="AX239" s="66">
        <f t="shared" si="55"/>
        <v>1</v>
      </c>
      <c r="AY239" s="69"/>
      <c r="AZ239" s="69"/>
      <c r="BA239" s="69">
        <v>1</v>
      </c>
      <c r="BB239" s="69"/>
      <c r="BD239" s="69"/>
      <c r="BE239" s="69"/>
      <c r="BF239" s="69"/>
      <c r="BG239" s="69"/>
      <c r="BH239" s="69"/>
      <c r="BI239" s="69"/>
      <c r="BJ239" s="69"/>
      <c r="BK239" s="69"/>
      <c r="BL239" s="69"/>
      <c r="BM239" s="69"/>
      <c r="BN239" s="69"/>
      <c r="BO239" s="69"/>
      <c r="BP239" s="69">
        <v>1</v>
      </c>
      <c r="BQ239" s="69"/>
      <c r="BR239" s="69"/>
      <c r="BS239" s="69"/>
      <c r="BT239" s="73">
        <v>1</v>
      </c>
      <c r="BU239" s="69"/>
      <c r="BV239" s="66">
        <f t="shared" si="71"/>
        <v>0</v>
      </c>
      <c r="BW239" s="69"/>
      <c r="BY239" s="69"/>
      <c r="CA239" s="69"/>
      <c r="CB239" s="69"/>
      <c r="CC239" s="69"/>
      <c r="CD239" s="69"/>
      <c r="CE239" s="69"/>
      <c r="CF239" s="69"/>
      <c r="CG239" s="69"/>
      <c r="CH239" s="34">
        <f t="shared" si="56"/>
        <v>0</v>
      </c>
      <c r="CI239" s="69"/>
      <c r="CJ239" s="69"/>
      <c r="CK239" s="69"/>
      <c r="CL239" s="69"/>
      <c r="CM239" s="69">
        <v>1</v>
      </c>
      <c r="CN239" s="69"/>
      <c r="CO239" s="69"/>
      <c r="CP239" s="69"/>
      <c r="CQ239" s="69"/>
      <c r="CR239" s="69"/>
      <c r="CS239" s="34">
        <f t="shared" si="57"/>
        <v>1</v>
      </c>
      <c r="CT239" s="69"/>
      <c r="CU239" s="69"/>
      <c r="CV239" s="69"/>
      <c r="CW239" s="69"/>
      <c r="CX239" s="69"/>
      <c r="CY239" s="69"/>
      <c r="DA239" s="69"/>
      <c r="DB239" s="69"/>
      <c r="DC239" s="69"/>
      <c r="DD239" s="34">
        <f t="shared" si="58"/>
        <v>0</v>
      </c>
      <c r="DE239" s="69"/>
      <c r="DF239" s="69"/>
      <c r="DG239" s="69"/>
      <c r="DH239" s="69"/>
      <c r="DI239" s="69"/>
      <c r="DJ239" s="69"/>
      <c r="DK239" s="69"/>
      <c r="DL239" s="69"/>
      <c r="DM239" s="69"/>
      <c r="DN239" s="34">
        <f t="shared" si="59"/>
        <v>0</v>
      </c>
      <c r="DO239" s="69"/>
      <c r="DP239" s="69"/>
      <c r="DQ239" s="69"/>
      <c r="DR239" s="69"/>
      <c r="DS239" s="69"/>
      <c r="DT239" s="69"/>
      <c r="DU239" s="69"/>
      <c r="DW239" s="69"/>
      <c r="DX239" s="69"/>
      <c r="DY239" s="34">
        <f t="shared" si="60"/>
        <v>0</v>
      </c>
      <c r="DZ239" s="34">
        <f t="shared" si="61"/>
        <v>0</v>
      </c>
      <c r="EA239" s="34">
        <f t="shared" si="62"/>
        <v>0</v>
      </c>
      <c r="EB239" s="34">
        <f t="shared" si="63"/>
        <v>0</v>
      </c>
      <c r="EC239" s="34">
        <f t="shared" si="64"/>
        <v>0</v>
      </c>
      <c r="ED239" s="34">
        <f t="shared" si="65"/>
        <v>0</v>
      </c>
      <c r="EE239" s="34">
        <f t="shared" si="66"/>
        <v>0</v>
      </c>
      <c r="EF239" s="34">
        <f t="shared" si="67"/>
        <v>0</v>
      </c>
      <c r="EG239" s="34">
        <f t="shared" si="68"/>
        <v>0</v>
      </c>
      <c r="EH239" s="34">
        <f t="shared" si="69"/>
        <v>0</v>
      </c>
      <c r="EI239" s="34">
        <f t="shared" si="70"/>
        <v>0</v>
      </c>
      <c r="EJ239" s="34">
        <v>0</v>
      </c>
    </row>
    <row r="240" spans="1:140" ht="15.75" customHeight="1">
      <c r="A240" s="34" t="s">
        <v>358</v>
      </c>
      <c r="B240" s="33" t="s">
        <v>116</v>
      </c>
      <c r="C240" s="34">
        <v>2021</v>
      </c>
      <c r="D240" s="66" t="s">
        <v>1510</v>
      </c>
      <c r="E240" s="34" t="s">
        <v>1511</v>
      </c>
      <c r="F240" s="34" t="s">
        <v>1056</v>
      </c>
      <c r="G240" s="66" t="s">
        <v>463</v>
      </c>
      <c r="H240" s="66" t="s">
        <v>1607</v>
      </c>
      <c r="I240" s="66" t="s">
        <v>1606</v>
      </c>
      <c r="J240" s="34"/>
      <c r="K240" s="34"/>
      <c r="L240" s="2" t="s">
        <v>473</v>
      </c>
      <c r="M240" s="71">
        <v>0</v>
      </c>
      <c r="N240" s="63"/>
      <c r="O240" s="69"/>
      <c r="P240" s="69"/>
      <c r="R240" s="69"/>
      <c r="U240" s="69">
        <v>1</v>
      </c>
      <c r="X240" s="69"/>
      <c r="AA240" s="69"/>
      <c r="AB240" s="69"/>
      <c r="AC240" s="69">
        <v>1</v>
      </c>
      <c r="AD240" s="69"/>
      <c r="AE240" s="69"/>
      <c r="AF240" s="73"/>
      <c r="AG240" s="69"/>
      <c r="AH240" s="69"/>
      <c r="AI240" s="69"/>
      <c r="AJ240" s="69"/>
      <c r="AK240" s="69"/>
      <c r="AM240" s="69"/>
      <c r="AN240" s="69"/>
      <c r="AO240" s="69"/>
      <c r="AQ240" s="66"/>
      <c r="AR240" s="66">
        <f t="shared" si="54"/>
        <v>1</v>
      </c>
      <c r="AS240" s="73"/>
      <c r="AT240" s="73">
        <v>1</v>
      </c>
      <c r="AU240" s="73"/>
      <c r="AV240" s="69"/>
      <c r="AW240" s="69"/>
      <c r="AX240" s="66">
        <f t="shared" si="55"/>
        <v>1</v>
      </c>
      <c r="AY240" s="69"/>
      <c r="AZ240" s="69"/>
      <c r="BA240" s="69">
        <v>1</v>
      </c>
      <c r="BB240" s="69"/>
      <c r="BD240" s="69"/>
      <c r="BE240" s="69"/>
      <c r="BF240" s="69"/>
      <c r="BG240" s="69"/>
      <c r="BH240" s="69"/>
      <c r="BI240" s="69"/>
      <c r="BJ240" s="69"/>
      <c r="BK240" s="69"/>
      <c r="BL240" s="69"/>
      <c r="BM240" s="69"/>
      <c r="BN240" s="69"/>
      <c r="BO240" s="69"/>
      <c r="BP240" s="69">
        <v>1</v>
      </c>
      <c r="BQ240" s="69"/>
      <c r="BR240" s="69"/>
      <c r="BS240" s="69"/>
      <c r="BT240" s="73">
        <v>1</v>
      </c>
      <c r="BU240" s="69"/>
      <c r="BV240" s="66">
        <f t="shared" si="71"/>
        <v>0</v>
      </c>
      <c r="BW240" s="69"/>
      <c r="BY240" s="69"/>
      <c r="CA240" s="69"/>
      <c r="CB240" s="69"/>
      <c r="CC240" s="69"/>
      <c r="CD240" s="69"/>
      <c r="CE240" s="69"/>
      <c r="CF240" s="69"/>
      <c r="CG240" s="69"/>
      <c r="CH240" s="34">
        <f t="shared" si="56"/>
        <v>0</v>
      </c>
      <c r="CI240" s="69"/>
      <c r="CJ240" s="69"/>
      <c r="CK240" s="69"/>
      <c r="CL240" s="69"/>
      <c r="CM240" s="69">
        <v>1</v>
      </c>
      <c r="CN240" s="69"/>
      <c r="CO240" s="69"/>
      <c r="CP240" s="69"/>
      <c r="CQ240" s="69"/>
      <c r="CR240" s="69"/>
      <c r="CS240" s="34">
        <f t="shared" si="57"/>
        <v>1</v>
      </c>
      <c r="CT240" s="69"/>
      <c r="CU240" s="69"/>
      <c r="CV240" s="69"/>
      <c r="CW240" s="69"/>
      <c r="CX240" s="69"/>
      <c r="CY240" s="69"/>
      <c r="DA240" s="69"/>
      <c r="DB240" s="69"/>
      <c r="DC240" s="69"/>
      <c r="DD240" s="34">
        <f t="shared" si="58"/>
        <v>0</v>
      </c>
      <c r="DE240" s="69"/>
      <c r="DF240" s="69"/>
      <c r="DG240" s="69"/>
      <c r="DH240" s="69"/>
      <c r="DI240" s="69"/>
      <c r="DJ240" s="69"/>
      <c r="DK240" s="69"/>
      <c r="DL240" s="69"/>
      <c r="DM240" s="69"/>
      <c r="DN240" s="34">
        <f t="shared" si="59"/>
        <v>0</v>
      </c>
      <c r="DO240" s="69"/>
      <c r="DP240" s="69"/>
      <c r="DQ240" s="69"/>
      <c r="DR240" s="69"/>
      <c r="DS240" s="69"/>
      <c r="DT240" s="69"/>
      <c r="DU240" s="69"/>
      <c r="DW240" s="69"/>
      <c r="DX240" s="69"/>
      <c r="DY240" s="34">
        <f t="shared" si="60"/>
        <v>0</v>
      </c>
      <c r="DZ240" s="34">
        <f t="shared" si="61"/>
        <v>0</v>
      </c>
      <c r="EA240" s="34">
        <f t="shared" si="62"/>
        <v>0</v>
      </c>
      <c r="EB240" s="34">
        <f t="shared" si="63"/>
        <v>0</v>
      </c>
      <c r="EC240" s="34">
        <f t="shared" si="64"/>
        <v>0</v>
      </c>
      <c r="ED240" s="34">
        <f t="shared" si="65"/>
        <v>0</v>
      </c>
      <c r="EE240" s="34">
        <f t="shared" si="66"/>
        <v>0</v>
      </c>
      <c r="EF240" s="34">
        <f t="shared" si="67"/>
        <v>0</v>
      </c>
      <c r="EG240" s="34">
        <f t="shared" si="68"/>
        <v>0</v>
      </c>
      <c r="EH240" s="34">
        <f t="shared" si="69"/>
        <v>0</v>
      </c>
      <c r="EI240" s="34">
        <f t="shared" si="70"/>
        <v>0</v>
      </c>
      <c r="EJ240" s="34">
        <v>1</v>
      </c>
    </row>
    <row r="241" spans="1:140" ht="15.75" customHeight="1">
      <c r="A241" s="34" t="s">
        <v>359</v>
      </c>
      <c r="B241" s="33" t="s">
        <v>116</v>
      </c>
      <c r="C241" s="200">
        <v>2021</v>
      </c>
      <c r="D241" s="203" t="s">
        <v>1512</v>
      </c>
      <c r="E241" s="200" t="s">
        <v>1513</v>
      </c>
      <c r="F241" s="200" t="s">
        <v>1277</v>
      </c>
      <c r="G241" s="203" t="s">
        <v>538</v>
      </c>
      <c r="H241" s="203" t="s">
        <v>1609</v>
      </c>
      <c r="I241" s="203" t="s">
        <v>1608</v>
      </c>
      <c r="J241" s="200"/>
      <c r="K241" s="200"/>
      <c r="L241" s="207" t="s">
        <v>473</v>
      </c>
      <c r="M241" s="215">
        <v>0</v>
      </c>
      <c r="N241" s="226"/>
      <c r="O241" s="209"/>
      <c r="P241" s="209"/>
      <c r="Q241" s="209"/>
      <c r="R241" s="209"/>
      <c r="S241" s="209"/>
      <c r="T241" s="209"/>
      <c r="U241" s="209">
        <v>1</v>
      </c>
      <c r="V241" s="209"/>
      <c r="W241" s="209"/>
      <c r="X241" s="209"/>
      <c r="Y241" s="209"/>
      <c r="Z241" s="209">
        <v>1</v>
      </c>
      <c r="AA241" s="209"/>
      <c r="AB241" s="209"/>
      <c r="AC241" s="209"/>
      <c r="AD241" s="209"/>
      <c r="AE241" s="209"/>
      <c r="AF241" s="209"/>
      <c r="AG241" s="209"/>
      <c r="AH241" s="209"/>
      <c r="AI241" s="217"/>
      <c r="AJ241" s="209"/>
      <c r="AK241" s="209"/>
      <c r="AL241" s="209"/>
      <c r="AM241" s="209"/>
      <c r="AN241" s="209"/>
      <c r="AO241" s="209"/>
      <c r="AP241" s="209"/>
      <c r="AQ241" s="203"/>
      <c r="AR241" s="203">
        <f t="shared" si="54"/>
        <v>1</v>
      </c>
      <c r="AS241" s="217"/>
      <c r="AT241" s="217">
        <v>1</v>
      </c>
      <c r="AU241" s="217"/>
      <c r="AV241" s="209"/>
      <c r="AW241" s="209"/>
      <c r="AX241" s="203">
        <f t="shared" si="55"/>
        <v>1</v>
      </c>
      <c r="AY241" s="209"/>
      <c r="AZ241" s="209"/>
      <c r="BA241" s="209">
        <v>1</v>
      </c>
      <c r="BB241" s="209"/>
      <c r="BC241" s="209"/>
      <c r="BD241" s="209"/>
      <c r="BE241" s="209"/>
      <c r="BF241" s="209"/>
      <c r="BG241" s="209"/>
      <c r="BH241" s="209"/>
      <c r="BI241" s="209"/>
      <c r="BJ241" s="209"/>
      <c r="BK241" s="209"/>
      <c r="BL241" s="209">
        <v>1</v>
      </c>
      <c r="BM241" s="209">
        <v>1</v>
      </c>
      <c r="BN241" s="209"/>
      <c r="BO241" s="209"/>
      <c r="BP241" s="209">
        <v>1</v>
      </c>
      <c r="BQ241" s="209">
        <v>1</v>
      </c>
      <c r="BR241" s="209">
        <v>1</v>
      </c>
      <c r="BS241" s="217"/>
      <c r="BT241" s="217">
        <v>1</v>
      </c>
      <c r="BU241" s="217"/>
      <c r="BV241" s="66">
        <f t="shared" si="71"/>
        <v>0</v>
      </c>
      <c r="BW241" s="209"/>
      <c r="BX241" s="209"/>
      <c r="BY241" s="209"/>
      <c r="BZ241" s="209"/>
      <c r="CA241" s="209"/>
      <c r="CB241" s="209"/>
      <c r="CC241" s="209"/>
      <c r="CD241" s="209"/>
      <c r="CE241" s="209"/>
      <c r="CF241" s="209"/>
      <c r="CG241" s="209"/>
      <c r="CH241" s="200">
        <f t="shared" si="56"/>
        <v>0</v>
      </c>
      <c r="CI241" s="209"/>
      <c r="CJ241" s="209"/>
      <c r="CK241" s="209"/>
      <c r="CL241" s="209"/>
      <c r="CM241" s="209">
        <v>1</v>
      </c>
      <c r="CN241" s="209"/>
      <c r="CO241" s="209"/>
      <c r="CP241" s="209"/>
      <c r="CQ241" s="209"/>
      <c r="CR241" s="209"/>
      <c r="CS241" s="200">
        <f t="shared" si="57"/>
        <v>1</v>
      </c>
      <c r="CT241" s="209"/>
      <c r="CU241" s="209"/>
      <c r="CV241" s="209"/>
      <c r="CW241" s="209"/>
      <c r="CX241" s="209"/>
      <c r="CY241" s="209"/>
      <c r="CZ241" s="209"/>
      <c r="DA241" s="209"/>
      <c r="DB241" s="209"/>
      <c r="DC241" s="209"/>
      <c r="DD241" s="200">
        <f t="shared" si="58"/>
        <v>0</v>
      </c>
      <c r="DE241" s="209"/>
      <c r="DF241" s="209"/>
      <c r="DG241" s="209"/>
      <c r="DH241" s="209"/>
      <c r="DI241" s="209"/>
      <c r="DJ241" s="209"/>
      <c r="DK241" s="209"/>
      <c r="DL241" s="209"/>
      <c r="DM241" s="209"/>
      <c r="DN241" s="200">
        <f t="shared" si="59"/>
        <v>0</v>
      </c>
      <c r="DO241" s="209"/>
      <c r="DP241" s="209"/>
      <c r="DQ241" s="209"/>
      <c r="DR241" s="209"/>
      <c r="DS241" s="209"/>
      <c r="DT241" s="209"/>
      <c r="DU241" s="209"/>
      <c r="DV241" s="209"/>
      <c r="DW241" s="209"/>
      <c r="DX241" s="209"/>
      <c r="DY241" s="200">
        <f t="shared" si="60"/>
        <v>0</v>
      </c>
      <c r="DZ241" s="200">
        <f t="shared" si="61"/>
        <v>0</v>
      </c>
      <c r="EA241" s="200">
        <f t="shared" si="62"/>
        <v>0</v>
      </c>
      <c r="EB241" s="200">
        <f t="shared" si="63"/>
        <v>0</v>
      </c>
      <c r="EC241" s="200">
        <f t="shared" si="64"/>
        <v>0</v>
      </c>
      <c r="ED241" s="200">
        <f t="shared" si="65"/>
        <v>0</v>
      </c>
      <c r="EE241" s="200">
        <f t="shared" si="66"/>
        <v>0</v>
      </c>
      <c r="EF241" s="200">
        <f t="shared" si="67"/>
        <v>0</v>
      </c>
      <c r="EG241" s="200">
        <f t="shared" si="68"/>
        <v>0</v>
      </c>
      <c r="EH241" s="200">
        <f t="shared" si="69"/>
        <v>0</v>
      </c>
      <c r="EI241" s="200">
        <f t="shared" si="70"/>
        <v>0</v>
      </c>
      <c r="EJ241" s="200">
        <v>0</v>
      </c>
    </row>
    <row r="242" spans="1:140" ht="15.75" customHeight="1">
      <c r="A242" s="34" t="s">
        <v>360</v>
      </c>
      <c r="B242" s="33" t="s">
        <v>116</v>
      </c>
      <c r="C242" s="34">
        <v>2021</v>
      </c>
      <c r="D242" s="66" t="s">
        <v>1481</v>
      </c>
      <c r="E242" s="34" t="s">
        <v>1482</v>
      </c>
      <c r="F242" s="34" t="s">
        <v>676</v>
      </c>
      <c r="G242" s="34" t="s">
        <v>487</v>
      </c>
      <c r="H242" s="34" t="s">
        <v>1610</v>
      </c>
      <c r="I242" s="34" t="s">
        <v>1611</v>
      </c>
      <c r="J242" s="34"/>
      <c r="K242" s="34"/>
      <c r="L242" s="2" t="s">
        <v>473</v>
      </c>
      <c r="M242" s="71">
        <v>0</v>
      </c>
      <c r="N242" s="63"/>
      <c r="O242" s="69"/>
      <c r="P242" s="69"/>
      <c r="R242" s="69"/>
      <c r="U242" s="69">
        <v>1</v>
      </c>
      <c r="X242" s="69"/>
      <c r="AA242" s="69"/>
      <c r="AB242" s="69"/>
      <c r="AC242" s="69"/>
      <c r="AD242" s="69"/>
      <c r="AE242" s="69"/>
      <c r="AF242" s="69"/>
      <c r="AG242" s="69"/>
      <c r="AH242" s="69"/>
      <c r="AI242" s="69"/>
      <c r="AJ242" s="69"/>
      <c r="AK242" s="69"/>
      <c r="AM242" s="69"/>
      <c r="AN242" s="70">
        <v>1</v>
      </c>
      <c r="AO242" s="69"/>
      <c r="AQ242" s="66"/>
      <c r="AR242" s="66">
        <f t="shared" si="54"/>
        <v>1</v>
      </c>
      <c r="AS242" s="69">
        <v>1</v>
      </c>
      <c r="AT242" s="73">
        <v>1</v>
      </c>
      <c r="AU242" s="73">
        <v>1</v>
      </c>
      <c r="AV242" s="69">
        <v>1</v>
      </c>
      <c r="AW242" s="73">
        <v>1</v>
      </c>
      <c r="AX242" s="66">
        <f t="shared" si="55"/>
        <v>5</v>
      </c>
      <c r="AY242" s="69"/>
      <c r="AZ242" s="69"/>
      <c r="BA242" s="69">
        <v>1</v>
      </c>
      <c r="BB242" s="69"/>
      <c r="BD242" s="69">
        <v>1</v>
      </c>
      <c r="BE242" s="69"/>
      <c r="BF242" s="69"/>
      <c r="BG242" s="69"/>
      <c r="BH242" s="69"/>
      <c r="BI242" s="69"/>
      <c r="BJ242" s="69"/>
      <c r="BK242" s="69">
        <v>1</v>
      </c>
      <c r="BL242" s="69"/>
      <c r="BM242" s="69"/>
      <c r="BN242" s="69"/>
      <c r="BO242" s="69"/>
      <c r="BP242" s="69"/>
      <c r="BQ242" s="69"/>
      <c r="BR242" s="69"/>
      <c r="BS242" s="69"/>
      <c r="BT242" s="73"/>
      <c r="BU242" s="73"/>
      <c r="BV242" s="66">
        <f t="shared" si="71"/>
        <v>1</v>
      </c>
      <c r="BW242" s="69"/>
      <c r="BY242" s="69"/>
      <c r="CA242" s="69"/>
      <c r="CB242" s="69"/>
      <c r="CC242" s="69"/>
      <c r="CD242" s="69"/>
      <c r="CE242" s="69"/>
      <c r="CF242" s="69"/>
      <c r="CG242" s="69"/>
      <c r="CH242" s="34">
        <f t="shared" si="56"/>
        <v>0</v>
      </c>
      <c r="CI242" s="69"/>
      <c r="CJ242" s="69"/>
      <c r="CK242" s="69"/>
      <c r="CL242" s="73"/>
      <c r="CM242" s="73"/>
      <c r="CN242" s="69"/>
      <c r="CO242" s="69"/>
      <c r="CP242" s="69"/>
      <c r="CQ242" s="69"/>
      <c r="CR242" s="69"/>
      <c r="CS242" s="34">
        <f t="shared" si="57"/>
        <v>0</v>
      </c>
      <c r="CT242" s="69"/>
      <c r="CU242" s="69"/>
      <c r="CV242" s="69"/>
      <c r="CW242" s="69"/>
      <c r="CX242" s="69"/>
      <c r="CY242" s="69"/>
      <c r="DA242" s="73"/>
      <c r="DB242" s="69"/>
      <c r="DC242" s="69"/>
      <c r="DD242" s="34">
        <f t="shared" si="58"/>
        <v>0</v>
      </c>
      <c r="DE242" s="69"/>
      <c r="DF242" s="69"/>
      <c r="DG242" s="69"/>
      <c r="DH242" s="69"/>
      <c r="DI242" s="69"/>
      <c r="DJ242" s="69"/>
      <c r="DK242" s="69"/>
      <c r="DL242" s="69"/>
      <c r="DM242" s="69"/>
      <c r="DN242" s="34">
        <f t="shared" si="59"/>
        <v>0</v>
      </c>
      <c r="DO242" s="69"/>
      <c r="DP242" s="69"/>
      <c r="DQ242" s="69"/>
      <c r="DR242" s="69"/>
      <c r="DS242" s="69"/>
      <c r="DT242" s="69"/>
      <c r="DU242" s="73"/>
      <c r="DV242" s="73"/>
      <c r="DW242" s="69"/>
      <c r="DX242" s="69"/>
      <c r="DY242" s="34">
        <f t="shared" si="60"/>
        <v>0</v>
      </c>
      <c r="DZ242" s="34">
        <f t="shared" si="61"/>
        <v>0</v>
      </c>
      <c r="EA242" s="34">
        <f t="shared" si="62"/>
        <v>0</v>
      </c>
      <c r="EB242" s="34">
        <f t="shared" si="63"/>
        <v>0</v>
      </c>
      <c r="EC242" s="34">
        <f t="shared" si="64"/>
        <v>0</v>
      </c>
      <c r="ED242" s="34">
        <f t="shared" si="65"/>
        <v>0</v>
      </c>
      <c r="EE242" s="34">
        <f t="shared" si="66"/>
        <v>0</v>
      </c>
      <c r="EF242" s="34">
        <f t="shared" si="67"/>
        <v>0</v>
      </c>
      <c r="EG242" s="34">
        <f t="shared" si="68"/>
        <v>0</v>
      </c>
      <c r="EH242" s="34">
        <f t="shared" si="69"/>
        <v>0</v>
      </c>
      <c r="EI242" s="34">
        <f t="shared" si="70"/>
        <v>0</v>
      </c>
      <c r="EJ242" s="34">
        <v>0</v>
      </c>
    </row>
    <row r="243" spans="1:140" ht="15.75" customHeight="1">
      <c r="A243" s="34" t="s">
        <v>361</v>
      </c>
      <c r="B243" s="33" t="s">
        <v>116</v>
      </c>
      <c r="C243" s="34">
        <v>2021</v>
      </c>
      <c r="D243" s="66" t="s">
        <v>1483</v>
      </c>
      <c r="E243" s="34" t="s">
        <v>1484</v>
      </c>
      <c r="F243" s="34" t="s">
        <v>466</v>
      </c>
      <c r="G243" s="34" t="s">
        <v>459</v>
      </c>
      <c r="H243" s="34" t="s">
        <v>1613</v>
      </c>
      <c r="I243" s="34" t="s">
        <v>1612</v>
      </c>
      <c r="J243" s="34"/>
      <c r="K243" s="34"/>
      <c r="L243" s="2" t="s">
        <v>473</v>
      </c>
      <c r="M243" s="71">
        <v>0</v>
      </c>
      <c r="N243" s="63"/>
      <c r="O243" s="69"/>
      <c r="P243" s="69"/>
      <c r="R243" s="73"/>
      <c r="S243" s="73"/>
      <c r="T243" s="73"/>
      <c r="U243" s="73">
        <v>1</v>
      </c>
      <c r="V243" s="73"/>
      <c r="W243" s="73"/>
      <c r="X243" s="69"/>
      <c r="Y243" s="69">
        <v>1</v>
      </c>
      <c r="AA243" s="69"/>
      <c r="AB243" s="69"/>
      <c r="AC243" s="69"/>
      <c r="AD243" s="69"/>
      <c r="AE243" s="69"/>
      <c r="AF243" s="69"/>
      <c r="AG243" s="69"/>
      <c r="AH243" s="69"/>
      <c r="AI243" s="69">
        <v>1</v>
      </c>
      <c r="AJ243" s="69"/>
      <c r="AK243" s="69"/>
      <c r="AM243" s="69"/>
      <c r="AN243" s="69"/>
      <c r="AO243" s="69"/>
      <c r="AQ243" s="66"/>
      <c r="AR243" s="66">
        <f t="shared" si="54"/>
        <v>1</v>
      </c>
      <c r="AS243" s="69">
        <v>1</v>
      </c>
      <c r="AT243" s="73">
        <v>1</v>
      </c>
      <c r="AU243" s="69">
        <v>1</v>
      </c>
      <c r="AV243" s="69"/>
      <c r="AW243" s="69">
        <v>1</v>
      </c>
      <c r="AX243" s="66">
        <f t="shared" si="55"/>
        <v>4</v>
      </c>
      <c r="AY243" s="69"/>
      <c r="AZ243" s="69"/>
      <c r="BA243" s="69">
        <v>1</v>
      </c>
      <c r="BB243" s="69"/>
      <c r="BD243" s="69">
        <v>1</v>
      </c>
      <c r="BE243" s="69"/>
      <c r="BF243" s="69"/>
      <c r="BG243" s="69"/>
      <c r="BH243" s="69"/>
      <c r="BI243" s="69"/>
      <c r="BJ243" s="69"/>
      <c r="BK243" s="69"/>
      <c r="BL243" s="69"/>
      <c r="BM243" s="69"/>
      <c r="BN243" s="69"/>
      <c r="BO243" s="69"/>
      <c r="BP243" s="69">
        <v>1</v>
      </c>
      <c r="BQ243" s="69"/>
      <c r="BR243" s="69"/>
      <c r="BS243" s="69">
        <v>1</v>
      </c>
      <c r="BT243" s="73">
        <v>1</v>
      </c>
      <c r="BU243" s="73">
        <v>1</v>
      </c>
      <c r="BV243" s="66">
        <f t="shared" si="71"/>
        <v>0</v>
      </c>
      <c r="BW243" s="69"/>
      <c r="BY243" s="69"/>
      <c r="BZ243" s="69">
        <v>1</v>
      </c>
      <c r="CA243" s="69"/>
      <c r="CB243" s="69"/>
      <c r="CC243" s="69"/>
      <c r="CD243" s="69"/>
      <c r="CE243" s="69"/>
      <c r="CF243" s="69"/>
      <c r="CG243" s="69"/>
      <c r="CH243" s="34">
        <f t="shared" si="56"/>
        <v>1</v>
      </c>
      <c r="CI243" s="69"/>
      <c r="CJ243" s="69"/>
      <c r="CK243" s="69"/>
      <c r="CL243" s="69"/>
      <c r="CM243" s="69">
        <v>1</v>
      </c>
      <c r="CN243" s="69"/>
      <c r="CO243" s="69"/>
      <c r="CP243" s="69"/>
      <c r="CQ243" s="69"/>
      <c r="CR243" s="69"/>
      <c r="CS243" s="34">
        <f t="shared" si="57"/>
        <v>1</v>
      </c>
      <c r="CT243" s="69"/>
      <c r="CU243" s="69"/>
      <c r="CV243" s="69"/>
      <c r="CW243" s="69"/>
      <c r="CX243" s="69"/>
      <c r="CY243" s="69"/>
      <c r="CZ243" s="69">
        <v>1</v>
      </c>
      <c r="DA243" s="69"/>
      <c r="DB243" s="69"/>
      <c r="DC243" s="69"/>
      <c r="DD243" s="34">
        <f t="shared" si="58"/>
        <v>1</v>
      </c>
      <c r="DE243" s="69"/>
      <c r="DF243" s="69"/>
      <c r="DG243" s="69"/>
      <c r="DH243" s="69"/>
      <c r="DI243" s="69"/>
      <c r="DJ243" s="69"/>
      <c r="DK243" s="69"/>
      <c r="DL243" s="69"/>
      <c r="DM243" s="69"/>
      <c r="DN243" s="34">
        <f t="shared" si="59"/>
        <v>0</v>
      </c>
      <c r="DO243" s="69"/>
      <c r="DP243" s="69"/>
      <c r="DQ243" s="69"/>
      <c r="DR243" s="69"/>
      <c r="DS243" s="69"/>
      <c r="DT243" s="69"/>
      <c r="DU243" s="69"/>
      <c r="DV243" s="69">
        <v>1</v>
      </c>
      <c r="DW243" s="69"/>
      <c r="DX243" s="69"/>
      <c r="DY243" s="34">
        <f t="shared" si="60"/>
        <v>1</v>
      </c>
      <c r="DZ243" s="34">
        <f t="shared" si="61"/>
        <v>0</v>
      </c>
      <c r="EA243" s="34">
        <f t="shared" si="62"/>
        <v>0</v>
      </c>
      <c r="EB243" s="34">
        <f t="shared" si="63"/>
        <v>0</v>
      </c>
      <c r="EC243" s="34">
        <f t="shared" si="64"/>
        <v>0</v>
      </c>
      <c r="ED243" s="34">
        <f t="shared" si="65"/>
        <v>0</v>
      </c>
      <c r="EE243" s="34">
        <f t="shared" si="66"/>
        <v>0</v>
      </c>
      <c r="EF243" s="34">
        <f t="shared" si="67"/>
        <v>0</v>
      </c>
      <c r="EG243" s="34">
        <f t="shared" si="68"/>
        <v>0</v>
      </c>
      <c r="EH243" s="34">
        <f t="shared" si="69"/>
        <v>0</v>
      </c>
      <c r="EI243" s="34">
        <f t="shared" si="70"/>
        <v>0</v>
      </c>
      <c r="EJ243" s="34">
        <v>0</v>
      </c>
    </row>
    <row r="244" spans="1:140" ht="15.75" customHeight="1">
      <c r="A244" s="34" t="s">
        <v>362</v>
      </c>
      <c r="B244" s="33" t="s">
        <v>116</v>
      </c>
      <c r="C244" s="34">
        <v>2021</v>
      </c>
      <c r="D244" s="66" t="s">
        <v>1485</v>
      </c>
      <c r="E244" s="34" t="s">
        <v>749</v>
      </c>
      <c r="F244" s="34" t="s">
        <v>748</v>
      </c>
      <c r="G244" s="34" t="s">
        <v>487</v>
      </c>
      <c r="H244" s="34" t="s">
        <v>751</v>
      </c>
      <c r="I244" s="34" t="s">
        <v>750</v>
      </c>
      <c r="J244" s="34"/>
      <c r="K244" s="34"/>
      <c r="L244" s="2" t="s">
        <v>473</v>
      </c>
      <c r="M244" s="71">
        <v>0</v>
      </c>
      <c r="N244" s="63"/>
      <c r="O244" s="69"/>
      <c r="P244" s="69"/>
      <c r="R244" s="69"/>
      <c r="U244" s="69">
        <v>1</v>
      </c>
      <c r="X244" s="73"/>
      <c r="Y244" s="73"/>
      <c r="Z244" s="73"/>
      <c r="AA244" s="69"/>
      <c r="AB244" s="69"/>
      <c r="AC244" s="69"/>
      <c r="AD244" s="69"/>
      <c r="AE244" s="69"/>
      <c r="AF244" s="69">
        <v>1</v>
      </c>
      <c r="AG244" s="69"/>
      <c r="AH244" s="69"/>
      <c r="AI244" s="69"/>
      <c r="AJ244" s="69"/>
      <c r="AK244" s="69"/>
      <c r="AM244" s="69"/>
      <c r="AN244" s="69"/>
      <c r="AO244" s="69"/>
      <c r="AP244" s="69">
        <v>1</v>
      </c>
      <c r="AQ244" s="66"/>
      <c r="AR244" s="66">
        <f t="shared" si="54"/>
        <v>1</v>
      </c>
      <c r="AS244" s="69"/>
      <c r="AT244" s="73">
        <v>1</v>
      </c>
      <c r="AU244" s="69"/>
      <c r="AV244" s="69"/>
      <c r="AW244" s="69"/>
      <c r="AX244" s="66">
        <f t="shared" si="55"/>
        <v>1</v>
      </c>
      <c r="AY244" s="69">
        <v>1</v>
      </c>
      <c r="AZ244" s="69"/>
      <c r="BA244" s="69"/>
      <c r="BB244" s="69"/>
      <c r="BD244" s="69"/>
      <c r="BE244" s="69"/>
      <c r="BF244" s="69"/>
      <c r="BG244" s="69"/>
      <c r="BH244" s="69"/>
      <c r="BI244" s="69"/>
      <c r="BJ244" s="69"/>
      <c r="BK244" s="69">
        <v>1</v>
      </c>
      <c r="BL244" s="69"/>
      <c r="BM244" s="69"/>
      <c r="BN244" s="69"/>
      <c r="BO244" s="69"/>
      <c r="BP244" s="69"/>
      <c r="BQ244" s="69"/>
      <c r="BR244" s="69"/>
      <c r="BS244" s="69"/>
      <c r="BT244" s="69"/>
      <c r="BU244" s="69"/>
      <c r="BV244" s="66">
        <f t="shared" si="71"/>
        <v>1</v>
      </c>
      <c r="BW244" s="69"/>
      <c r="BY244" s="69"/>
      <c r="CA244" s="69"/>
      <c r="CB244" s="69"/>
      <c r="CC244" s="69"/>
      <c r="CD244" s="69"/>
      <c r="CE244" s="69"/>
      <c r="CF244" s="69"/>
      <c r="CG244" s="69"/>
      <c r="CH244" s="34">
        <f t="shared" si="56"/>
        <v>0</v>
      </c>
      <c r="CI244" s="69"/>
      <c r="CJ244" s="69"/>
      <c r="CK244" s="69"/>
      <c r="CL244" s="69"/>
      <c r="CN244" s="69"/>
      <c r="CO244" s="69"/>
      <c r="CP244" s="69"/>
      <c r="CQ244" s="69"/>
      <c r="CR244" s="69"/>
      <c r="CS244" s="34">
        <f t="shared" si="57"/>
        <v>0</v>
      </c>
      <c r="CT244" s="69"/>
      <c r="CU244" s="69"/>
      <c r="CV244" s="69"/>
      <c r="CW244" s="69"/>
      <c r="CX244" s="69"/>
      <c r="CY244" s="69"/>
      <c r="DA244" s="69"/>
      <c r="DB244" s="69"/>
      <c r="DC244" s="69"/>
      <c r="DD244" s="34">
        <f t="shared" si="58"/>
        <v>0</v>
      </c>
      <c r="DE244" s="69"/>
      <c r="DF244" s="69"/>
      <c r="DG244" s="69"/>
      <c r="DH244" s="69"/>
      <c r="DI244" s="69"/>
      <c r="DJ244" s="69"/>
      <c r="DK244" s="69"/>
      <c r="DL244" s="69"/>
      <c r="DM244" s="69"/>
      <c r="DN244" s="34">
        <f t="shared" si="59"/>
        <v>0</v>
      </c>
      <c r="DO244" s="69"/>
      <c r="DP244" s="69"/>
      <c r="DQ244" s="69"/>
      <c r="DR244" s="69"/>
      <c r="DS244" s="69"/>
      <c r="DT244" s="69"/>
      <c r="DU244" s="69"/>
      <c r="DW244" s="69"/>
      <c r="DX244" s="69"/>
      <c r="DY244" s="34">
        <f t="shared" si="60"/>
        <v>0</v>
      </c>
      <c r="DZ244" s="34">
        <f t="shared" si="61"/>
        <v>0</v>
      </c>
      <c r="EA244" s="34">
        <f t="shared" si="62"/>
        <v>0</v>
      </c>
      <c r="EB244" s="34">
        <f t="shared" si="63"/>
        <v>0</v>
      </c>
      <c r="EC244" s="34">
        <f t="shared" si="64"/>
        <v>0</v>
      </c>
      <c r="ED244" s="34">
        <f t="shared" si="65"/>
        <v>0</v>
      </c>
      <c r="EE244" s="34">
        <f t="shared" si="66"/>
        <v>0</v>
      </c>
      <c r="EF244" s="34">
        <f t="shared" si="67"/>
        <v>0</v>
      </c>
      <c r="EG244" s="34">
        <f t="shared" si="68"/>
        <v>0</v>
      </c>
      <c r="EH244" s="34">
        <f t="shared" si="69"/>
        <v>0</v>
      </c>
      <c r="EI244" s="34">
        <f t="shared" si="70"/>
        <v>0</v>
      </c>
      <c r="EJ244" s="34">
        <v>0</v>
      </c>
    </row>
    <row r="245" spans="1:140" ht="15.75" customHeight="1">
      <c r="A245" s="34" t="s">
        <v>363</v>
      </c>
      <c r="B245" s="33" t="s">
        <v>116</v>
      </c>
      <c r="C245" s="34">
        <v>2021</v>
      </c>
      <c r="D245" s="66" t="s">
        <v>1486</v>
      </c>
      <c r="E245" s="34" t="s">
        <v>1487</v>
      </c>
      <c r="F245" s="34" t="s">
        <v>615</v>
      </c>
      <c r="G245" s="66" t="s">
        <v>483</v>
      </c>
      <c r="H245" s="66" t="s">
        <v>1615</v>
      </c>
      <c r="I245" s="66" t="s">
        <v>1614</v>
      </c>
      <c r="J245" s="34"/>
      <c r="K245" s="34"/>
      <c r="L245" s="2" t="s">
        <v>473</v>
      </c>
      <c r="M245" s="71">
        <v>0</v>
      </c>
      <c r="N245" s="63"/>
      <c r="O245" s="69"/>
      <c r="P245" s="69"/>
      <c r="R245" s="69"/>
      <c r="U245" s="69">
        <v>1</v>
      </c>
      <c r="X245" s="69"/>
      <c r="AA245" s="69"/>
      <c r="AB245" s="69"/>
      <c r="AC245" s="69"/>
      <c r="AD245" s="69"/>
      <c r="AE245" s="69"/>
      <c r="AF245" s="69"/>
      <c r="AG245" s="66">
        <v>1</v>
      </c>
      <c r="AH245" s="73">
        <v>1</v>
      </c>
      <c r="AI245" s="69"/>
      <c r="AJ245" s="69"/>
      <c r="AK245" s="69"/>
      <c r="AM245" s="69"/>
      <c r="AN245" s="69"/>
      <c r="AO245" s="69"/>
      <c r="AQ245" s="66"/>
      <c r="AR245" s="66">
        <f t="shared" si="54"/>
        <v>1</v>
      </c>
      <c r="AS245" s="73">
        <v>1</v>
      </c>
      <c r="AT245" s="73"/>
      <c r="AU245" s="73"/>
      <c r="AV245" s="73"/>
      <c r="AW245" s="73"/>
      <c r="AX245" s="66">
        <f t="shared" si="55"/>
        <v>1</v>
      </c>
      <c r="AY245" s="69"/>
      <c r="AZ245" s="73"/>
      <c r="BA245" s="69">
        <v>1</v>
      </c>
      <c r="BB245" s="69"/>
      <c r="BD245" s="69"/>
      <c r="BE245" s="69"/>
      <c r="BF245" s="69"/>
      <c r="BG245" s="69"/>
      <c r="BH245" s="69"/>
      <c r="BI245" s="69"/>
      <c r="BJ245" s="69"/>
      <c r="BK245" s="69"/>
      <c r="BL245" s="69"/>
      <c r="BM245" s="69"/>
      <c r="BN245" s="69"/>
      <c r="BO245" s="69"/>
      <c r="BP245" s="69">
        <v>1</v>
      </c>
      <c r="BQ245" s="69"/>
      <c r="BR245" s="69"/>
      <c r="BS245" s="73">
        <v>1</v>
      </c>
      <c r="BT245" s="73"/>
      <c r="BU245" s="69"/>
      <c r="BV245" s="66">
        <f t="shared" si="71"/>
        <v>0</v>
      </c>
      <c r="BW245" s="73"/>
      <c r="BX245" s="73">
        <v>1</v>
      </c>
      <c r="BY245" s="73"/>
      <c r="BZ245" s="73">
        <v>1</v>
      </c>
      <c r="CA245" s="69"/>
      <c r="CB245" s="69"/>
      <c r="CC245" s="69"/>
      <c r="CD245" s="69"/>
      <c r="CE245" s="69"/>
      <c r="CF245" s="69"/>
      <c r="CG245" s="69"/>
      <c r="CH245" s="34">
        <f t="shared" si="56"/>
        <v>2</v>
      </c>
      <c r="CI245" s="69"/>
      <c r="CJ245" s="69"/>
      <c r="CK245" s="69"/>
      <c r="CL245" s="73"/>
      <c r="CM245" s="73"/>
      <c r="CN245" s="69"/>
      <c r="CO245" s="69"/>
      <c r="CP245" s="69"/>
      <c r="CQ245" s="69"/>
      <c r="CR245" s="69"/>
      <c r="CS245" s="34">
        <f t="shared" si="57"/>
        <v>0</v>
      </c>
      <c r="CT245" s="69"/>
      <c r="CU245" s="69"/>
      <c r="CV245" s="69"/>
      <c r="CW245" s="73"/>
      <c r="CX245" s="69"/>
      <c r="CY245" s="69"/>
      <c r="DA245" s="69"/>
      <c r="DB245" s="69"/>
      <c r="DC245" s="69"/>
      <c r="DD245" s="34">
        <f t="shared" si="58"/>
        <v>0</v>
      </c>
      <c r="DE245" s="69"/>
      <c r="DF245" s="73"/>
      <c r="DG245" s="73"/>
      <c r="DH245" s="69"/>
      <c r="DI245" s="69"/>
      <c r="DJ245" s="69"/>
      <c r="DK245" s="69"/>
      <c r="DL245" s="69"/>
      <c r="DM245" s="69"/>
      <c r="DN245" s="34">
        <f t="shared" si="59"/>
        <v>0</v>
      </c>
      <c r="DO245" s="69"/>
      <c r="DP245" s="69"/>
      <c r="DQ245" s="69"/>
      <c r="DR245" s="73"/>
      <c r="DS245" s="69"/>
      <c r="DT245" s="69"/>
      <c r="DU245" s="69"/>
      <c r="DW245" s="69"/>
      <c r="DX245" s="69"/>
      <c r="DY245" s="34">
        <f t="shared" si="60"/>
        <v>0</v>
      </c>
      <c r="DZ245" s="34">
        <f t="shared" si="61"/>
        <v>0</v>
      </c>
      <c r="EA245" s="34">
        <f t="shared" si="62"/>
        <v>0</v>
      </c>
      <c r="EB245" s="34">
        <f t="shared" si="63"/>
        <v>0</v>
      </c>
      <c r="EC245" s="34">
        <f t="shared" si="64"/>
        <v>0</v>
      </c>
      <c r="ED245" s="34">
        <f t="shared" si="65"/>
        <v>0</v>
      </c>
      <c r="EE245" s="34">
        <f t="shared" si="66"/>
        <v>0</v>
      </c>
      <c r="EF245" s="34">
        <f t="shared" si="67"/>
        <v>0</v>
      </c>
      <c r="EG245" s="34">
        <f t="shared" si="68"/>
        <v>0</v>
      </c>
      <c r="EH245" s="34">
        <f t="shared" si="69"/>
        <v>0</v>
      </c>
      <c r="EI245" s="34">
        <f t="shared" si="70"/>
        <v>0</v>
      </c>
      <c r="EJ245" s="34">
        <v>0</v>
      </c>
    </row>
    <row r="246" spans="1:140" ht="15.75" customHeight="1">
      <c r="A246" s="33" t="s">
        <v>364</v>
      </c>
      <c r="B246" s="33" t="s">
        <v>116</v>
      </c>
      <c r="C246" s="34">
        <v>2021</v>
      </c>
      <c r="D246" s="66" t="s">
        <v>1488</v>
      </c>
      <c r="E246" s="34" t="s">
        <v>1489</v>
      </c>
      <c r="F246" s="34" t="s">
        <v>513</v>
      </c>
      <c r="G246" s="34" t="s">
        <v>470</v>
      </c>
      <c r="H246" s="34" t="s">
        <v>1617</v>
      </c>
      <c r="I246" s="34" t="s">
        <v>1616</v>
      </c>
      <c r="J246" s="34"/>
      <c r="K246" s="34"/>
      <c r="L246" s="2" t="s">
        <v>473</v>
      </c>
      <c r="M246" s="71">
        <v>0</v>
      </c>
      <c r="N246" s="63"/>
      <c r="O246" s="69"/>
      <c r="P246" s="69"/>
      <c r="R246" s="69"/>
      <c r="U246" s="69">
        <v>1</v>
      </c>
      <c r="X246" s="69"/>
      <c r="Y246" s="69">
        <v>1</v>
      </c>
      <c r="Z246" s="69">
        <v>1</v>
      </c>
      <c r="AA246" s="69"/>
      <c r="AB246" s="69"/>
      <c r="AC246" s="69"/>
      <c r="AD246" s="69"/>
      <c r="AE246" s="69"/>
      <c r="AF246" s="69"/>
      <c r="AG246" s="69"/>
      <c r="AH246" s="69"/>
      <c r="AI246" s="69"/>
      <c r="AJ246" s="69"/>
      <c r="AK246" s="69"/>
      <c r="AM246" s="69"/>
      <c r="AN246" s="69"/>
      <c r="AO246" s="69"/>
      <c r="AQ246" s="66"/>
      <c r="AR246" s="66">
        <f t="shared" si="54"/>
        <v>1</v>
      </c>
      <c r="AS246" s="73">
        <v>1</v>
      </c>
      <c r="AT246" s="73">
        <v>1</v>
      </c>
      <c r="AU246" s="73"/>
      <c r="AV246" s="73"/>
      <c r="AW246" s="73">
        <v>1</v>
      </c>
      <c r="AX246" s="66">
        <f t="shared" si="55"/>
        <v>3</v>
      </c>
      <c r="AY246" s="69">
        <v>1</v>
      </c>
      <c r="AZ246" s="73">
        <v>1</v>
      </c>
      <c r="BA246" s="69"/>
      <c r="BB246" s="69"/>
      <c r="BD246" s="69"/>
      <c r="BE246" s="69"/>
      <c r="BF246" s="69"/>
      <c r="BG246" s="69"/>
      <c r="BH246" s="69"/>
      <c r="BI246" s="69"/>
      <c r="BJ246" s="69"/>
      <c r="BK246" s="69"/>
      <c r="BL246" s="69"/>
      <c r="BM246" s="69"/>
      <c r="BN246" s="69"/>
      <c r="BO246" s="69"/>
      <c r="BP246" s="69">
        <v>1</v>
      </c>
      <c r="BQ246" s="69"/>
      <c r="BR246" s="69"/>
      <c r="BS246" s="69">
        <v>1</v>
      </c>
      <c r="BT246" s="69">
        <v>1</v>
      </c>
      <c r="BU246" s="69">
        <v>1</v>
      </c>
      <c r="BV246" s="66">
        <f t="shared" si="71"/>
        <v>0</v>
      </c>
      <c r="BW246" s="69"/>
      <c r="BX246" s="69">
        <v>1</v>
      </c>
      <c r="BY246" s="69"/>
      <c r="BZ246" s="69">
        <v>1</v>
      </c>
      <c r="CA246" s="69"/>
      <c r="CB246" s="69"/>
      <c r="CC246" s="69"/>
      <c r="CD246" s="69"/>
      <c r="CE246" s="69"/>
      <c r="CF246" s="69"/>
      <c r="CG246" s="69"/>
      <c r="CH246" s="34">
        <f t="shared" si="56"/>
        <v>2</v>
      </c>
      <c r="CI246" s="69"/>
      <c r="CJ246" s="69"/>
      <c r="CK246" s="69"/>
      <c r="CL246" s="69"/>
      <c r="CM246" s="69">
        <v>1</v>
      </c>
      <c r="CN246" s="69"/>
      <c r="CO246" s="69"/>
      <c r="CP246" s="69"/>
      <c r="CQ246" s="69"/>
      <c r="CR246" s="69"/>
      <c r="CS246" s="34">
        <f t="shared" si="57"/>
        <v>1</v>
      </c>
      <c r="CT246" s="69"/>
      <c r="CU246" s="69"/>
      <c r="CV246" s="69"/>
      <c r="CW246" s="69"/>
      <c r="CX246" s="69"/>
      <c r="CY246" s="69"/>
      <c r="DA246" s="69"/>
      <c r="DB246" s="69"/>
      <c r="DC246" s="69"/>
      <c r="DD246" s="34">
        <f t="shared" si="58"/>
        <v>0</v>
      </c>
      <c r="DE246" s="69"/>
      <c r="DF246" s="69"/>
      <c r="DG246" s="69"/>
      <c r="DH246" s="69"/>
      <c r="DI246" s="69"/>
      <c r="DJ246" s="69"/>
      <c r="DK246" s="69"/>
      <c r="DL246" s="69"/>
      <c r="DM246" s="69"/>
      <c r="DN246" s="34">
        <f t="shared" si="59"/>
        <v>0</v>
      </c>
      <c r="DO246" s="69"/>
      <c r="DP246" s="69"/>
      <c r="DQ246" s="69"/>
      <c r="DR246" s="69"/>
      <c r="DS246" s="69"/>
      <c r="DT246" s="69"/>
      <c r="DU246" s="69"/>
      <c r="DV246" s="69">
        <v>1</v>
      </c>
      <c r="DW246" s="69"/>
      <c r="DX246" s="69"/>
      <c r="DY246" s="34">
        <f t="shared" si="60"/>
        <v>1</v>
      </c>
      <c r="DZ246" s="34">
        <f t="shared" si="61"/>
        <v>0</v>
      </c>
      <c r="EA246" s="34">
        <f t="shared" si="62"/>
        <v>0</v>
      </c>
      <c r="EB246" s="34">
        <f t="shared" si="63"/>
        <v>0</v>
      </c>
      <c r="EC246" s="34">
        <f t="shared" si="64"/>
        <v>0</v>
      </c>
      <c r="ED246" s="34">
        <f t="shared" si="65"/>
        <v>0</v>
      </c>
      <c r="EE246" s="34">
        <f t="shared" si="66"/>
        <v>0</v>
      </c>
      <c r="EF246" s="34">
        <f t="shared" si="67"/>
        <v>0</v>
      </c>
      <c r="EG246" s="34">
        <f t="shared" si="68"/>
        <v>0</v>
      </c>
      <c r="EH246" s="34">
        <f t="shared" si="69"/>
        <v>0</v>
      </c>
      <c r="EI246" s="34">
        <f t="shared" si="70"/>
        <v>0</v>
      </c>
      <c r="EJ246" s="34">
        <v>0</v>
      </c>
    </row>
    <row r="247" spans="1:140" ht="15.75" customHeight="1">
      <c r="A247" s="33" t="s">
        <v>365</v>
      </c>
      <c r="B247" s="33" t="s">
        <v>116</v>
      </c>
      <c r="C247" s="66">
        <v>2021</v>
      </c>
      <c r="D247" s="66" t="s">
        <v>1475</v>
      </c>
      <c r="E247" s="34" t="s">
        <v>1476</v>
      </c>
      <c r="F247" s="125" t="s">
        <v>5574</v>
      </c>
      <c r="G247" s="66" t="s">
        <v>520</v>
      </c>
      <c r="H247" s="66" t="s">
        <v>1619</v>
      </c>
      <c r="I247" s="66" t="s">
        <v>1618</v>
      </c>
      <c r="J247" s="34"/>
      <c r="K247" s="34"/>
      <c r="L247" s="2" t="s">
        <v>473</v>
      </c>
      <c r="M247" s="71">
        <v>0</v>
      </c>
      <c r="N247" s="63"/>
      <c r="O247" s="69"/>
      <c r="P247" s="69"/>
      <c r="R247" s="69"/>
      <c r="U247" s="69">
        <v>1</v>
      </c>
      <c r="X247" s="69"/>
      <c r="Z247" s="69">
        <v>1</v>
      </c>
      <c r="AA247" s="69"/>
      <c r="AB247" s="69"/>
      <c r="AC247" s="69"/>
      <c r="AD247" s="69"/>
      <c r="AE247" s="69"/>
      <c r="AF247" s="69"/>
      <c r="AG247" s="73">
        <v>1</v>
      </c>
      <c r="AH247" s="69"/>
      <c r="AI247" s="69"/>
      <c r="AJ247" s="69"/>
      <c r="AK247" s="69"/>
      <c r="AM247" s="69"/>
      <c r="AN247" s="69"/>
      <c r="AO247" s="69"/>
      <c r="AQ247" s="66"/>
      <c r="AR247" s="66">
        <f t="shared" si="54"/>
        <v>1</v>
      </c>
      <c r="AS247" s="73"/>
      <c r="AT247" s="73"/>
      <c r="AU247" s="73"/>
      <c r="AV247" s="69"/>
      <c r="AW247" s="73">
        <v>1</v>
      </c>
      <c r="AX247" s="66">
        <f t="shared" si="55"/>
        <v>1</v>
      </c>
      <c r="AY247" s="69">
        <v>1</v>
      </c>
      <c r="AZ247" s="69">
        <v>1</v>
      </c>
      <c r="BA247" s="69">
        <v>1</v>
      </c>
      <c r="BB247" s="69"/>
      <c r="BD247" s="69"/>
      <c r="BE247" s="69"/>
      <c r="BF247" s="69"/>
      <c r="BG247" s="69"/>
      <c r="BH247" s="69"/>
      <c r="BI247" s="69"/>
      <c r="BJ247" s="69"/>
      <c r="BK247" s="69"/>
      <c r="BL247" s="69"/>
      <c r="BM247" s="69">
        <v>1</v>
      </c>
      <c r="BN247" s="69"/>
      <c r="BO247" s="69">
        <v>1</v>
      </c>
      <c r="BP247" s="69"/>
      <c r="BQ247" s="69"/>
      <c r="BR247" s="69"/>
      <c r="BS247" s="69"/>
      <c r="BT247" s="69"/>
      <c r="BU247" s="69">
        <v>1</v>
      </c>
      <c r="BV247" s="66">
        <f t="shared" si="71"/>
        <v>0</v>
      </c>
      <c r="BW247" s="69"/>
      <c r="BY247" s="69"/>
      <c r="CA247" s="69"/>
      <c r="CB247" s="69"/>
      <c r="CC247" s="69"/>
      <c r="CD247" s="69"/>
      <c r="CE247" s="69"/>
      <c r="CF247" s="69"/>
      <c r="CG247" s="69"/>
      <c r="CH247" s="34">
        <f t="shared" si="56"/>
        <v>0</v>
      </c>
      <c r="CI247" s="69"/>
      <c r="CJ247" s="69"/>
      <c r="CK247" s="69"/>
      <c r="CL247" s="69"/>
      <c r="CN247" s="69"/>
      <c r="CO247" s="69"/>
      <c r="CP247" s="69"/>
      <c r="CQ247" s="69"/>
      <c r="CR247" s="69"/>
      <c r="CS247" s="34">
        <f t="shared" si="57"/>
        <v>0</v>
      </c>
      <c r="CT247" s="69"/>
      <c r="CU247" s="69"/>
      <c r="CV247" s="69"/>
      <c r="CW247" s="69"/>
      <c r="CX247" s="69"/>
      <c r="CY247" s="69"/>
      <c r="DA247" s="69"/>
      <c r="DB247" s="69"/>
      <c r="DC247" s="69"/>
      <c r="DD247" s="34">
        <f t="shared" si="58"/>
        <v>0</v>
      </c>
      <c r="DE247" s="69"/>
      <c r="DF247" s="69"/>
      <c r="DG247" s="69"/>
      <c r="DH247" s="69"/>
      <c r="DI247" s="69"/>
      <c r="DJ247" s="69"/>
      <c r="DK247" s="69"/>
      <c r="DL247" s="69"/>
      <c r="DM247" s="69"/>
      <c r="DN247" s="34">
        <f t="shared" si="59"/>
        <v>0</v>
      </c>
      <c r="DO247" s="69"/>
      <c r="DP247" s="69"/>
      <c r="DQ247" s="69"/>
      <c r="DR247" s="69"/>
      <c r="DS247" s="69"/>
      <c r="DT247" s="69"/>
      <c r="DU247" s="69"/>
      <c r="DV247" s="69">
        <v>1</v>
      </c>
      <c r="DW247" s="69"/>
      <c r="DX247" s="69"/>
      <c r="DY247" s="34">
        <f t="shared" si="60"/>
        <v>1</v>
      </c>
      <c r="DZ247" s="34">
        <f t="shared" si="61"/>
        <v>0</v>
      </c>
      <c r="EA247" s="34">
        <f t="shared" si="62"/>
        <v>0</v>
      </c>
      <c r="EB247" s="34">
        <f t="shared" si="63"/>
        <v>0</v>
      </c>
      <c r="EC247" s="34">
        <f t="shared" si="64"/>
        <v>0</v>
      </c>
      <c r="ED247" s="34">
        <f t="shared" si="65"/>
        <v>0</v>
      </c>
      <c r="EE247" s="34">
        <f t="shared" si="66"/>
        <v>0</v>
      </c>
      <c r="EF247" s="34">
        <f t="shared" si="67"/>
        <v>0</v>
      </c>
      <c r="EG247" s="34">
        <f t="shared" si="68"/>
        <v>0</v>
      </c>
      <c r="EH247" s="34">
        <f t="shared" si="69"/>
        <v>0</v>
      </c>
      <c r="EI247" s="34">
        <f t="shared" si="70"/>
        <v>0</v>
      </c>
      <c r="EJ247" s="34">
        <v>0</v>
      </c>
    </row>
    <row r="248" spans="1:140" ht="15.75" customHeight="1">
      <c r="A248" s="33" t="s">
        <v>366</v>
      </c>
      <c r="B248" s="33" t="s">
        <v>116</v>
      </c>
      <c r="C248" s="34">
        <v>2021</v>
      </c>
      <c r="D248" s="66" t="s">
        <v>1477</v>
      </c>
      <c r="E248" s="34" t="s">
        <v>1478</v>
      </c>
      <c r="F248" s="34" t="s">
        <v>1479</v>
      </c>
      <c r="G248" s="34" t="s">
        <v>463</v>
      </c>
      <c r="H248" s="34" t="s">
        <v>1621</v>
      </c>
      <c r="I248" s="34" t="s">
        <v>1620</v>
      </c>
      <c r="J248" s="34"/>
      <c r="K248" s="34"/>
      <c r="L248" s="2" t="s">
        <v>473</v>
      </c>
      <c r="M248" s="71">
        <v>0</v>
      </c>
      <c r="N248" s="63"/>
      <c r="O248" s="69"/>
      <c r="P248" s="69"/>
      <c r="R248" s="69"/>
      <c r="U248" s="69">
        <v>1</v>
      </c>
      <c r="X248" s="69"/>
      <c r="AA248" s="73"/>
      <c r="AB248" s="69"/>
      <c r="AC248" s="69"/>
      <c r="AD248" s="69"/>
      <c r="AE248" s="69"/>
      <c r="AF248" s="69">
        <v>1</v>
      </c>
      <c r="AG248" s="69">
        <v>1</v>
      </c>
      <c r="AH248" s="69"/>
      <c r="AI248" s="69"/>
      <c r="AJ248" s="69"/>
      <c r="AK248" s="69"/>
      <c r="AM248" s="69"/>
      <c r="AN248" s="69"/>
      <c r="AO248" s="69"/>
      <c r="AQ248" s="66"/>
      <c r="AR248" s="66">
        <f t="shared" si="54"/>
        <v>1</v>
      </c>
      <c r="AS248" s="73"/>
      <c r="AT248" s="73">
        <v>1</v>
      </c>
      <c r="AU248" s="69"/>
      <c r="AV248" s="69"/>
      <c r="AW248" s="73">
        <v>1</v>
      </c>
      <c r="AX248" s="66">
        <f t="shared" si="55"/>
        <v>2</v>
      </c>
      <c r="AY248" s="69"/>
      <c r="AZ248" s="69">
        <v>1</v>
      </c>
      <c r="BA248" s="69">
        <v>1</v>
      </c>
      <c r="BB248" s="69"/>
      <c r="BD248" s="69"/>
      <c r="BE248" s="69"/>
      <c r="BF248" s="69"/>
      <c r="BG248" s="69"/>
      <c r="BH248" s="69"/>
      <c r="BI248" s="69"/>
      <c r="BJ248" s="69"/>
      <c r="BK248" s="69"/>
      <c r="BL248" s="69"/>
      <c r="BM248" s="69"/>
      <c r="BN248" s="69">
        <v>1</v>
      </c>
      <c r="BO248" s="69"/>
      <c r="BP248" s="69"/>
      <c r="BQ248" s="69"/>
      <c r="BR248" s="69"/>
      <c r="BS248" s="69"/>
      <c r="BT248" s="73">
        <v>1</v>
      </c>
      <c r="BU248" s="73">
        <v>1</v>
      </c>
      <c r="BV248" s="66">
        <f t="shared" si="71"/>
        <v>0</v>
      </c>
      <c r="BW248" s="69"/>
      <c r="BY248" s="69"/>
      <c r="CA248" s="73"/>
      <c r="CB248" s="73"/>
      <c r="CC248" s="69"/>
      <c r="CD248" s="69"/>
      <c r="CE248" s="69"/>
      <c r="CF248" s="69"/>
      <c r="CG248" s="69"/>
      <c r="CH248" s="34">
        <f t="shared" si="56"/>
        <v>0</v>
      </c>
      <c r="CI248" s="69"/>
      <c r="CJ248" s="69"/>
      <c r="CK248" s="69"/>
      <c r="CL248" s="73"/>
      <c r="CM248" s="73">
        <v>1</v>
      </c>
      <c r="CN248" s="69"/>
      <c r="CO248" s="69"/>
      <c r="CP248" s="69"/>
      <c r="CQ248" s="69"/>
      <c r="CR248" s="69"/>
      <c r="CS248" s="34">
        <f t="shared" si="57"/>
        <v>1</v>
      </c>
      <c r="CT248" s="69"/>
      <c r="CU248" s="69"/>
      <c r="CV248" s="69"/>
      <c r="CW248" s="69"/>
      <c r="CX248" s="69"/>
      <c r="CY248" s="69"/>
      <c r="DA248" s="69"/>
      <c r="DB248" s="69"/>
      <c r="DC248" s="69"/>
      <c r="DD248" s="34">
        <f t="shared" si="58"/>
        <v>0</v>
      </c>
      <c r="DE248" s="69"/>
      <c r="DF248" s="69"/>
      <c r="DG248" s="69"/>
      <c r="DH248" s="69"/>
      <c r="DI248" s="69"/>
      <c r="DJ248" s="69"/>
      <c r="DK248" s="69"/>
      <c r="DL248" s="69"/>
      <c r="DM248" s="69"/>
      <c r="DN248" s="34">
        <f t="shared" si="59"/>
        <v>0</v>
      </c>
      <c r="DO248" s="69"/>
      <c r="DP248" s="69"/>
      <c r="DQ248" s="69"/>
      <c r="DR248" s="69"/>
      <c r="DS248" s="69"/>
      <c r="DT248" s="69"/>
      <c r="DU248" s="73"/>
      <c r="DV248" s="73">
        <v>1</v>
      </c>
      <c r="DW248" s="69"/>
      <c r="DX248" s="69"/>
      <c r="DY248" s="34">
        <f t="shared" si="60"/>
        <v>1</v>
      </c>
      <c r="DZ248" s="34">
        <f t="shared" si="61"/>
        <v>0</v>
      </c>
      <c r="EA248" s="34">
        <f t="shared" si="62"/>
        <v>0</v>
      </c>
      <c r="EB248" s="34">
        <f t="shared" si="63"/>
        <v>0</v>
      </c>
      <c r="EC248" s="34">
        <f t="shared" si="64"/>
        <v>0</v>
      </c>
      <c r="ED248" s="34">
        <f t="shared" si="65"/>
        <v>0</v>
      </c>
      <c r="EE248" s="34">
        <f t="shared" si="66"/>
        <v>0</v>
      </c>
      <c r="EF248" s="34">
        <f t="shared" si="67"/>
        <v>0</v>
      </c>
      <c r="EG248" s="34">
        <f t="shared" si="68"/>
        <v>0</v>
      </c>
      <c r="EH248" s="34">
        <f t="shared" si="69"/>
        <v>0</v>
      </c>
      <c r="EI248" s="34">
        <f t="shared" si="70"/>
        <v>0</v>
      </c>
      <c r="EJ248" s="34">
        <v>0</v>
      </c>
    </row>
    <row r="249" spans="1:140" ht="15.75" customHeight="1">
      <c r="A249" s="33" t="s">
        <v>367</v>
      </c>
      <c r="B249" s="33" t="s">
        <v>116</v>
      </c>
      <c r="C249" s="34">
        <v>2021</v>
      </c>
      <c r="D249" s="2" t="s">
        <v>1623</v>
      </c>
      <c r="E249" s="34" t="s">
        <v>1480</v>
      </c>
      <c r="F249" s="125" t="s">
        <v>50</v>
      </c>
      <c r="G249" s="2" t="s">
        <v>463</v>
      </c>
      <c r="H249" s="66" t="s">
        <v>1624</v>
      </c>
      <c r="I249" s="66" t="s">
        <v>1622</v>
      </c>
      <c r="J249" s="34"/>
      <c r="K249" s="34"/>
      <c r="L249" s="2" t="s">
        <v>473</v>
      </c>
      <c r="M249" s="71">
        <v>0</v>
      </c>
      <c r="N249" s="152"/>
      <c r="O249" s="69"/>
      <c r="P249" s="69"/>
      <c r="R249" s="69"/>
      <c r="U249" s="69">
        <v>1</v>
      </c>
      <c r="X249" s="73"/>
      <c r="Y249" s="73"/>
      <c r="Z249" s="73"/>
      <c r="AA249" s="69"/>
      <c r="AB249" s="69"/>
      <c r="AC249" s="69">
        <v>1</v>
      </c>
      <c r="AD249" s="69"/>
      <c r="AE249" s="69"/>
      <c r="AF249" s="69"/>
      <c r="AG249" s="69"/>
      <c r="AH249" s="69"/>
      <c r="AI249" s="69"/>
      <c r="AJ249" s="69"/>
      <c r="AK249" s="69"/>
      <c r="AM249" s="69"/>
      <c r="AN249" s="69"/>
      <c r="AO249" s="69"/>
      <c r="AQ249" s="66"/>
      <c r="AR249" s="66">
        <f t="shared" si="54"/>
        <v>1</v>
      </c>
      <c r="AS249" s="73">
        <v>1</v>
      </c>
      <c r="AT249" s="73"/>
      <c r="AU249" s="73"/>
      <c r="AV249" s="69"/>
      <c r="AW249" s="73">
        <v>1</v>
      </c>
      <c r="AX249" s="66">
        <f t="shared" si="55"/>
        <v>2</v>
      </c>
      <c r="AY249" s="69"/>
      <c r="AZ249" s="69">
        <v>1</v>
      </c>
      <c r="BA249" s="69">
        <v>1</v>
      </c>
      <c r="BB249" s="69"/>
      <c r="BD249" s="69"/>
      <c r="BE249" s="69"/>
      <c r="BF249" s="69"/>
      <c r="BG249" s="69"/>
      <c r="BH249" s="69"/>
      <c r="BI249" s="69">
        <v>1</v>
      </c>
      <c r="BJ249" s="69"/>
      <c r="BK249" s="69"/>
      <c r="BL249" s="69"/>
      <c r="BM249" s="69"/>
      <c r="BN249" s="69"/>
      <c r="BO249" s="69"/>
      <c r="BP249" s="69">
        <v>1</v>
      </c>
      <c r="BQ249" s="69"/>
      <c r="BR249" s="69"/>
      <c r="BS249" s="73">
        <v>1</v>
      </c>
      <c r="BT249" s="69"/>
      <c r="BU249" s="73">
        <v>1</v>
      </c>
      <c r="BV249" s="66">
        <f t="shared" si="71"/>
        <v>0</v>
      </c>
      <c r="BW249" s="69"/>
      <c r="BY249" s="69"/>
      <c r="BZ249" s="69">
        <v>1</v>
      </c>
      <c r="CA249" s="69"/>
      <c r="CB249" s="69"/>
      <c r="CC249" s="69"/>
      <c r="CD249" s="69"/>
      <c r="CE249" s="69"/>
      <c r="CF249" s="69"/>
      <c r="CG249" s="69"/>
      <c r="CH249" s="34">
        <f t="shared" si="56"/>
        <v>1</v>
      </c>
      <c r="CI249" s="69"/>
      <c r="CJ249" s="69"/>
      <c r="CK249" s="69"/>
      <c r="CL249" s="69"/>
      <c r="CN249" s="69"/>
      <c r="CO249" s="69"/>
      <c r="CP249" s="69"/>
      <c r="CQ249" s="69"/>
      <c r="CR249" s="69"/>
      <c r="CS249" s="34">
        <f t="shared" si="57"/>
        <v>0</v>
      </c>
      <c r="CT249" s="69"/>
      <c r="CU249" s="69"/>
      <c r="CV249" s="69"/>
      <c r="CW249" s="69"/>
      <c r="CX249" s="69"/>
      <c r="CY249" s="69"/>
      <c r="DA249" s="69"/>
      <c r="DB249" s="69"/>
      <c r="DC249" s="69"/>
      <c r="DD249" s="34">
        <f t="shared" si="58"/>
        <v>0</v>
      </c>
      <c r="DE249" s="69"/>
      <c r="DF249" s="69"/>
      <c r="DG249" s="69"/>
      <c r="DH249" s="69"/>
      <c r="DI249" s="69"/>
      <c r="DJ249" s="69"/>
      <c r="DK249" s="69"/>
      <c r="DL249" s="69"/>
      <c r="DM249" s="69"/>
      <c r="DN249" s="34">
        <f t="shared" si="59"/>
        <v>0</v>
      </c>
      <c r="DO249" s="69"/>
      <c r="DP249" s="69"/>
      <c r="DQ249" s="69"/>
      <c r="DR249" s="69"/>
      <c r="DS249" s="69"/>
      <c r="DT249" s="69"/>
      <c r="DU249" s="69"/>
      <c r="DV249" s="69">
        <v>1</v>
      </c>
      <c r="DW249" s="69"/>
      <c r="DX249" s="69"/>
      <c r="DY249" s="34">
        <f t="shared" si="60"/>
        <v>1</v>
      </c>
      <c r="DZ249" s="34">
        <f t="shared" si="61"/>
        <v>0</v>
      </c>
      <c r="EA249" s="34">
        <f t="shared" si="62"/>
        <v>0</v>
      </c>
      <c r="EB249" s="34">
        <f t="shared" si="63"/>
        <v>0</v>
      </c>
      <c r="EC249" s="34">
        <f t="shared" si="64"/>
        <v>0</v>
      </c>
      <c r="ED249" s="34">
        <f t="shared" si="65"/>
        <v>0</v>
      </c>
      <c r="EE249" s="34">
        <f t="shared" si="66"/>
        <v>0</v>
      </c>
      <c r="EF249" s="34">
        <f t="shared" si="67"/>
        <v>0</v>
      </c>
      <c r="EG249" s="34">
        <f t="shared" si="68"/>
        <v>0</v>
      </c>
      <c r="EH249" s="34">
        <f t="shared" si="69"/>
        <v>0</v>
      </c>
      <c r="EI249" s="34">
        <f t="shared" si="70"/>
        <v>0</v>
      </c>
      <c r="EJ249" s="34">
        <v>0</v>
      </c>
    </row>
    <row r="250" spans="1:140" ht="15.75" customHeight="1">
      <c r="A250" s="33" t="s">
        <v>368</v>
      </c>
      <c r="B250" s="33" t="s">
        <v>116</v>
      </c>
      <c r="C250" s="34">
        <v>2021</v>
      </c>
      <c r="D250" s="66" t="s">
        <v>1453</v>
      </c>
      <c r="E250" s="34" t="s">
        <v>1454</v>
      </c>
      <c r="F250" s="34" t="s">
        <v>1455</v>
      </c>
      <c r="G250" s="34" t="s">
        <v>1456</v>
      </c>
      <c r="H250" s="34" t="s">
        <v>1626</v>
      </c>
      <c r="I250" s="200" t="s">
        <v>1625</v>
      </c>
      <c r="J250" s="34"/>
      <c r="K250" s="34"/>
      <c r="L250" s="2" t="s">
        <v>473</v>
      </c>
      <c r="M250" s="71">
        <v>0</v>
      </c>
      <c r="N250" s="63"/>
      <c r="O250" s="69"/>
      <c r="P250" s="69"/>
      <c r="R250" s="69"/>
      <c r="U250" s="69">
        <v>1</v>
      </c>
      <c r="X250" s="69"/>
      <c r="Z250" s="69">
        <v>1</v>
      </c>
      <c r="AA250" s="69"/>
      <c r="AB250" s="69"/>
      <c r="AC250" s="69"/>
      <c r="AD250" s="69"/>
      <c r="AE250" s="69"/>
      <c r="AF250" s="73"/>
      <c r="AG250" s="69"/>
      <c r="AH250" s="69"/>
      <c r="AI250" s="69"/>
      <c r="AJ250" s="69"/>
      <c r="AK250" s="69"/>
      <c r="AM250" s="69"/>
      <c r="AN250" s="69"/>
      <c r="AO250" s="69"/>
      <c r="AQ250" s="66"/>
      <c r="AR250" s="66">
        <f t="shared" si="54"/>
        <v>1</v>
      </c>
      <c r="AS250" s="73"/>
      <c r="AT250" s="73"/>
      <c r="AU250" s="73"/>
      <c r="AV250" s="69"/>
      <c r="AW250" s="73">
        <v>1</v>
      </c>
      <c r="AX250" s="66">
        <f t="shared" si="55"/>
        <v>1</v>
      </c>
      <c r="AY250" s="69"/>
      <c r="AZ250" s="69"/>
      <c r="BA250" s="69">
        <v>1</v>
      </c>
      <c r="BB250" s="69"/>
      <c r="BD250" s="69"/>
      <c r="BE250" s="69"/>
      <c r="BF250" s="69"/>
      <c r="BG250" s="69"/>
      <c r="BH250" s="69"/>
      <c r="BI250" s="69"/>
      <c r="BJ250" s="69"/>
      <c r="BK250" s="69"/>
      <c r="BL250" s="69"/>
      <c r="BM250" s="69"/>
      <c r="BN250" s="69">
        <v>1</v>
      </c>
      <c r="BO250" s="69"/>
      <c r="BP250" s="69"/>
      <c r="BQ250" s="69"/>
      <c r="BR250" s="69"/>
      <c r="BS250" s="73"/>
      <c r="BT250" s="69"/>
      <c r="BU250" s="69">
        <v>1</v>
      </c>
      <c r="BV250" s="66">
        <f t="shared" si="71"/>
        <v>0</v>
      </c>
      <c r="BW250" s="73"/>
      <c r="BX250" s="73"/>
      <c r="BY250" s="73"/>
      <c r="BZ250" s="73"/>
      <c r="CA250" s="69"/>
      <c r="CB250" s="69"/>
      <c r="CC250" s="73"/>
      <c r="CD250" s="69"/>
      <c r="CE250" s="69"/>
      <c r="CF250" s="69"/>
      <c r="CG250" s="73"/>
      <c r="CH250" s="34">
        <f t="shared" si="56"/>
        <v>0</v>
      </c>
      <c r="CI250" s="73"/>
      <c r="CJ250" s="73"/>
      <c r="CK250" s="73"/>
      <c r="CL250" s="69"/>
      <c r="CN250" s="73"/>
      <c r="CO250" s="73"/>
      <c r="CP250" s="69"/>
      <c r="CQ250" s="69"/>
      <c r="CR250" s="69"/>
      <c r="CS250" s="34">
        <f t="shared" si="57"/>
        <v>0</v>
      </c>
      <c r="CT250" s="69"/>
      <c r="CU250" s="73"/>
      <c r="CV250" s="73"/>
      <c r="CW250" s="69"/>
      <c r="CX250" s="73"/>
      <c r="CY250" s="73"/>
      <c r="CZ250" s="73"/>
      <c r="DA250" s="69"/>
      <c r="DB250" s="69"/>
      <c r="DC250" s="69"/>
      <c r="DD250" s="34">
        <f t="shared" si="58"/>
        <v>0</v>
      </c>
      <c r="DE250" s="69"/>
      <c r="DF250" s="69"/>
      <c r="DG250" s="69"/>
      <c r="DH250" s="69"/>
      <c r="DI250" s="69"/>
      <c r="DJ250" s="69"/>
      <c r="DK250" s="69"/>
      <c r="DL250" s="69"/>
      <c r="DM250" s="69"/>
      <c r="DN250" s="34">
        <f t="shared" si="59"/>
        <v>0</v>
      </c>
      <c r="DO250" s="69"/>
      <c r="DP250" s="69"/>
      <c r="DQ250" s="69"/>
      <c r="DR250" s="69"/>
      <c r="DS250" s="69"/>
      <c r="DT250" s="69"/>
      <c r="DU250" s="69"/>
      <c r="DV250" s="69">
        <v>1</v>
      </c>
      <c r="DW250" s="69"/>
      <c r="DX250" s="69"/>
      <c r="DY250" s="34">
        <f t="shared" si="60"/>
        <v>1</v>
      </c>
      <c r="DZ250" s="34">
        <f t="shared" si="61"/>
        <v>0</v>
      </c>
      <c r="EA250" s="34">
        <f t="shared" si="62"/>
        <v>0</v>
      </c>
      <c r="EB250" s="34">
        <f t="shared" si="63"/>
        <v>0</v>
      </c>
      <c r="EC250" s="34">
        <f t="shared" si="64"/>
        <v>0</v>
      </c>
      <c r="ED250" s="34">
        <f t="shared" si="65"/>
        <v>0</v>
      </c>
      <c r="EE250" s="34">
        <f t="shared" si="66"/>
        <v>0</v>
      </c>
      <c r="EF250" s="34">
        <f t="shared" si="67"/>
        <v>0</v>
      </c>
      <c r="EG250" s="34">
        <f t="shared" si="68"/>
        <v>0</v>
      </c>
      <c r="EH250" s="34">
        <f t="shared" si="69"/>
        <v>0</v>
      </c>
      <c r="EI250" s="34">
        <f t="shared" si="70"/>
        <v>0</v>
      </c>
      <c r="EJ250" s="34">
        <v>0</v>
      </c>
    </row>
    <row r="251" spans="1:140" ht="15.75" customHeight="1">
      <c r="A251" s="33" t="s">
        <v>369</v>
      </c>
      <c r="B251" s="33" t="s">
        <v>116</v>
      </c>
      <c r="C251" s="34">
        <v>2021</v>
      </c>
      <c r="D251" s="66" t="s">
        <v>1457</v>
      </c>
      <c r="E251" s="34" t="s">
        <v>1458</v>
      </c>
      <c r="F251" s="34" t="s">
        <v>1459</v>
      </c>
      <c r="G251" s="34" t="s">
        <v>1460</v>
      </c>
      <c r="H251" s="34" t="s">
        <v>1628</v>
      </c>
      <c r="I251" s="200" t="s">
        <v>1627</v>
      </c>
      <c r="J251" s="34"/>
      <c r="K251" s="34"/>
      <c r="L251" s="2" t="s">
        <v>473</v>
      </c>
      <c r="M251" s="71">
        <v>0</v>
      </c>
      <c r="N251" s="152"/>
      <c r="O251" s="69"/>
      <c r="P251" s="69"/>
      <c r="R251" s="69"/>
      <c r="U251" s="69">
        <v>1</v>
      </c>
      <c r="X251" s="69"/>
      <c r="AA251" s="69"/>
      <c r="AB251" s="69"/>
      <c r="AC251" s="69"/>
      <c r="AD251" s="69"/>
      <c r="AE251" s="69"/>
      <c r="AF251" s="69"/>
      <c r="AG251" s="73"/>
      <c r="AH251" s="69">
        <v>1</v>
      </c>
      <c r="AI251" s="69"/>
      <c r="AJ251" s="69"/>
      <c r="AK251" s="69"/>
      <c r="AM251" s="69"/>
      <c r="AN251" s="69">
        <v>1</v>
      </c>
      <c r="AO251" s="69"/>
      <c r="AQ251" s="66"/>
      <c r="AR251" s="66">
        <f t="shared" si="54"/>
        <v>1</v>
      </c>
      <c r="AS251" s="73"/>
      <c r="AT251" s="73"/>
      <c r="AU251" s="73"/>
      <c r="AV251" s="73"/>
      <c r="AW251" s="73">
        <v>1</v>
      </c>
      <c r="AX251" s="66">
        <f t="shared" si="55"/>
        <v>1</v>
      </c>
      <c r="AY251" s="69"/>
      <c r="AZ251" s="69">
        <v>1</v>
      </c>
      <c r="BA251" s="69">
        <v>1</v>
      </c>
      <c r="BB251" s="69">
        <v>1</v>
      </c>
      <c r="BD251" s="69">
        <v>1</v>
      </c>
      <c r="BE251" s="69"/>
      <c r="BF251" s="69"/>
      <c r="BG251" s="69"/>
      <c r="BH251" s="69"/>
      <c r="BI251" s="69"/>
      <c r="BJ251" s="69"/>
      <c r="BK251" s="69"/>
      <c r="BL251" s="69"/>
      <c r="BM251" s="69"/>
      <c r="BN251" s="69"/>
      <c r="BO251" s="69">
        <v>1</v>
      </c>
      <c r="BP251" s="69"/>
      <c r="BQ251" s="69"/>
      <c r="BR251" s="69"/>
      <c r="BS251" s="69"/>
      <c r="BT251" s="69"/>
      <c r="BU251" s="69">
        <v>1</v>
      </c>
      <c r="BV251" s="66">
        <f t="shared" si="71"/>
        <v>0</v>
      </c>
      <c r="BW251" s="69"/>
      <c r="BY251" s="69"/>
      <c r="CA251" s="69"/>
      <c r="CB251" s="69"/>
      <c r="CC251" s="69"/>
      <c r="CD251" s="69"/>
      <c r="CE251" s="69"/>
      <c r="CF251" s="69"/>
      <c r="CG251" s="69"/>
      <c r="CH251" s="34">
        <f t="shared" si="56"/>
        <v>0</v>
      </c>
      <c r="CI251" s="69"/>
      <c r="CJ251" s="69"/>
      <c r="CK251" s="69"/>
      <c r="CL251" s="69"/>
      <c r="CN251" s="69"/>
      <c r="CO251" s="69"/>
      <c r="CP251" s="69"/>
      <c r="CQ251" s="69"/>
      <c r="CR251" s="69"/>
      <c r="CS251" s="34">
        <f t="shared" si="57"/>
        <v>0</v>
      </c>
      <c r="CT251" s="69"/>
      <c r="CU251" s="69"/>
      <c r="CV251" s="69"/>
      <c r="CW251" s="69"/>
      <c r="CX251" s="69"/>
      <c r="CY251" s="69"/>
      <c r="DA251" s="69"/>
      <c r="DB251" s="69"/>
      <c r="DC251" s="69"/>
      <c r="DD251" s="34">
        <f t="shared" si="58"/>
        <v>0</v>
      </c>
      <c r="DE251" s="69"/>
      <c r="DF251" s="69"/>
      <c r="DG251" s="69"/>
      <c r="DH251" s="69"/>
      <c r="DI251" s="69"/>
      <c r="DJ251" s="69"/>
      <c r="DK251" s="69"/>
      <c r="DL251" s="69"/>
      <c r="DM251" s="69"/>
      <c r="DN251" s="34">
        <f t="shared" si="59"/>
        <v>0</v>
      </c>
      <c r="DO251" s="69"/>
      <c r="DP251" s="69"/>
      <c r="DQ251" s="69"/>
      <c r="DR251" s="69"/>
      <c r="DS251" s="69"/>
      <c r="DT251" s="69"/>
      <c r="DU251" s="69"/>
      <c r="DW251" s="69"/>
      <c r="DX251" s="69"/>
      <c r="DY251" s="34">
        <f t="shared" si="60"/>
        <v>0</v>
      </c>
      <c r="DZ251" s="34">
        <f t="shared" si="61"/>
        <v>0</v>
      </c>
      <c r="EA251" s="34">
        <f t="shared" si="62"/>
        <v>0</v>
      </c>
      <c r="EB251" s="34">
        <f t="shared" si="63"/>
        <v>0</v>
      </c>
      <c r="EC251" s="34">
        <f t="shared" si="64"/>
        <v>0</v>
      </c>
      <c r="ED251" s="34">
        <f t="shared" si="65"/>
        <v>0</v>
      </c>
      <c r="EE251" s="34">
        <f t="shared" si="66"/>
        <v>0</v>
      </c>
      <c r="EF251" s="34">
        <f t="shared" si="67"/>
        <v>0</v>
      </c>
      <c r="EG251" s="34">
        <f t="shared" si="68"/>
        <v>0</v>
      </c>
      <c r="EH251" s="34">
        <f t="shared" si="69"/>
        <v>0</v>
      </c>
      <c r="EI251" s="34">
        <f t="shared" si="70"/>
        <v>0</v>
      </c>
      <c r="EJ251" s="34">
        <v>0</v>
      </c>
    </row>
    <row r="252" spans="1:140" ht="15.75" customHeight="1">
      <c r="A252" s="33" t="s">
        <v>370</v>
      </c>
      <c r="B252" s="33" t="s">
        <v>116</v>
      </c>
      <c r="C252" s="34">
        <v>2021</v>
      </c>
      <c r="D252" s="66" t="s">
        <v>1461</v>
      </c>
      <c r="E252" s="34" t="s">
        <v>1462</v>
      </c>
      <c r="F252" s="34" t="s">
        <v>517</v>
      </c>
      <c r="G252" s="34" t="s">
        <v>470</v>
      </c>
      <c r="H252" s="34" t="s">
        <v>1630</v>
      </c>
      <c r="I252" s="34" t="s">
        <v>1629</v>
      </c>
      <c r="J252" s="34"/>
      <c r="K252" s="34"/>
      <c r="L252" s="2" t="s">
        <v>473</v>
      </c>
      <c r="M252" s="71">
        <v>0</v>
      </c>
      <c r="N252" s="63"/>
      <c r="O252" s="69"/>
      <c r="P252" s="69"/>
      <c r="R252" s="69"/>
      <c r="T252" s="69">
        <v>1</v>
      </c>
      <c r="X252" s="70"/>
      <c r="Y252" s="70"/>
      <c r="Z252" s="70"/>
      <c r="AA252" s="69"/>
      <c r="AB252" s="69"/>
      <c r="AC252" s="69"/>
      <c r="AD252" s="69"/>
      <c r="AE252" s="69"/>
      <c r="AF252" s="69"/>
      <c r="AG252" s="69"/>
      <c r="AH252" s="69"/>
      <c r="AI252" s="69"/>
      <c r="AJ252" s="69"/>
      <c r="AK252" s="69">
        <v>1</v>
      </c>
      <c r="AM252" s="69"/>
      <c r="AN252" s="69"/>
      <c r="AO252" s="69"/>
      <c r="AQ252" s="66"/>
      <c r="AR252" s="66">
        <f t="shared" si="54"/>
        <v>1</v>
      </c>
      <c r="AS252" s="73">
        <v>1</v>
      </c>
      <c r="AT252" s="73">
        <v>1</v>
      </c>
      <c r="AU252" s="73">
        <v>1</v>
      </c>
      <c r="AV252" s="69"/>
      <c r="AW252" s="69"/>
      <c r="AX252" s="66">
        <f t="shared" si="55"/>
        <v>3</v>
      </c>
      <c r="AY252" s="69"/>
      <c r="AZ252" s="69">
        <v>1</v>
      </c>
      <c r="BA252" s="69"/>
      <c r="BB252" s="69"/>
      <c r="BD252" s="69"/>
      <c r="BE252" s="69"/>
      <c r="BF252" s="69"/>
      <c r="BG252" s="69"/>
      <c r="BH252" s="69"/>
      <c r="BI252" s="69"/>
      <c r="BJ252" s="69"/>
      <c r="BK252" s="69">
        <v>1</v>
      </c>
      <c r="BL252" s="69"/>
      <c r="BM252" s="69"/>
      <c r="BN252" s="69"/>
      <c r="BO252" s="69"/>
      <c r="BP252" s="69"/>
      <c r="BQ252" s="69"/>
      <c r="BR252" s="69"/>
      <c r="BS252" s="69"/>
      <c r="BT252" s="69"/>
      <c r="BU252" s="69"/>
      <c r="BV252" s="66">
        <f t="shared" si="71"/>
        <v>1</v>
      </c>
      <c r="BW252" s="69"/>
      <c r="BY252" s="69"/>
      <c r="CA252" s="69"/>
      <c r="CB252" s="69"/>
      <c r="CC252" s="69"/>
      <c r="CD252" s="69"/>
      <c r="CE252" s="69"/>
      <c r="CF252" s="69"/>
      <c r="CG252" s="69"/>
      <c r="CH252" s="34">
        <f t="shared" si="56"/>
        <v>0</v>
      </c>
      <c r="CI252" s="69"/>
      <c r="CJ252" s="69"/>
      <c r="CK252" s="69"/>
      <c r="CL252" s="69"/>
      <c r="CN252" s="69"/>
      <c r="CO252" s="69"/>
      <c r="CP252" s="69"/>
      <c r="CQ252" s="69"/>
      <c r="CR252" s="69"/>
      <c r="CS252" s="34">
        <f t="shared" si="57"/>
        <v>0</v>
      </c>
      <c r="CT252" s="69"/>
      <c r="CU252" s="69"/>
      <c r="CV252" s="69"/>
      <c r="CW252" s="69"/>
      <c r="CX252" s="69"/>
      <c r="CY252" s="69"/>
      <c r="DA252" s="69"/>
      <c r="DB252" s="69"/>
      <c r="DC252" s="69"/>
      <c r="DD252" s="34">
        <f t="shared" si="58"/>
        <v>0</v>
      </c>
      <c r="DE252" s="69"/>
      <c r="DF252" s="69"/>
      <c r="DG252" s="69"/>
      <c r="DH252" s="69"/>
      <c r="DI252" s="69"/>
      <c r="DJ252" s="69"/>
      <c r="DK252" s="69"/>
      <c r="DL252" s="69"/>
      <c r="DM252" s="69"/>
      <c r="DN252" s="34">
        <f t="shared" si="59"/>
        <v>0</v>
      </c>
      <c r="DO252" s="69"/>
      <c r="DP252" s="69"/>
      <c r="DQ252" s="69"/>
      <c r="DR252" s="69"/>
      <c r="DS252" s="69"/>
      <c r="DT252" s="69"/>
      <c r="DU252" s="69"/>
      <c r="DW252" s="69"/>
      <c r="DX252" s="69"/>
      <c r="DY252" s="34">
        <f t="shared" si="60"/>
        <v>0</v>
      </c>
      <c r="DZ252" s="34">
        <f t="shared" si="61"/>
        <v>0</v>
      </c>
      <c r="EA252" s="34">
        <f t="shared" si="62"/>
        <v>0</v>
      </c>
      <c r="EB252" s="34">
        <f t="shared" si="63"/>
        <v>0</v>
      </c>
      <c r="EC252" s="34">
        <f t="shared" si="64"/>
        <v>0</v>
      </c>
      <c r="ED252" s="34">
        <f t="shared" si="65"/>
        <v>0</v>
      </c>
      <c r="EE252" s="34">
        <f t="shared" si="66"/>
        <v>0</v>
      </c>
      <c r="EF252" s="34">
        <f t="shared" si="67"/>
        <v>0</v>
      </c>
      <c r="EG252" s="34">
        <f t="shared" si="68"/>
        <v>0</v>
      </c>
      <c r="EH252" s="34">
        <f t="shared" si="69"/>
        <v>0</v>
      </c>
      <c r="EI252" s="34">
        <f t="shared" si="70"/>
        <v>0</v>
      </c>
      <c r="EJ252" s="34">
        <v>0</v>
      </c>
    </row>
    <row r="253" spans="1:140" ht="15.75" customHeight="1">
      <c r="A253" s="33" t="s">
        <v>371</v>
      </c>
      <c r="B253" s="33" t="s">
        <v>116</v>
      </c>
      <c r="C253" s="200">
        <v>2021</v>
      </c>
      <c r="D253" s="203" t="s">
        <v>1463</v>
      </c>
      <c r="E253" s="200" t="s">
        <v>1464</v>
      </c>
      <c r="F253" s="200" t="s">
        <v>1465</v>
      </c>
      <c r="G253" s="200" t="s">
        <v>1465</v>
      </c>
      <c r="H253" s="200" t="s">
        <v>1632</v>
      </c>
      <c r="I253" s="200" t="s">
        <v>1631</v>
      </c>
      <c r="J253" s="200"/>
      <c r="K253" s="200"/>
      <c r="L253" s="207" t="s">
        <v>473</v>
      </c>
      <c r="M253" s="215">
        <v>0</v>
      </c>
      <c r="N253" s="226"/>
      <c r="O253" s="209"/>
      <c r="P253" s="209"/>
      <c r="Q253" s="209"/>
      <c r="R253" s="209"/>
      <c r="S253" s="209"/>
      <c r="T253" s="209"/>
      <c r="U253" s="209">
        <v>1</v>
      </c>
      <c r="V253" s="209"/>
      <c r="W253" s="209"/>
      <c r="X253" s="209"/>
      <c r="Y253" s="209"/>
      <c r="Z253" s="209"/>
      <c r="AA253" s="203"/>
      <c r="AB253" s="209"/>
      <c r="AC253" s="209">
        <v>1</v>
      </c>
      <c r="AD253" s="209"/>
      <c r="AE253" s="209"/>
      <c r="AF253" s="209"/>
      <c r="AG253" s="217"/>
      <c r="AH253" s="209"/>
      <c r="AI253" s="209"/>
      <c r="AJ253" s="209"/>
      <c r="AK253" s="209"/>
      <c r="AL253" s="209"/>
      <c r="AM253" s="209"/>
      <c r="AN253" s="209"/>
      <c r="AO253" s="209"/>
      <c r="AP253" s="209"/>
      <c r="AQ253" s="203"/>
      <c r="AR253" s="203">
        <f t="shared" si="54"/>
        <v>1</v>
      </c>
      <c r="AS253" s="217"/>
      <c r="AT253" s="217">
        <v>1</v>
      </c>
      <c r="AU253" s="217"/>
      <c r="AV253" s="217"/>
      <c r="AW253" s="217">
        <v>1</v>
      </c>
      <c r="AX253" s="203">
        <f t="shared" si="55"/>
        <v>2</v>
      </c>
      <c r="AY253" s="209"/>
      <c r="AZ253" s="209">
        <v>1</v>
      </c>
      <c r="BA253" s="209">
        <v>1</v>
      </c>
      <c r="BB253" s="209"/>
      <c r="BC253" s="209"/>
      <c r="BD253" s="209"/>
      <c r="BE253" s="209"/>
      <c r="BF253" s="209"/>
      <c r="BG253" s="209"/>
      <c r="BH253" s="209"/>
      <c r="BI253" s="209"/>
      <c r="BJ253" s="209"/>
      <c r="BK253" s="209"/>
      <c r="BL253" s="209"/>
      <c r="BM253" s="209"/>
      <c r="BN253" s="209"/>
      <c r="BO253" s="209">
        <v>1</v>
      </c>
      <c r="BP253" s="209"/>
      <c r="BQ253" s="209"/>
      <c r="BR253" s="209"/>
      <c r="BS253" s="217"/>
      <c r="BT253" s="209">
        <v>1</v>
      </c>
      <c r="BU253" s="217">
        <v>1</v>
      </c>
      <c r="BV253" s="66">
        <f t="shared" si="71"/>
        <v>0</v>
      </c>
      <c r="BW253" s="217"/>
      <c r="BX253" s="217"/>
      <c r="BY253" s="217"/>
      <c r="BZ253" s="217"/>
      <c r="CA253" s="209"/>
      <c r="CB253" s="209"/>
      <c r="CC253" s="209"/>
      <c r="CD253" s="209"/>
      <c r="CE253" s="209"/>
      <c r="CF253" s="209"/>
      <c r="CG253" s="217"/>
      <c r="CH253" s="200">
        <f t="shared" si="56"/>
        <v>0</v>
      </c>
      <c r="CI253" s="217"/>
      <c r="CJ253" s="217"/>
      <c r="CK253" s="217"/>
      <c r="CL253" s="209"/>
      <c r="CM253" s="209">
        <v>1</v>
      </c>
      <c r="CN253" s="209"/>
      <c r="CO253" s="209"/>
      <c r="CP253" s="209"/>
      <c r="CQ253" s="209"/>
      <c r="CR253" s="209"/>
      <c r="CS253" s="200">
        <f t="shared" si="57"/>
        <v>1</v>
      </c>
      <c r="CT253" s="209"/>
      <c r="CU253" s="209"/>
      <c r="CV253" s="209"/>
      <c r="CW253" s="209"/>
      <c r="CX253" s="209"/>
      <c r="CY253" s="209"/>
      <c r="CZ253" s="209"/>
      <c r="DA253" s="217"/>
      <c r="DB253" s="209"/>
      <c r="DC253" s="209"/>
      <c r="DD253" s="200">
        <f t="shared" si="58"/>
        <v>0</v>
      </c>
      <c r="DE253" s="209"/>
      <c r="DF253" s="217"/>
      <c r="DG253" s="217"/>
      <c r="DH253" s="209"/>
      <c r="DI253" s="209"/>
      <c r="DJ253" s="209"/>
      <c r="DK253" s="209"/>
      <c r="DL253" s="209"/>
      <c r="DM253" s="209"/>
      <c r="DN253" s="200">
        <f t="shared" si="59"/>
        <v>0</v>
      </c>
      <c r="DO253" s="209"/>
      <c r="DP253" s="209"/>
      <c r="DQ253" s="209"/>
      <c r="DR253" s="209"/>
      <c r="DS253" s="209"/>
      <c r="DT253" s="209"/>
      <c r="DU253" s="217"/>
      <c r="DV253" s="217">
        <v>1</v>
      </c>
      <c r="DW253" s="209"/>
      <c r="DX253" s="209"/>
      <c r="DY253" s="200">
        <f t="shared" si="60"/>
        <v>1</v>
      </c>
      <c r="DZ253" s="200">
        <f t="shared" si="61"/>
        <v>0</v>
      </c>
      <c r="EA253" s="200">
        <f t="shared" si="62"/>
        <v>0</v>
      </c>
      <c r="EB253" s="200">
        <f t="shared" si="63"/>
        <v>0</v>
      </c>
      <c r="EC253" s="200">
        <f t="shared" si="64"/>
        <v>0</v>
      </c>
      <c r="ED253" s="200">
        <f t="shared" si="65"/>
        <v>0</v>
      </c>
      <c r="EE253" s="200">
        <f t="shared" si="66"/>
        <v>0</v>
      </c>
      <c r="EF253" s="200">
        <f t="shared" si="67"/>
        <v>0</v>
      </c>
      <c r="EG253" s="200">
        <f t="shared" si="68"/>
        <v>0</v>
      </c>
      <c r="EH253" s="200">
        <f t="shared" si="69"/>
        <v>0</v>
      </c>
      <c r="EI253" s="200">
        <f t="shared" si="70"/>
        <v>0</v>
      </c>
      <c r="EJ253" s="200">
        <v>0</v>
      </c>
    </row>
    <row r="254" spans="1:140" ht="15.75" customHeight="1">
      <c r="A254" s="33" t="s">
        <v>372</v>
      </c>
      <c r="B254" s="33" t="s">
        <v>116</v>
      </c>
      <c r="C254" s="34">
        <v>2021</v>
      </c>
      <c r="D254" s="66" t="s">
        <v>1466</v>
      </c>
      <c r="E254" s="34" t="s">
        <v>1467</v>
      </c>
      <c r="F254" s="34" t="s">
        <v>636</v>
      </c>
      <c r="G254" s="66" t="s">
        <v>470</v>
      </c>
      <c r="H254" s="66" t="s">
        <v>1634</v>
      </c>
      <c r="I254" s="66" t="s">
        <v>1633</v>
      </c>
      <c r="J254" s="34"/>
      <c r="K254" s="34"/>
      <c r="L254" s="2" t="s">
        <v>473</v>
      </c>
      <c r="M254" s="71">
        <v>0</v>
      </c>
      <c r="N254" s="63"/>
      <c r="O254" s="69"/>
      <c r="P254" s="69"/>
      <c r="R254" s="73"/>
      <c r="S254" s="73"/>
      <c r="T254" s="73">
        <v>1</v>
      </c>
      <c r="U254" s="73"/>
      <c r="V254" s="73"/>
      <c r="W254" s="73"/>
      <c r="X254" s="69"/>
      <c r="AA254" s="69">
        <v>1</v>
      </c>
      <c r="AB254" s="69"/>
      <c r="AC254" s="69"/>
      <c r="AD254" s="69"/>
      <c r="AE254" s="69"/>
      <c r="AF254" s="69"/>
      <c r="AG254" s="69"/>
      <c r="AH254" s="69"/>
      <c r="AI254" s="69"/>
      <c r="AJ254" s="69">
        <v>1</v>
      </c>
      <c r="AK254" s="69"/>
      <c r="AM254" s="69"/>
      <c r="AN254" s="69"/>
      <c r="AO254" s="69"/>
      <c r="AQ254" s="66"/>
      <c r="AR254" s="66">
        <f t="shared" si="54"/>
        <v>1</v>
      </c>
      <c r="AS254" s="73">
        <v>1</v>
      </c>
      <c r="AT254" s="73">
        <v>1</v>
      </c>
      <c r="AU254" s="73">
        <v>1</v>
      </c>
      <c r="AV254" s="73">
        <v>1</v>
      </c>
      <c r="AW254" s="73">
        <v>1</v>
      </c>
      <c r="AX254" s="66">
        <f t="shared" si="55"/>
        <v>5</v>
      </c>
      <c r="AY254" s="69"/>
      <c r="AZ254" s="73">
        <v>1</v>
      </c>
      <c r="BA254" s="69"/>
      <c r="BB254" s="69"/>
      <c r="BD254" s="69"/>
      <c r="BE254" s="69"/>
      <c r="BF254" s="69"/>
      <c r="BG254" s="69"/>
      <c r="BH254" s="69"/>
      <c r="BI254" s="69"/>
      <c r="BJ254" s="69"/>
      <c r="BK254" s="69">
        <v>1</v>
      </c>
      <c r="BL254" s="69"/>
      <c r="BM254" s="69"/>
      <c r="BN254" s="69"/>
      <c r="BO254" s="69"/>
      <c r="BP254" s="69"/>
      <c r="BQ254" s="69"/>
      <c r="BR254" s="69"/>
      <c r="BS254" s="73">
        <v>1</v>
      </c>
      <c r="BT254" s="73">
        <v>1</v>
      </c>
      <c r="BU254" s="73"/>
      <c r="BV254" s="66">
        <f t="shared" si="71"/>
        <v>0</v>
      </c>
      <c r="BW254" s="69"/>
      <c r="BY254" s="69"/>
      <c r="BZ254" s="69">
        <v>1</v>
      </c>
      <c r="CA254" s="69"/>
      <c r="CB254" s="69">
        <v>1</v>
      </c>
      <c r="CC254" s="69"/>
      <c r="CD254" s="69"/>
      <c r="CE254" s="69"/>
      <c r="CF254" s="69"/>
      <c r="CG254" s="69"/>
      <c r="CH254" s="34">
        <f t="shared" si="56"/>
        <v>2</v>
      </c>
      <c r="CI254" s="69"/>
      <c r="CJ254" s="69">
        <v>1</v>
      </c>
      <c r="CK254" s="69"/>
      <c r="CL254" s="69"/>
      <c r="CM254" s="69">
        <v>1</v>
      </c>
      <c r="CN254" s="69"/>
      <c r="CO254" s="69"/>
      <c r="CP254" s="69"/>
      <c r="CQ254" s="69"/>
      <c r="CR254" s="69"/>
      <c r="CS254" s="34">
        <f t="shared" si="57"/>
        <v>2</v>
      </c>
      <c r="CT254" s="69"/>
      <c r="CU254" s="69">
        <v>1</v>
      </c>
      <c r="CV254" s="69"/>
      <c r="CW254" s="69">
        <v>1</v>
      </c>
      <c r="CX254" s="69"/>
      <c r="CY254" s="69"/>
      <c r="DA254" s="69"/>
      <c r="DB254" s="69"/>
      <c r="DC254" s="69"/>
      <c r="DD254" s="34">
        <f t="shared" si="58"/>
        <v>2</v>
      </c>
      <c r="DE254" s="69"/>
      <c r="DF254" s="69">
        <v>1</v>
      </c>
      <c r="DG254" s="69"/>
      <c r="DH254" s="69">
        <v>1</v>
      </c>
      <c r="DI254" s="69"/>
      <c r="DJ254" s="69"/>
      <c r="DK254" s="69"/>
      <c r="DL254" s="69"/>
      <c r="DM254" s="69"/>
      <c r="DN254" s="34">
        <f t="shared" si="59"/>
        <v>2</v>
      </c>
      <c r="DO254" s="69"/>
      <c r="DP254" s="69">
        <v>1</v>
      </c>
      <c r="DQ254" s="69"/>
      <c r="DR254" s="69">
        <v>1</v>
      </c>
      <c r="DS254" s="69"/>
      <c r="DT254" s="69"/>
      <c r="DU254" s="69"/>
      <c r="DW254" s="69"/>
      <c r="DX254" s="69"/>
      <c r="DY254" s="34">
        <f t="shared" si="60"/>
        <v>2</v>
      </c>
      <c r="DZ254" s="34">
        <f t="shared" si="61"/>
        <v>0</v>
      </c>
      <c r="EA254" s="34">
        <f t="shared" si="62"/>
        <v>4</v>
      </c>
      <c r="EB254" s="34">
        <f t="shared" si="63"/>
        <v>0</v>
      </c>
      <c r="EC254" s="34">
        <f t="shared" si="64"/>
        <v>4</v>
      </c>
      <c r="ED254" s="34">
        <f t="shared" si="65"/>
        <v>0</v>
      </c>
      <c r="EE254" s="34">
        <f t="shared" si="66"/>
        <v>0</v>
      </c>
      <c r="EF254" s="34">
        <f t="shared" si="67"/>
        <v>0</v>
      </c>
      <c r="EG254" s="34">
        <f t="shared" si="68"/>
        <v>0</v>
      </c>
      <c r="EH254" s="34">
        <f t="shared" si="69"/>
        <v>8</v>
      </c>
      <c r="EI254" s="34">
        <f t="shared" si="70"/>
        <v>1</v>
      </c>
      <c r="EJ254" s="34">
        <v>0</v>
      </c>
    </row>
    <row r="255" spans="1:140" ht="15.75" customHeight="1">
      <c r="A255" s="33" t="s">
        <v>373</v>
      </c>
      <c r="B255" s="33" t="s">
        <v>116</v>
      </c>
      <c r="C255" s="34">
        <v>2021</v>
      </c>
      <c r="D255" s="66" t="s">
        <v>1468</v>
      </c>
      <c r="E255" s="34" t="s">
        <v>1469</v>
      </c>
      <c r="F255" s="34" t="s">
        <v>1470</v>
      </c>
      <c r="G255" s="34" t="s">
        <v>470</v>
      </c>
      <c r="H255" s="34" t="s">
        <v>1636</v>
      </c>
      <c r="I255" s="34" t="s">
        <v>1635</v>
      </c>
      <c r="J255" s="34"/>
      <c r="K255" s="34"/>
      <c r="L255" s="2" t="s">
        <v>473</v>
      </c>
      <c r="M255" s="71">
        <v>0</v>
      </c>
      <c r="N255" s="63"/>
      <c r="O255" s="69"/>
      <c r="P255" s="69"/>
      <c r="R255" s="69"/>
      <c r="U255" s="69">
        <v>1</v>
      </c>
      <c r="X255" s="69"/>
      <c r="Z255" s="69">
        <v>1</v>
      </c>
      <c r="AA255" s="69"/>
      <c r="AB255" s="69"/>
      <c r="AC255" s="73"/>
      <c r="AD255" s="73"/>
      <c r="AE255" s="73">
        <v>1</v>
      </c>
      <c r="AF255" s="69"/>
      <c r="AG255" s="69"/>
      <c r="AH255" s="69"/>
      <c r="AI255" s="69"/>
      <c r="AJ255" s="73"/>
      <c r="AK255" s="73"/>
      <c r="AL255" s="73"/>
      <c r="AM255" s="69"/>
      <c r="AN255" s="69"/>
      <c r="AO255" s="69"/>
      <c r="AQ255" s="66"/>
      <c r="AR255" s="66">
        <f t="shared" si="54"/>
        <v>1</v>
      </c>
      <c r="AS255" s="73">
        <v>1</v>
      </c>
      <c r="AT255" s="73">
        <v>1</v>
      </c>
      <c r="AU255" s="73"/>
      <c r="AV255" s="69"/>
      <c r="AW255" s="73">
        <v>1</v>
      </c>
      <c r="AX255" s="66">
        <f t="shared" si="55"/>
        <v>3</v>
      </c>
      <c r="AY255" s="69"/>
      <c r="AZ255" s="69"/>
      <c r="BA255" s="69">
        <v>1</v>
      </c>
      <c r="BB255" s="69"/>
      <c r="BD255" s="69"/>
      <c r="BE255" s="69"/>
      <c r="BF255" s="69"/>
      <c r="BG255" s="69"/>
      <c r="BH255" s="69"/>
      <c r="BI255" s="69"/>
      <c r="BJ255" s="69">
        <v>1</v>
      </c>
      <c r="BK255" s="69">
        <v>1</v>
      </c>
      <c r="BL255" s="69"/>
      <c r="BM255" s="69"/>
      <c r="BN255" s="69"/>
      <c r="BO255" s="69"/>
      <c r="BP255" s="69"/>
      <c r="BQ255" s="69"/>
      <c r="BR255" s="69"/>
      <c r="BS255" s="69">
        <v>1</v>
      </c>
      <c r="BT255" s="69">
        <v>1</v>
      </c>
      <c r="BU255" s="69">
        <v>1</v>
      </c>
      <c r="BV255" s="66">
        <f t="shared" si="71"/>
        <v>0</v>
      </c>
      <c r="BW255" s="69"/>
      <c r="BY255" s="69"/>
      <c r="BZ255" s="69">
        <v>1</v>
      </c>
      <c r="CA255" s="69"/>
      <c r="CB255" s="69"/>
      <c r="CC255" s="69"/>
      <c r="CD255" s="69"/>
      <c r="CE255" s="69"/>
      <c r="CF255" s="69"/>
      <c r="CG255" s="69"/>
      <c r="CH255" s="34">
        <f t="shared" si="56"/>
        <v>1</v>
      </c>
      <c r="CI255" s="69"/>
      <c r="CJ255" s="69"/>
      <c r="CK255" s="69"/>
      <c r="CL255" s="69"/>
      <c r="CM255" s="69">
        <v>1</v>
      </c>
      <c r="CN255" s="69"/>
      <c r="CO255" s="69"/>
      <c r="CP255" s="69"/>
      <c r="CQ255" s="69"/>
      <c r="CR255" s="69"/>
      <c r="CS255" s="34">
        <f t="shared" si="57"/>
        <v>1</v>
      </c>
      <c r="CT255" s="69"/>
      <c r="CU255" s="69"/>
      <c r="CV255" s="69"/>
      <c r="CW255" s="69"/>
      <c r="CX255" s="69"/>
      <c r="CY255" s="69"/>
      <c r="DA255" s="69"/>
      <c r="DB255" s="69"/>
      <c r="DC255" s="69"/>
      <c r="DD255" s="34">
        <f t="shared" si="58"/>
        <v>0</v>
      </c>
      <c r="DE255" s="69"/>
      <c r="DF255" s="69"/>
      <c r="DG255" s="69"/>
      <c r="DH255" s="69"/>
      <c r="DI255" s="69"/>
      <c r="DJ255" s="69"/>
      <c r="DK255" s="69"/>
      <c r="DL255" s="69"/>
      <c r="DM255" s="69"/>
      <c r="DN255" s="34">
        <f t="shared" si="59"/>
        <v>0</v>
      </c>
      <c r="DO255" s="69"/>
      <c r="DP255" s="69"/>
      <c r="DQ255" s="69"/>
      <c r="DR255" s="69"/>
      <c r="DS255" s="69"/>
      <c r="DT255" s="69"/>
      <c r="DU255" s="69"/>
      <c r="DV255" s="69">
        <v>1</v>
      </c>
      <c r="DW255" s="69"/>
      <c r="DX255" s="69"/>
      <c r="DY255" s="34">
        <f t="shared" si="60"/>
        <v>1</v>
      </c>
      <c r="DZ255" s="34">
        <f t="shared" si="61"/>
        <v>0</v>
      </c>
      <c r="EA255" s="34">
        <f t="shared" si="62"/>
        <v>0</v>
      </c>
      <c r="EB255" s="34">
        <f t="shared" si="63"/>
        <v>0</v>
      </c>
      <c r="EC255" s="34">
        <f t="shared" si="64"/>
        <v>0</v>
      </c>
      <c r="ED255" s="34">
        <f t="shared" si="65"/>
        <v>0</v>
      </c>
      <c r="EE255" s="34">
        <f t="shared" si="66"/>
        <v>0</v>
      </c>
      <c r="EF255" s="34">
        <f t="shared" si="67"/>
        <v>0</v>
      </c>
      <c r="EG255" s="34">
        <f t="shared" si="68"/>
        <v>0</v>
      </c>
      <c r="EH255" s="34">
        <f t="shared" si="69"/>
        <v>0</v>
      </c>
      <c r="EI255" s="34">
        <f t="shared" si="70"/>
        <v>0</v>
      </c>
      <c r="EJ255" s="34">
        <v>0</v>
      </c>
    </row>
    <row r="256" spans="1:140" ht="15.75" customHeight="1">
      <c r="A256" s="33" t="s">
        <v>1641</v>
      </c>
      <c r="B256" s="33" t="s">
        <v>116</v>
      </c>
      <c r="C256" s="34">
        <v>2021</v>
      </c>
      <c r="D256" s="66" t="s">
        <v>1471</v>
      </c>
      <c r="E256" s="34" t="s">
        <v>1472</v>
      </c>
      <c r="F256" s="34" t="s">
        <v>516</v>
      </c>
      <c r="G256" s="34" t="s">
        <v>483</v>
      </c>
      <c r="H256" s="34" t="s">
        <v>1638</v>
      </c>
      <c r="I256" s="34" t="s">
        <v>1637</v>
      </c>
      <c r="J256" s="34"/>
      <c r="K256" s="34"/>
      <c r="L256" s="2" t="s">
        <v>473</v>
      </c>
      <c r="M256" s="71">
        <v>0</v>
      </c>
      <c r="N256" s="63"/>
      <c r="O256" s="69"/>
      <c r="P256" s="69"/>
      <c r="R256" s="69"/>
      <c r="U256" s="69">
        <v>1</v>
      </c>
      <c r="X256" s="73"/>
      <c r="Y256" s="73"/>
      <c r="Z256" s="73"/>
      <c r="AA256" s="69"/>
      <c r="AB256" s="69"/>
      <c r="AC256" s="69"/>
      <c r="AD256" s="69"/>
      <c r="AE256" s="69"/>
      <c r="AF256" s="69"/>
      <c r="AG256" s="69"/>
      <c r="AH256" s="69">
        <v>1</v>
      </c>
      <c r="AI256" s="69"/>
      <c r="AJ256" s="69"/>
      <c r="AK256" s="69"/>
      <c r="AM256" s="69"/>
      <c r="AN256" s="69"/>
      <c r="AO256" s="69"/>
      <c r="AQ256" s="66"/>
      <c r="AR256" s="66">
        <f t="shared" si="54"/>
        <v>1</v>
      </c>
      <c r="AS256" s="73">
        <v>1</v>
      </c>
      <c r="AT256" s="73">
        <v>1</v>
      </c>
      <c r="AU256" s="73"/>
      <c r="AV256" s="73"/>
      <c r="AW256" s="73">
        <v>1</v>
      </c>
      <c r="AX256" s="66">
        <f t="shared" si="55"/>
        <v>3</v>
      </c>
      <c r="AY256" s="69"/>
      <c r="AZ256" s="69"/>
      <c r="BA256" s="69">
        <v>1</v>
      </c>
      <c r="BB256" s="69"/>
      <c r="BD256" s="69"/>
      <c r="BE256" s="69"/>
      <c r="BF256" s="69"/>
      <c r="BG256" s="69"/>
      <c r="BH256" s="69"/>
      <c r="BI256" s="69"/>
      <c r="BJ256" s="69"/>
      <c r="BK256" s="69"/>
      <c r="BL256" s="69"/>
      <c r="BM256" s="69"/>
      <c r="BN256" s="69"/>
      <c r="BO256" s="69"/>
      <c r="BP256" s="69">
        <v>1</v>
      </c>
      <c r="BQ256" s="69"/>
      <c r="BR256" s="69"/>
      <c r="BS256" s="69">
        <v>1</v>
      </c>
      <c r="BT256" s="69">
        <v>1</v>
      </c>
      <c r="BU256" s="69">
        <v>1</v>
      </c>
      <c r="BV256" s="66">
        <f t="shared" si="71"/>
        <v>0</v>
      </c>
      <c r="BW256" s="69"/>
      <c r="BY256" s="69"/>
      <c r="BZ256" s="69">
        <v>1</v>
      </c>
      <c r="CA256" s="69"/>
      <c r="CB256" s="69"/>
      <c r="CC256" s="69"/>
      <c r="CD256" s="69"/>
      <c r="CE256" s="69"/>
      <c r="CF256" s="69"/>
      <c r="CG256" s="69"/>
      <c r="CH256" s="34">
        <f t="shared" si="56"/>
        <v>1</v>
      </c>
      <c r="CI256" s="69"/>
      <c r="CJ256" s="69"/>
      <c r="CK256" s="69"/>
      <c r="CL256" s="69"/>
      <c r="CM256" s="69">
        <v>1</v>
      </c>
      <c r="CN256" s="69"/>
      <c r="CO256" s="69"/>
      <c r="CP256" s="69"/>
      <c r="CQ256" s="69"/>
      <c r="CR256" s="69"/>
      <c r="CS256" s="34">
        <f t="shared" si="57"/>
        <v>1</v>
      </c>
      <c r="CT256" s="69"/>
      <c r="CU256" s="69"/>
      <c r="CV256" s="69"/>
      <c r="CW256" s="69"/>
      <c r="CX256" s="69"/>
      <c r="CY256" s="69"/>
      <c r="DA256" s="69"/>
      <c r="DB256" s="69"/>
      <c r="DC256" s="69"/>
      <c r="DD256" s="34">
        <f t="shared" si="58"/>
        <v>0</v>
      </c>
      <c r="DE256" s="69"/>
      <c r="DF256" s="69"/>
      <c r="DG256" s="69"/>
      <c r="DH256" s="69"/>
      <c r="DI256" s="69"/>
      <c r="DJ256" s="69"/>
      <c r="DK256" s="69"/>
      <c r="DL256" s="69"/>
      <c r="DM256" s="69"/>
      <c r="DN256" s="34">
        <f t="shared" si="59"/>
        <v>0</v>
      </c>
      <c r="DO256" s="69"/>
      <c r="DP256" s="69"/>
      <c r="DQ256" s="69"/>
      <c r="DR256" s="69"/>
      <c r="DS256" s="69"/>
      <c r="DT256" s="69"/>
      <c r="DU256" s="69"/>
      <c r="DV256" s="69">
        <v>1</v>
      </c>
      <c r="DW256" s="69"/>
      <c r="DX256" s="69"/>
      <c r="DY256" s="34">
        <f t="shared" si="60"/>
        <v>1</v>
      </c>
      <c r="DZ256" s="34">
        <f t="shared" si="61"/>
        <v>0</v>
      </c>
      <c r="EA256" s="34">
        <f t="shared" si="62"/>
        <v>0</v>
      </c>
      <c r="EB256" s="34">
        <f t="shared" si="63"/>
        <v>0</v>
      </c>
      <c r="EC256" s="34">
        <f t="shared" si="64"/>
        <v>0</v>
      </c>
      <c r="ED256" s="34">
        <f t="shared" si="65"/>
        <v>0</v>
      </c>
      <c r="EE256" s="34">
        <f t="shared" si="66"/>
        <v>0</v>
      </c>
      <c r="EF256" s="34">
        <f t="shared" si="67"/>
        <v>0</v>
      </c>
      <c r="EG256" s="34">
        <f t="shared" si="68"/>
        <v>0</v>
      </c>
      <c r="EH256" s="34">
        <f t="shared" si="69"/>
        <v>0</v>
      </c>
      <c r="EI256" s="34">
        <f t="shared" si="70"/>
        <v>0</v>
      </c>
      <c r="EJ256" s="34">
        <v>0</v>
      </c>
    </row>
    <row r="257" spans="1:140" ht="15.75" customHeight="1">
      <c r="A257" s="33" t="s">
        <v>374</v>
      </c>
      <c r="B257" s="33" t="s">
        <v>116</v>
      </c>
      <c r="C257" s="34">
        <v>2021</v>
      </c>
      <c r="D257" s="66" t="s">
        <v>1473</v>
      </c>
      <c r="E257" s="34" t="s">
        <v>1474</v>
      </c>
      <c r="F257" s="34" t="s">
        <v>856</v>
      </c>
      <c r="G257" s="34" t="s">
        <v>483</v>
      </c>
      <c r="H257" s="34" t="s">
        <v>1639</v>
      </c>
      <c r="I257" s="34" t="s">
        <v>1640</v>
      </c>
      <c r="J257" s="34"/>
      <c r="K257" s="34"/>
      <c r="L257" s="2" t="s">
        <v>473</v>
      </c>
      <c r="M257" s="71">
        <v>0</v>
      </c>
      <c r="N257" s="63"/>
      <c r="O257" s="69"/>
      <c r="P257" s="69"/>
      <c r="R257" s="69"/>
      <c r="U257" s="69">
        <v>1</v>
      </c>
      <c r="X257" s="69"/>
      <c r="Z257" s="69">
        <v>1</v>
      </c>
      <c r="AA257" s="69"/>
      <c r="AB257" s="69"/>
      <c r="AC257" s="69"/>
      <c r="AD257" s="69"/>
      <c r="AE257" s="69"/>
      <c r="AF257" s="69"/>
      <c r="AG257" s="73"/>
      <c r="AH257" s="69"/>
      <c r="AI257" s="69"/>
      <c r="AJ257" s="69"/>
      <c r="AK257" s="69"/>
      <c r="AM257" s="69"/>
      <c r="AN257" s="69"/>
      <c r="AO257" s="69"/>
      <c r="AQ257" s="66"/>
      <c r="AR257" s="66">
        <f t="shared" si="54"/>
        <v>1</v>
      </c>
      <c r="AS257" s="73">
        <v>1</v>
      </c>
      <c r="AT257" s="73">
        <v>1</v>
      </c>
      <c r="AU257" s="73"/>
      <c r="AV257" s="69"/>
      <c r="AW257" s="73">
        <v>1</v>
      </c>
      <c r="AX257" s="66">
        <f t="shared" si="55"/>
        <v>3</v>
      </c>
      <c r="AY257" s="69"/>
      <c r="AZ257" s="69">
        <v>1</v>
      </c>
      <c r="BA257" s="69"/>
      <c r="BB257" s="69"/>
      <c r="BD257" s="69"/>
      <c r="BE257" s="69"/>
      <c r="BF257" s="69"/>
      <c r="BG257" s="69"/>
      <c r="BH257" s="69"/>
      <c r="BI257" s="69"/>
      <c r="BJ257" s="69"/>
      <c r="BK257" s="69">
        <v>1</v>
      </c>
      <c r="BL257" s="69"/>
      <c r="BM257" s="69"/>
      <c r="BN257" s="69"/>
      <c r="BO257" s="69"/>
      <c r="BP257" s="69"/>
      <c r="BQ257" s="69"/>
      <c r="BR257" s="69"/>
      <c r="BS257" s="73">
        <v>1</v>
      </c>
      <c r="BT257" s="69">
        <v>1</v>
      </c>
      <c r="BU257" s="73">
        <v>1</v>
      </c>
      <c r="BV257" s="66">
        <f t="shared" si="71"/>
        <v>0</v>
      </c>
      <c r="BW257" s="73"/>
      <c r="BX257" s="73"/>
      <c r="BY257" s="73"/>
      <c r="BZ257" s="73">
        <v>1</v>
      </c>
      <c r="CA257" s="69"/>
      <c r="CB257" s="69"/>
      <c r="CC257" s="69"/>
      <c r="CD257" s="69"/>
      <c r="CE257" s="69"/>
      <c r="CF257" s="69"/>
      <c r="CG257" s="69"/>
      <c r="CH257" s="34">
        <f t="shared" si="56"/>
        <v>1</v>
      </c>
      <c r="CI257" s="69"/>
      <c r="CJ257" s="69"/>
      <c r="CK257" s="69"/>
      <c r="CL257" s="69"/>
      <c r="CM257" s="69">
        <v>1</v>
      </c>
      <c r="CN257" s="69"/>
      <c r="CO257" s="69"/>
      <c r="CP257" s="69"/>
      <c r="CQ257" s="69"/>
      <c r="CR257" s="69"/>
      <c r="CS257" s="34">
        <f t="shared" si="57"/>
        <v>1</v>
      </c>
      <c r="CT257" s="69"/>
      <c r="CU257" s="69"/>
      <c r="CV257" s="69"/>
      <c r="CW257" s="69"/>
      <c r="CX257" s="73"/>
      <c r="CY257" s="73"/>
      <c r="CZ257" s="73"/>
      <c r="DA257" s="69"/>
      <c r="DB257" s="69"/>
      <c r="DC257" s="69"/>
      <c r="DD257" s="34">
        <f t="shared" si="58"/>
        <v>0</v>
      </c>
      <c r="DE257" s="69"/>
      <c r="DF257" s="69"/>
      <c r="DG257" s="69"/>
      <c r="DH257" s="69"/>
      <c r="DI257" s="69"/>
      <c r="DJ257" s="69"/>
      <c r="DK257" s="69"/>
      <c r="DL257" s="69"/>
      <c r="DM257" s="69"/>
      <c r="DN257" s="34">
        <f t="shared" si="59"/>
        <v>0</v>
      </c>
      <c r="DO257" s="69"/>
      <c r="DP257" s="69"/>
      <c r="DQ257" s="69"/>
      <c r="DR257" s="69"/>
      <c r="DS257" s="69"/>
      <c r="DT257" s="69"/>
      <c r="DU257" s="73"/>
      <c r="DV257" s="73">
        <v>1</v>
      </c>
      <c r="DW257" s="69"/>
      <c r="DX257" s="69"/>
      <c r="DY257" s="34">
        <f t="shared" si="60"/>
        <v>1</v>
      </c>
      <c r="DZ257" s="34">
        <f t="shared" si="61"/>
        <v>0</v>
      </c>
      <c r="EA257" s="34">
        <f t="shared" si="62"/>
        <v>0</v>
      </c>
      <c r="EB257" s="34">
        <f t="shared" si="63"/>
        <v>0</v>
      </c>
      <c r="EC257" s="34">
        <f t="shared" si="64"/>
        <v>0</v>
      </c>
      <c r="ED257" s="34">
        <f t="shared" si="65"/>
        <v>0</v>
      </c>
      <c r="EE257" s="34">
        <f t="shared" si="66"/>
        <v>0</v>
      </c>
      <c r="EF257" s="34">
        <f t="shared" si="67"/>
        <v>0</v>
      </c>
      <c r="EG257" s="34">
        <f t="shared" si="68"/>
        <v>0</v>
      </c>
      <c r="EH257" s="34">
        <f t="shared" si="69"/>
        <v>0</v>
      </c>
      <c r="EI257" s="34">
        <f t="shared" si="70"/>
        <v>0</v>
      </c>
      <c r="EJ257" s="34">
        <v>0</v>
      </c>
    </row>
    <row r="258" spans="1:140" ht="15.75" customHeight="1">
      <c r="A258" s="33" t="s">
        <v>375</v>
      </c>
      <c r="B258" s="33" t="s">
        <v>116</v>
      </c>
      <c r="C258" s="200">
        <v>2021</v>
      </c>
      <c r="D258" s="203" t="s">
        <v>1642</v>
      </c>
      <c r="E258" s="200" t="s">
        <v>1643</v>
      </c>
      <c r="F258" s="200" t="s">
        <v>703</v>
      </c>
      <c r="G258" s="200" t="s">
        <v>538</v>
      </c>
      <c r="H258" s="200" t="s">
        <v>1747</v>
      </c>
      <c r="I258" s="200" t="s">
        <v>1746</v>
      </c>
      <c r="J258" s="200"/>
      <c r="K258" s="200"/>
      <c r="L258" s="207" t="s">
        <v>473</v>
      </c>
      <c r="M258" s="215">
        <v>0</v>
      </c>
      <c r="N258" s="226"/>
      <c r="O258" s="209"/>
      <c r="P258" s="209"/>
      <c r="Q258" s="209"/>
      <c r="R258" s="209"/>
      <c r="S258" s="209"/>
      <c r="T258" s="209"/>
      <c r="U258" s="209">
        <v>1</v>
      </c>
      <c r="V258" s="209"/>
      <c r="W258" s="209"/>
      <c r="X258" s="209"/>
      <c r="Y258" s="209"/>
      <c r="Z258" s="209">
        <v>1</v>
      </c>
      <c r="AA258" s="217"/>
      <c r="AB258" s="209"/>
      <c r="AC258" s="209"/>
      <c r="AD258" s="209"/>
      <c r="AE258" s="209"/>
      <c r="AF258" s="209"/>
      <c r="AG258" s="209"/>
      <c r="AH258" s="209"/>
      <c r="AI258" s="209"/>
      <c r="AJ258" s="209"/>
      <c r="AK258" s="209"/>
      <c r="AL258" s="209"/>
      <c r="AM258" s="209"/>
      <c r="AN258" s="209"/>
      <c r="AO258" s="209"/>
      <c r="AP258" s="209"/>
      <c r="AQ258" s="203"/>
      <c r="AR258" s="203">
        <f t="shared" si="54"/>
        <v>1</v>
      </c>
      <c r="AS258" s="217"/>
      <c r="AT258" s="217">
        <v>1</v>
      </c>
      <c r="AU258" s="209"/>
      <c r="AV258" s="209"/>
      <c r="AW258" s="217"/>
      <c r="AX258" s="203">
        <f t="shared" si="55"/>
        <v>1</v>
      </c>
      <c r="AY258" s="209"/>
      <c r="AZ258" s="209"/>
      <c r="BA258" s="209">
        <v>1</v>
      </c>
      <c r="BB258" s="209"/>
      <c r="BC258" s="209"/>
      <c r="BD258" s="209"/>
      <c r="BE258" s="209"/>
      <c r="BF258" s="209"/>
      <c r="BG258" s="209"/>
      <c r="BH258" s="209"/>
      <c r="BI258" s="209"/>
      <c r="BJ258" s="209">
        <v>1</v>
      </c>
      <c r="BK258" s="209"/>
      <c r="BL258" s="209"/>
      <c r="BM258" s="209"/>
      <c r="BN258" s="209"/>
      <c r="BO258" s="209"/>
      <c r="BP258" s="209">
        <v>1</v>
      </c>
      <c r="BQ258" s="209"/>
      <c r="BR258" s="209"/>
      <c r="BS258" s="209"/>
      <c r="BT258" s="209">
        <v>1</v>
      </c>
      <c r="BU258" s="209"/>
      <c r="BV258" s="66">
        <f t="shared" si="71"/>
        <v>0</v>
      </c>
      <c r="BW258" s="209"/>
      <c r="BX258" s="209"/>
      <c r="BY258" s="209"/>
      <c r="BZ258" s="209"/>
      <c r="CA258" s="209"/>
      <c r="CB258" s="209"/>
      <c r="CC258" s="209"/>
      <c r="CD258" s="209"/>
      <c r="CE258" s="209"/>
      <c r="CF258" s="209"/>
      <c r="CG258" s="209"/>
      <c r="CH258" s="200">
        <f t="shared" si="56"/>
        <v>0</v>
      </c>
      <c r="CI258" s="209"/>
      <c r="CJ258" s="209"/>
      <c r="CK258" s="209"/>
      <c r="CL258" s="209"/>
      <c r="CM258" s="209">
        <v>1</v>
      </c>
      <c r="CN258" s="209"/>
      <c r="CO258" s="209"/>
      <c r="CP258" s="209"/>
      <c r="CQ258" s="209"/>
      <c r="CR258" s="209"/>
      <c r="CS258" s="200">
        <f t="shared" si="57"/>
        <v>1</v>
      </c>
      <c r="CT258" s="209"/>
      <c r="CU258" s="209"/>
      <c r="CV258" s="209"/>
      <c r="CW258" s="209"/>
      <c r="CX258" s="209"/>
      <c r="CY258" s="209"/>
      <c r="CZ258" s="209"/>
      <c r="DA258" s="209"/>
      <c r="DB258" s="209"/>
      <c r="DC258" s="209"/>
      <c r="DD258" s="200">
        <f t="shared" si="58"/>
        <v>0</v>
      </c>
      <c r="DE258" s="209"/>
      <c r="DF258" s="209"/>
      <c r="DG258" s="209"/>
      <c r="DH258" s="209"/>
      <c r="DI258" s="209"/>
      <c r="DJ258" s="209"/>
      <c r="DK258" s="209"/>
      <c r="DL258" s="209"/>
      <c r="DM258" s="209"/>
      <c r="DN258" s="200">
        <f t="shared" si="59"/>
        <v>0</v>
      </c>
      <c r="DO258" s="209"/>
      <c r="DP258" s="209"/>
      <c r="DQ258" s="209"/>
      <c r="DR258" s="209"/>
      <c r="DS258" s="209"/>
      <c r="DT258" s="209"/>
      <c r="DU258" s="209"/>
      <c r="DV258" s="209"/>
      <c r="DW258" s="209"/>
      <c r="DX258" s="209"/>
      <c r="DY258" s="200">
        <f t="shared" si="60"/>
        <v>0</v>
      </c>
      <c r="DZ258" s="200">
        <f t="shared" si="61"/>
        <v>0</v>
      </c>
      <c r="EA258" s="200">
        <f t="shared" si="62"/>
        <v>0</v>
      </c>
      <c r="EB258" s="200">
        <f t="shared" si="63"/>
        <v>0</v>
      </c>
      <c r="EC258" s="200">
        <f t="shared" si="64"/>
        <v>0</v>
      </c>
      <c r="ED258" s="200">
        <f t="shared" si="65"/>
        <v>0</v>
      </c>
      <c r="EE258" s="200">
        <f t="shared" si="66"/>
        <v>0</v>
      </c>
      <c r="EF258" s="200">
        <f t="shared" si="67"/>
        <v>0</v>
      </c>
      <c r="EG258" s="200">
        <f t="shared" si="68"/>
        <v>0</v>
      </c>
      <c r="EH258" s="200">
        <f t="shared" si="69"/>
        <v>0</v>
      </c>
      <c r="EI258" s="200">
        <f t="shared" si="70"/>
        <v>0</v>
      </c>
      <c r="EJ258" s="200">
        <v>0</v>
      </c>
    </row>
    <row r="259" spans="1:140" ht="15.75" customHeight="1">
      <c r="A259" s="33" t="s">
        <v>376</v>
      </c>
      <c r="B259" s="33" t="s">
        <v>116</v>
      </c>
      <c r="C259" s="200">
        <v>2021</v>
      </c>
      <c r="D259" s="203" t="s">
        <v>1644</v>
      </c>
      <c r="E259" s="200" t="s">
        <v>1645</v>
      </c>
      <c r="F259" s="200" t="s">
        <v>703</v>
      </c>
      <c r="G259" s="200" t="s">
        <v>538</v>
      </c>
      <c r="H259" s="200" t="s">
        <v>1749</v>
      </c>
      <c r="I259" s="200" t="s">
        <v>1748</v>
      </c>
      <c r="J259" s="200"/>
      <c r="K259" s="200"/>
      <c r="L259" s="207" t="s">
        <v>473</v>
      </c>
      <c r="M259" s="215">
        <v>0</v>
      </c>
      <c r="N259" s="226"/>
      <c r="O259" s="209"/>
      <c r="P259" s="209"/>
      <c r="Q259" s="209">
        <v>1</v>
      </c>
      <c r="R259" s="209"/>
      <c r="S259" s="209"/>
      <c r="T259" s="209"/>
      <c r="U259" s="209">
        <v>1</v>
      </c>
      <c r="V259" s="209"/>
      <c r="W259" s="209"/>
      <c r="X259" s="209"/>
      <c r="Y259" s="209"/>
      <c r="Z259" s="209">
        <v>1</v>
      </c>
      <c r="AA259" s="209"/>
      <c r="AB259" s="209"/>
      <c r="AC259" s="209"/>
      <c r="AD259" s="209"/>
      <c r="AE259" s="209"/>
      <c r="AF259" s="217"/>
      <c r="AG259" s="209">
        <v>1</v>
      </c>
      <c r="AH259" s="209"/>
      <c r="AI259" s="209"/>
      <c r="AJ259" s="209"/>
      <c r="AK259" s="209"/>
      <c r="AL259" s="209"/>
      <c r="AM259" s="209"/>
      <c r="AN259" s="209"/>
      <c r="AO259" s="209"/>
      <c r="AP259" s="209"/>
      <c r="AQ259" s="203"/>
      <c r="AR259" s="203">
        <f t="shared" si="54"/>
        <v>1</v>
      </c>
      <c r="AS259" s="217"/>
      <c r="AT259" s="217">
        <v>1</v>
      </c>
      <c r="AU259" s="217"/>
      <c r="AV259" s="217"/>
      <c r="AW259" s="217">
        <v>1</v>
      </c>
      <c r="AX259" s="203">
        <f t="shared" si="55"/>
        <v>2</v>
      </c>
      <c r="AY259" s="217"/>
      <c r="AZ259" s="217"/>
      <c r="BA259" s="209">
        <v>1</v>
      </c>
      <c r="BB259" s="209"/>
      <c r="BC259" s="209"/>
      <c r="BD259" s="209"/>
      <c r="BE259" s="209"/>
      <c r="BF259" s="209"/>
      <c r="BG259" s="209"/>
      <c r="BH259" s="209"/>
      <c r="BI259" s="209"/>
      <c r="BJ259" s="209"/>
      <c r="BK259" s="209"/>
      <c r="BL259" s="209"/>
      <c r="BM259" s="209"/>
      <c r="BN259" s="209"/>
      <c r="BO259" s="209"/>
      <c r="BP259" s="209">
        <v>1</v>
      </c>
      <c r="BQ259" s="209"/>
      <c r="BR259" s="209"/>
      <c r="BS259" s="209"/>
      <c r="BT259" s="209">
        <v>1</v>
      </c>
      <c r="BU259" s="209">
        <v>1</v>
      </c>
      <c r="BV259" s="66">
        <f t="shared" si="71"/>
        <v>0</v>
      </c>
      <c r="BW259" s="209"/>
      <c r="BX259" s="209"/>
      <c r="BY259" s="209"/>
      <c r="BZ259" s="209"/>
      <c r="CA259" s="209"/>
      <c r="CB259" s="209"/>
      <c r="CC259" s="209"/>
      <c r="CD259" s="209"/>
      <c r="CE259" s="209"/>
      <c r="CF259" s="209"/>
      <c r="CG259" s="209"/>
      <c r="CH259" s="200">
        <f t="shared" si="56"/>
        <v>0</v>
      </c>
      <c r="CI259" s="209"/>
      <c r="CJ259" s="209"/>
      <c r="CK259" s="209"/>
      <c r="CL259" s="209"/>
      <c r="CM259" s="209">
        <v>1</v>
      </c>
      <c r="CN259" s="209"/>
      <c r="CO259" s="209"/>
      <c r="CP259" s="209"/>
      <c r="CQ259" s="209"/>
      <c r="CR259" s="209"/>
      <c r="CS259" s="200">
        <f t="shared" si="57"/>
        <v>1</v>
      </c>
      <c r="CT259" s="209"/>
      <c r="CU259" s="209"/>
      <c r="CV259" s="209"/>
      <c r="CW259" s="209"/>
      <c r="CX259" s="209"/>
      <c r="CY259" s="209"/>
      <c r="CZ259" s="209"/>
      <c r="DA259" s="209"/>
      <c r="DB259" s="209"/>
      <c r="DC259" s="209"/>
      <c r="DD259" s="200">
        <f t="shared" si="58"/>
        <v>0</v>
      </c>
      <c r="DE259" s="209"/>
      <c r="DF259" s="209"/>
      <c r="DG259" s="209"/>
      <c r="DH259" s="209"/>
      <c r="DI259" s="209"/>
      <c r="DJ259" s="209"/>
      <c r="DK259" s="209"/>
      <c r="DL259" s="209"/>
      <c r="DM259" s="209"/>
      <c r="DN259" s="200">
        <f t="shared" si="59"/>
        <v>0</v>
      </c>
      <c r="DO259" s="209"/>
      <c r="DP259" s="209"/>
      <c r="DQ259" s="209"/>
      <c r="DR259" s="209"/>
      <c r="DS259" s="209"/>
      <c r="DT259" s="209"/>
      <c r="DU259" s="209"/>
      <c r="DV259" s="209">
        <v>1</v>
      </c>
      <c r="DW259" s="209"/>
      <c r="DX259" s="209"/>
      <c r="DY259" s="200">
        <f t="shared" si="60"/>
        <v>1</v>
      </c>
      <c r="DZ259" s="200">
        <f t="shared" si="61"/>
        <v>0</v>
      </c>
      <c r="EA259" s="200">
        <f t="shared" si="62"/>
        <v>0</v>
      </c>
      <c r="EB259" s="200">
        <f t="shared" si="63"/>
        <v>0</v>
      </c>
      <c r="EC259" s="200">
        <f t="shared" si="64"/>
        <v>0</v>
      </c>
      <c r="ED259" s="200">
        <f t="shared" si="65"/>
        <v>0</v>
      </c>
      <c r="EE259" s="200">
        <f t="shared" si="66"/>
        <v>0</v>
      </c>
      <c r="EF259" s="200">
        <f t="shared" si="67"/>
        <v>0</v>
      </c>
      <c r="EG259" s="200">
        <f t="shared" si="68"/>
        <v>0</v>
      </c>
      <c r="EH259" s="200">
        <f t="shared" si="69"/>
        <v>0</v>
      </c>
      <c r="EI259" s="200">
        <f t="shared" si="70"/>
        <v>0</v>
      </c>
      <c r="EJ259" s="200">
        <v>0</v>
      </c>
    </row>
    <row r="260" spans="1:140" ht="15.75" customHeight="1">
      <c r="A260" s="33" t="s">
        <v>377</v>
      </c>
      <c r="B260" s="33" t="s">
        <v>116</v>
      </c>
      <c r="C260" s="34">
        <v>2021</v>
      </c>
      <c r="D260" s="66" t="s">
        <v>1646</v>
      </c>
      <c r="E260" s="34" t="s">
        <v>1647</v>
      </c>
      <c r="F260" s="34" t="s">
        <v>513</v>
      </c>
      <c r="G260" s="34" t="s">
        <v>470</v>
      </c>
      <c r="H260" s="34" t="s">
        <v>1751</v>
      </c>
      <c r="I260" s="34" t="s">
        <v>1750</v>
      </c>
      <c r="J260" s="34"/>
      <c r="K260" s="34"/>
      <c r="L260" s="2" t="s">
        <v>473</v>
      </c>
      <c r="M260" s="71">
        <v>0</v>
      </c>
      <c r="N260" s="63"/>
      <c r="O260" s="69"/>
      <c r="P260" s="69"/>
      <c r="R260" s="69"/>
      <c r="S260" s="69">
        <v>1</v>
      </c>
      <c r="X260" s="69"/>
      <c r="AA260" s="69"/>
      <c r="AB260" s="69"/>
      <c r="AC260" s="69"/>
      <c r="AD260" s="69"/>
      <c r="AE260" s="69"/>
      <c r="AF260" s="69">
        <v>1</v>
      </c>
      <c r="AG260" s="73"/>
      <c r="AH260" s="69"/>
      <c r="AI260" s="69"/>
      <c r="AJ260" s="69"/>
      <c r="AK260" s="69"/>
      <c r="AM260" s="69"/>
      <c r="AN260" s="69"/>
      <c r="AO260" s="69"/>
      <c r="AQ260" s="66"/>
      <c r="AR260" s="66">
        <f t="shared" ref="AR260:AR323" si="72">IF(SUM(X260:AQ260)&gt;0,1,"")</f>
        <v>1</v>
      </c>
      <c r="AS260" s="73"/>
      <c r="AT260" s="73"/>
      <c r="AU260" s="73"/>
      <c r="AV260" s="73"/>
      <c r="AW260" s="73">
        <v>1</v>
      </c>
      <c r="AX260" s="66">
        <f t="shared" ref="AX260:AX323" si="73">SUM(AS260:AW260)</f>
        <v>1</v>
      </c>
      <c r="AY260" s="69"/>
      <c r="AZ260" s="69"/>
      <c r="BA260" s="69">
        <v>1</v>
      </c>
      <c r="BB260" s="69"/>
      <c r="BD260" s="69"/>
      <c r="BE260" s="69"/>
      <c r="BF260" s="69"/>
      <c r="BG260" s="69"/>
      <c r="BH260" s="69"/>
      <c r="BI260" s="69"/>
      <c r="BJ260" s="69"/>
      <c r="BK260" s="69"/>
      <c r="BL260" s="69"/>
      <c r="BM260" s="69"/>
      <c r="BN260" s="69"/>
      <c r="BO260" s="69"/>
      <c r="BP260" s="69">
        <v>1</v>
      </c>
      <c r="BQ260" s="69"/>
      <c r="BR260" s="69"/>
      <c r="BS260" s="73"/>
      <c r="BT260" s="73"/>
      <c r="BU260" s="73">
        <v>1</v>
      </c>
      <c r="BV260" s="66">
        <f t="shared" si="71"/>
        <v>0</v>
      </c>
      <c r="BW260" s="73"/>
      <c r="BX260" s="73"/>
      <c r="BY260" s="73"/>
      <c r="BZ260" s="73"/>
      <c r="CA260" s="73"/>
      <c r="CB260" s="73"/>
      <c r="CC260" s="69"/>
      <c r="CD260" s="69"/>
      <c r="CE260" s="69"/>
      <c r="CF260" s="69"/>
      <c r="CG260" s="73"/>
      <c r="CH260" s="34">
        <f t="shared" ref="CH260:CH323" si="74">SUM(BW260:CF260)</f>
        <v>0</v>
      </c>
      <c r="CI260" s="73"/>
      <c r="CJ260" s="73"/>
      <c r="CK260" s="73"/>
      <c r="CL260" s="73"/>
      <c r="CM260" s="73"/>
      <c r="CN260" s="73"/>
      <c r="CO260" s="73"/>
      <c r="CP260" s="69"/>
      <c r="CQ260" s="69"/>
      <c r="CR260" s="69"/>
      <c r="CS260" s="34">
        <f t="shared" ref="CS260:CS323" si="75">SUM(CI260:CQ260)</f>
        <v>0</v>
      </c>
      <c r="CT260" s="69"/>
      <c r="CU260" s="69"/>
      <c r="CV260" s="69"/>
      <c r="CW260" s="73"/>
      <c r="CX260" s="73"/>
      <c r="CY260" s="73"/>
      <c r="CZ260" s="73"/>
      <c r="DA260" s="73"/>
      <c r="DB260" s="69"/>
      <c r="DC260" s="69"/>
      <c r="DD260" s="34">
        <f t="shared" ref="DD260:DD323" si="76">SUM(CT260:DB260)</f>
        <v>0</v>
      </c>
      <c r="DE260" s="69"/>
      <c r="DF260" s="73"/>
      <c r="DG260" s="73"/>
      <c r="DH260" s="73"/>
      <c r="DI260" s="73"/>
      <c r="DJ260" s="73"/>
      <c r="DK260" s="69"/>
      <c r="DL260" s="69"/>
      <c r="DM260" s="69"/>
      <c r="DN260" s="34">
        <f t="shared" ref="DN260:DN323" si="77">SUM(DE260:DL260)</f>
        <v>0</v>
      </c>
      <c r="DO260" s="69"/>
      <c r="DP260" s="69"/>
      <c r="DQ260" s="69"/>
      <c r="DR260" s="73"/>
      <c r="DS260" s="73"/>
      <c r="DT260" s="73"/>
      <c r="DU260" s="69"/>
      <c r="DV260" s="69">
        <v>1</v>
      </c>
      <c r="DW260" s="69"/>
      <c r="DX260" s="69"/>
      <c r="DY260" s="34">
        <f t="shared" ref="DY260:DY323" si="78">SUM(DO260:DW260)</f>
        <v>1</v>
      </c>
      <c r="DZ260" s="34">
        <f t="shared" ref="DZ260:DZ323" si="79">SUM(BW260,CI260,CT260,DE260,DO260)</f>
        <v>0</v>
      </c>
      <c r="EA260" s="34">
        <f t="shared" ref="EA260:EA323" si="80">SUM(BY260,CJ260,CU260,DF260,DP260)</f>
        <v>0</v>
      </c>
      <c r="EB260" s="34">
        <f t="shared" ref="EB260:EB323" si="81">SUM(CA260,CK260,CV260,DG260,DQ260)</f>
        <v>0</v>
      </c>
      <c r="EC260" s="34">
        <f t="shared" ref="EC260:EC323" si="82">SUM(CB260,CL260,CW260,DH260,DR260)</f>
        <v>0</v>
      </c>
      <c r="ED260" s="34">
        <f t="shared" ref="ED260:ED323" si="83">SUM(CC260,CN260,CX260,DI260,DS260)</f>
        <v>0</v>
      </c>
      <c r="EE260" s="34">
        <f t="shared" ref="EE260:EE323" si="84">SUM(CD260,CO260,CY260,DJ260,DT260)</f>
        <v>0</v>
      </c>
      <c r="EF260" s="34">
        <f t="shared" ref="EF260:EF323" si="85">SUM(CE260,CP260,DA260,DK260,DU260)</f>
        <v>0</v>
      </c>
      <c r="EG260" s="34">
        <f t="shared" ref="EG260:EG323" si="86">SUM(CF260,CQ260,DB260,DL260,DW260)</f>
        <v>0</v>
      </c>
      <c r="EH260" s="34">
        <f t="shared" ref="EH260:EH323" si="87">SUM(DZ260:EG260)</f>
        <v>0</v>
      </c>
      <c r="EI260" s="34">
        <f t="shared" ref="EI260:EI323" si="88">IF(SUM(DZ260:EG260)=0,0,1)</f>
        <v>0</v>
      </c>
      <c r="EJ260" s="34">
        <v>0</v>
      </c>
    </row>
    <row r="261" spans="1:140" ht="15.75" customHeight="1">
      <c r="A261" s="33" t="s">
        <v>378</v>
      </c>
      <c r="B261" s="33" t="s">
        <v>116</v>
      </c>
      <c r="C261" s="200">
        <v>2021</v>
      </c>
      <c r="D261" s="203" t="s">
        <v>1648</v>
      </c>
      <c r="E261" s="200" t="s">
        <v>1649</v>
      </c>
      <c r="F261" s="200" t="s">
        <v>1277</v>
      </c>
      <c r="G261" s="200" t="s">
        <v>538</v>
      </c>
      <c r="H261" s="200" t="s">
        <v>1753</v>
      </c>
      <c r="I261" s="200" t="s">
        <v>1752</v>
      </c>
      <c r="J261" s="200"/>
      <c r="K261" s="200"/>
      <c r="L261" s="207" t="s">
        <v>473</v>
      </c>
      <c r="M261" s="215">
        <v>0</v>
      </c>
      <c r="N261" s="226"/>
      <c r="O261" s="209"/>
      <c r="P261" s="209"/>
      <c r="Q261" s="209">
        <v>1</v>
      </c>
      <c r="R261" s="217"/>
      <c r="S261" s="217"/>
      <c r="T261" s="217"/>
      <c r="U261" s="217">
        <v>1</v>
      </c>
      <c r="V261" s="217"/>
      <c r="W261" s="217"/>
      <c r="X261" s="209"/>
      <c r="Y261" s="209"/>
      <c r="Z261" s="209"/>
      <c r="AA261" s="209"/>
      <c r="AB261" s="209"/>
      <c r="AC261" s="209"/>
      <c r="AD261" s="209"/>
      <c r="AE261" s="209"/>
      <c r="AF261" s="209"/>
      <c r="AG261" s="209">
        <v>1</v>
      </c>
      <c r="AH261" s="209"/>
      <c r="AI261" s="209"/>
      <c r="AJ261" s="209"/>
      <c r="AK261" s="209"/>
      <c r="AL261" s="209"/>
      <c r="AM261" s="209"/>
      <c r="AN261" s="209"/>
      <c r="AO261" s="209"/>
      <c r="AP261" s="209"/>
      <c r="AQ261" s="203"/>
      <c r="AR261" s="203">
        <f t="shared" si="72"/>
        <v>1</v>
      </c>
      <c r="AS261" s="217"/>
      <c r="AT261" s="217"/>
      <c r="AU261" s="217"/>
      <c r="AV261" s="209"/>
      <c r="AW261" s="209">
        <v>1</v>
      </c>
      <c r="AX261" s="203">
        <f t="shared" si="73"/>
        <v>1</v>
      </c>
      <c r="AY261" s="209"/>
      <c r="AZ261" s="209"/>
      <c r="BA261" s="209">
        <v>1</v>
      </c>
      <c r="BB261" s="209"/>
      <c r="BC261" s="209"/>
      <c r="BD261" s="209"/>
      <c r="BE261" s="209"/>
      <c r="BF261" s="209">
        <v>1</v>
      </c>
      <c r="BG261" s="209"/>
      <c r="BH261" s="209"/>
      <c r="BI261" s="209"/>
      <c r="BJ261" s="209"/>
      <c r="BK261" s="209">
        <v>1</v>
      </c>
      <c r="BL261" s="209"/>
      <c r="BM261" s="209"/>
      <c r="BN261" s="209"/>
      <c r="BO261" s="209"/>
      <c r="BP261" s="209"/>
      <c r="BQ261" s="209"/>
      <c r="BR261" s="209"/>
      <c r="BS261" s="209"/>
      <c r="BT261" s="209"/>
      <c r="BU261" s="209">
        <v>1</v>
      </c>
      <c r="BV261" s="66">
        <f t="shared" si="71"/>
        <v>0</v>
      </c>
      <c r="BW261" s="209"/>
      <c r="BX261" s="209"/>
      <c r="BY261" s="209"/>
      <c r="BZ261" s="209"/>
      <c r="CA261" s="209"/>
      <c r="CB261" s="209"/>
      <c r="CC261" s="209"/>
      <c r="CD261" s="209"/>
      <c r="CE261" s="209"/>
      <c r="CF261" s="209"/>
      <c r="CG261" s="209"/>
      <c r="CH261" s="200">
        <f t="shared" si="74"/>
        <v>0</v>
      </c>
      <c r="CI261" s="209"/>
      <c r="CJ261" s="209"/>
      <c r="CK261" s="209"/>
      <c r="CL261" s="209"/>
      <c r="CM261" s="209"/>
      <c r="CN261" s="209"/>
      <c r="CO261" s="209"/>
      <c r="CP261" s="209"/>
      <c r="CQ261" s="209"/>
      <c r="CR261" s="209"/>
      <c r="CS261" s="200">
        <f t="shared" si="75"/>
        <v>0</v>
      </c>
      <c r="CT261" s="209"/>
      <c r="CU261" s="209"/>
      <c r="CV261" s="209"/>
      <c r="CW261" s="209"/>
      <c r="CX261" s="209"/>
      <c r="CY261" s="209"/>
      <c r="CZ261" s="209"/>
      <c r="DA261" s="209"/>
      <c r="DB261" s="209"/>
      <c r="DC261" s="209"/>
      <c r="DD261" s="200">
        <f t="shared" si="76"/>
        <v>0</v>
      </c>
      <c r="DE261" s="209"/>
      <c r="DF261" s="209"/>
      <c r="DG261" s="209"/>
      <c r="DH261" s="209"/>
      <c r="DI261" s="209"/>
      <c r="DJ261" s="209"/>
      <c r="DK261" s="209"/>
      <c r="DL261" s="209"/>
      <c r="DM261" s="209"/>
      <c r="DN261" s="200">
        <f t="shared" si="77"/>
        <v>0</v>
      </c>
      <c r="DO261" s="209"/>
      <c r="DP261" s="209"/>
      <c r="DQ261" s="209"/>
      <c r="DR261" s="209"/>
      <c r="DS261" s="209"/>
      <c r="DT261" s="209"/>
      <c r="DU261" s="209"/>
      <c r="DV261" s="209">
        <v>1</v>
      </c>
      <c r="DW261" s="209"/>
      <c r="DX261" s="209"/>
      <c r="DY261" s="200">
        <f t="shared" si="78"/>
        <v>1</v>
      </c>
      <c r="DZ261" s="200">
        <f t="shared" si="79"/>
        <v>0</v>
      </c>
      <c r="EA261" s="200">
        <f t="shared" si="80"/>
        <v>0</v>
      </c>
      <c r="EB261" s="200">
        <f t="shared" si="81"/>
        <v>0</v>
      </c>
      <c r="EC261" s="200">
        <f t="shared" si="82"/>
        <v>0</v>
      </c>
      <c r="ED261" s="200">
        <f t="shared" si="83"/>
        <v>0</v>
      </c>
      <c r="EE261" s="200">
        <f t="shared" si="84"/>
        <v>0</v>
      </c>
      <c r="EF261" s="200">
        <f t="shared" si="85"/>
        <v>0</v>
      </c>
      <c r="EG261" s="200">
        <f t="shared" si="86"/>
        <v>0</v>
      </c>
      <c r="EH261" s="200">
        <f t="shared" si="87"/>
        <v>0</v>
      </c>
      <c r="EI261" s="200">
        <f t="shared" si="88"/>
        <v>0</v>
      </c>
      <c r="EJ261" s="200">
        <v>0</v>
      </c>
    </row>
    <row r="262" spans="1:140" ht="15.75" customHeight="1">
      <c r="A262" s="33" t="s">
        <v>379</v>
      </c>
      <c r="B262" s="33" t="s">
        <v>116</v>
      </c>
      <c r="C262" s="34">
        <v>2021</v>
      </c>
      <c r="D262" s="66" t="s">
        <v>1650</v>
      </c>
      <c r="E262" s="34" t="s">
        <v>1651</v>
      </c>
      <c r="F262" s="34" t="s">
        <v>510</v>
      </c>
      <c r="G262" s="34" t="s">
        <v>470</v>
      </c>
      <c r="H262" s="34" t="s">
        <v>1755</v>
      </c>
      <c r="I262" s="34" t="s">
        <v>1754</v>
      </c>
      <c r="J262" s="34"/>
      <c r="K262" s="34"/>
      <c r="L262" s="2" t="s">
        <v>473</v>
      </c>
      <c r="M262" s="71">
        <v>0</v>
      </c>
      <c r="N262" s="63"/>
      <c r="O262" s="69"/>
      <c r="P262" s="69"/>
      <c r="R262" s="69"/>
      <c r="U262" s="69">
        <v>1</v>
      </c>
      <c r="X262" s="69"/>
      <c r="Z262" s="69">
        <v>1</v>
      </c>
      <c r="AA262" s="69"/>
      <c r="AB262" s="69"/>
      <c r="AC262" s="69"/>
      <c r="AD262" s="69"/>
      <c r="AE262" s="69"/>
      <c r="AF262" s="73"/>
      <c r="AG262" s="69">
        <v>1</v>
      </c>
      <c r="AH262" s="69"/>
      <c r="AI262" s="69"/>
      <c r="AJ262" s="69"/>
      <c r="AK262" s="69"/>
      <c r="AM262" s="69"/>
      <c r="AN262" s="69"/>
      <c r="AO262" s="69"/>
      <c r="AQ262" s="66"/>
      <c r="AR262" s="66">
        <f t="shared" si="72"/>
        <v>1</v>
      </c>
      <c r="AS262" s="69">
        <v>1</v>
      </c>
      <c r="AT262" s="73">
        <v>1</v>
      </c>
      <c r="AU262" s="69"/>
      <c r="AV262" s="69"/>
      <c r="AW262" s="73">
        <v>1</v>
      </c>
      <c r="AX262" s="66">
        <f t="shared" si="73"/>
        <v>3</v>
      </c>
      <c r="AY262" s="69">
        <v>1</v>
      </c>
      <c r="AZ262" s="69">
        <v>1</v>
      </c>
      <c r="BA262" s="69">
        <v>1</v>
      </c>
      <c r="BB262" s="69"/>
      <c r="BD262" s="69"/>
      <c r="BE262" s="69"/>
      <c r="BF262" s="69">
        <v>1</v>
      </c>
      <c r="BG262" s="69"/>
      <c r="BH262" s="69"/>
      <c r="BI262" s="69"/>
      <c r="BJ262" s="69"/>
      <c r="BK262" s="69"/>
      <c r="BL262" s="69"/>
      <c r="BM262" s="69"/>
      <c r="BN262" s="69"/>
      <c r="BO262" s="69"/>
      <c r="BP262" s="69">
        <v>1</v>
      </c>
      <c r="BQ262" s="69"/>
      <c r="BR262" s="69"/>
      <c r="BS262" s="69">
        <v>1</v>
      </c>
      <c r="BT262" s="73">
        <v>1</v>
      </c>
      <c r="BU262" s="69">
        <v>1</v>
      </c>
      <c r="BV262" s="66">
        <f t="shared" ref="BV262:BV325" si="89">IF(SUM(BS262:BU262)=0,1,0)</f>
        <v>0</v>
      </c>
      <c r="BW262" s="69"/>
      <c r="BY262" s="69"/>
      <c r="BZ262" s="69">
        <v>1</v>
      </c>
      <c r="CA262" s="69"/>
      <c r="CB262" s="69"/>
      <c r="CC262" s="69"/>
      <c r="CD262" s="69"/>
      <c r="CE262" s="69"/>
      <c r="CF262" s="69"/>
      <c r="CG262" s="69"/>
      <c r="CH262" s="34">
        <f t="shared" si="74"/>
        <v>1</v>
      </c>
      <c r="CI262" s="69"/>
      <c r="CJ262" s="69"/>
      <c r="CK262" s="69"/>
      <c r="CL262" s="73"/>
      <c r="CM262" s="73">
        <v>1</v>
      </c>
      <c r="CN262" s="69"/>
      <c r="CO262" s="69"/>
      <c r="CP262" s="69"/>
      <c r="CQ262" s="69"/>
      <c r="CR262" s="69"/>
      <c r="CS262" s="34">
        <f t="shared" si="75"/>
        <v>1</v>
      </c>
      <c r="CT262" s="69"/>
      <c r="CU262" s="69"/>
      <c r="CV262" s="69"/>
      <c r="CW262" s="69"/>
      <c r="CX262" s="69"/>
      <c r="CY262" s="69"/>
      <c r="DA262" s="69"/>
      <c r="DB262" s="69"/>
      <c r="DC262" s="69"/>
      <c r="DD262" s="34">
        <f t="shared" si="76"/>
        <v>0</v>
      </c>
      <c r="DE262" s="69"/>
      <c r="DF262" s="69"/>
      <c r="DG262" s="69"/>
      <c r="DH262" s="69"/>
      <c r="DI262" s="69"/>
      <c r="DJ262" s="69"/>
      <c r="DK262" s="69"/>
      <c r="DL262" s="69"/>
      <c r="DM262" s="69"/>
      <c r="DN262" s="34">
        <f t="shared" si="77"/>
        <v>0</v>
      </c>
      <c r="DO262" s="69"/>
      <c r="DP262" s="69"/>
      <c r="DQ262" s="69"/>
      <c r="DR262" s="69"/>
      <c r="DS262" s="69"/>
      <c r="DT262" s="69"/>
      <c r="DU262" s="69"/>
      <c r="DV262" s="69">
        <v>1</v>
      </c>
      <c r="DW262" s="69"/>
      <c r="DX262" s="69"/>
      <c r="DY262" s="34">
        <f t="shared" si="78"/>
        <v>1</v>
      </c>
      <c r="DZ262" s="34">
        <f t="shared" si="79"/>
        <v>0</v>
      </c>
      <c r="EA262" s="34">
        <f t="shared" si="80"/>
        <v>0</v>
      </c>
      <c r="EB262" s="34">
        <f t="shared" si="81"/>
        <v>0</v>
      </c>
      <c r="EC262" s="34">
        <f t="shared" si="82"/>
        <v>0</v>
      </c>
      <c r="ED262" s="34">
        <f t="shared" si="83"/>
        <v>0</v>
      </c>
      <c r="EE262" s="34">
        <f t="shared" si="84"/>
        <v>0</v>
      </c>
      <c r="EF262" s="34">
        <f t="shared" si="85"/>
        <v>0</v>
      </c>
      <c r="EG262" s="34">
        <f t="shared" si="86"/>
        <v>0</v>
      </c>
      <c r="EH262" s="34">
        <f t="shared" si="87"/>
        <v>0</v>
      </c>
      <c r="EI262" s="34">
        <f t="shared" si="88"/>
        <v>0</v>
      </c>
      <c r="EJ262" s="34">
        <v>0</v>
      </c>
    </row>
    <row r="263" spans="1:140" ht="15.75" customHeight="1">
      <c r="A263" s="33" t="s">
        <v>380</v>
      </c>
      <c r="B263" s="33" t="s">
        <v>116</v>
      </c>
      <c r="C263" s="34">
        <v>2021</v>
      </c>
      <c r="D263" s="66" t="s">
        <v>1652</v>
      </c>
      <c r="E263" s="34" t="s">
        <v>1653</v>
      </c>
      <c r="F263" s="34" t="s">
        <v>748</v>
      </c>
      <c r="G263" s="34" t="s">
        <v>487</v>
      </c>
      <c r="H263" s="34" t="s">
        <v>1756</v>
      </c>
      <c r="I263" s="34" t="s">
        <v>1757</v>
      </c>
      <c r="J263" s="34"/>
      <c r="K263" s="34"/>
      <c r="L263" s="2" t="s">
        <v>473</v>
      </c>
      <c r="M263" s="71">
        <v>0</v>
      </c>
      <c r="N263" s="63"/>
      <c r="O263" s="69"/>
      <c r="P263" s="69"/>
      <c r="R263" s="69"/>
      <c r="T263" s="69">
        <v>1</v>
      </c>
      <c r="X263" s="69">
        <v>1</v>
      </c>
      <c r="AA263" s="69"/>
      <c r="AB263" s="73"/>
      <c r="AC263" s="69"/>
      <c r="AD263" s="69"/>
      <c r="AE263" s="69"/>
      <c r="AF263" s="69"/>
      <c r="AG263" s="69">
        <v>1</v>
      </c>
      <c r="AH263" s="69"/>
      <c r="AI263" s="69"/>
      <c r="AJ263" s="69"/>
      <c r="AK263" s="69"/>
      <c r="AM263" s="69"/>
      <c r="AN263" s="69"/>
      <c r="AO263" s="69"/>
      <c r="AQ263" s="66"/>
      <c r="AR263" s="66">
        <f t="shared" si="72"/>
        <v>1</v>
      </c>
      <c r="AS263" s="73">
        <v>1</v>
      </c>
      <c r="AT263" s="73">
        <v>1</v>
      </c>
      <c r="AU263" s="69"/>
      <c r="AV263" s="69"/>
      <c r="AW263" s="73">
        <v>1</v>
      </c>
      <c r="AX263" s="66">
        <f t="shared" si="73"/>
        <v>3</v>
      </c>
      <c r="AY263" s="69"/>
      <c r="AZ263" s="69"/>
      <c r="BA263" s="69">
        <v>1</v>
      </c>
      <c r="BB263" s="69"/>
      <c r="BD263" s="69"/>
      <c r="BE263" s="69"/>
      <c r="BF263" s="69"/>
      <c r="BG263" s="69"/>
      <c r="BH263" s="69"/>
      <c r="BI263" s="69"/>
      <c r="BJ263" s="69"/>
      <c r="BK263" s="69">
        <v>1</v>
      </c>
      <c r="BL263" s="69"/>
      <c r="BM263" s="69"/>
      <c r="BN263" s="69"/>
      <c r="BO263" s="69"/>
      <c r="BP263" s="69"/>
      <c r="BQ263" s="69"/>
      <c r="BR263" s="69"/>
      <c r="BS263" s="69">
        <v>1</v>
      </c>
      <c r="BT263" s="73"/>
      <c r="BU263" s="69"/>
      <c r="BV263" s="66">
        <f t="shared" si="89"/>
        <v>0</v>
      </c>
      <c r="BW263" s="69"/>
      <c r="BY263" s="69"/>
      <c r="BZ263" s="69">
        <v>1</v>
      </c>
      <c r="CA263" s="69"/>
      <c r="CB263" s="69"/>
      <c r="CC263" s="69"/>
      <c r="CD263" s="69"/>
      <c r="CE263" s="69"/>
      <c r="CF263" s="69"/>
      <c r="CG263" s="69"/>
      <c r="CH263" s="34">
        <f t="shared" si="74"/>
        <v>1</v>
      </c>
      <c r="CI263" s="69"/>
      <c r="CJ263" s="69">
        <v>1</v>
      </c>
      <c r="CK263" s="69"/>
      <c r="CL263" s="69"/>
      <c r="CN263" s="69"/>
      <c r="CO263" s="69"/>
      <c r="CP263" s="69"/>
      <c r="CQ263" s="69"/>
      <c r="CR263" s="69"/>
      <c r="CS263" s="34">
        <f t="shared" si="75"/>
        <v>1</v>
      </c>
      <c r="CT263" s="69"/>
      <c r="CU263" s="69"/>
      <c r="CV263" s="69"/>
      <c r="CW263" s="69"/>
      <c r="CX263" s="69"/>
      <c r="CY263" s="69"/>
      <c r="DA263" s="69"/>
      <c r="DB263" s="69"/>
      <c r="DC263" s="69"/>
      <c r="DD263" s="34">
        <f t="shared" si="76"/>
        <v>0</v>
      </c>
      <c r="DE263" s="69"/>
      <c r="DF263" s="69"/>
      <c r="DG263" s="69"/>
      <c r="DH263" s="69"/>
      <c r="DI263" s="69"/>
      <c r="DJ263" s="69"/>
      <c r="DK263" s="69"/>
      <c r="DL263" s="69"/>
      <c r="DM263" s="69"/>
      <c r="DN263" s="34">
        <f t="shared" si="77"/>
        <v>0</v>
      </c>
      <c r="DO263" s="69"/>
      <c r="DP263" s="69">
        <v>1</v>
      </c>
      <c r="DQ263" s="69"/>
      <c r="DR263" s="69"/>
      <c r="DS263" s="69"/>
      <c r="DT263" s="69"/>
      <c r="DU263" s="69"/>
      <c r="DW263" s="69"/>
      <c r="DX263" s="69"/>
      <c r="DY263" s="34">
        <f t="shared" si="78"/>
        <v>1</v>
      </c>
      <c r="DZ263" s="34">
        <f t="shared" si="79"/>
        <v>0</v>
      </c>
      <c r="EA263" s="34">
        <f t="shared" si="80"/>
        <v>2</v>
      </c>
      <c r="EB263" s="34">
        <f t="shared" si="81"/>
        <v>0</v>
      </c>
      <c r="EC263" s="34">
        <f t="shared" si="82"/>
        <v>0</v>
      </c>
      <c r="ED263" s="34">
        <f t="shared" si="83"/>
        <v>0</v>
      </c>
      <c r="EE263" s="34">
        <f t="shared" si="84"/>
        <v>0</v>
      </c>
      <c r="EF263" s="34">
        <f t="shared" si="85"/>
        <v>0</v>
      </c>
      <c r="EG263" s="34">
        <f t="shared" si="86"/>
        <v>0</v>
      </c>
      <c r="EH263" s="34">
        <f t="shared" si="87"/>
        <v>2</v>
      </c>
      <c r="EI263" s="34">
        <f t="shared" si="88"/>
        <v>1</v>
      </c>
      <c r="EJ263" s="34">
        <v>0</v>
      </c>
    </row>
    <row r="264" spans="1:140" ht="15.75" customHeight="1">
      <c r="A264" s="33" t="s">
        <v>381</v>
      </c>
      <c r="B264" s="33" t="s">
        <v>116</v>
      </c>
      <c r="C264" s="34">
        <v>2021</v>
      </c>
      <c r="D264" s="66" t="s">
        <v>1654</v>
      </c>
      <c r="E264" s="34" t="s">
        <v>1655</v>
      </c>
      <c r="F264" s="34" t="s">
        <v>534</v>
      </c>
      <c r="G264" s="34" t="s">
        <v>487</v>
      </c>
      <c r="H264" s="34" t="s">
        <v>1759</v>
      </c>
      <c r="I264" s="34" t="s">
        <v>1758</v>
      </c>
      <c r="J264" s="34"/>
      <c r="K264" s="34"/>
      <c r="L264" s="2" t="s">
        <v>473</v>
      </c>
      <c r="M264" s="71">
        <v>0</v>
      </c>
      <c r="N264" s="63"/>
      <c r="O264" s="69"/>
      <c r="P264" s="69"/>
      <c r="Q264" s="69">
        <v>1</v>
      </c>
      <c r="R264" s="69"/>
      <c r="U264" s="69">
        <v>1</v>
      </c>
      <c r="X264" s="69"/>
      <c r="AA264" s="69"/>
      <c r="AB264" s="69"/>
      <c r="AC264" s="69">
        <v>1</v>
      </c>
      <c r="AD264" s="69"/>
      <c r="AE264" s="69"/>
      <c r="AF264" s="69"/>
      <c r="AG264" s="69"/>
      <c r="AH264" s="69"/>
      <c r="AI264" s="73"/>
      <c r="AJ264" s="69"/>
      <c r="AK264" s="69"/>
      <c r="AM264" s="69"/>
      <c r="AN264" s="69"/>
      <c r="AO264" s="69"/>
      <c r="AQ264" s="66"/>
      <c r="AR264" s="66">
        <f t="shared" si="72"/>
        <v>1</v>
      </c>
      <c r="AS264" s="69"/>
      <c r="AT264" s="73">
        <v>1</v>
      </c>
      <c r="AU264" s="69"/>
      <c r="AV264" s="69"/>
      <c r="AW264" s="69"/>
      <c r="AX264" s="66">
        <f t="shared" si="73"/>
        <v>1</v>
      </c>
      <c r="AY264" s="69"/>
      <c r="AZ264" s="69"/>
      <c r="BA264" s="69">
        <v>1</v>
      </c>
      <c r="BB264" s="69"/>
      <c r="BD264" s="69"/>
      <c r="BE264" s="69"/>
      <c r="BF264" s="69"/>
      <c r="BG264" s="69"/>
      <c r="BH264" s="69"/>
      <c r="BI264" s="69"/>
      <c r="BJ264" s="69"/>
      <c r="BK264" s="69"/>
      <c r="BL264" s="69"/>
      <c r="BM264" s="69"/>
      <c r="BN264" s="69"/>
      <c r="BO264" s="69">
        <v>1</v>
      </c>
      <c r="BP264" s="69"/>
      <c r="BQ264" s="69"/>
      <c r="BR264" s="69"/>
      <c r="BS264" s="69"/>
      <c r="BT264" s="69">
        <v>1</v>
      </c>
      <c r="BU264" s="69">
        <v>1</v>
      </c>
      <c r="BV264" s="66">
        <f t="shared" si="89"/>
        <v>0</v>
      </c>
      <c r="BW264" s="69"/>
      <c r="BY264" s="69"/>
      <c r="CA264" s="69"/>
      <c r="CB264" s="69"/>
      <c r="CC264" s="69"/>
      <c r="CD264" s="69"/>
      <c r="CE264" s="69"/>
      <c r="CF264" s="69"/>
      <c r="CG264" s="69"/>
      <c r="CH264" s="34">
        <f t="shared" si="74"/>
        <v>0</v>
      </c>
      <c r="CI264" s="69"/>
      <c r="CJ264" s="69"/>
      <c r="CK264" s="69"/>
      <c r="CL264" s="69"/>
      <c r="CN264" s="69"/>
      <c r="CO264" s="69"/>
      <c r="CP264" s="69"/>
      <c r="CQ264" s="69"/>
      <c r="CR264" s="69"/>
      <c r="CS264" s="34">
        <f t="shared" si="75"/>
        <v>0</v>
      </c>
      <c r="CT264" s="69"/>
      <c r="CU264" s="69"/>
      <c r="CV264" s="69"/>
      <c r="CW264" s="69"/>
      <c r="CX264" s="69"/>
      <c r="CY264" s="69"/>
      <c r="DA264" s="69"/>
      <c r="DB264" s="69"/>
      <c r="DC264" s="69"/>
      <c r="DD264" s="34">
        <f t="shared" si="76"/>
        <v>0</v>
      </c>
      <c r="DE264" s="69"/>
      <c r="DF264" s="69"/>
      <c r="DG264" s="69"/>
      <c r="DH264" s="69"/>
      <c r="DI264" s="69"/>
      <c r="DJ264" s="69"/>
      <c r="DK264" s="69"/>
      <c r="DL264" s="69"/>
      <c r="DM264" s="69"/>
      <c r="DN264" s="34">
        <f t="shared" si="77"/>
        <v>0</v>
      </c>
      <c r="DO264" s="69"/>
      <c r="DP264" s="69"/>
      <c r="DQ264" s="69"/>
      <c r="DR264" s="69"/>
      <c r="DS264" s="69"/>
      <c r="DT264" s="69"/>
      <c r="DU264" s="69"/>
      <c r="DW264" s="69"/>
      <c r="DX264" s="69"/>
      <c r="DY264" s="34">
        <f t="shared" si="78"/>
        <v>0</v>
      </c>
      <c r="DZ264" s="34">
        <f t="shared" si="79"/>
        <v>0</v>
      </c>
      <c r="EA264" s="34">
        <f t="shared" si="80"/>
        <v>0</v>
      </c>
      <c r="EB264" s="34">
        <f t="shared" si="81"/>
        <v>0</v>
      </c>
      <c r="EC264" s="34">
        <f t="shared" si="82"/>
        <v>0</v>
      </c>
      <c r="ED264" s="34">
        <f t="shared" si="83"/>
        <v>0</v>
      </c>
      <c r="EE264" s="34">
        <f t="shared" si="84"/>
        <v>0</v>
      </c>
      <c r="EF264" s="34">
        <f t="shared" si="85"/>
        <v>0</v>
      </c>
      <c r="EG264" s="34">
        <f t="shared" si="86"/>
        <v>0</v>
      </c>
      <c r="EH264" s="34">
        <f t="shared" si="87"/>
        <v>0</v>
      </c>
      <c r="EI264" s="34">
        <f t="shared" si="88"/>
        <v>0</v>
      </c>
      <c r="EJ264" s="34">
        <v>0</v>
      </c>
    </row>
    <row r="265" spans="1:140" ht="15.75" customHeight="1">
      <c r="A265" s="33" t="s">
        <v>382</v>
      </c>
      <c r="B265" s="33" t="s">
        <v>116</v>
      </c>
      <c r="C265" s="34">
        <v>2021</v>
      </c>
      <c r="D265" s="66" t="s">
        <v>1656</v>
      </c>
      <c r="E265" s="34" t="s">
        <v>1657</v>
      </c>
      <c r="F265" s="125" t="s">
        <v>1762</v>
      </c>
      <c r="G265" s="125" t="s">
        <v>483</v>
      </c>
      <c r="H265" s="34" t="s">
        <v>1761</v>
      </c>
      <c r="I265" s="34" t="s">
        <v>1760</v>
      </c>
      <c r="J265" s="34"/>
      <c r="K265" s="34"/>
      <c r="L265" s="2" t="s">
        <v>473</v>
      </c>
      <c r="M265" s="71">
        <v>0</v>
      </c>
      <c r="N265" s="63"/>
      <c r="O265" s="69"/>
      <c r="P265" s="69"/>
      <c r="R265" s="69"/>
      <c r="U265" s="69">
        <v>1</v>
      </c>
      <c r="X265" s="69"/>
      <c r="AA265" s="73"/>
      <c r="AB265" s="69"/>
      <c r="AC265" s="69"/>
      <c r="AD265" s="69"/>
      <c r="AE265" s="69"/>
      <c r="AF265" s="69"/>
      <c r="AG265" s="69"/>
      <c r="AH265" s="69">
        <v>1</v>
      </c>
      <c r="AI265" s="69"/>
      <c r="AJ265" s="69"/>
      <c r="AK265" s="69"/>
      <c r="AM265" s="69"/>
      <c r="AN265" s="69"/>
      <c r="AO265" s="69"/>
      <c r="AQ265" s="66"/>
      <c r="AR265" s="66">
        <f t="shared" si="72"/>
        <v>1</v>
      </c>
      <c r="AS265" s="73">
        <v>1</v>
      </c>
      <c r="AT265" s="73">
        <v>1</v>
      </c>
      <c r="AU265" s="73">
        <v>1</v>
      </c>
      <c r="AV265" s="73">
        <v>1</v>
      </c>
      <c r="AW265" s="73">
        <v>1</v>
      </c>
      <c r="AX265" s="66">
        <f t="shared" si="73"/>
        <v>5</v>
      </c>
      <c r="AY265" s="69"/>
      <c r="AZ265" s="73">
        <v>1</v>
      </c>
      <c r="BA265" s="69"/>
      <c r="BB265" s="69"/>
      <c r="BD265" s="69"/>
      <c r="BE265" s="69"/>
      <c r="BF265" s="69"/>
      <c r="BG265" s="69"/>
      <c r="BH265" s="69"/>
      <c r="BI265" s="69"/>
      <c r="BJ265" s="69"/>
      <c r="BK265" s="69">
        <v>1</v>
      </c>
      <c r="BL265" s="69"/>
      <c r="BM265" s="69"/>
      <c r="BN265" s="69"/>
      <c r="BO265" s="69"/>
      <c r="BP265" s="69"/>
      <c r="BQ265" s="69"/>
      <c r="BR265" s="69"/>
      <c r="BS265" s="69">
        <v>1</v>
      </c>
      <c r="BT265" s="69">
        <v>1</v>
      </c>
      <c r="BU265" s="69">
        <v>1</v>
      </c>
      <c r="BV265" s="66">
        <f t="shared" si="89"/>
        <v>0</v>
      </c>
      <c r="BW265" s="69"/>
      <c r="BX265" s="69">
        <v>1</v>
      </c>
      <c r="BY265" s="69"/>
      <c r="BZ265" s="69">
        <v>1</v>
      </c>
      <c r="CA265" s="69"/>
      <c r="CB265" s="69"/>
      <c r="CC265" s="69"/>
      <c r="CD265" s="69"/>
      <c r="CE265" s="69"/>
      <c r="CF265" s="69"/>
      <c r="CG265" s="69"/>
      <c r="CH265" s="34">
        <f t="shared" si="74"/>
        <v>2</v>
      </c>
      <c r="CI265" s="69"/>
      <c r="CJ265" s="69"/>
      <c r="CK265" s="69"/>
      <c r="CL265" s="69"/>
      <c r="CM265" s="69">
        <v>1</v>
      </c>
      <c r="CN265" s="69"/>
      <c r="CO265" s="69"/>
      <c r="CP265" s="69"/>
      <c r="CQ265" s="69"/>
      <c r="CR265" s="69"/>
      <c r="CS265" s="34">
        <f t="shared" si="75"/>
        <v>1</v>
      </c>
      <c r="CT265" s="69"/>
      <c r="CU265" s="69"/>
      <c r="CV265" s="69"/>
      <c r="CW265" s="69"/>
      <c r="CX265" s="69"/>
      <c r="CY265" s="69"/>
      <c r="CZ265" s="69">
        <v>1</v>
      </c>
      <c r="DA265" s="69"/>
      <c r="DB265" s="69"/>
      <c r="DC265" s="69"/>
      <c r="DD265" s="34">
        <f t="shared" si="76"/>
        <v>1</v>
      </c>
      <c r="DE265" s="69"/>
      <c r="DF265" s="69"/>
      <c r="DG265" s="69">
        <v>1</v>
      </c>
      <c r="DH265" s="69"/>
      <c r="DI265" s="69">
        <v>1</v>
      </c>
      <c r="DJ265" s="69"/>
      <c r="DK265" s="69"/>
      <c r="DL265" s="69"/>
      <c r="DM265" s="69"/>
      <c r="DN265" s="34">
        <f t="shared" si="77"/>
        <v>2</v>
      </c>
      <c r="DO265" s="69"/>
      <c r="DP265" s="69"/>
      <c r="DQ265" s="69">
        <v>1</v>
      </c>
      <c r="DR265" s="69"/>
      <c r="DS265" s="69"/>
      <c r="DT265" s="69"/>
      <c r="DU265" s="69"/>
      <c r="DV265" s="69">
        <v>1</v>
      </c>
      <c r="DW265" s="69"/>
      <c r="DX265" s="69"/>
      <c r="DY265" s="34">
        <f t="shared" si="78"/>
        <v>2</v>
      </c>
      <c r="DZ265" s="34">
        <f t="shared" si="79"/>
        <v>0</v>
      </c>
      <c r="EA265" s="34">
        <f t="shared" si="80"/>
        <v>0</v>
      </c>
      <c r="EB265" s="34">
        <f t="shared" si="81"/>
        <v>2</v>
      </c>
      <c r="EC265" s="34">
        <f t="shared" si="82"/>
        <v>0</v>
      </c>
      <c r="ED265" s="34">
        <f t="shared" si="83"/>
        <v>1</v>
      </c>
      <c r="EE265" s="34">
        <f t="shared" si="84"/>
        <v>0</v>
      </c>
      <c r="EF265" s="34">
        <f t="shared" si="85"/>
        <v>0</v>
      </c>
      <c r="EG265" s="34">
        <f t="shared" si="86"/>
        <v>0</v>
      </c>
      <c r="EH265" s="34">
        <f t="shared" si="87"/>
        <v>3</v>
      </c>
      <c r="EI265" s="34">
        <f t="shared" si="88"/>
        <v>1</v>
      </c>
      <c r="EJ265" s="34">
        <v>0</v>
      </c>
    </row>
    <row r="266" spans="1:140" ht="15.75" customHeight="1">
      <c r="A266" s="33" t="s">
        <v>383</v>
      </c>
      <c r="B266" s="33" t="s">
        <v>116</v>
      </c>
      <c r="C266" s="200">
        <v>2021</v>
      </c>
      <c r="D266" s="203" t="s">
        <v>1658</v>
      </c>
      <c r="E266" s="200" t="s">
        <v>1659</v>
      </c>
      <c r="F266" s="200" t="s">
        <v>1660</v>
      </c>
      <c r="G266" s="203" t="s">
        <v>538</v>
      </c>
      <c r="H266" s="203" t="s">
        <v>1764</v>
      </c>
      <c r="I266" s="203" t="s">
        <v>1763</v>
      </c>
      <c r="J266" s="200"/>
      <c r="K266" s="200"/>
      <c r="L266" s="207" t="s">
        <v>473</v>
      </c>
      <c r="M266" s="215">
        <v>0</v>
      </c>
      <c r="N266" s="226"/>
      <c r="O266" s="209"/>
      <c r="P266" s="209"/>
      <c r="Q266" s="209"/>
      <c r="R266" s="209"/>
      <c r="S266" s="209"/>
      <c r="T266" s="209"/>
      <c r="U266" s="209">
        <v>1</v>
      </c>
      <c r="V266" s="209"/>
      <c r="W266" s="209"/>
      <c r="X266" s="209"/>
      <c r="Y266" s="209"/>
      <c r="Z266" s="209"/>
      <c r="AA266" s="217"/>
      <c r="AB266" s="209"/>
      <c r="AC266" s="209"/>
      <c r="AD266" s="209"/>
      <c r="AE266" s="209"/>
      <c r="AF266" s="209"/>
      <c r="AG266" s="209">
        <v>1</v>
      </c>
      <c r="AH266" s="209"/>
      <c r="AI266" s="209"/>
      <c r="AJ266" s="209"/>
      <c r="AK266" s="209"/>
      <c r="AL266" s="209"/>
      <c r="AM266" s="209"/>
      <c r="AN266" s="209"/>
      <c r="AO266" s="209"/>
      <c r="AP266" s="209"/>
      <c r="AQ266" s="203"/>
      <c r="AR266" s="203">
        <f t="shared" si="72"/>
        <v>1</v>
      </c>
      <c r="AS266" s="209">
        <v>1</v>
      </c>
      <c r="AT266" s="217">
        <v>1</v>
      </c>
      <c r="AU266" s="209"/>
      <c r="AV266" s="209"/>
      <c r="AW266" s="217">
        <v>1</v>
      </c>
      <c r="AX266" s="203">
        <f t="shared" si="73"/>
        <v>3</v>
      </c>
      <c r="AY266" s="209"/>
      <c r="AZ266" s="209"/>
      <c r="BA266" s="209">
        <v>1</v>
      </c>
      <c r="BB266" s="209"/>
      <c r="BC266" s="209"/>
      <c r="BD266" s="209"/>
      <c r="BE266" s="209"/>
      <c r="BF266" s="209"/>
      <c r="BG266" s="209"/>
      <c r="BH266" s="209"/>
      <c r="BI266" s="209"/>
      <c r="BJ266" s="209"/>
      <c r="BK266" s="209"/>
      <c r="BL266" s="209"/>
      <c r="BM266" s="209"/>
      <c r="BN266" s="209"/>
      <c r="BO266" s="209"/>
      <c r="BP266" s="209">
        <v>1</v>
      </c>
      <c r="BQ266" s="209"/>
      <c r="BR266" s="209"/>
      <c r="BS266" s="209">
        <v>1</v>
      </c>
      <c r="BT266" s="209">
        <v>1</v>
      </c>
      <c r="BU266" s="209">
        <v>1</v>
      </c>
      <c r="BV266" s="66">
        <f t="shared" si="89"/>
        <v>0</v>
      </c>
      <c r="BW266" s="209"/>
      <c r="BX266" s="209"/>
      <c r="BY266" s="209"/>
      <c r="BZ266" s="209">
        <v>1</v>
      </c>
      <c r="CA266" s="209"/>
      <c r="CB266" s="209"/>
      <c r="CC266" s="209"/>
      <c r="CD266" s="209"/>
      <c r="CE266" s="209"/>
      <c r="CF266" s="209"/>
      <c r="CG266" s="209"/>
      <c r="CH266" s="200">
        <f t="shared" si="74"/>
        <v>1</v>
      </c>
      <c r="CI266" s="209"/>
      <c r="CJ266" s="209"/>
      <c r="CK266" s="209"/>
      <c r="CL266" s="209"/>
      <c r="CM266" s="209">
        <v>1</v>
      </c>
      <c r="CN266" s="209"/>
      <c r="CO266" s="209"/>
      <c r="CP266" s="209"/>
      <c r="CQ266" s="209"/>
      <c r="CR266" s="209"/>
      <c r="CS266" s="200">
        <f t="shared" si="75"/>
        <v>1</v>
      </c>
      <c r="CT266" s="209"/>
      <c r="CU266" s="209"/>
      <c r="CV266" s="209"/>
      <c r="CW266" s="209"/>
      <c r="CX266" s="209"/>
      <c r="CY266" s="209"/>
      <c r="CZ266" s="209"/>
      <c r="DA266" s="209"/>
      <c r="DB266" s="209"/>
      <c r="DC266" s="209"/>
      <c r="DD266" s="200">
        <f t="shared" si="76"/>
        <v>0</v>
      </c>
      <c r="DE266" s="209"/>
      <c r="DF266" s="209"/>
      <c r="DG266" s="209"/>
      <c r="DH266" s="209"/>
      <c r="DI266" s="209"/>
      <c r="DJ266" s="209"/>
      <c r="DK266" s="209"/>
      <c r="DL266" s="209"/>
      <c r="DM266" s="209"/>
      <c r="DN266" s="200">
        <f t="shared" si="77"/>
        <v>0</v>
      </c>
      <c r="DO266" s="209"/>
      <c r="DP266" s="209"/>
      <c r="DQ266" s="209"/>
      <c r="DR266" s="209"/>
      <c r="DS266" s="209"/>
      <c r="DT266" s="209"/>
      <c r="DU266" s="209"/>
      <c r="DV266" s="209">
        <v>1</v>
      </c>
      <c r="DW266" s="209"/>
      <c r="DX266" s="209"/>
      <c r="DY266" s="200">
        <f t="shared" si="78"/>
        <v>1</v>
      </c>
      <c r="DZ266" s="200">
        <f t="shared" si="79"/>
        <v>0</v>
      </c>
      <c r="EA266" s="200">
        <f t="shared" si="80"/>
        <v>0</v>
      </c>
      <c r="EB266" s="200">
        <f t="shared" si="81"/>
        <v>0</v>
      </c>
      <c r="EC266" s="200">
        <f t="shared" si="82"/>
        <v>0</v>
      </c>
      <c r="ED266" s="200">
        <f t="shared" si="83"/>
        <v>0</v>
      </c>
      <c r="EE266" s="200">
        <f t="shared" si="84"/>
        <v>0</v>
      </c>
      <c r="EF266" s="200">
        <f t="shared" si="85"/>
        <v>0</v>
      </c>
      <c r="EG266" s="200">
        <f t="shared" si="86"/>
        <v>0</v>
      </c>
      <c r="EH266" s="200">
        <f t="shared" si="87"/>
        <v>0</v>
      </c>
      <c r="EI266" s="200">
        <f t="shared" si="88"/>
        <v>0</v>
      </c>
      <c r="EJ266" s="200">
        <v>0</v>
      </c>
    </row>
    <row r="267" spans="1:140" ht="15.75" customHeight="1">
      <c r="A267" s="33" t="s">
        <v>384</v>
      </c>
      <c r="B267" s="33" t="s">
        <v>116</v>
      </c>
      <c r="C267" s="34">
        <v>2021</v>
      </c>
      <c r="D267" s="66" t="s">
        <v>1661</v>
      </c>
      <c r="E267" s="34" t="s">
        <v>1662</v>
      </c>
      <c r="F267" s="34" t="s">
        <v>630</v>
      </c>
      <c r="G267" s="66" t="s">
        <v>483</v>
      </c>
      <c r="H267" s="66" t="s">
        <v>1766</v>
      </c>
      <c r="I267" s="145" t="s">
        <v>1765</v>
      </c>
      <c r="J267" s="34"/>
      <c r="K267" s="34"/>
      <c r="L267" s="2" t="s">
        <v>473</v>
      </c>
      <c r="M267" s="71">
        <v>0</v>
      </c>
      <c r="N267" s="63"/>
      <c r="O267" s="69"/>
      <c r="P267" s="69"/>
      <c r="R267" s="69"/>
      <c r="U267" s="69">
        <v>1</v>
      </c>
      <c r="X267" s="70"/>
      <c r="Y267" s="70"/>
      <c r="Z267" s="70">
        <v>1</v>
      </c>
      <c r="AA267" s="69"/>
      <c r="AB267" s="69"/>
      <c r="AC267" s="69"/>
      <c r="AD267" s="69"/>
      <c r="AE267" s="69"/>
      <c r="AF267" s="69"/>
      <c r="AG267" s="69">
        <v>1</v>
      </c>
      <c r="AH267" s="69"/>
      <c r="AI267" s="69"/>
      <c r="AJ267" s="69"/>
      <c r="AK267" s="69"/>
      <c r="AM267" s="69"/>
      <c r="AN267" s="69"/>
      <c r="AO267" s="69"/>
      <c r="AQ267" s="66"/>
      <c r="AR267" s="66">
        <f t="shared" si="72"/>
        <v>1</v>
      </c>
      <c r="AS267" s="73">
        <v>1</v>
      </c>
      <c r="AT267" s="73">
        <v>1</v>
      </c>
      <c r="AU267" s="69">
        <v>1</v>
      </c>
      <c r="AV267" s="69"/>
      <c r="AW267" s="73">
        <v>1</v>
      </c>
      <c r="AX267" s="66">
        <f t="shared" si="73"/>
        <v>4</v>
      </c>
      <c r="AY267" s="69"/>
      <c r="AZ267" s="69">
        <v>1</v>
      </c>
      <c r="BA267" s="69">
        <v>1</v>
      </c>
      <c r="BB267" s="69"/>
      <c r="BD267" s="69"/>
      <c r="BE267" s="69"/>
      <c r="BF267" s="69"/>
      <c r="BG267" s="69"/>
      <c r="BH267" s="69"/>
      <c r="BI267" s="69"/>
      <c r="BJ267" s="69"/>
      <c r="BK267" s="69"/>
      <c r="BL267" s="69"/>
      <c r="BM267" s="69"/>
      <c r="BN267" s="69"/>
      <c r="BO267" s="69"/>
      <c r="BP267" s="69">
        <v>1</v>
      </c>
      <c r="BQ267" s="69"/>
      <c r="BR267" s="69"/>
      <c r="BS267" s="69">
        <v>1</v>
      </c>
      <c r="BT267" s="73">
        <v>1</v>
      </c>
      <c r="BU267" s="73">
        <v>1</v>
      </c>
      <c r="BV267" s="66">
        <f t="shared" si="89"/>
        <v>0</v>
      </c>
      <c r="BW267" s="69"/>
      <c r="BY267" s="69"/>
      <c r="BZ267" s="69">
        <v>1</v>
      </c>
      <c r="CA267" s="69"/>
      <c r="CB267" s="69"/>
      <c r="CC267" s="69"/>
      <c r="CD267" s="69"/>
      <c r="CE267" s="69"/>
      <c r="CF267" s="69"/>
      <c r="CG267" s="69"/>
      <c r="CH267" s="34">
        <f t="shared" si="74"/>
        <v>1</v>
      </c>
      <c r="CI267" s="69"/>
      <c r="CJ267" s="69"/>
      <c r="CK267" s="69"/>
      <c r="CL267" s="69"/>
      <c r="CM267" s="69">
        <v>1</v>
      </c>
      <c r="CN267" s="69"/>
      <c r="CO267" s="69"/>
      <c r="CP267" s="69"/>
      <c r="CQ267" s="69"/>
      <c r="CR267" s="69"/>
      <c r="CS267" s="34">
        <f t="shared" si="75"/>
        <v>1</v>
      </c>
      <c r="CT267" s="69"/>
      <c r="CU267" s="69"/>
      <c r="CV267" s="69"/>
      <c r="CW267" s="69"/>
      <c r="CX267" s="69"/>
      <c r="CY267" s="69"/>
      <c r="CZ267" s="69">
        <v>1</v>
      </c>
      <c r="DA267" s="69"/>
      <c r="DB267" s="69"/>
      <c r="DC267" s="69"/>
      <c r="DD267" s="34">
        <f t="shared" si="76"/>
        <v>1</v>
      </c>
      <c r="DE267" s="69"/>
      <c r="DF267" s="69"/>
      <c r="DG267" s="69"/>
      <c r="DH267" s="69"/>
      <c r="DI267" s="69"/>
      <c r="DJ267" s="69"/>
      <c r="DK267" s="69"/>
      <c r="DL267" s="69"/>
      <c r="DM267" s="69"/>
      <c r="DN267" s="34">
        <f t="shared" si="77"/>
        <v>0</v>
      </c>
      <c r="DO267" s="69"/>
      <c r="DP267" s="69"/>
      <c r="DQ267" s="69"/>
      <c r="DR267" s="69"/>
      <c r="DS267" s="69"/>
      <c r="DT267" s="69"/>
      <c r="DU267" s="69"/>
      <c r="DV267" s="69">
        <v>1</v>
      </c>
      <c r="DW267" s="69"/>
      <c r="DX267" s="69"/>
      <c r="DY267" s="34">
        <f t="shared" si="78"/>
        <v>1</v>
      </c>
      <c r="DZ267" s="34">
        <f t="shared" si="79"/>
        <v>0</v>
      </c>
      <c r="EA267" s="34">
        <f t="shared" si="80"/>
        <v>0</v>
      </c>
      <c r="EB267" s="34">
        <f t="shared" si="81"/>
        <v>0</v>
      </c>
      <c r="EC267" s="34">
        <f t="shared" si="82"/>
        <v>0</v>
      </c>
      <c r="ED267" s="34">
        <f t="shared" si="83"/>
        <v>0</v>
      </c>
      <c r="EE267" s="34">
        <f t="shared" si="84"/>
        <v>0</v>
      </c>
      <c r="EF267" s="34">
        <f t="shared" si="85"/>
        <v>0</v>
      </c>
      <c r="EG267" s="34">
        <f t="shared" si="86"/>
        <v>0</v>
      </c>
      <c r="EH267" s="34">
        <f t="shared" si="87"/>
        <v>0</v>
      </c>
      <c r="EI267" s="34">
        <f t="shared" si="88"/>
        <v>0</v>
      </c>
      <c r="EJ267" s="34">
        <v>0</v>
      </c>
    </row>
    <row r="268" spans="1:140" ht="15.75" customHeight="1">
      <c r="A268" s="33" t="s">
        <v>385</v>
      </c>
      <c r="B268" s="33" t="s">
        <v>116</v>
      </c>
      <c r="C268" s="34">
        <v>2021</v>
      </c>
      <c r="D268" s="66" t="s">
        <v>1663</v>
      </c>
      <c r="E268" s="34" t="s">
        <v>1664</v>
      </c>
      <c r="F268" s="34" t="s">
        <v>1056</v>
      </c>
      <c r="G268" s="34" t="s">
        <v>463</v>
      </c>
      <c r="H268" s="34" t="s">
        <v>1768</v>
      </c>
      <c r="I268" s="34" t="s">
        <v>1767</v>
      </c>
      <c r="J268" s="34"/>
      <c r="K268" s="34"/>
      <c r="L268" s="2" t="s">
        <v>473</v>
      </c>
      <c r="M268" s="71">
        <v>0</v>
      </c>
      <c r="N268" s="63"/>
      <c r="O268" s="69"/>
      <c r="P268" s="69"/>
      <c r="R268" s="69"/>
      <c r="U268" s="69">
        <v>1</v>
      </c>
      <c r="X268" s="69"/>
      <c r="AA268" s="69"/>
      <c r="AB268" s="69"/>
      <c r="AC268" s="69"/>
      <c r="AD268" s="69"/>
      <c r="AE268" s="69"/>
      <c r="AF268" s="73"/>
      <c r="AG268" s="69">
        <v>1</v>
      </c>
      <c r="AH268" s="69">
        <v>1</v>
      </c>
      <c r="AI268" s="69"/>
      <c r="AJ268" s="69"/>
      <c r="AK268" s="69"/>
      <c r="AM268" s="69"/>
      <c r="AN268" s="69"/>
      <c r="AO268" s="69"/>
      <c r="AQ268" s="66"/>
      <c r="AR268" s="66">
        <f t="shared" si="72"/>
        <v>1</v>
      </c>
      <c r="AS268" s="73">
        <v>1</v>
      </c>
      <c r="AT268" s="73"/>
      <c r="AU268" s="73"/>
      <c r="AV268" s="69"/>
      <c r="AW268" s="73">
        <v>1</v>
      </c>
      <c r="AX268" s="66">
        <f t="shared" si="73"/>
        <v>2</v>
      </c>
      <c r="AY268" s="69"/>
      <c r="AZ268" s="69">
        <v>1</v>
      </c>
      <c r="BA268" s="69">
        <v>1</v>
      </c>
      <c r="BB268" s="69"/>
      <c r="BD268" s="69"/>
      <c r="BE268" s="69"/>
      <c r="BF268" s="69">
        <v>1</v>
      </c>
      <c r="BG268" s="69"/>
      <c r="BH268" s="69"/>
      <c r="BI268" s="69"/>
      <c r="BJ268" s="69"/>
      <c r="BK268" s="69"/>
      <c r="BL268" s="69"/>
      <c r="BM268" s="69"/>
      <c r="BN268" s="69"/>
      <c r="BO268" s="69">
        <v>1</v>
      </c>
      <c r="BP268" s="69"/>
      <c r="BQ268" s="69"/>
      <c r="BR268" s="69"/>
      <c r="BS268" s="73">
        <v>1</v>
      </c>
      <c r="BT268" s="73"/>
      <c r="BU268" s="69">
        <v>1</v>
      </c>
      <c r="BV268" s="66">
        <f t="shared" si="89"/>
        <v>0</v>
      </c>
      <c r="BW268" s="73"/>
      <c r="BX268" s="73"/>
      <c r="BY268" s="73"/>
      <c r="BZ268" s="73">
        <v>1</v>
      </c>
      <c r="CA268" s="73"/>
      <c r="CB268" s="73"/>
      <c r="CC268" s="73"/>
      <c r="CD268" s="69"/>
      <c r="CE268" s="69"/>
      <c r="CF268" s="69"/>
      <c r="CG268" s="73"/>
      <c r="CH268" s="34">
        <f t="shared" si="74"/>
        <v>1</v>
      </c>
      <c r="CI268" s="73"/>
      <c r="CJ268" s="73"/>
      <c r="CK268" s="73"/>
      <c r="CL268" s="73"/>
      <c r="CM268" s="73"/>
      <c r="CN268" s="73"/>
      <c r="CO268" s="73"/>
      <c r="CP268" s="69"/>
      <c r="CQ268" s="69"/>
      <c r="CR268" s="69"/>
      <c r="CS268" s="34">
        <f t="shared" si="75"/>
        <v>0</v>
      </c>
      <c r="CT268" s="69"/>
      <c r="CU268" s="73"/>
      <c r="CV268" s="73"/>
      <c r="CW268" s="73"/>
      <c r="CX268" s="73"/>
      <c r="CY268" s="73"/>
      <c r="CZ268" s="73"/>
      <c r="DA268" s="69"/>
      <c r="DB268" s="69"/>
      <c r="DC268" s="69"/>
      <c r="DD268" s="34">
        <f t="shared" si="76"/>
        <v>0</v>
      </c>
      <c r="DE268" s="69"/>
      <c r="DF268" s="69"/>
      <c r="DG268" s="69"/>
      <c r="DH268" s="69"/>
      <c r="DI268" s="69"/>
      <c r="DJ268" s="69"/>
      <c r="DK268" s="69"/>
      <c r="DL268" s="69"/>
      <c r="DM268" s="69"/>
      <c r="DN268" s="34">
        <f t="shared" si="77"/>
        <v>0</v>
      </c>
      <c r="DO268" s="69"/>
      <c r="DP268" s="69"/>
      <c r="DQ268" s="69"/>
      <c r="DR268" s="69"/>
      <c r="DS268" s="69"/>
      <c r="DT268" s="69"/>
      <c r="DU268" s="69"/>
      <c r="DV268" s="69">
        <v>1</v>
      </c>
      <c r="DW268" s="69"/>
      <c r="DX268" s="69"/>
      <c r="DY268" s="34">
        <f t="shared" si="78"/>
        <v>1</v>
      </c>
      <c r="DZ268" s="34">
        <f t="shared" si="79"/>
        <v>0</v>
      </c>
      <c r="EA268" s="34">
        <f t="shared" si="80"/>
        <v>0</v>
      </c>
      <c r="EB268" s="34">
        <f t="shared" si="81"/>
        <v>0</v>
      </c>
      <c r="EC268" s="34">
        <f t="shared" si="82"/>
        <v>0</v>
      </c>
      <c r="ED268" s="34">
        <f t="shared" si="83"/>
        <v>0</v>
      </c>
      <c r="EE268" s="34">
        <f t="shared" si="84"/>
        <v>0</v>
      </c>
      <c r="EF268" s="34">
        <f t="shared" si="85"/>
        <v>0</v>
      </c>
      <c r="EG268" s="34">
        <f t="shared" si="86"/>
        <v>0</v>
      </c>
      <c r="EH268" s="34">
        <f t="shared" si="87"/>
        <v>0</v>
      </c>
      <c r="EI268" s="34">
        <f t="shared" si="88"/>
        <v>0</v>
      </c>
      <c r="EJ268" s="34">
        <v>0</v>
      </c>
    </row>
    <row r="269" spans="1:140" ht="15.75" customHeight="1">
      <c r="A269" s="33" t="s">
        <v>386</v>
      </c>
      <c r="B269" s="33" t="s">
        <v>116</v>
      </c>
      <c r="C269" s="34">
        <v>2021</v>
      </c>
      <c r="D269" s="66" t="s">
        <v>1665</v>
      </c>
      <c r="E269" s="34" t="s">
        <v>1666</v>
      </c>
      <c r="F269" s="34" t="s">
        <v>1470</v>
      </c>
      <c r="G269" s="34" t="s">
        <v>470</v>
      </c>
      <c r="H269" s="34" t="s">
        <v>1770</v>
      </c>
      <c r="I269" s="34" t="s">
        <v>1769</v>
      </c>
      <c r="J269" s="34"/>
      <c r="K269" s="34"/>
      <c r="L269" s="2" t="s">
        <v>473</v>
      </c>
      <c r="M269" s="71">
        <v>0</v>
      </c>
      <c r="N269" s="63"/>
      <c r="O269" s="69"/>
      <c r="P269" s="69"/>
      <c r="Q269" s="69">
        <v>1</v>
      </c>
      <c r="R269" s="69"/>
      <c r="U269" s="69">
        <v>1</v>
      </c>
      <c r="X269" s="73"/>
      <c r="Y269" s="73"/>
      <c r="Z269" s="73"/>
      <c r="AA269" s="69"/>
      <c r="AB269" s="69"/>
      <c r="AC269" s="69"/>
      <c r="AD269" s="69"/>
      <c r="AE269" s="69">
        <v>1</v>
      </c>
      <c r="AF269" s="69"/>
      <c r="AG269" s="69"/>
      <c r="AH269" s="69"/>
      <c r="AI269" s="69"/>
      <c r="AJ269" s="69"/>
      <c r="AK269" s="69"/>
      <c r="AM269" s="69"/>
      <c r="AN269" s="69"/>
      <c r="AO269" s="69"/>
      <c r="AQ269" s="66"/>
      <c r="AR269" s="66">
        <f t="shared" si="72"/>
        <v>1</v>
      </c>
      <c r="AS269" s="73">
        <v>1</v>
      </c>
      <c r="AT269" s="73"/>
      <c r="AU269" s="73"/>
      <c r="AV269" s="73"/>
      <c r="AW269" s="73">
        <v>1</v>
      </c>
      <c r="AX269" s="66">
        <f t="shared" si="73"/>
        <v>2</v>
      </c>
      <c r="AY269" s="69"/>
      <c r="AZ269" s="69"/>
      <c r="BA269" s="69">
        <v>1</v>
      </c>
      <c r="BB269" s="69"/>
      <c r="BD269" s="69"/>
      <c r="BE269" s="69"/>
      <c r="BF269" s="69"/>
      <c r="BG269" s="69"/>
      <c r="BH269" s="69"/>
      <c r="BI269" s="69"/>
      <c r="BJ269" s="69"/>
      <c r="BK269" s="69"/>
      <c r="BL269" s="69">
        <v>1</v>
      </c>
      <c r="BM269" s="69"/>
      <c r="BN269" s="69"/>
      <c r="BO269" s="69"/>
      <c r="BP269" s="69">
        <v>1</v>
      </c>
      <c r="BQ269" s="69"/>
      <c r="BR269" s="69"/>
      <c r="BS269" s="69">
        <v>1</v>
      </c>
      <c r="BT269" s="69"/>
      <c r="BU269" s="69">
        <v>1</v>
      </c>
      <c r="BV269" s="66">
        <f t="shared" si="89"/>
        <v>0</v>
      </c>
      <c r="BW269" s="69"/>
      <c r="BY269" s="69"/>
      <c r="BZ269" s="69">
        <v>1</v>
      </c>
      <c r="CA269" s="69"/>
      <c r="CB269" s="69"/>
      <c r="CC269" s="69"/>
      <c r="CD269" s="69"/>
      <c r="CE269" s="69"/>
      <c r="CF269" s="69"/>
      <c r="CG269" s="69"/>
      <c r="CH269" s="34">
        <f t="shared" si="74"/>
        <v>1</v>
      </c>
      <c r="CI269" s="69"/>
      <c r="CJ269" s="69"/>
      <c r="CK269" s="69"/>
      <c r="CL269" s="69"/>
      <c r="CN269" s="69"/>
      <c r="CO269" s="69"/>
      <c r="CP269" s="69"/>
      <c r="CQ269" s="69"/>
      <c r="CR269" s="69"/>
      <c r="CS269" s="34">
        <f t="shared" si="75"/>
        <v>0</v>
      </c>
      <c r="CT269" s="69"/>
      <c r="CU269" s="69"/>
      <c r="CV269" s="69"/>
      <c r="CW269" s="69"/>
      <c r="CX269" s="69"/>
      <c r="CY269" s="69"/>
      <c r="DA269" s="69"/>
      <c r="DB269" s="69"/>
      <c r="DC269" s="69"/>
      <c r="DD269" s="34">
        <f t="shared" si="76"/>
        <v>0</v>
      </c>
      <c r="DE269" s="69"/>
      <c r="DF269" s="69"/>
      <c r="DG269" s="69"/>
      <c r="DH269" s="69"/>
      <c r="DI269" s="69"/>
      <c r="DJ269" s="69"/>
      <c r="DK269" s="69"/>
      <c r="DL269" s="69"/>
      <c r="DM269" s="69"/>
      <c r="DN269" s="34">
        <f t="shared" si="77"/>
        <v>0</v>
      </c>
      <c r="DO269" s="69"/>
      <c r="DP269" s="69"/>
      <c r="DQ269" s="69"/>
      <c r="DR269" s="69"/>
      <c r="DS269" s="69"/>
      <c r="DT269" s="69"/>
      <c r="DU269" s="69"/>
      <c r="DV269" s="69">
        <v>1</v>
      </c>
      <c r="DW269" s="69"/>
      <c r="DX269" s="69"/>
      <c r="DY269" s="34">
        <f t="shared" si="78"/>
        <v>1</v>
      </c>
      <c r="DZ269" s="34">
        <f t="shared" si="79"/>
        <v>0</v>
      </c>
      <c r="EA269" s="34">
        <f t="shared" si="80"/>
        <v>0</v>
      </c>
      <c r="EB269" s="34">
        <f t="shared" si="81"/>
        <v>0</v>
      </c>
      <c r="EC269" s="34">
        <f t="shared" si="82"/>
        <v>0</v>
      </c>
      <c r="ED269" s="34">
        <f t="shared" si="83"/>
        <v>0</v>
      </c>
      <c r="EE269" s="34">
        <f t="shared" si="84"/>
        <v>0</v>
      </c>
      <c r="EF269" s="34">
        <f t="shared" si="85"/>
        <v>0</v>
      </c>
      <c r="EG269" s="34">
        <f t="shared" si="86"/>
        <v>0</v>
      </c>
      <c r="EH269" s="34">
        <f t="shared" si="87"/>
        <v>0</v>
      </c>
      <c r="EI269" s="34">
        <f t="shared" si="88"/>
        <v>0</v>
      </c>
      <c r="EJ269" s="34">
        <v>0</v>
      </c>
    </row>
    <row r="270" spans="1:140" ht="15.75" customHeight="1">
      <c r="A270" s="33" t="s">
        <v>387</v>
      </c>
      <c r="B270" s="33" t="s">
        <v>116</v>
      </c>
      <c r="C270" s="34">
        <v>2021</v>
      </c>
      <c r="D270" s="66" t="s">
        <v>1667</v>
      </c>
      <c r="E270" s="34" t="s">
        <v>1668</v>
      </c>
      <c r="F270" s="34" t="s">
        <v>620</v>
      </c>
      <c r="G270" s="34" t="s">
        <v>621</v>
      </c>
      <c r="H270" s="125" t="s">
        <v>1772</v>
      </c>
      <c r="I270" s="34" t="s">
        <v>1771</v>
      </c>
      <c r="J270" s="34"/>
      <c r="K270" s="34"/>
      <c r="L270" s="2" t="s">
        <v>473</v>
      </c>
      <c r="M270" s="71">
        <v>1</v>
      </c>
      <c r="N270" s="63"/>
      <c r="O270" s="69"/>
      <c r="P270" s="69"/>
      <c r="R270" s="69"/>
      <c r="U270" s="69">
        <v>1</v>
      </c>
      <c r="X270" s="69"/>
      <c r="AA270" s="69">
        <v>1</v>
      </c>
      <c r="AB270" s="69"/>
      <c r="AC270" s="69"/>
      <c r="AD270" s="69"/>
      <c r="AE270" s="69"/>
      <c r="AF270" s="69"/>
      <c r="AG270" s="73"/>
      <c r="AH270" s="69"/>
      <c r="AI270" s="69"/>
      <c r="AJ270" s="69"/>
      <c r="AK270" s="69"/>
      <c r="AM270" s="69"/>
      <c r="AN270" s="69"/>
      <c r="AO270" s="69"/>
      <c r="AQ270" s="66"/>
      <c r="AR270" s="66">
        <f t="shared" si="72"/>
        <v>1</v>
      </c>
      <c r="AS270" s="73">
        <v>1</v>
      </c>
      <c r="AT270" s="73"/>
      <c r="AU270" s="73">
        <v>1</v>
      </c>
      <c r="AV270" s="73"/>
      <c r="AW270" s="73">
        <v>1</v>
      </c>
      <c r="AX270" s="66">
        <f t="shared" si="73"/>
        <v>3</v>
      </c>
      <c r="AY270" s="69">
        <v>1</v>
      </c>
      <c r="AZ270" s="69"/>
      <c r="BA270" s="69"/>
      <c r="BB270" s="69"/>
      <c r="BD270" s="69"/>
      <c r="BE270" s="69"/>
      <c r="BF270" s="69"/>
      <c r="BG270" s="69"/>
      <c r="BH270" s="69"/>
      <c r="BI270" s="69"/>
      <c r="BJ270" s="69"/>
      <c r="BK270" s="69"/>
      <c r="BL270" s="69"/>
      <c r="BM270" s="69"/>
      <c r="BN270" s="69"/>
      <c r="BO270" s="69">
        <v>1</v>
      </c>
      <c r="BP270" s="69">
        <v>1</v>
      </c>
      <c r="BQ270" s="69"/>
      <c r="BR270" s="69"/>
      <c r="BS270" s="69"/>
      <c r="BT270" s="69"/>
      <c r="BU270" s="69"/>
      <c r="BV270" s="66">
        <f t="shared" si="89"/>
        <v>1</v>
      </c>
      <c r="BW270" s="69"/>
      <c r="BY270" s="69"/>
      <c r="CA270" s="69"/>
      <c r="CB270" s="69"/>
      <c r="CC270" s="69"/>
      <c r="CD270" s="69"/>
      <c r="CE270" s="69"/>
      <c r="CF270" s="69"/>
      <c r="CG270" s="69"/>
      <c r="CH270" s="34">
        <f t="shared" si="74"/>
        <v>0</v>
      </c>
      <c r="CI270" s="69"/>
      <c r="CJ270" s="69"/>
      <c r="CK270" s="69"/>
      <c r="CL270" s="69"/>
      <c r="CN270" s="69"/>
      <c r="CO270" s="69"/>
      <c r="CP270" s="69"/>
      <c r="CQ270" s="69"/>
      <c r="CR270" s="69"/>
      <c r="CS270" s="34">
        <f t="shared" si="75"/>
        <v>0</v>
      </c>
      <c r="CT270" s="69"/>
      <c r="CU270" s="69"/>
      <c r="CV270" s="69"/>
      <c r="CW270" s="69"/>
      <c r="CX270" s="69"/>
      <c r="CY270" s="69"/>
      <c r="DA270" s="69"/>
      <c r="DB270" s="69"/>
      <c r="DC270" s="69"/>
      <c r="DD270" s="34">
        <f t="shared" si="76"/>
        <v>0</v>
      </c>
      <c r="DE270" s="69"/>
      <c r="DF270" s="69"/>
      <c r="DG270" s="69"/>
      <c r="DH270" s="69"/>
      <c r="DI270" s="69"/>
      <c r="DJ270" s="69"/>
      <c r="DK270" s="69"/>
      <c r="DL270" s="69"/>
      <c r="DM270" s="69"/>
      <c r="DN270" s="34">
        <f t="shared" si="77"/>
        <v>0</v>
      </c>
      <c r="DO270" s="69"/>
      <c r="DP270" s="69"/>
      <c r="DQ270" s="69"/>
      <c r="DR270" s="69"/>
      <c r="DS270" s="69"/>
      <c r="DT270" s="69"/>
      <c r="DU270" s="69"/>
      <c r="DW270" s="69"/>
      <c r="DX270" s="69"/>
      <c r="DY270" s="34">
        <f t="shared" si="78"/>
        <v>0</v>
      </c>
      <c r="DZ270" s="34">
        <f t="shared" si="79"/>
        <v>0</v>
      </c>
      <c r="EA270" s="34">
        <f t="shared" si="80"/>
        <v>0</v>
      </c>
      <c r="EB270" s="34">
        <f t="shared" si="81"/>
        <v>0</v>
      </c>
      <c r="EC270" s="34">
        <f t="shared" si="82"/>
        <v>0</v>
      </c>
      <c r="ED270" s="34">
        <f t="shared" si="83"/>
        <v>0</v>
      </c>
      <c r="EE270" s="34">
        <f t="shared" si="84"/>
        <v>0</v>
      </c>
      <c r="EF270" s="34">
        <f t="shared" si="85"/>
        <v>0</v>
      </c>
      <c r="EG270" s="34">
        <f t="shared" si="86"/>
        <v>0</v>
      </c>
      <c r="EH270" s="34">
        <f t="shared" si="87"/>
        <v>0</v>
      </c>
      <c r="EI270" s="34">
        <f t="shared" si="88"/>
        <v>0</v>
      </c>
      <c r="EJ270" s="34">
        <v>0</v>
      </c>
    </row>
    <row r="271" spans="1:140" ht="15.75" customHeight="1">
      <c r="A271" s="33" t="s">
        <v>388</v>
      </c>
      <c r="B271" s="33" t="s">
        <v>116</v>
      </c>
      <c r="C271" s="34">
        <v>2021</v>
      </c>
      <c r="D271" s="66" t="s">
        <v>1669</v>
      </c>
      <c r="E271" s="34" t="s">
        <v>1670</v>
      </c>
      <c r="F271" s="34" t="s">
        <v>620</v>
      </c>
      <c r="G271" s="34" t="s">
        <v>621</v>
      </c>
      <c r="H271" s="34" t="s">
        <v>1773</v>
      </c>
      <c r="I271" s="34" t="s">
        <v>1774</v>
      </c>
      <c r="J271" s="34"/>
      <c r="K271" s="34"/>
      <c r="L271" s="2" t="s">
        <v>473</v>
      </c>
      <c r="M271" s="71">
        <v>0</v>
      </c>
      <c r="N271" s="63"/>
      <c r="O271" s="69"/>
      <c r="P271" s="69"/>
      <c r="R271" s="69"/>
      <c r="T271" s="69">
        <v>1</v>
      </c>
      <c r="X271" s="69"/>
      <c r="Y271" s="69">
        <v>1</v>
      </c>
      <c r="AA271" s="69"/>
      <c r="AB271" s="69"/>
      <c r="AC271" s="69"/>
      <c r="AD271" s="69"/>
      <c r="AE271" s="69"/>
      <c r="AF271" s="69"/>
      <c r="AG271" s="69"/>
      <c r="AH271" s="69"/>
      <c r="AI271" s="69"/>
      <c r="AJ271" s="69">
        <v>1</v>
      </c>
      <c r="AK271" s="69"/>
      <c r="AM271" s="69"/>
      <c r="AN271" s="69"/>
      <c r="AO271" s="69"/>
      <c r="AQ271" s="66"/>
      <c r="AR271" s="66">
        <f t="shared" si="72"/>
        <v>1</v>
      </c>
      <c r="AS271" s="153">
        <v>1</v>
      </c>
      <c r="AT271" s="73">
        <v>1</v>
      </c>
      <c r="AU271" s="73"/>
      <c r="AV271" s="73"/>
      <c r="AW271" s="73">
        <v>1</v>
      </c>
      <c r="AX271" s="66">
        <f t="shared" si="73"/>
        <v>3</v>
      </c>
      <c r="AY271" s="69">
        <v>1</v>
      </c>
      <c r="AZ271" s="69">
        <v>1</v>
      </c>
      <c r="BA271" s="69">
        <v>1</v>
      </c>
      <c r="BB271" s="69"/>
      <c r="BD271" s="69"/>
      <c r="BE271" s="69"/>
      <c r="BF271" s="69"/>
      <c r="BG271" s="69"/>
      <c r="BH271" s="69"/>
      <c r="BI271" s="69"/>
      <c r="BJ271" s="69"/>
      <c r="BK271" s="69">
        <v>1</v>
      </c>
      <c r="BL271" s="69"/>
      <c r="BM271" s="69"/>
      <c r="BN271" s="69"/>
      <c r="BO271" s="69"/>
      <c r="BP271" s="69"/>
      <c r="BQ271" s="69"/>
      <c r="BR271" s="69"/>
      <c r="BS271" s="69"/>
      <c r="BT271" s="69">
        <v>1</v>
      </c>
      <c r="BU271" s="69">
        <v>1</v>
      </c>
      <c r="BV271" s="66">
        <f t="shared" si="89"/>
        <v>0</v>
      </c>
      <c r="BW271" s="69"/>
      <c r="BY271" s="69"/>
      <c r="CA271" s="69"/>
      <c r="CB271" s="69"/>
      <c r="CC271" s="69">
        <v>1</v>
      </c>
      <c r="CD271" s="69"/>
      <c r="CE271" s="69"/>
      <c r="CF271" s="69"/>
      <c r="CG271" s="69"/>
      <c r="CH271" s="34">
        <f t="shared" si="74"/>
        <v>1</v>
      </c>
      <c r="CI271" s="69"/>
      <c r="CJ271" s="69"/>
      <c r="CK271" s="69"/>
      <c r="CL271" s="69"/>
      <c r="CN271" s="69"/>
      <c r="CO271" s="69"/>
      <c r="CP271" s="69"/>
      <c r="CQ271" s="69"/>
      <c r="CR271" s="69"/>
      <c r="CS271" s="34">
        <f t="shared" si="75"/>
        <v>0</v>
      </c>
      <c r="CT271" s="69"/>
      <c r="CU271" s="69"/>
      <c r="CV271" s="69"/>
      <c r="CW271" s="69"/>
      <c r="CX271" s="69"/>
      <c r="CY271" s="69"/>
      <c r="DA271" s="69"/>
      <c r="DB271" s="69"/>
      <c r="DC271" s="69"/>
      <c r="DD271" s="34">
        <f t="shared" si="76"/>
        <v>0</v>
      </c>
      <c r="DE271" s="69"/>
      <c r="DF271" s="69"/>
      <c r="DG271" s="69"/>
      <c r="DH271" s="69"/>
      <c r="DI271" s="69"/>
      <c r="DJ271" s="69"/>
      <c r="DK271" s="69"/>
      <c r="DL271" s="69"/>
      <c r="DM271" s="69"/>
      <c r="DN271" s="34">
        <f t="shared" si="77"/>
        <v>0</v>
      </c>
      <c r="DO271" s="69"/>
      <c r="DP271" s="69"/>
      <c r="DQ271" s="69"/>
      <c r="DR271" s="69"/>
      <c r="DS271" s="69"/>
      <c r="DT271" s="69"/>
      <c r="DU271" s="69">
        <v>1</v>
      </c>
      <c r="DW271" s="69"/>
      <c r="DX271" s="69"/>
      <c r="DY271" s="34">
        <f t="shared" si="78"/>
        <v>1</v>
      </c>
      <c r="DZ271" s="34">
        <f t="shared" si="79"/>
        <v>0</v>
      </c>
      <c r="EA271" s="34">
        <f t="shared" si="80"/>
        <v>0</v>
      </c>
      <c r="EB271" s="34">
        <f t="shared" si="81"/>
        <v>0</v>
      </c>
      <c r="EC271" s="34">
        <f t="shared" si="82"/>
        <v>0</v>
      </c>
      <c r="ED271" s="34">
        <f t="shared" si="83"/>
        <v>1</v>
      </c>
      <c r="EE271" s="34">
        <f t="shared" si="84"/>
        <v>0</v>
      </c>
      <c r="EF271" s="34">
        <f t="shared" si="85"/>
        <v>1</v>
      </c>
      <c r="EG271" s="34">
        <f t="shared" si="86"/>
        <v>0</v>
      </c>
      <c r="EH271" s="34">
        <f t="shared" si="87"/>
        <v>2</v>
      </c>
      <c r="EI271" s="34">
        <f t="shared" si="88"/>
        <v>1</v>
      </c>
      <c r="EJ271" s="34">
        <v>0</v>
      </c>
    </row>
    <row r="272" spans="1:140" ht="15.75" customHeight="1">
      <c r="A272" s="33" t="s">
        <v>389</v>
      </c>
      <c r="B272" s="33" t="s">
        <v>116</v>
      </c>
      <c r="C272" s="200">
        <v>2021</v>
      </c>
      <c r="D272" s="203" t="s">
        <v>1671</v>
      </c>
      <c r="E272" s="200" t="s">
        <v>1672</v>
      </c>
      <c r="F272" s="200" t="s">
        <v>703</v>
      </c>
      <c r="G272" s="200" t="s">
        <v>538</v>
      </c>
      <c r="H272" s="200" t="s">
        <v>1776</v>
      </c>
      <c r="I272" s="200" t="s">
        <v>1775</v>
      </c>
      <c r="J272" s="200"/>
      <c r="K272" s="200"/>
      <c r="L272" s="207" t="s">
        <v>473</v>
      </c>
      <c r="M272" s="215">
        <v>0</v>
      </c>
      <c r="N272" s="226"/>
      <c r="O272" s="209"/>
      <c r="P272" s="209"/>
      <c r="Q272" s="209"/>
      <c r="R272" s="209"/>
      <c r="S272" s="209"/>
      <c r="T272" s="209"/>
      <c r="U272" s="209">
        <v>1</v>
      </c>
      <c r="V272" s="209"/>
      <c r="W272" s="209"/>
      <c r="X272" s="217"/>
      <c r="Y272" s="217"/>
      <c r="Z272" s="217"/>
      <c r="AA272" s="209">
        <v>1</v>
      </c>
      <c r="AB272" s="209"/>
      <c r="AC272" s="209"/>
      <c r="AD272" s="209"/>
      <c r="AE272" s="209"/>
      <c r="AF272" s="209"/>
      <c r="AG272" s="209"/>
      <c r="AH272" s="209"/>
      <c r="AI272" s="209"/>
      <c r="AJ272" s="209"/>
      <c r="AK272" s="209"/>
      <c r="AL272" s="209">
        <v>1</v>
      </c>
      <c r="AM272" s="209"/>
      <c r="AN272" s="209"/>
      <c r="AO272" s="209"/>
      <c r="AP272" s="209"/>
      <c r="AQ272" s="203"/>
      <c r="AR272" s="203">
        <f t="shared" si="72"/>
        <v>1</v>
      </c>
      <c r="AS272" s="217">
        <v>1</v>
      </c>
      <c r="AT272" s="209">
        <v>1</v>
      </c>
      <c r="AU272" s="217">
        <v>1</v>
      </c>
      <c r="AV272" s="209">
        <v>1</v>
      </c>
      <c r="AW272" s="217">
        <v>1</v>
      </c>
      <c r="AX272" s="203">
        <f t="shared" si="73"/>
        <v>5</v>
      </c>
      <c r="AY272" s="209"/>
      <c r="AZ272" s="209"/>
      <c r="BA272" s="209">
        <v>1</v>
      </c>
      <c r="BB272" s="209"/>
      <c r="BC272" s="209"/>
      <c r="BD272" s="209"/>
      <c r="BE272" s="209"/>
      <c r="BF272" s="209"/>
      <c r="BG272" s="209"/>
      <c r="BH272" s="209"/>
      <c r="BI272" s="209"/>
      <c r="BJ272" s="209"/>
      <c r="BK272" s="209">
        <v>1</v>
      </c>
      <c r="BL272" s="209"/>
      <c r="BM272" s="209"/>
      <c r="BN272" s="209"/>
      <c r="BO272" s="209"/>
      <c r="BP272" s="209"/>
      <c r="BQ272" s="209"/>
      <c r="BR272" s="209"/>
      <c r="BS272" s="209"/>
      <c r="BT272" s="209">
        <v>1</v>
      </c>
      <c r="BU272" s="209">
        <v>1</v>
      </c>
      <c r="BV272" s="66">
        <f t="shared" si="89"/>
        <v>0</v>
      </c>
      <c r="BW272" s="209"/>
      <c r="BX272" s="209"/>
      <c r="BY272" s="209"/>
      <c r="BZ272" s="209"/>
      <c r="CA272" s="209"/>
      <c r="CB272" s="209"/>
      <c r="CC272" s="209"/>
      <c r="CD272" s="209"/>
      <c r="CE272" s="209"/>
      <c r="CF272" s="209"/>
      <c r="CG272" s="209"/>
      <c r="CH272" s="200">
        <f t="shared" si="74"/>
        <v>0</v>
      </c>
      <c r="CI272" s="209"/>
      <c r="CJ272" s="209"/>
      <c r="CK272" s="209"/>
      <c r="CL272" s="209"/>
      <c r="CM272" s="209"/>
      <c r="CN272" s="209"/>
      <c r="CO272" s="209"/>
      <c r="CP272" s="209"/>
      <c r="CQ272" s="209"/>
      <c r="CR272" s="209"/>
      <c r="CS272" s="200">
        <f t="shared" si="75"/>
        <v>0</v>
      </c>
      <c r="CT272" s="209"/>
      <c r="CU272" s="209"/>
      <c r="CV272" s="209"/>
      <c r="CW272" s="209"/>
      <c r="CX272" s="209"/>
      <c r="CY272" s="209"/>
      <c r="CZ272" s="209"/>
      <c r="DA272" s="209"/>
      <c r="DB272" s="209"/>
      <c r="DC272" s="209"/>
      <c r="DD272" s="200">
        <f t="shared" si="76"/>
        <v>0</v>
      </c>
      <c r="DE272" s="209"/>
      <c r="DF272" s="209"/>
      <c r="DG272" s="209"/>
      <c r="DH272" s="209"/>
      <c r="DI272" s="209"/>
      <c r="DJ272" s="209"/>
      <c r="DK272" s="209"/>
      <c r="DL272" s="209"/>
      <c r="DM272" s="209"/>
      <c r="DN272" s="200">
        <f t="shared" si="77"/>
        <v>0</v>
      </c>
      <c r="DO272" s="209"/>
      <c r="DP272" s="209"/>
      <c r="DQ272" s="209"/>
      <c r="DR272" s="209"/>
      <c r="DS272" s="209"/>
      <c r="DT272" s="209"/>
      <c r="DU272" s="209"/>
      <c r="DV272" s="209"/>
      <c r="DW272" s="209"/>
      <c r="DX272" s="209"/>
      <c r="DY272" s="200">
        <f t="shared" si="78"/>
        <v>0</v>
      </c>
      <c r="DZ272" s="200">
        <f t="shared" si="79"/>
        <v>0</v>
      </c>
      <c r="EA272" s="200">
        <f t="shared" si="80"/>
        <v>0</v>
      </c>
      <c r="EB272" s="200">
        <f t="shared" si="81"/>
        <v>0</v>
      </c>
      <c r="EC272" s="200">
        <f t="shared" si="82"/>
        <v>0</v>
      </c>
      <c r="ED272" s="200">
        <f t="shared" si="83"/>
        <v>0</v>
      </c>
      <c r="EE272" s="200">
        <f t="shared" si="84"/>
        <v>0</v>
      </c>
      <c r="EF272" s="200">
        <f t="shared" si="85"/>
        <v>0</v>
      </c>
      <c r="EG272" s="200">
        <f t="shared" si="86"/>
        <v>0</v>
      </c>
      <c r="EH272" s="200">
        <f t="shared" si="87"/>
        <v>0</v>
      </c>
      <c r="EI272" s="200">
        <f t="shared" si="88"/>
        <v>0</v>
      </c>
      <c r="EJ272" s="200">
        <v>0</v>
      </c>
    </row>
    <row r="273" spans="1:140" ht="15.75" customHeight="1">
      <c r="A273" s="33" t="s">
        <v>390</v>
      </c>
      <c r="B273" s="33" t="s">
        <v>116</v>
      </c>
      <c r="C273" s="200"/>
      <c r="D273" s="203" t="s">
        <v>1673</v>
      </c>
      <c r="E273" s="200" t="s">
        <v>1674</v>
      </c>
      <c r="F273" s="200" t="s">
        <v>703</v>
      </c>
      <c r="G273" s="200" t="s">
        <v>538</v>
      </c>
      <c r="H273" s="200" t="s">
        <v>1778</v>
      </c>
      <c r="I273" s="200" t="s">
        <v>1777</v>
      </c>
      <c r="J273" s="200"/>
      <c r="K273" s="200"/>
      <c r="L273" s="207" t="s">
        <v>473</v>
      </c>
      <c r="M273" s="215">
        <v>0</v>
      </c>
      <c r="N273" s="226"/>
      <c r="O273" s="209"/>
      <c r="P273" s="209"/>
      <c r="Q273" s="209"/>
      <c r="R273" s="209"/>
      <c r="S273" s="209"/>
      <c r="T273" s="209"/>
      <c r="U273" s="209">
        <v>1</v>
      </c>
      <c r="V273" s="209"/>
      <c r="W273" s="209"/>
      <c r="X273" s="209"/>
      <c r="Y273" s="209"/>
      <c r="Z273" s="209"/>
      <c r="AA273" s="209"/>
      <c r="AB273" s="209"/>
      <c r="AC273" s="209"/>
      <c r="AD273" s="209"/>
      <c r="AE273" s="209"/>
      <c r="AF273" s="209"/>
      <c r="AG273" s="209">
        <v>1</v>
      </c>
      <c r="AH273" s="209"/>
      <c r="AI273" s="209"/>
      <c r="AJ273" s="209"/>
      <c r="AK273" s="209"/>
      <c r="AL273" s="209"/>
      <c r="AM273" s="217"/>
      <c r="AN273" s="209"/>
      <c r="AO273" s="209"/>
      <c r="AP273" s="209"/>
      <c r="AQ273" s="203"/>
      <c r="AR273" s="203">
        <f t="shared" si="72"/>
        <v>1</v>
      </c>
      <c r="AS273" s="217">
        <v>1</v>
      </c>
      <c r="AT273" s="217">
        <v>1</v>
      </c>
      <c r="AU273" s="209"/>
      <c r="AV273" s="209"/>
      <c r="AW273" s="217">
        <v>1</v>
      </c>
      <c r="AX273" s="203">
        <f t="shared" si="73"/>
        <v>3</v>
      </c>
      <c r="AY273" s="209"/>
      <c r="AZ273" s="209">
        <v>1</v>
      </c>
      <c r="BA273" s="209">
        <v>1</v>
      </c>
      <c r="BB273" s="209"/>
      <c r="BC273" s="209"/>
      <c r="BD273" s="209"/>
      <c r="BE273" s="209"/>
      <c r="BF273" s="209">
        <v>1</v>
      </c>
      <c r="BG273" s="209"/>
      <c r="BH273" s="209"/>
      <c r="BI273" s="209"/>
      <c r="BJ273" s="209"/>
      <c r="BK273" s="209"/>
      <c r="BL273" s="209"/>
      <c r="BM273" s="209"/>
      <c r="BN273" s="209"/>
      <c r="BO273" s="209"/>
      <c r="BP273" s="209">
        <v>1</v>
      </c>
      <c r="BQ273" s="209"/>
      <c r="BR273" s="209"/>
      <c r="BS273" s="217">
        <v>1</v>
      </c>
      <c r="BT273" s="217">
        <v>1</v>
      </c>
      <c r="BU273" s="209">
        <v>1</v>
      </c>
      <c r="BV273" s="66">
        <f t="shared" si="89"/>
        <v>0</v>
      </c>
      <c r="BW273" s="209"/>
      <c r="BX273" s="209"/>
      <c r="BY273" s="209"/>
      <c r="BZ273" s="209">
        <v>1</v>
      </c>
      <c r="CA273" s="209"/>
      <c r="CB273" s="209"/>
      <c r="CC273" s="209"/>
      <c r="CD273" s="209"/>
      <c r="CE273" s="209"/>
      <c r="CF273" s="209"/>
      <c r="CG273" s="209"/>
      <c r="CH273" s="200">
        <f t="shared" si="74"/>
        <v>1</v>
      </c>
      <c r="CI273" s="209"/>
      <c r="CJ273" s="209"/>
      <c r="CK273" s="209"/>
      <c r="CL273" s="209"/>
      <c r="CM273" s="209">
        <v>1</v>
      </c>
      <c r="CN273" s="209"/>
      <c r="CO273" s="209"/>
      <c r="CP273" s="209"/>
      <c r="CQ273" s="209"/>
      <c r="CR273" s="209"/>
      <c r="CS273" s="200">
        <f t="shared" si="75"/>
        <v>1</v>
      </c>
      <c r="CT273" s="209"/>
      <c r="CU273" s="209"/>
      <c r="CV273" s="209"/>
      <c r="CW273" s="209"/>
      <c r="CX273" s="209"/>
      <c r="CY273" s="209"/>
      <c r="CZ273" s="209"/>
      <c r="DA273" s="209"/>
      <c r="DB273" s="209"/>
      <c r="DC273" s="209"/>
      <c r="DD273" s="200">
        <f t="shared" si="76"/>
        <v>0</v>
      </c>
      <c r="DE273" s="209"/>
      <c r="DF273" s="209"/>
      <c r="DG273" s="209"/>
      <c r="DH273" s="209"/>
      <c r="DI273" s="209"/>
      <c r="DJ273" s="209"/>
      <c r="DK273" s="209"/>
      <c r="DL273" s="209"/>
      <c r="DM273" s="209"/>
      <c r="DN273" s="200">
        <f t="shared" si="77"/>
        <v>0</v>
      </c>
      <c r="DO273" s="209"/>
      <c r="DP273" s="209"/>
      <c r="DQ273" s="209"/>
      <c r="DR273" s="209"/>
      <c r="DS273" s="209"/>
      <c r="DT273" s="209"/>
      <c r="DU273" s="209"/>
      <c r="DV273" s="209">
        <v>1</v>
      </c>
      <c r="DW273" s="209"/>
      <c r="DX273" s="209"/>
      <c r="DY273" s="200">
        <f t="shared" si="78"/>
        <v>1</v>
      </c>
      <c r="DZ273" s="200">
        <f t="shared" si="79"/>
        <v>0</v>
      </c>
      <c r="EA273" s="200">
        <f t="shared" si="80"/>
        <v>0</v>
      </c>
      <c r="EB273" s="200">
        <f t="shared" si="81"/>
        <v>0</v>
      </c>
      <c r="EC273" s="200">
        <f t="shared" si="82"/>
        <v>0</v>
      </c>
      <c r="ED273" s="200">
        <f t="shared" si="83"/>
        <v>0</v>
      </c>
      <c r="EE273" s="200">
        <f t="shared" si="84"/>
        <v>0</v>
      </c>
      <c r="EF273" s="200">
        <f t="shared" si="85"/>
        <v>0</v>
      </c>
      <c r="EG273" s="200">
        <f t="shared" si="86"/>
        <v>0</v>
      </c>
      <c r="EH273" s="200">
        <f t="shared" si="87"/>
        <v>0</v>
      </c>
      <c r="EI273" s="200">
        <f t="shared" si="88"/>
        <v>0</v>
      </c>
      <c r="EJ273" s="200">
        <v>0</v>
      </c>
    </row>
    <row r="274" spans="1:140" ht="15.75" customHeight="1">
      <c r="A274" s="33" t="s">
        <v>391</v>
      </c>
      <c r="B274" s="33" t="s">
        <v>116</v>
      </c>
      <c r="C274" s="34">
        <v>2021</v>
      </c>
      <c r="D274" s="66" t="s">
        <v>1675</v>
      </c>
      <c r="E274" s="34" t="s">
        <v>1676</v>
      </c>
      <c r="F274" s="34" t="s">
        <v>620</v>
      </c>
      <c r="G274" s="34" t="s">
        <v>621</v>
      </c>
      <c r="H274" s="34" t="s">
        <v>1779</v>
      </c>
      <c r="I274" s="34" t="s">
        <v>1780</v>
      </c>
      <c r="J274" s="34"/>
      <c r="K274" s="34"/>
      <c r="L274" s="2" t="s">
        <v>473</v>
      </c>
      <c r="M274" s="71">
        <v>0</v>
      </c>
      <c r="N274" s="63"/>
      <c r="O274" s="69"/>
      <c r="P274" s="69"/>
      <c r="R274" s="69"/>
      <c r="U274" s="69">
        <v>1</v>
      </c>
      <c r="X274" s="73"/>
      <c r="Y274" s="73"/>
      <c r="Z274" s="73"/>
      <c r="AA274" s="69"/>
      <c r="AB274" s="69"/>
      <c r="AC274" s="69"/>
      <c r="AD274" s="69"/>
      <c r="AE274" s="69"/>
      <c r="AF274" s="69"/>
      <c r="AG274" s="69"/>
      <c r="AH274" s="69">
        <v>1</v>
      </c>
      <c r="AI274" s="69">
        <v>1</v>
      </c>
      <c r="AJ274" s="69"/>
      <c r="AK274" s="69"/>
      <c r="AM274" s="69"/>
      <c r="AN274" s="69"/>
      <c r="AO274" s="69"/>
      <c r="AQ274" s="66"/>
      <c r="AR274" s="66">
        <f t="shared" si="72"/>
        <v>1</v>
      </c>
      <c r="AS274" s="73"/>
      <c r="AT274" s="73">
        <v>1</v>
      </c>
      <c r="AU274" s="73"/>
      <c r="AV274" s="73"/>
      <c r="AW274" s="73">
        <v>1</v>
      </c>
      <c r="AX274" s="66">
        <f t="shared" si="73"/>
        <v>2</v>
      </c>
      <c r="AY274" s="69">
        <v>1</v>
      </c>
      <c r="AZ274" s="73">
        <v>1</v>
      </c>
      <c r="BA274" s="69"/>
      <c r="BB274" s="69"/>
      <c r="BD274" s="69"/>
      <c r="BE274" s="69"/>
      <c r="BF274" s="69">
        <v>1</v>
      </c>
      <c r="BG274" s="69"/>
      <c r="BH274" s="69"/>
      <c r="BI274" s="69"/>
      <c r="BJ274" s="69"/>
      <c r="BK274" s="69">
        <v>1</v>
      </c>
      <c r="BL274" s="69"/>
      <c r="BM274" s="69"/>
      <c r="BN274" s="69"/>
      <c r="BO274" s="69"/>
      <c r="BP274" s="69"/>
      <c r="BQ274" s="69"/>
      <c r="BR274" s="69"/>
      <c r="BS274" s="69"/>
      <c r="BT274" s="69">
        <v>1</v>
      </c>
      <c r="BU274" s="69">
        <v>1</v>
      </c>
      <c r="BV274" s="66">
        <f t="shared" si="89"/>
        <v>0</v>
      </c>
      <c r="BW274" s="69"/>
      <c r="BY274" s="69"/>
      <c r="CA274" s="69"/>
      <c r="CB274" s="69"/>
      <c r="CC274" s="69"/>
      <c r="CD274" s="69"/>
      <c r="CE274" s="69"/>
      <c r="CF274" s="69"/>
      <c r="CG274" s="69"/>
      <c r="CH274" s="34">
        <f t="shared" si="74"/>
        <v>0</v>
      </c>
      <c r="CI274" s="69"/>
      <c r="CJ274" s="69"/>
      <c r="CK274" s="69"/>
      <c r="CL274" s="69"/>
      <c r="CM274" s="69">
        <v>1</v>
      </c>
      <c r="CN274" s="69"/>
      <c r="CO274" s="69"/>
      <c r="CP274" s="69"/>
      <c r="CQ274" s="69"/>
      <c r="CR274" s="69"/>
      <c r="CS274" s="34">
        <f t="shared" si="75"/>
        <v>1</v>
      </c>
      <c r="CT274" s="69"/>
      <c r="CU274" s="69"/>
      <c r="CV274" s="69"/>
      <c r="CW274" s="69"/>
      <c r="CX274" s="69"/>
      <c r="CY274" s="69"/>
      <c r="DA274" s="69"/>
      <c r="DB274" s="69"/>
      <c r="DC274" s="69"/>
      <c r="DD274" s="34">
        <f t="shared" si="76"/>
        <v>0</v>
      </c>
      <c r="DE274" s="69"/>
      <c r="DF274" s="69"/>
      <c r="DG274" s="69"/>
      <c r="DH274" s="69"/>
      <c r="DI274" s="69"/>
      <c r="DJ274" s="69"/>
      <c r="DK274" s="69"/>
      <c r="DL274" s="69"/>
      <c r="DM274" s="69"/>
      <c r="DN274" s="34">
        <f t="shared" si="77"/>
        <v>0</v>
      </c>
      <c r="DO274" s="69"/>
      <c r="DP274" s="69"/>
      <c r="DQ274" s="69"/>
      <c r="DR274" s="69"/>
      <c r="DS274" s="69"/>
      <c r="DT274" s="69"/>
      <c r="DU274" s="69"/>
      <c r="DV274" s="69">
        <v>1</v>
      </c>
      <c r="DW274" s="69"/>
      <c r="DX274" s="69"/>
      <c r="DY274" s="34">
        <f t="shared" si="78"/>
        <v>1</v>
      </c>
      <c r="DZ274" s="34">
        <f t="shared" si="79"/>
        <v>0</v>
      </c>
      <c r="EA274" s="34">
        <f t="shared" si="80"/>
        <v>0</v>
      </c>
      <c r="EB274" s="34">
        <f t="shared" si="81"/>
        <v>0</v>
      </c>
      <c r="EC274" s="34">
        <f t="shared" si="82"/>
        <v>0</v>
      </c>
      <c r="ED274" s="34">
        <f t="shared" si="83"/>
        <v>0</v>
      </c>
      <c r="EE274" s="34">
        <f t="shared" si="84"/>
        <v>0</v>
      </c>
      <c r="EF274" s="34">
        <f t="shared" si="85"/>
        <v>0</v>
      </c>
      <c r="EG274" s="34">
        <f t="shared" si="86"/>
        <v>0</v>
      </c>
      <c r="EH274" s="34">
        <f t="shared" si="87"/>
        <v>0</v>
      </c>
      <c r="EI274" s="34">
        <f t="shared" si="88"/>
        <v>0</v>
      </c>
      <c r="EJ274" s="34">
        <v>0</v>
      </c>
    </row>
    <row r="275" spans="1:140" ht="15.75" customHeight="1">
      <c r="A275" s="33" t="s">
        <v>392</v>
      </c>
      <c r="B275" s="33" t="s">
        <v>116</v>
      </c>
      <c r="C275" s="34">
        <v>2021</v>
      </c>
      <c r="D275" s="66" t="s">
        <v>1677</v>
      </c>
      <c r="E275" s="34" t="s">
        <v>1678</v>
      </c>
      <c r="F275" s="34" t="s">
        <v>1266</v>
      </c>
      <c r="G275" s="34" t="s">
        <v>483</v>
      </c>
      <c r="H275" s="34" t="s">
        <v>1782</v>
      </c>
      <c r="I275" s="34" t="s">
        <v>1781</v>
      </c>
      <c r="J275" s="34"/>
      <c r="K275" s="34"/>
      <c r="L275" s="2" t="s">
        <v>473</v>
      </c>
      <c r="M275" s="71">
        <v>0</v>
      </c>
      <c r="N275" s="63"/>
      <c r="O275" s="69"/>
      <c r="P275" s="69"/>
      <c r="Q275" s="69">
        <v>1</v>
      </c>
      <c r="R275" s="69"/>
      <c r="U275" s="69">
        <v>1</v>
      </c>
      <c r="X275" s="69"/>
      <c r="Y275" s="69">
        <v>1</v>
      </c>
      <c r="AA275" s="69"/>
      <c r="AB275" s="69">
        <v>1</v>
      </c>
      <c r="AC275" s="69"/>
      <c r="AD275" s="69"/>
      <c r="AE275" s="69"/>
      <c r="AF275" s="69"/>
      <c r="AG275" s="69"/>
      <c r="AH275" s="69"/>
      <c r="AI275" s="69"/>
      <c r="AJ275" s="69"/>
      <c r="AK275" s="69"/>
      <c r="AM275" s="69"/>
      <c r="AN275" s="73"/>
      <c r="AO275" s="69"/>
      <c r="AQ275" s="66"/>
      <c r="AR275" s="66">
        <f t="shared" si="72"/>
        <v>1</v>
      </c>
      <c r="AS275" s="73">
        <v>1</v>
      </c>
      <c r="AT275" s="73">
        <v>1</v>
      </c>
      <c r="AU275" s="73">
        <v>1</v>
      </c>
      <c r="AV275" s="73"/>
      <c r="AW275" s="73">
        <v>1</v>
      </c>
      <c r="AX275" s="66">
        <f t="shared" si="73"/>
        <v>4</v>
      </c>
      <c r="AY275" s="69"/>
      <c r="AZ275" s="69"/>
      <c r="BA275" s="69">
        <v>1</v>
      </c>
      <c r="BB275" s="69"/>
      <c r="BD275" s="69"/>
      <c r="BE275" s="69"/>
      <c r="BF275" s="69"/>
      <c r="BG275" s="69"/>
      <c r="BH275" s="69"/>
      <c r="BI275" s="69"/>
      <c r="BJ275" s="69"/>
      <c r="BK275" s="69"/>
      <c r="BL275" s="69"/>
      <c r="BM275" s="69"/>
      <c r="BN275" s="69"/>
      <c r="BO275" s="69"/>
      <c r="BP275" s="69">
        <v>1</v>
      </c>
      <c r="BQ275" s="69"/>
      <c r="BR275" s="69"/>
      <c r="BS275" s="69">
        <v>1</v>
      </c>
      <c r="BT275" s="69">
        <v>1</v>
      </c>
      <c r="BU275" s="69">
        <v>1</v>
      </c>
      <c r="BV275" s="66">
        <f t="shared" si="89"/>
        <v>0</v>
      </c>
      <c r="BW275" s="69"/>
      <c r="BY275" s="69"/>
      <c r="BZ275" s="69">
        <v>1</v>
      </c>
      <c r="CA275" s="69"/>
      <c r="CB275" s="69"/>
      <c r="CC275" s="69"/>
      <c r="CD275" s="69"/>
      <c r="CE275" s="69"/>
      <c r="CF275" s="69"/>
      <c r="CG275" s="69"/>
      <c r="CH275" s="34">
        <f t="shared" si="74"/>
        <v>1</v>
      </c>
      <c r="CI275" s="69"/>
      <c r="CJ275" s="69"/>
      <c r="CK275" s="69"/>
      <c r="CL275" s="69"/>
      <c r="CM275" s="69">
        <v>1</v>
      </c>
      <c r="CN275" s="69"/>
      <c r="CO275" s="69"/>
      <c r="CP275" s="69"/>
      <c r="CQ275" s="69"/>
      <c r="CR275" s="69"/>
      <c r="CS275" s="34">
        <f t="shared" si="75"/>
        <v>1</v>
      </c>
      <c r="CT275" s="69"/>
      <c r="CU275" s="69"/>
      <c r="CV275" s="69"/>
      <c r="CW275" s="69"/>
      <c r="CX275" s="69"/>
      <c r="CY275" s="69"/>
      <c r="CZ275" s="69">
        <v>1</v>
      </c>
      <c r="DA275" s="69"/>
      <c r="DB275" s="69"/>
      <c r="DC275" s="69"/>
      <c r="DD275" s="34">
        <f t="shared" si="76"/>
        <v>1</v>
      </c>
      <c r="DE275" s="69"/>
      <c r="DF275" s="69"/>
      <c r="DG275" s="69"/>
      <c r="DH275" s="69"/>
      <c r="DI275" s="69"/>
      <c r="DJ275" s="69"/>
      <c r="DK275" s="69"/>
      <c r="DL275" s="69"/>
      <c r="DM275" s="69"/>
      <c r="DN275" s="34">
        <f t="shared" si="77"/>
        <v>0</v>
      </c>
      <c r="DO275" s="69"/>
      <c r="DP275" s="69"/>
      <c r="DQ275" s="69"/>
      <c r="DR275" s="69"/>
      <c r="DS275" s="69"/>
      <c r="DT275" s="69"/>
      <c r="DU275" s="69"/>
      <c r="DV275" s="69">
        <v>1</v>
      </c>
      <c r="DW275" s="69"/>
      <c r="DX275" s="69"/>
      <c r="DY275" s="34">
        <f t="shared" si="78"/>
        <v>1</v>
      </c>
      <c r="DZ275" s="34">
        <f t="shared" si="79"/>
        <v>0</v>
      </c>
      <c r="EA275" s="34">
        <f t="shared" si="80"/>
        <v>0</v>
      </c>
      <c r="EB275" s="34">
        <f t="shared" si="81"/>
        <v>0</v>
      </c>
      <c r="EC275" s="34">
        <f t="shared" si="82"/>
        <v>0</v>
      </c>
      <c r="ED275" s="34">
        <f t="shared" si="83"/>
        <v>0</v>
      </c>
      <c r="EE275" s="34">
        <f t="shared" si="84"/>
        <v>0</v>
      </c>
      <c r="EF275" s="34">
        <f t="shared" si="85"/>
        <v>0</v>
      </c>
      <c r="EG275" s="34">
        <f t="shared" si="86"/>
        <v>0</v>
      </c>
      <c r="EH275" s="34">
        <f t="shared" si="87"/>
        <v>0</v>
      </c>
      <c r="EI275" s="34">
        <f t="shared" si="88"/>
        <v>0</v>
      </c>
      <c r="EJ275" s="34">
        <v>0</v>
      </c>
    </row>
    <row r="276" spans="1:140" ht="15.75" customHeight="1" thickBot="1">
      <c r="A276" s="33" t="s">
        <v>393</v>
      </c>
      <c r="B276" s="33" t="s">
        <v>116</v>
      </c>
      <c r="C276" s="34">
        <v>2021</v>
      </c>
      <c r="D276" s="66" t="s">
        <v>1679</v>
      </c>
      <c r="E276" s="34" t="s">
        <v>1680</v>
      </c>
      <c r="F276" s="34" t="s">
        <v>615</v>
      </c>
      <c r="G276" s="66" t="s">
        <v>483</v>
      </c>
      <c r="H276" s="66" t="s">
        <v>1784</v>
      </c>
      <c r="I276" s="66" t="s">
        <v>1783</v>
      </c>
      <c r="J276" s="34"/>
      <c r="K276" s="34"/>
      <c r="L276" s="2" t="s">
        <v>473</v>
      </c>
      <c r="M276" s="71">
        <v>0</v>
      </c>
      <c r="N276" s="63"/>
      <c r="O276" s="69"/>
      <c r="P276" s="69"/>
      <c r="R276" s="69"/>
      <c r="U276" s="69">
        <v>1</v>
      </c>
      <c r="X276" s="69"/>
      <c r="AA276" s="69"/>
      <c r="AB276" s="69"/>
      <c r="AC276" s="69"/>
      <c r="AD276" s="69"/>
      <c r="AE276" s="69"/>
      <c r="AF276" s="69"/>
      <c r="AG276" s="69">
        <v>1</v>
      </c>
      <c r="AH276" s="73"/>
      <c r="AI276" s="69"/>
      <c r="AJ276" s="69"/>
      <c r="AK276" s="69"/>
      <c r="AM276" s="69"/>
      <c r="AN276" s="69"/>
      <c r="AO276" s="69"/>
      <c r="AQ276" s="66"/>
      <c r="AR276" s="66">
        <f t="shared" si="72"/>
        <v>1</v>
      </c>
      <c r="AS276" s="73"/>
      <c r="AT276" s="73">
        <v>1</v>
      </c>
      <c r="AU276" s="73"/>
      <c r="AV276" s="73"/>
      <c r="AW276" s="73">
        <v>1</v>
      </c>
      <c r="AX276" s="66">
        <f t="shared" si="73"/>
        <v>2</v>
      </c>
      <c r="AY276" s="69"/>
      <c r="AZ276" s="69">
        <v>1</v>
      </c>
      <c r="BA276" s="69"/>
      <c r="BB276" s="69"/>
      <c r="BD276" s="69"/>
      <c r="BE276" s="69">
        <v>1</v>
      </c>
      <c r="BF276" s="69"/>
      <c r="BG276" s="69"/>
      <c r="BH276" s="69"/>
      <c r="BI276" s="69"/>
      <c r="BJ276" s="69"/>
      <c r="BK276" s="69"/>
      <c r="BL276" s="69"/>
      <c r="BM276" s="69"/>
      <c r="BN276" s="69"/>
      <c r="BO276" s="69"/>
      <c r="BP276" s="69">
        <v>1</v>
      </c>
      <c r="BQ276" s="69"/>
      <c r="BR276" s="69"/>
      <c r="BS276" s="69"/>
      <c r="BT276" s="73">
        <v>1</v>
      </c>
      <c r="BU276" s="73">
        <v>1</v>
      </c>
      <c r="BV276" s="66">
        <f t="shared" si="89"/>
        <v>0</v>
      </c>
      <c r="BW276" s="69"/>
      <c r="BY276" s="69"/>
      <c r="CA276" s="69"/>
      <c r="CB276" s="69"/>
      <c r="CC276" s="69"/>
      <c r="CD276" s="69"/>
      <c r="CE276" s="69"/>
      <c r="CF276" s="69"/>
      <c r="CG276" s="69"/>
      <c r="CH276" s="34">
        <f t="shared" si="74"/>
        <v>0</v>
      </c>
      <c r="CI276" s="69"/>
      <c r="CJ276" s="69"/>
      <c r="CK276" s="69"/>
      <c r="CL276" s="69"/>
      <c r="CM276" s="69">
        <v>1</v>
      </c>
      <c r="CN276" s="69"/>
      <c r="CO276" s="69"/>
      <c r="CP276" s="69"/>
      <c r="CQ276" s="69"/>
      <c r="CR276" s="69"/>
      <c r="CS276" s="34">
        <f t="shared" si="75"/>
        <v>1</v>
      </c>
      <c r="CT276" s="69"/>
      <c r="CU276" s="69"/>
      <c r="CV276" s="69"/>
      <c r="CW276" s="69"/>
      <c r="CX276" s="69"/>
      <c r="CY276" s="69"/>
      <c r="DA276" s="69"/>
      <c r="DB276" s="69"/>
      <c r="DC276" s="69"/>
      <c r="DD276" s="34">
        <f t="shared" si="76"/>
        <v>0</v>
      </c>
      <c r="DE276" s="69"/>
      <c r="DF276" s="69"/>
      <c r="DG276" s="69"/>
      <c r="DH276" s="69"/>
      <c r="DI276" s="69"/>
      <c r="DJ276" s="69"/>
      <c r="DK276" s="69"/>
      <c r="DL276" s="69"/>
      <c r="DM276" s="69"/>
      <c r="DN276" s="34">
        <f t="shared" si="77"/>
        <v>0</v>
      </c>
      <c r="DO276" s="69"/>
      <c r="DP276" s="69"/>
      <c r="DQ276" s="69"/>
      <c r="DR276" s="69"/>
      <c r="DS276" s="69"/>
      <c r="DT276" s="69"/>
      <c r="DU276" s="69"/>
      <c r="DV276" s="69">
        <v>1</v>
      </c>
      <c r="DW276" s="69"/>
      <c r="DX276" s="69"/>
      <c r="DY276" s="34">
        <f t="shared" si="78"/>
        <v>1</v>
      </c>
      <c r="DZ276" s="34">
        <f t="shared" si="79"/>
        <v>0</v>
      </c>
      <c r="EA276" s="34">
        <f t="shared" si="80"/>
        <v>0</v>
      </c>
      <c r="EB276" s="34">
        <f t="shared" si="81"/>
        <v>0</v>
      </c>
      <c r="EC276" s="34">
        <f t="shared" si="82"/>
        <v>0</v>
      </c>
      <c r="ED276" s="34">
        <f t="shared" si="83"/>
        <v>0</v>
      </c>
      <c r="EE276" s="34">
        <f t="shared" si="84"/>
        <v>0</v>
      </c>
      <c r="EF276" s="34">
        <f t="shared" si="85"/>
        <v>0</v>
      </c>
      <c r="EG276" s="34">
        <f t="shared" si="86"/>
        <v>0</v>
      </c>
      <c r="EH276" s="34">
        <f t="shared" si="87"/>
        <v>0</v>
      </c>
      <c r="EI276" s="34">
        <f t="shared" si="88"/>
        <v>0</v>
      </c>
      <c r="EJ276" s="34">
        <v>0</v>
      </c>
    </row>
    <row r="277" spans="1:140" ht="15.75" customHeight="1" thickBot="1">
      <c r="A277" s="33" t="s">
        <v>394</v>
      </c>
      <c r="B277" s="33" t="s">
        <v>116</v>
      </c>
      <c r="C277" s="155">
        <v>2021</v>
      </c>
      <c r="D277" s="154" t="s">
        <v>1681</v>
      </c>
      <c r="E277" s="156" t="s">
        <v>1682</v>
      </c>
      <c r="F277" s="156" t="s">
        <v>534</v>
      </c>
      <c r="G277" s="154" t="s">
        <v>487</v>
      </c>
      <c r="H277" s="34" t="s">
        <v>1786</v>
      </c>
      <c r="I277" s="34" t="s">
        <v>1785</v>
      </c>
      <c r="J277" s="34"/>
      <c r="K277" s="34"/>
      <c r="L277" s="2" t="s">
        <v>473</v>
      </c>
      <c r="M277" s="71">
        <v>0</v>
      </c>
      <c r="N277" s="63"/>
      <c r="O277" s="69"/>
      <c r="P277" s="69"/>
      <c r="R277" s="69"/>
      <c r="U277" s="69">
        <v>1</v>
      </c>
      <c r="X277" s="69"/>
      <c r="AA277" s="69"/>
      <c r="AB277" s="69"/>
      <c r="AC277" s="69"/>
      <c r="AD277" s="69"/>
      <c r="AE277" s="69">
        <v>1</v>
      </c>
      <c r="AF277" s="69"/>
      <c r="AG277" s="73"/>
      <c r="AH277" s="69"/>
      <c r="AI277" s="69"/>
      <c r="AJ277" s="69"/>
      <c r="AK277" s="69"/>
      <c r="AM277" s="69"/>
      <c r="AN277" s="69"/>
      <c r="AO277" s="69"/>
      <c r="AQ277" s="66"/>
      <c r="AR277" s="66">
        <f t="shared" si="72"/>
        <v>1</v>
      </c>
      <c r="AS277" s="69"/>
      <c r="AT277" s="73"/>
      <c r="AU277" s="69"/>
      <c r="AV277" s="69"/>
      <c r="AW277" s="73">
        <v>1</v>
      </c>
      <c r="AX277" s="66">
        <f t="shared" si="73"/>
        <v>1</v>
      </c>
      <c r="AY277" s="69"/>
      <c r="AZ277" s="69"/>
      <c r="BA277" s="69">
        <v>1</v>
      </c>
      <c r="BB277" s="69"/>
      <c r="BD277" s="69"/>
      <c r="BE277" s="69"/>
      <c r="BF277" s="69"/>
      <c r="BG277" s="69"/>
      <c r="BH277" s="69"/>
      <c r="BI277" s="69"/>
      <c r="BJ277" s="69">
        <v>1</v>
      </c>
      <c r="BK277" s="69">
        <v>1</v>
      </c>
      <c r="BL277" s="69"/>
      <c r="BM277" s="69"/>
      <c r="BN277" s="69"/>
      <c r="BO277" s="69"/>
      <c r="BP277" s="69"/>
      <c r="BQ277" s="69"/>
      <c r="BR277" s="69"/>
      <c r="BS277" s="73"/>
      <c r="BT277" s="69"/>
      <c r="BU277" s="73">
        <v>1</v>
      </c>
      <c r="BV277" s="66">
        <f t="shared" si="89"/>
        <v>0</v>
      </c>
      <c r="BW277" s="69"/>
      <c r="BY277" s="69"/>
      <c r="CA277" s="69"/>
      <c r="CB277" s="69"/>
      <c r="CC277" s="69"/>
      <c r="CD277" s="69"/>
      <c r="CE277" s="69"/>
      <c r="CF277" s="69"/>
      <c r="CG277" s="73"/>
      <c r="CH277" s="34">
        <f t="shared" si="74"/>
        <v>0</v>
      </c>
      <c r="CI277" s="73"/>
      <c r="CJ277" s="73"/>
      <c r="CK277" s="73"/>
      <c r="CL277" s="69"/>
      <c r="CN277" s="69"/>
      <c r="CO277" s="69"/>
      <c r="CP277" s="73"/>
      <c r="CQ277" s="69"/>
      <c r="CR277" s="69"/>
      <c r="CS277" s="34">
        <f t="shared" si="75"/>
        <v>0</v>
      </c>
      <c r="CT277" s="69"/>
      <c r="CU277" s="69"/>
      <c r="CV277" s="69"/>
      <c r="CW277" s="69"/>
      <c r="CX277" s="69"/>
      <c r="CY277" s="69"/>
      <c r="DA277" s="69"/>
      <c r="DB277" s="69"/>
      <c r="DC277" s="69"/>
      <c r="DD277" s="34">
        <f t="shared" si="76"/>
        <v>0</v>
      </c>
      <c r="DE277" s="69"/>
      <c r="DF277" s="69"/>
      <c r="DG277" s="69"/>
      <c r="DH277" s="69"/>
      <c r="DI277" s="69"/>
      <c r="DJ277" s="69"/>
      <c r="DK277" s="69"/>
      <c r="DL277" s="69"/>
      <c r="DM277" s="69"/>
      <c r="DN277" s="34">
        <f t="shared" si="77"/>
        <v>0</v>
      </c>
      <c r="DO277" s="69"/>
      <c r="DP277" s="69"/>
      <c r="DQ277" s="69"/>
      <c r="DR277" s="69"/>
      <c r="DS277" s="69"/>
      <c r="DT277" s="69"/>
      <c r="DU277" s="69"/>
      <c r="DV277" s="69">
        <v>1</v>
      </c>
      <c r="DW277" s="69"/>
      <c r="DX277" s="69"/>
      <c r="DY277" s="34">
        <f t="shared" si="78"/>
        <v>1</v>
      </c>
      <c r="DZ277" s="34">
        <f t="shared" si="79"/>
        <v>0</v>
      </c>
      <c r="EA277" s="34">
        <f t="shared" si="80"/>
        <v>0</v>
      </c>
      <c r="EB277" s="34">
        <f t="shared" si="81"/>
        <v>0</v>
      </c>
      <c r="EC277" s="34">
        <f t="shared" si="82"/>
        <v>0</v>
      </c>
      <c r="ED277" s="34">
        <f t="shared" si="83"/>
        <v>0</v>
      </c>
      <c r="EE277" s="34">
        <f t="shared" si="84"/>
        <v>0</v>
      </c>
      <c r="EF277" s="34">
        <f t="shared" si="85"/>
        <v>0</v>
      </c>
      <c r="EG277" s="34">
        <f t="shared" si="86"/>
        <v>0</v>
      </c>
      <c r="EH277" s="34">
        <f t="shared" si="87"/>
        <v>0</v>
      </c>
      <c r="EI277" s="34">
        <f t="shared" si="88"/>
        <v>0</v>
      </c>
      <c r="EJ277" s="34">
        <v>0</v>
      </c>
    </row>
    <row r="278" spans="1:140" ht="15.75" customHeight="1">
      <c r="A278" s="33" t="s">
        <v>395</v>
      </c>
      <c r="B278" s="33" t="s">
        <v>116</v>
      </c>
      <c r="C278" s="34">
        <v>2021</v>
      </c>
      <c r="D278" s="66" t="s">
        <v>1683</v>
      </c>
      <c r="E278" s="34" t="s">
        <v>1684</v>
      </c>
      <c r="F278" s="34" t="s">
        <v>462</v>
      </c>
      <c r="G278" s="34" t="s">
        <v>463</v>
      </c>
      <c r="H278" s="34" t="s">
        <v>1788</v>
      </c>
      <c r="I278" s="34" t="s">
        <v>1787</v>
      </c>
      <c r="J278" s="34"/>
      <c r="K278" s="34"/>
      <c r="L278" s="2" t="s">
        <v>473</v>
      </c>
      <c r="M278" s="71">
        <v>0</v>
      </c>
      <c r="N278" s="63"/>
      <c r="O278" s="69"/>
      <c r="P278" s="69"/>
      <c r="R278" s="73"/>
      <c r="S278" s="73"/>
      <c r="T278" s="73"/>
      <c r="U278" s="73">
        <v>1</v>
      </c>
      <c r="V278" s="73"/>
      <c r="W278" s="73"/>
      <c r="X278" s="69"/>
      <c r="AA278" s="69"/>
      <c r="AB278" s="69"/>
      <c r="AC278" s="69"/>
      <c r="AD278" s="69"/>
      <c r="AE278" s="69"/>
      <c r="AF278" s="69"/>
      <c r="AG278" s="69">
        <v>1</v>
      </c>
      <c r="AH278" s="69"/>
      <c r="AI278" s="69"/>
      <c r="AJ278" s="69"/>
      <c r="AK278" s="69"/>
      <c r="AM278" s="69"/>
      <c r="AN278" s="69"/>
      <c r="AO278" s="69"/>
      <c r="AQ278" s="66"/>
      <c r="AR278" s="66">
        <f t="shared" si="72"/>
        <v>1</v>
      </c>
      <c r="AS278" s="73">
        <v>1</v>
      </c>
      <c r="AT278" s="73">
        <v>1</v>
      </c>
      <c r="AU278" s="69">
        <v>1</v>
      </c>
      <c r="AV278" s="69"/>
      <c r="AW278" s="73">
        <v>1</v>
      </c>
      <c r="AX278" s="66">
        <f t="shared" si="73"/>
        <v>4</v>
      </c>
      <c r="AY278" s="69">
        <v>1</v>
      </c>
      <c r="AZ278" s="69">
        <v>1</v>
      </c>
      <c r="BA278" s="69">
        <v>1</v>
      </c>
      <c r="BB278" s="69"/>
      <c r="BD278" s="69"/>
      <c r="BE278" s="69"/>
      <c r="BF278" s="69"/>
      <c r="BG278" s="69"/>
      <c r="BH278" s="69"/>
      <c r="BI278" s="69"/>
      <c r="BJ278" s="69"/>
      <c r="BK278" s="69"/>
      <c r="BL278" s="69"/>
      <c r="BM278" s="69"/>
      <c r="BN278" s="69"/>
      <c r="BO278" s="69">
        <v>1</v>
      </c>
      <c r="BP278" s="69"/>
      <c r="BQ278" s="69"/>
      <c r="BR278" s="69"/>
      <c r="BS278" s="73">
        <v>1</v>
      </c>
      <c r="BT278" s="69">
        <v>1</v>
      </c>
      <c r="BU278" s="69">
        <v>1</v>
      </c>
      <c r="BV278" s="66">
        <f t="shared" si="89"/>
        <v>0</v>
      </c>
      <c r="BW278" s="73"/>
      <c r="BX278" s="73"/>
      <c r="BY278" s="73"/>
      <c r="BZ278" s="73">
        <v>1</v>
      </c>
      <c r="CA278" s="69"/>
      <c r="CB278" s="69"/>
      <c r="CC278" s="69"/>
      <c r="CD278" s="69"/>
      <c r="CE278" s="69"/>
      <c r="CF278" s="69"/>
      <c r="CG278" s="69"/>
      <c r="CH278" s="34">
        <f t="shared" si="74"/>
        <v>1</v>
      </c>
      <c r="CI278" s="69"/>
      <c r="CJ278" s="69"/>
      <c r="CK278" s="69"/>
      <c r="CL278" s="69"/>
      <c r="CM278" s="69">
        <v>1</v>
      </c>
      <c r="CN278" s="69"/>
      <c r="CO278" s="69"/>
      <c r="CP278" s="69"/>
      <c r="CQ278" s="69"/>
      <c r="CR278" s="69"/>
      <c r="CS278" s="34">
        <f t="shared" si="75"/>
        <v>1</v>
      </c>
      <c r="CT278" s="69"/>
      <c r="CU278" s="69"/>
      <c r="CV278" s="69"/>
      <c r="CW278" s="69"/>
      <c r="CX278" s="69"/>
      <c r="CY278" s="69"/>
      <c r="CZ278" s="69">
        <v>1</v>
      </c>
      <c r="DA278" s="69"/>
      <c r="DB278" s="69"/>
      <c r="DC278" s="69"/>
      <c r="DD278" s="34">
        <f t="shared" si="76"/>
        <v>1</v>
      </c>
      <c r="DE278" s="69"/>
      <c r="DF278" s="69"/>
      <c r="DG278" s="69"/>
      <c r="DH278" s="69"/>
      <c r="DI278" s="69"/>
      <c r="DJ278" s="69"/>
      <c r="DK278" s="69"/>
      <c r="DL278" s="69"/>
      <c r="DM278" s="69"/>
      <c r="DN278" s="34">
        <f t="shared" si="77"/>
        <v>0</v>
      </c>
      <c r="DO278" s="69"/>
      <c r="DP278" s="69"/>
      <c r="DQ278" s="69"/>
      <c r="DR278" s="69"/>
      <c r="DS278" s="69"/>
      <c r="DT278" s="69"/>
      <c r="DU278" s="69"/>
      <c r="DV278" s="69">
        <v>1</v>
      </c>
      <c r="DW278" s="69"/>
      <c r="DX278" s="69"/>
      <c r="DY278" s="34">
        <f t="shared" si="78"/>
        <v>1</v>
      </c>
      <c r="DZ278" s="34">
        <f t="shared" si="79"/>
        <v>0</v>
      </c>
      <c r="EA278" s="34">
        <f t="shared" si="80"/>
        <v>0</v>
      </c>
      <c r="EB278" s="34">
        <f t="shared" si="81"/>
        <v>0</v>
      </c>
      <c r="EC278" s="34">
        <f t="shared" si="82"/>
        <v>0</v>
      </c>
      <c r="ED278" s="34">
        <f t="shared" si="83"/>
        <v>0</v>
      </c>
      <c r="EE278" s="34">
        <f t="shared" si="84"/>
        <v>0</v>
      </c>
      <c r="EF278" s="34">
        <f t="shared" si="85"/>
        <v>0</v>
      </c>
      <c r="EG278" s="34">
        <f t="shared" si="86"/>
        <v>0</v>
      </c>
      <c r="EH278" s="34">
        <f t="shared" si="87"/>
        <v>0</v>
      </c>
      <c r="EI278" s="34">
        <f t="shared" si="88"/>
        <v>0</v>
      </c>
      <c r="EJ278" s="34">
        <v>0</v>
      </c>
    </row>
    <row r="279" spans="1:140" ht="17.25" customHeight="1">
      <c r="A279" s="33" t="s">
        <v>396</v>
      </c>
      <c r="B279" s="33" t="s">
        <v>122</v>
      </c>
      <c r="C279" s="203">
        <v>2021</v>
      </c>
      <c r="D279" s="203" t="s">
        <v>1685</v>
      </c>
      <c r="E279" s="200" t="s">
        <v>1686</v>
      </c>
      <c r="F279" s="200" t="s">
        <v>547</v>
      </c>
      <c r="G279" s="206" t="s">
        <v>538</v>
      </c>
      <c r="H279" s="203" t="s">
        <v>1790</v>
      </c>
      <c r="I279" s="203" t="s">
        <v>1789</v>
      </c>
      <c r="J279" s="200"/>
      <c r="K279" s="200"/>
      <c r="L279" s="207" t="s">
        <v>473</v>
      </c>
      <c r="M279" s="215">
        <v>0</v>
      </c>
      <c r="N279" s="226"/>
      <c r="O279" s="209"/>
      <c r="P279" s="209"/>
      <c r="Q279" s="209"/>
      <c r="R279" s="209"/>
      <c r="S279" s="209"/>
      <c r="T279" s="209"/>
      <c r="U279" s="209">
        <v>1</v>
      </c>
      <c r="V279" s="209"/>
      <c r="W279" s="209"/>
      <c r="X279" s="209"/>
      <c r="Y279" s="209"/>
      <c r="Z279" s="209"/>
      <c r="AA279" s="209"/>
      <c r="AB279" s="209"/>
      <c r="AC279" s="209">
        <v>1</v>
      </c>
      <c r="AD279" s="209"/>
      <c r="AE279" s="209"/>
      <c r="AF279" s="217"/>
      <c r="AG279" s="209"/>
      <c r="AH279" s="209"/>
      <c r="AI279" s="209"/>
      <c r="AJ279" s="209"/>
      <c r="AK279" s="209"/>
      <c r="AL279" s="209"/>
      <c r="AM279" s="209"/>
      <c r="AN279" s="209"/>
      <c r="AO279" s="209"/>
      <c r="AP279" s="209"/>
      <c r="AQ279" s="203"/>
      <c r="AR279" s="203">
        <f t="shared" si="72"/>
        <v>1</v>
      </c>
      <c r="AS279" s="209"/>
      <c r="AT279" s="217">
        <v>1</v>
      </c>
      <c r="AU279" s="217"/>
      <c r="AV279" s="209"/>
      <c r="AW279" s="217">
        <v>1</v>
      </c>
      <c r="AX279" s="203">
        <f t="shared" si="73"/>
        <v>2</v>
      </c>
      <c r="AY279" s="209">
        <v>1</v>
      </c>
      <c r="AZ279" s="209">
        <v>1</v>
      </c>
      <c r="BA279" s="209">
        <v>1</v>
      </c>
      <c r="BB279" s="209"/>
      <c r="BC279" s="209"/>
      <c r="BD279" s="209"/>
      <c r="BE279" s="209"/>
      <c r="BF279" s="209"/>
      <c r="BG279" s="209"/>
      <c r="BH279" s="209"/>
      <c r="BI279" s="209"/>
      <c r="BJ279" s="209"/>
      <c r="BK279" s="209"/>
      <c r="BL279" s="209"/>
      <c r="BM279" s="209"/>
      <c r="BN279" s="209"/>
      <c r="BO279" s="209"/>
      <c r="BP279" s="209">
        <v>1</v>
      </c>
      <c r="BQ279" s="209"/>
      <c r="BR279" s="209"/>
      <c r="BS279" s="209"/>
      <c r="BT279" s="209">
        <v>1</v>
      </c>
      <c r="BU279" s="217">
        <v>1</v>
      </c>
      <c r="BV279" s="66">
        <f t="shared" si="89"/>
        <v>0</v>
      </c>
      <c r="BW279" s="209"/>
      <c r="BX279" s="209"/>
      <c r="BY279" s="209"/>
      <c r="BZ279" s="209"/>
      <c r="CA279" s="209"/>
      <c r="CB279" s="209"/>
      <c r="CC279" s="209"/>
      <c r="CD279" s="209"/>
      <c r="CE279" s="209"/>
      <c r="CF279" s="209"/>
      <c r="CG279" s="209"/>
      <c r="CH279" s="200">
        <f t="shared" si="74"/>
        <v>0</v>
      </c>
      <c r="CI279" s="209"/>
      <c r="CJ279" s="209"/>
      <c r="CK279" s="209"/>
      <c r="CL279" s="209"/>
      <c r="CM279" s="209">
        <v>1</v>
      </c>
      <c r="CN279" s="209"/>
      <c r="CO279" s="209"/>
      <c r="CP279" s="217"/>
      <c r="CQ279" s="209"/>
      <c r="CR279" s="209"/>
      <c r="CS279" s="200">
        <f t="shared" si="75"/>
        <v>1</v>
      </c>
      <c r="CT279" s="209"/>
      <c r="CU279" s="209"/>
      <c r="CV279" s="209"/>
      <c r="CW279" s="209"/>
      <c r="CX279" s="209"/>
      <c r="CY279" s="209"/>
      <c r="CZ279" s="209"/>
      <c r="DA279" s="209"/>
      <c r="DB279" s="209"/>
      <c r="DC279" s="209"/>
      <c r="DD279" s="200">
        <f t="shared" si="76"/>
        <v>0</v>
      </c>
      <c r="DE279" s="209"/>
      <c r="DF279" s="209"/>
      <c r="DG279" s="209"/>
      <c r="DH279" s="209"/>
      <c r="DI279" s="209"/>
      <c r="DJ279" s="209"/>
      <c r="DK279" s="209"/>
      <c r="DL279" s="209"/>
      <c r="DM279" s="209"/>
      <c r="DN279" s="200">
        <f t="shared" si="77"/>
        <v>0</v>
      </c>
      <c r="DO279" s="209"/>
      <c r="DP279" s="209"/>
      <c r="DQ279" s="209"/>
      <c r="DR279" s="209"/>
      <c r="DS279" s="209"/>
      <c r="DT279" s="209"/>
      <c r="DU279" s="209"/>
      <c r="DV279" s="209">
        <v>1</v>
      </c>
      <c r="DW279" s="209"/>
      <c r="DX279" s="209"/>
      <c r="DY279" s="200">
        <f t="shared" si="78"/>
        <v>1</v>
      </c>
      <c r="DZ279" s="200">
        <f t="shared" si="79"/>
        <v>0</v>
      </c>
      <c r="EA279" s="200">
        <f t="shared" si="80"/>
        <v>0</v>
      </c>
      <c r="EB279" s="200">
        <f t="shared" si="81"/>
        <v>0</v>
      </c>
      <c r="EC279" s="200">
        <f t="shared" si="82"/>
        <v>0</v>
      </c>
      <c r="ED279" s="200">
        <f t="shared" si="83"/>
        <v>0</v>
      </c>
      <c r="EE279" s="200">
        <f t="shared" si="84"/>
        <v>0</v>
      </c>
      <c r="EF279" s="200">
        <f t="shared" si="85"/>
        <v>0</v>
      </c>
      <c r="EG279" s="200">
        <f t="shared" si="86"/>
        <v>0</v>
      </c>
      <c r="EH279" s="200">
        <f t="shared" si="87"/>
        <v>0</v>
      </c>
      <c r="EI279" s="200">
        <f t="shared" si="88"/>
        <v>0</v>
      </c>
      <c r="EJ279" s="200">
        <v>0</v>
      </c>
    </row>
    <row r="280" spans="1:140" ht="14.5">
      <c r="A280" s="33"/>
      <c r="B280" s="33"/>
      <c r="C280" s="66">
        <v>2021</v>
      </c>
      <c r="D280" s="66" t="s">
        <v>1687</v>
      </c>
      <c r="E280" s="66" t="s">
        <v>1688</v>
      </c>
      <c r="F280" s="66" t="s">
        <v>600</v>
      </c>
      <c r="G280" s="66" t="s">
        <v>463</v>
      </c>
      <c r="H280" s="66" t="s">
        <v>1792</v>
      </c>
      <c r="I280" s="66" t="s">
        <v>1791</v>
      </c>
      <c r="J280" s="34"/>
      <c r="K280" s="34"/>
      <c r="L280" s="2" t="s">
        <v>473</v>
      </c>
      <c r="M280" s="71">
        <v>0</v>
      </c>
      <c r="N280" s="63"/>
      <c r="O280" s="69"/>
      <c r="P280" s="69"/>
      <c r="R280" s="69"/>
      <c r="U280" s="69">
        <v>1</v>
      </c>
      <c r="X280" s="70"/>
      <c r="Y280" s="70"/>
      <c r="Z280" s="70">
        <v>1</v>
      </c>
      <c r="AA280" s="69"/>
      <c r="AB280" s="69"/>
      <c r="AC280" s="69"/>
      <c r="AD280" s="69"/>
      <c r="AE280" s="69">
        <v>1</v>
      </c>
      <c r="AF280" s="69"/>
      <c r="AG280" s="69"/>
      <c r="AH280" s="69"/>
      <c r="AI280" s="69"/>
      <c r="AJ280" s="69"/>
      <c r="AK280" s="69"/>
      <c r="AM280" s="69"/>
      <c r="AN280" s="69"/>
      <c r="AO280" s="69"/>
      <c r="AQ280" s="66"/>
      <c r="AR280" s="66">
        <f t="shared" si="72"/>
        <v>1</v>
      </c>
      <c r="AS280" s="73"/>
      <c r="AT280" s="73"/>
      <c r="AU280" s="69"/>
      <c r="AV280" s="69"/>
      <c r="AW280" s="73">
        <v>1</v>
      </c>
      <c r="AX280" s="66">
        <f t="shared" si="73"/>
        <v>1</v>
      </c>
      <c r="AY280" s="73"/>
      <c r="AZ280" s="69"/>
      <c r="BA280" s="69">
        <v>1</v>
      </c>
      <c r="BB280" s="69"/>
      <c r="BD280" s="69"/>
      <c r="BE280" s="69"/>
      <c r="BF280" s="69"/>
      <c r="BG280" s="69"/>
      <c r="BH280" s="69">
        <v>1</v>
      </c>
      <c r="BI280" s="69"/>
      <c r="BJ280" s="69"/>
      <c r="BK280" s="69"/>
      <c r="BL280" s="69"/>
      <c r="BM280" s="69"/>
      <c r="BN280" s="69"/>
      <c r="BO280" s="69"/>
      <c r="BP280" s="69"/>
      <c r="BQ280" s="69"/>
      <c r="BR280" s="69"/>
      <c r="BS280" s="69"/>
      <c r="BT280" s="69"/>
      <c r="BU280" s="73">
        <v>1</v>
      </c>
      <c r="BV280" s="66">
        <f t="shared" si="89"/>
        <v>0</v>
      </c>
      <c r="BW280" s="69"/>
      <c r="BY280" s="69"/>
      <c r="CA280" s="69"/>
      <c r="CB280" s="69"/>
      <c r="CC280" s="69"/>
      <c r="CD280" s="69"/>
      <c r="CE280" s="69"/>
      <c r="CF280" s="69"/>
      <c r="CG280" s="69"/>
      <c r="CH280" s="34">
        <f t="shared" si="74"/>
        <v>0</v>
      </c>
      <c r="CI280" s="69"/>
      <c r="CJ280" s="69"/>
      <c r="CK280" s="69"/>
      <c r="CL280" s="69"/>
      <c r="CN280" s="69"/>
      <c r="CO280" s="69"/>
      <c r="CP280" s="69"/>
      <c r="CQ280" s="69"/>
      <c r="CR280" s="69"/>
      <c r="CS280" s="34">
        <f t="shared" si="75"/>
        <v>0</v>
      </c>
      <c r="CT280" s="69"/>
      <c r="CU280" s="69"/>
      <c r="CV280" s="69"/>
      <c r="CW280" s="69"/>
      <c r="CX280" s="69"/>
      <c r="CY280" s="69"/>
      <c r="DA280" s="69"/>
      <c r="DB280" s="69"/>
      <c r="DC280" s="69"/>
      <c r="DD280" s="34">
        <f t="shared" si="76"/>
        <v>0</v>
      </c>
      <c r="DE280" s="69"/>
      <c r="DF280" s="69"/>
      <c r="DG280" s="69"/>
      <c r="DH280" s="69"/>
      <c r="DI280" s="69"/>
      <c r="DJ280" s="69"/>
      <c r="DK280" s="69"/>
      <c r="DL280" s="69"/>
      <c r="DM280" s="69"/>
      <c r="DN280" s="34">
        <f t="shared" si="77"/>
        <v>0</v>
      </c>
      <c r="DO280" s="69"/>
      <c r="DP280" s="69"/>
      <c r="DQ280" s="69"/>
      <c r="DR280" s="69"/>
      <c r="DS280" s="69"/>
      <c r="DT280" s="69"/>
      <c r="DU280" s="69"/>
      <c r="DV280" s="69">
        <v>1</v>
      </c>
      <c r="DW280" s="69"/>
      <c r="DX280" s="69"/>
      <c r="DY280" s="34">
        <f t="shared" si="78"/>
        <v>1</v>
      </c>
      <c r="DZ280" s="34">
        <f t="shared" si="79"/>
        <v>0</v>
      </c>
      <c r="EA280" s="34">
        <f t="shared" si="80"/>
        <v>0</v>
      </c>
      <c r="EB280" s="34">
        <f t="shared" si="81"/>
        <v>0</v>
      </c>
      <c r="EC280" s="34">
        <f t="shared" si="82"/>
        <v>0</v>
      </c>
      <c r="ED280" s="34">
        <f t="shared" si="83"/>
        <v>0</v>
      </c>
      <c r="EE280" s="34">
        <f t="shared" si="84"/>
        <v>0</v>
      </c>
      <c r="EF280" s="34">
        <f t="shared" si="85"/>
        <v>0</v>
      </c>
      <c r="EG280" s="34">
        <f t="shared" si="86"/>
        <v>0</v>
      </c>
      <c r="EH280" s="34">
        <f t="shared" si="87"/>
        <v>0</v>
      </c>
      <c r="EI280" s="34">
        <f t="shared" si="88"/>
        <v>0</v>
      </c>
      <c r="EJ280" s="34">
        <v>0</v>
      </c>
    </row>
    <row r="281" spans="1:140" ht="15.75" customHeight="1">
      <c r="A281" s="33"/>
      <c r="B281" s="33"/>
      <c r="C281" s="66">
        <v>2021</v>
      </c>
      <c r="D281" s="66" t="s">
        <v>1689</v>
      </c>
      <c r="E281" s="66" t="s">
        <v>1690</v>
      </c>
      <c r="F281" s="66" t="s">
        <v>636</v>
      </c>
      <c r="G281" s="66" t="s">
        <v>470</v>
      </c>
      <c r="H281" s="66" t="s">
        <v>1794</v>
      </c>
      <c r="I281" s="66" t="s">
        <v>1793</v>
      </c>
      <c r="J281" s="34"/>
      <c r="K281" s="34"/>
      <c r="L281" s="2" t="s">
        <v>473</v>
      </c>
      <c r="M281" s="71">
        <v>0</v>
      </c>
      <c r="N281" s="63"/>
      <c r="O281" s="69"/>
      <c r="P281" s="69"/>
      <c r="Q281" s="69">
        <v>1</v>
      </c>
      <c r="R281" s="69"/>
      <c r="U281" s="69">
        <v>1</v>
      </c>
      <c r="X281" s="69"/>
      <c r="Z281" s="69">
        <v>1</v>
      </c>
      <c r="AA281" s="69"/>
      <c r="AB281" s="69"/>
      <c r="AC281" s="69"/>
      <c r="AD281" s="69"/>
      <c r="AE281" s="69"/>
      <c r="AF281" s="69"/>
      <c r="AG281" s="69"/>
      <c r="AH281" s="70"/>
      <c r="AI281" s="69"/>
      <c r="AJ281" s="69"/>
      <c r="AK281" s="69"/>
      <c r="AM281" s="69"/>
      <c r="AN281" s="69"/>
      <c r="AO281" s="69"/>
      <c r="AQ281" s="66"/>
      <c r="AR281" s="66">
        <f t="shared" si="72"/>
        <v>1</v>
      </c>
      <c r="AS281" s="73">
        <v>1</v>
      </c>
      <c r="AT281" s="73">
        <v>1</v>
      </c>
      <c r="AU281" s="73">
        <v>1</v>
      </c>
      <c r="AV281" s="73"/>
      <c r="AW281" s="73">
        <v>1</v>
      </c>
      <c r="AX281" s="66">
        <f t="shared" si="73"/>
        <v>4</v>
      </c>
      <c r="AY281" s="73"/>
      <c r="AZ281" s="73"/>
      <c r="BA281" s="69">
        <v>1</v>
      </c>
      <c r="BB281" s="69"/>
      <c r="BD281" s="69"/>
      <c r="BE281" s="69"/>
      <c r="BF281" s="69"/>
      <c r="BG281" s="69"/>
      <c r="BH281" s="69"/>
      <c r="BI281" s="69"/>
      <c r="BJ281" s="69"/>
      <c r="BK281" s="69"/>
      <c r="BL281" s="69"/>
      <c r="BM281" s="69"/>
      <c r="BN281" s="69"/>
      <c r="BO281" s="69"/>
      <c r="BP281" s="69">
        <v>1</v>
      </c>
      <c r="BQ281" s="69"/>
      <c r="BR281" s="69"/>
      <c r="BS281" s="73">
        <v>1</v>
      </c>
      <c r="BT281" s="73">
        <v>1</v>
      </c>
      <c r="BU281" s="69">
        <v>1</v>
      </c>
      <c r="BV281" s="66">
        <f t="shared" si="89"/>
        <v>0</v>
      </c>
      <c r="BW281" s="73"/>
      <c r="BX281" s="73"/>
      <c r="BY281" s="73"/>
      <c r="BZ281" s="73">
        <v>1</v>
      </c>
      <c r="CA281" s="69"/>
      <c r="CB281" s="69"/>
      <c r="CC281" s="69"/>
      <c r="CD281" s="69"/>
      <c r="CE281" s="69"/>
      <c r="CF281" s="69"/>
      <c r="CG281" s="69"/>
      <c r="CH281" s="34">
        <f t="shared" si="74"/>
        <v>1</v>
      </c>
      <c r="CI281" s="69"/>
      <c r="CJ281" s="69"/>
      <c r="CK281" s="69"/>
      <c r="CL281" s="73"/>
      <c r="CM281" s="73">
        <v>1</v>
      </c>
      <c r="CN281" s="69"/>
      <c r="CO281" s="69"/>
      <c r="CP281" s="69"/>
      <c r="CQ281" s="69"/>
      <c r="CR281" s="69"/>
      <c r="CS281" s="34">
        <f t="shared" si="75"/>
        <v>1</v>
      </c>
      <c r="CT281" s="69"/>
      <c r="CU281" s="69"/>
      <c r="CV281" s="69"/>
      <c r="CW281" s="73"/>
      <c r="CX281" s="69"/>
      <c r="CY281" s="69"/>
      <c r="CZ281" s="69">
        <v>1</v>
      </c>
      <c r="DA281" s="69"/>
      <c r="DB281" s="69"/>
      <c r="DC281" s="69"/>
      <c r="DD281" s="34">
        <f t="shared" si="76"/>
        <v>1</v>
      </c>
      <c r="DE281" s="69"/>
      <c r="DF281" s="73"/>
      <c r="DG281" s="73"/>
      <c r="DH281" s="69"/>
      <c r="DI281" s="69"/>
      <c r="DJ281" s="69"/>
      <c r="DK281" s="69"/>
      <c r="DL281" s="69"/>
      <c r="DM281" s="69"/>
      <c r="DN281" s="34">
        <f t="shared" si="77"/>
        <v>0</v>
      </c>
      <c r="DO281" s="69"/>
      <c r="DP281" s="69"/>
      <c r="DQ281" s="69"/>
      <c r="DR281" s="73"/>
      <c r="DS281" s="69"/>
      <c r="DT281" s="69"/>
      <c r="DU281" s="69"/>
      <c r="DV281" s="69">
        <v>1</v>
      </c>
      <c r="DW281" s="69"/>
      <c r="DX281" s="69"/>
      <c r="DY281" s="34">
        <f t="shared" si="78"/>
        <v>1</v>
      </c>
      <c r="DZ281" s="34">
        <f t="shared" si="79"/>
        <v>0</v>
      </c>
      <c r="EA281" s="34">
        <f t="shared" si="80"/>
        <v>0</v>
      </c>
      <c r="EB281" s="34">
        <f t="shared" si="81"/>
        <v>0</v>
      </c>
      <c r="EC281" s="34">
        <f t="shared" si="82"/>
        <v>0</v>
      </c>
      <c r="ED281" s="34">
        <f t="shared" si="83"/>
        <v>0</v>
      </c>
      <c r="EE281" s="34">
        <f t="shared" si="84"/>
        <v>0</v>
      </c>
      <c r="EF281" s="34">
        <f t="shared" si="85"/>
        <v>0</v>
      </c>
      <c r="EG281" s="34">
        <f t="shared" si="86"/>
        <v>0</v>
      </c>
      <c r="EH281" s="34">
        <f t="shared" si="87"/>
        <v>0</v>
      </c>
      <c r="EI281" s="34">
        <f t="shared" si="88"/>
        <v>0</v>
      </c>
      <c r="EJ281" s="34">
        <v>0</v>
      </c>
    </row>
    <row r="282" spans="1:140" ht="15.75" customHeight="1">
      <c r="A282" s="33"/>
      <c r="B282" s="33"/>
      <c r="C282" s="203">
        <v>2021</v>
      </c>
      <c r="D282" s="203" t="s">
        <v>1691</v>
      </c>
      <c r="E282" s="203" t="s">
        <v>1692</v>
      </c>
      <c r="F282" s="203" t="s">
        <v>1277</v>
      </c>
      <c r="G282" s="203" t="s">
        <v>538</v>
      </c>
      <c r="H282" s="203" t="s">
        <v>1796</v>
      </c>
      <c r="I282" s="203" t="s">
        <v>1795</v>
      </c>
      <c r="J282" s="200"/>
      <c r="K282" s="200"/>
      <c r="L282" s="207" t="s">
        <v>473</v>
      </c>
      <c r="M282" s="215">
        <v>0</v>
      </c>
      <c r="N282" s="226"/>
      <c r="O282" s="209"/>
      <c r="P282" s="209"/>
      <c r="Q282" s="209"/>
      <c r="R282" s="209"/>
      <c r="S282" s="209"/>
      <c r="T282" s="209"/>
      <c r="U282" s="209">
        <v>1</v>
      </c>
      <c r="V282" s="209"/>
      <c r="W282" s="209"/>
      <c r="X282" s="209"/>
      <c r="Y282" s="209"/>
      <c r="Z282" s="209"/>
      <c r="AA282" s="209"/>
      <c r="AB282" s="209"/>
      <c r="AC282" s="209">
        <v>1</v>
      </c>
      <c r="AD282" s="209"/>
      <c r="AE282" s="209"/>
      <c r="AF282" s="209"/>
      <c r="AG282" s="233"/>
      <c r="AH282" s="209"/>
      <c r="AI282" s="209"/>
      <c r="AJ282" s="209"/>
      <c r="AK282" s="209"/>
      <c r="AL282" s="209"/>
      <c r="AM282" s="209"/>
      <c r="AN282" s="209"/>
      <c r="AO282" s="209"/>
      <c r="AP282" s="209"/>
      <c r="AQ282" s="203"/>
      <c r="AR282" s="203">
        <f t="shared" si="72"/>
        <v>1</v>
      </c>
      <c r="AS282" s="217">
        <v>1</v>
      </c>
      <c r="AT282" s="217">
        <v>1</v>
      </c>
      <c r="AU282" s="217"/>
      <c r="AV282" s="209"/>
      <c r="AW282" s="217">
        <v>1</v>
      </c>
      <c r="AX282" s="203">
        <f t="shared" si="73"/>
        <v>3</v>
      </c>
      <c r="AY282" s="217"/>
      <c r="AZ282" s="209"/>
      <c r="BA282" s="209">
        <v>1</v>
      </c>
      <c r="BB282" s="209"/>
      <c r="BC282" s="209"/>
      <c r="BD282" s="209"/>
      <c r="BE282" s="209"/>
      <c r="BF282" s="209"/>
      <c r="BG282" s="209"/>
      <c r="BH282" s="209"/>
      <c r="BI282" s="209"/>
      <c r="BJ282" s="209"/>
      <c r="BK282" s="209"/>
      <c r="BL282" s="209"/>
      <c r="BM282" s="209"/>
      <c r="BN282" s="209"/>
      <c r="BO282" s="209"/>
      <c r="BP282" s="209">
        <v>1</v>
      </c>
      <c r="BQ282" s="209"/>
      <c r="BR282" s="209"/>
      <c r="BS282" s="209">
        <v>1</v>
      </c>
      <c r="BT282" s="209">
        <v>1</v>
      </c>
      <c r="BU282" s="217">
        <v>1</v>
      </c>
      <c r="BV282" s="66">
        <f t="shared" si="89"/>
        <v>0</v>
      </c>
      <c r="BW282" s="209"/>
      <c r="BX282" s="209"/>
      <c r="BY282" s="209"/>
      <c r="BZ282" s="209">
        <v>1</v>
      </c>
      <c r="CA282" s="209"/>
      <c r="CB282" s="209"/>
      <c r="CC282" s="209"/>
      <c r="CD282" s="209"/>
      <c r="CE282" s="209"/>
      <c r="CF282" s="209"/>
      <c r="CG282" s="209"/>
      <c r="CH282" s="200">
        <f t="shared" si="74"/>
        <v>1</v>
      </c>
      <c r="CI282" s="209"/>
      <c r="CJ282" s="209"/>
      <c r="CK282" s="209"/>
      <c r="CL282" s="209"/>
      <c r="CM282" s="209">
        <v>1</v>
      </c>
      <c r="CN282" s="209"/>
      <c r="CO282" s="209"/>
      <c r="CP282" s="209"/>
      <c r="CQ282" s="209"/>
      <c r="CR282" s="209"/>
      <c r="CS282" s="200">
        <f t="shared" si="75"/>
        <v>1</v>
      </c>
      <c r="CT282" s="209"/>
      <c r="CU282" s="209"/>
      <c r="CV282" s="209"/>
      <c r="CW282" s="209"/>
      <c r="CX282" s="209"/>
      <c r="CY282" s="209"/>
      <c r="CZ282" s="209"/>
      <c r="DA282" s="209"/>
      <c r="DB282" s="209"/>
      <c r="DC282" s="209"/>
      <c r="DD282" s="200">
        <f t="shared" si="76"/>
        <v>0</v>
      </c>
      <c r="DE282" s="209"/>
      <c r="DF282" s="209"/>
      <c r="DG282" s="209"/>
      <c r="DH282" s="209"/>
      <c r="DI282" s="209"/>
      <c r="DJ282" s="209"/>
      <c r="DK282" s="209"/>
      <c r="DL282" s="209"/>
      <c r="DM282" s="209"/>
      <c r="DN282" s="200">
        <f t="shared" si="77"/>
        <v>0</v>
      </c>
      <c r="DO282" s="209"/>
      <c r="DP282" s="209"/>
      <c r="DQ282" s="209"/>
      <c r="DR282" s="209"/>
      <c r="DS282" s="209"/>
      <c r="DT282" s="209"/>
      <c r="DU282" s="209"/>
      <c r="DV282" s="209">
        <v>1</v>
      </c>
      <c r="DW282" s="209"/>
      <c r="DX282" s="209"/>
      <c r="DY282" s="200">
        <f t="shared" si="78"/>
        <v>1</v>
      </c>
      <c r="DZ282" s="200">
        <f t="shared" si="79"/>
        <v>0</v>
      </c>
      <c r="EA282" s="200">
        <f t="shared" si="80"/>
        <v>0</v>
      </c>
      <c r="EB282" s="200">
        <f t="shared" si="81"/>
        <v>0</v>
      </c>
      <c r="EC282" s="200">
        <f t="shared" si="82"/>
        <v>0</v>
      </c>
      <c r="ED282" s="200">
        <f t="shared" si="83"/>
        <v>0</v>
      </c>
      <c r="EE282" s="200">
        <f t="shared" si="84"/>
        <v>0</v>
      </c>
      <c r="EF282" s="200">
        <f t="shared" si="85"/>
        <v>0</v>
      </c>
      <c r="EG282" s="200">
        <f t="shared" si="86"/>
        <v>0</v>
      </c>
      <c r="EH282" s="200">
        <f t="shared" si="87"/>
        <v>0</v>
      </c>
      <c r="EI282" s="200">
        <f t="shared" si="88"/>
        <v>0</v>
      </c>
      <c r="EJ282" s="200">
        <v>0</v>
      </c>
    </row>
    <row r="283" spans="1:140" ht="15.75" customHeight="1">
      <c r="A283" s="33"/>
      <c r="B283" s="33"/>
      <c r="C283" s="66">
        <v>2021</v>
      </c>
      <c r="D283" s="66" t="s">
        <v>1693</v>
      </c>
      <c r="E283" s="66" t="s">
        <v>1694</v>
      </c>
      <c r="F283" s="66" t="s">
        <v>748</v>
      </c>
      <c r="G283" s="66" t="s">
        <v>487</v>
      </c>
      <c r="H283" s="66" t="s">
        <v>1798</v>
      </c>
      <c r="I283" s="66" t="s">
        <v>1797</v>
      </c>
      <c r="J283" s="34"/>
      <c r="K283" s="34"/>
      <c r="L283" s="2" t="s">
        <v>473</v>
      </c>
      <c r="M283" s="71">
        <v>0</v>
      </c>
      <c r="N283" s="63"/>
      <c r="O283" s="69"/>
      <c r="P283" s="69"/>
      <c r="R283" s="69"/>
      <c r="T283" s="69">
        <v>1</v>
      </c>
      <c r="X283" s="69"/>
      <c r="AA283" s="70"/>
      <c r="AB283" s="69">
        <v>1</v>
      </c>
      <c r="AC283" s="69"/>
      <c r="AD283" s="69"/>
      <c r="AE283" s="69"/>
      <c r="AF283" s="69">
        <v>1</v>
      </c>
      <c r="AG283" s="69"/>
      <c r="AH283" s="69"/>
      <c r="AI283" s="69"/>
      <c r="AJ283" s="69"/>
      <c r="AK283" s="69"/>
      <c r="AM283" s="69"/>
      <c r="AN283" s="69"/>
      <c r="AO283" s="69"/>
      <c r="AQ283" s="66"/>
      <c r="AR283" s="66">
        <f t="shared" si="72"/>
        <v>1</v>
      </c>
      <c r="AS283" s="73"/>
      <c r="AT283" s="73">
        <v>1</v>
      </c>
      <c r="AU283" s="73"/>
      <c r="AV283" s="73"/>
      <c r="AW283" s="73"/>
      <c r="AX283" s="66">
        <f t="shared" si="73"/>
        <v>1</v>
      </c>
      <c r="AY283" s="69"/>
      <c r="AZ283" s="69">
        <v>1</v>
      </c>
      <c r="BA283" s="69">
        <v>1</v>
      </c>
      <c r="BB283" s="69"/>
      <c r="BD283" s="69"/>
      <c r="BE283" s="69"/>
      <c r="BF283" s="69"/>
      <c r="BG283" s="69"/>
      <c r="BH283" s="69"/>
      <c r="BI283" s="69"/>
      <c r="BJ283" s="69"/>
      <c r="BK283" s="69">
        <v>1</v>
      </c>
      <c r="BL283" s="69"/>
      <c r="BM283" s="69"/>
      <c r="BN283" s="69"/>
      <c r="BO283" s="69"/>
      <c r="BP283" s="69"/>
      <c r="BQ283" s="69"/>
      <c r="BR283" s="69"/>
      <c r="BS283" s="69"/>
      <c r="BT283" s="69"/>
      <c r="BU283" s="69"/>
      <c r="BV283" s="66">
        <f t="shared" si="89"/>
        <v>1</v>
      </c>
      <c r="BW283" s="69"/>
      <c r="BY283" s="69"/>
      <c r="CA283" s="69"/>
      <c r="CB283" s="69"/>
      <c r="CC283" s="69"/>
      <c r="CD283" s="69"/>
      <c r="CE283" s="69"/>
      <c r="CF283" s="69"/>
      <c r="CG283" s="69"/>
      <c r="CH283" s="34">
        <f t="shared" si="74"/>
        <v>0</v>
      </c>
      <c r="CI283" s="69"/>
      <c r="CJ283" s="69"/>
      <c r="CK283" s="69"/>
      <c r="CL283" s="69"/>
      <c r="CN283" s="69"/>
      <c r="CO283" s="69"/>
      <c r="CP283" s="69"/>
      <c r="CQ283" s="69"/>
      <c r="CR283" s="69"/>
      <c r="CS283" s="34">
        <f t="shared" si="75"/>
        <v>0</v>
      </c>
      <c r="CT283" s="69"/>
      <c r="CU283" s="69"/>
      <c r="CV283" s="69"/>
      <c r="CW283" s="69"/>
      <c r="CX283" s="69"/>
      <c r="CY283" s="69"/>
      <c r="DA283" s="69"/>
      <c r="DB283" s="69"/>
      <c r="DC283" s="69"/>
      <c r="DD283" s="34">
        <f t="shared" si="76"/>
        <v>0</v>
      </c>
      <c r="DE283" s="69"/>
      <c r="DF283" s="69"/>
      <c r="DG283" s="69"/>
      <c r="DH283" s="69"/>
      <c r="DI283" s="69"/>
      <c r="DJ283" s="69"/>
      <c r="DK283" s="69"/>
      <c r="DL283" s="69"/>
      <c r="DM283" s="69"/>
      <c r="DN283" s="34">
        <f t="shared" si="77"/>
        <v>0</v>
      </c>
      <c r="DO283" s="69"/>
      <c r="DP283" s="69"/>
      <c r="DQ283" s="69"/>
      <c r="DR283" s="69"/>
      <c r="DS283" s="69"/>
      <c r="DT283" s="69"/>
      <c r="DU283" s="69"/>
      <c r="DW283" s="69"/>
      <c r="DX283" s="69"/>
      <c r="DY283" s="34">
        <f t="shared" si="78"/>
        <v>0</v>
      </c>
      <c r="DZ283" s="34">
        <f t="shared" si="79"/>
        <v>0</v>
      </c>
      <c r="EA283" s="34">
        <f t="shared" si="80"/>
        <v>0</v>
      </c>
      <c r="EB283" s="34">
        <f t="shared" si="81"/>
        <v>0</v>
      </c>
      <c r="EC283" s="34">
        <f t="shared" si="82"/>
        <v>0</v>
      </c>
      <c r="ED283" s="34">
        <f t="shared" si="83"/>
        <v>0</v>
      </c>
      <c r="EE283" s="34">
        <f t="shared" si="84"/>
        <v>0</v>
      </c>
      <c r="EF283" s="34">
        <f t="shared" si="85"/>
        <v>0</v>
      </c>
      <c r="EG283" s="34">
        <f t="shared" si="86"/>
        <v>0</v>
      </c>
      <c r="EH283" s="34">
        <f t="shared" si="87"/>
        <v>0</v>
      </c>
      <c r="EI283" s="34">
        <f t="shared" si="88"/>
        <v>0</v>
      </c>
      <c r="EJ283" s="34">
        <v>0</v>
      </c>
    </row>
    <row r="284" spans="1:140" ht="15.75" customHeight="1">
      <c r="A284" s="33"/>
      <c r="B284" s="33"/>
      <c r="C284" s="66">
        <v>2021</v>
      </c>
      <c r="D284" s="66" t="s">
        <v>1695</v>
      </c>
      <c r="E284" s="66" t="s">
        <v>1696</v>
      </c>
      <c r="F284" s="66" t="s">
        <v>596</v>
      </c>
      <c r="G284" s="66" t="s">
        <v>597</v>
      </c>
      <c r="H284" s="66" t="s">
        <v>1800</v>
      </c>
      <c r="I284" s="66" t="s">
        <v>1799</v>
      </c>
      <c r="J284" s="34"/>
      <c r="K284" s="34"/>
      <c r="L284" s="2" t="s">
        <v>473</v>
      </c>
      <c r="M284" s="71">
        <v>0</v>
      </c>
      <c r="N284" s="63"/>
      <c r="O284" s="69"/>
      <c r="P284" s="69"/>
      <c r="R284" s="69"/>
      <c r="U284" s="69">
        <v>1</v>
      </c>
      <c r="X284" s="70"/>
      <c r="Y284" s="70"/>
      <c r="Z284" s="70"/>
      <c r="AA284" s="69"/>
      <c r="AB284" s="69"/>
      <c r="AC284" s="69"/>
      <c r="AD284" s="69"/>
      <c r="AE284" s="69">
        <v>1</v>
      </c>
      <c r="AF284" s="69"/>
      <c r="AG284" s="69"/>
      <c r="AH284" s="69"/>
      <c r="AI284" s="69"/>
      <c r="AJ284" s="69"/>
      <c r="AK284" s="69"/>
      <c r="AM284" s="69"/>
      <c r="AN284" s="69"/>
      <c r="AO284" s="69"/>
      <c r="AQ284" s="66"/>
      <c r="AR284" s="66">
        <f t="shared" si="72"/>
        <v>1</v>
      </c>
      <c r="AS284" s="73">
        <v>1</v>
      </c>
      <c r="AT284" s="73">
        <v>1</v>
      </c>
      <c r="AU284" s="73">
        <v>1</v>
      </c>
      <c r="AV284" s="69"/>
      <c r="AW284" s="73">
        <v>1</v>
      </c>
      <c r="AX284" s="66">
        <f t="shared" si="73"/>
        <v>4</v>
      </c>
      <c r="AY284" s="73">
        <v>1</v>
      </c>
      <c r="AZ284" s="69">
        <v>1</v>
      </c>
      <c r="BA284" s="69">
        <v>1</v>
      </c>
      <c r="BB284" s="69">
        <v>1</v>
      </c>
      <c r="BD284" s="69"/>
      <c r="BE284" s="69"/>
      <c r="BF284" s="69"/>
      <c r="BG284" s="69"/>
      <c r="BH284" s="69"/>
      <c r="BI284" s="69"/>
      <c r="BJ284" s="69"/>
      <c r="BK284" s="69"/>
      <c r="BL284" s="69"/>
      <c r="BM284" s="69"/>
      <c r="BN284" s="69">
        <v>1</v>
      </c>
      <c r="BO284" s="69"/>
      <c r="BP284" s="69">
        <v>1</v>
      </c>
      <c r="BQ284" s="69"/>
      <c r="BR284" s="69"/>
      <c r="BS284" s="69">
        <v>1</v>
      </c>
      <c r="BT284" s="73">
        <v>1</v>
      </c>
      <c r="BU284" s="73">
        <v>1</v>
      </c>
      <c r="BV284" s="66">
        <f t="shared" si="89"/>
        <v>0</v>
      </c>
      <c r="BW284" s="69"/>
      <c r="BY284" s="69"/>
      <c r="BZ284" s="69">
        <v>1</v>
      </c>
      <c r="CA284" s="73"/>
      <c r="CB284" s="73"/>
      <c r="CC284" s="69"/>
      <c r="CD284" s="69"/>
      <c r="CE284" s="69"/>
      <c r="CF284" s="69"/>
      <c r="CG284" s="69"/>
      <c r="CH284" s="34">
        <f t="shared" si="74"/>
        <v>1</v>
      </c>
      <c r="CI284" s="69"/>
      <c r="CJ284" s="69"/>
      <c r="CK284" s="69"/>
      <c r="CL284" s="69"/>
      <c r="CM284" s="69">
        <v>1</v>
      </c>
      <c r="CN284" s="69"/>
      <c r="CO284" s="69"/>
      <c r="CP284" s="69"/>
      <c r="CQ284" s="69"/>
      <c r="CR284" s="69"/>
      <c r="CS284" s="34">
        <f t="shared" si="75"/>
        <v>1</v>
      </c>
      <c r="CT284" s="69"/>
      <c r="CU284" s="69"/>
      <c r="CV284" s="69"/>
      <c r="CW284" s="69"/>
      <c r="CX284" s="69"/>
      <c r="CY284" s="69"/>
      <c r="CZ284" s="69">
        <v>1</v>
      </c>
      <c r="DA284" s="73"/>
      <c r="DB284" s="69"/>
      <c r="DC284" s="69"/>
      <c r="DD284" s="34">
        <f t="shared" si="76"/>
        <v>1</v>
      </c>
      <c r="DE284" s="69"/>
      <c r="DF284" s="69"/>
      <c r="DG284" s="69"/>
      <c r="DH284" s="69"/>
      <c r="DI284" s="69"/>
      <c r="DJ284" s="69"/>
      <c r="DK284" s="69"/>
      <c r="DL284" s="69"/>
      <c r="DM284" s="69"/>
      <c r="DN284" s="34">
        <f t="shared" si="77"/>
        <v>0</v>
      </c>
      <c r="DO284" s="69"/>
      <c r="DP284" s="69"/>
      <c r="DQ284" s="69"/>
      <c r="DR284" s="69"/>
      <c r="DS284" s="69"/>
      <c r="DT284" s="69"/>
      <c r="DU284" s="69"/>
      <c r="DV284" s="69">
        <v>1</v>
      </c>
      <c r="DW284" s="69"/>
      <c r="DX284" s="69"/>
      <c r="DY284" s="34">
        <f t="shared" si="78"/>
        <v>1</v>
      </c>
      <c r="DZ284" s="34">
        <f t="shared" si="79"/>
        <v>0</v>
      </c>
      <c r="EA284" s="34">
        <f t="shared" si="80"/>
        <v>0</v>
      </c>
      <c r="EB284" s="34">
        <f t="shared" si="81"/>
        <v>0</v>
      </c>
      <c r="EC284" s="34">
        <f t="shared" si="82"/>
        <v>0</v>
      </c>
      <c r="ED284" s="34">
        <f t="shared" si="83"/>
        <v>0</v>
      </c>
      <c r="EE284" s="34">
        <f t="shared" si="84"/>
        <v>0</v>
      </c>
      <c r="EF284" s="34">
        <f t="shared" si="85"/>
        <v>0</v>
      </c>
      <c r="EG284" s="34">
        <f t="shared" si="86"/>
        <v>0</v>
      </c>
      <c r="EH284" s="34">
        <f t="shared" si="87"/>
        <v>0</v>
      </c>
      <c r="EI284" s="34">
        <f t="shared" si="88"/>
        <v>0</v>
      </c>
      <c r="EJ284" s="34">
        <v>0</v>
      </c>
    </row>
    <row r="285" spans="1:140" ht="15.75" customHeight="1">
      <c r="A285" s="33"/>
      <c r="B285" s="33"/>
      <c r="C285" s="66">
        <v>2021</v>
      </c>
      <c r="D285" s="66" t="s">
        <v>1697</v>
      </c>
      <c r="E285" s="66" t="s">
        <v>1698</v>
      </c>
      <c r="F285" s="66" t="s">
        <v>600</v>
      </c>
      <c r="G285" s="66" t="s">
        <v>463</v>
      </c>
      <c r="H285" s="66" t="s">
        <v>1802</v>
      </c>
      <c r="I285" s="66" t="s">
        <v>1801</v>
      </c>
      <c r="J285" s="34"/>
      <c r="K285" s="34"/>
      <c r="L285" s="2" t="s">
        <v>473</v>
      </c>
      <c r="M285" s="71">
        <v>1</v>
      </c>
      <c r="N285" s="63"/>
      <c r="O285" s="69"/>
      <c r="P285" s="69"/>
      <c r="R285" s="69"/>
      <c r="U285" s="69">
        <v>1</v>
      </c>
      <c r="X285" s="69"/>
      <c r="AA285" s="69"/>
      <c r="AB285" s="70"/>
      <c r="AC285" s="69"/>
      <c r="AD285" s="69"/>
      <c r="AE285" s="69"/>
      <c r="AF285" s="69"/>
      <c r="AG285" s="69">
        <v>1</v>
      </c>
      <c r="AH285" s="69"/>
      <c r="AI285" s="69"/>
      <c r="AJ285" s="69"/>
      <c r="AK285" s="69"/>
      <c r="AM285" s="69"/>
      <c r="AN285" s="69"/>
      <c r="AO285" s="69"/>
      <c r="AQ285" s="66"/>
      <c r="AR285" s="66">
        <f t="shared" si="72"/>
        <v>1</v>
      </c>
      <c r="AS285" s="73"/>
      <c r="AT285" s="73">
        <v>1</v>
      </c>
      <c r="AU285" s="73"/>
      <c r="AV285" s="73"/>
      <c r="AW285" s="73">
        <v>1</v>
      </c>
      <c r="AX285" s="66">
        <f t="shared" si="73"/>
        <v>2</v>
      </c>
      <c r="AY285" s="69"/>
      <c r="AZ285" s="69"/>
      <c r="BA285" s="69">
        <v>1</v>
      </c>
      <c r="BB285" s="69"/>
      <c r="BD285" s="69"/>
      <c r="BE285" s="69"/>
      <c r="BF285" s="69"/>
      <c r="BG285" s="69"/>
      <c r="BH285" s="69"/>
      <c r="BI285" s="69"/>
      <c r="BJ285" s="69"/>
      <c r="BK285" s="69"/>
      <c r="BL285" s="69"/>
      <c r="BM285" s="69"/>
      <c r="BN285" s="69"/>
      <c r="BO285" s="69">
        <v>1</v>
      </c>
      <c r="BP285" s="69"/>
      <c r="BQ285" s="69"/>
      <c r="BR285" s="69"/>
      <c r="BS285" s="69"/>
      <c r="BT285" s="69">
        <v>1</v>
      </c>
      <c r="BU285" s="69">
        <v>1</v>
      </c>
      <c r="BV285" s="66">
        <f t="shared" si="89"/>
        <v>0</v>
      </c>
      <c r="BW285" s="69"/>
      <c r="BY285" s="69"/>
      <c r="CA285" s="69"/>
      <c r="CB285" s="69"/>
      <c r="CC285" s="69"/>
      <c r="CD285" s="69"/>
      <c r="CE285" s="69"/>
      <c r="CF285" s="69"/>
      <c r="CG285" s="69"/>
      <c r="CH285" s="34">
        <f t="shared" si="74"/>
        <v>0</v>
      </c>
      <c r="CI285" s="69"/>
      <c r="CJ285" s="69"/>
      <c r="CK285" s="69"/>
      <c r="CL285" s="69"/>
      <c r="CM285" s="69">
        <v>1</v>
      </c>
      <c r="CN285" s="69"/>
      <c r="CO285" s="69"/>
      <c r="CP285" s="69"/>
      <c r="CQ285" s="69"/>
      <c r="CR285" s="69"/>
      <c r="CS285" s="34">
        <f t="shared" si="75"/>
        <v>1</v>
      </c>
      <c r="CT285" s="69"/>
      <c r="CU285" s="69"/>
      <c r="CV285" s="69"/>
      <c r="CW285" s="69"/>
      <c r="CX285" s="69"/>
      <c r="CY285" s="69"/>
      <c r="DA285" s="69"/>
      <c r="DB285" s="69"/>
      <c r="DC285" s="69"/>
      <c r="DD285" s="34">
        <f t="shared" si="76"/>
        <v>0</v>
      </c>
      <c r="DE285" s="69"/>
      <c r="DF285" s="69"/>
      <c r="DG285" s="69"/>
      <c r="DH285" s="69"/>
      <c r="DI285" s="69"/>
      <c r="DJ285" s="69"/>
      <c r="DK285" s="69"/>
      <c r="DL285" s="69"/>
      <c r="DM285" s="69"/>
      <c r="DN285" s="34">
        <f t="shared" si="77"/>
        <v>0</v>
      </c>
      <c r="DO285" s="69"/>
      <c r="DP285" s="69"/>
      <c r="DQ285" s="69"/>
      <c r="DR285" s="69"/>
      <c r="DS285" s="69"/>
      <c r="DT285" s="69"/>
      <c r="DU285" s="69"/>
      <c r="DV285" s="69">
        <v>1</v>
      </c>
      <c r="DW285" s="69"/>
      <c r="DX285" s="69"/>
      <c r="DY285" s="34">
        <f t="shared" si="78"/>
        <v>1</v>
      </c>
      <c r="DZ285" s="34">
        <f t="shared" si="79"/>
        <v>0</v>
      </c>
      <c r="EA285" s="34">
        <f t="shared" si="80"/>
        <v>0</v>
      </c>
      <c r="EB285" s="34">
        <f t="shared" si="81"/>
        <v>0</v>
      </c>
      <c r="EC285" s="34">
        <f t="shared" si="82"/>
        <v>0</v>
      </c>
      <c r="ED285" s="34">
        <f t="shared" si="83"/>
        <v>0</v>
      </c>
      <c r="EE285" s="34">
        <f t="shared" si="84"/>
        <v>0</v>
      </c>
      <c r="EF285" s="34">
        <f t="shared" si="85"/>
        <v>0</v>
      </c>
      <c r="EG285" s="34">
        <f t="shared" si="86"/>
        <v>0</v>
      </c>
      <c r="EH285" s="34">
        <f t="shared" si="87"/>
        <v>0</v>
      </c>
      <c r="EI285" s="34">
        <f t="shared" si="88"/>
        <v>0</v>
      </c>
      <c r="EJ285" s="34">
        <v>0</v>
      </c>
    </row>
    <row r="286" spans="1:140" ht="15.75" customHeight="1">
      <c r="A286" s="33"/>
      <c r="B286" s="33"/>
      <c r="C286" s="66">
        <v>2021</v>
      </c>
      <c r="D286" s="66" t="s">
        <v>1699</v>
      </c>
      <c r="E286" s="66" t="s">
        <v>1700</v>
      </c>
      <c r="F286" s="66" t="s">
        <v>29</v>
      </c>
      <c r="G286" s="66" t="s">
        <v>463</v>
      </c>
      <c r="H286" s="66" t="s">
        <v>1804</v>
      </c>
      <c r="I286" s="66" t="s">
        <v>1803</v>
      </c>
      <c r="J286" s="34"/>
      <c r="K286" s="34"/>
      <c r="L286" s="2" t="s">
        <v>473</v>
      </c>
      <c r="M286" s="71">
        <v>0</v>
      </c>
      <c r="N286" s="152"/>
      <c r="O286" s="69"/>
      <c r="P286" s="69"/>
      <c r="R286" s="69"/>
      <c r="U286" s="69">
        <v>1</v>
      </c>
      <c r="X286" s="69"/>
      <c r="Z286" s="69">
        <v>1</v>
      </c>
      <c r="AA286" s="69"/>
      <c r="AB286" s="69"/>
      <c r="AC286" s="69"/>
      <c r="AD286" s="69"/>
      <c r="AE286" s="69"/>
      <c r="AF286" s="69">
        <v>1</v>
      </c>
      <c r="AG286" s="69"/>
      <c r="AH286" s="69"/>
      <c r="AI286" s="69"/>
      <c r="AJ286" s="69"/>
      <c r="AK286" s="69"/>
      <c r="AM286" s="69"/>
      <c r="AN286" s="70"/>
      <c r="AO286" s="69"/>
      <c r="AQ286" s="66"/>
      <c r="AR286" s="66">
        <f t="shared" si="72"/>
        <v>1</v>
      </c>
      <c r="AS286" s="73"/>
      <c r="AT286" s="73"/>
      <c r="AU286" s="73"/>
      <c r="AV286" s="73"/>
      <c r="AW286" s="73">
        <v>1</v>
      </c>
      <c r="AX286" s="66">
        <f t="shared" si="73"/>
        <v>1</v>
      </c>
      <c r="AY286" s="69">
        <v>1</v>
      </c>
      <c r="AZ286" s="69">
        <v>1</v>
      </c>
      <c r="BA286" s="69"/>
      <c r="BB286" s="69"/>
      <c r="BD286" s="69"/>
      <c r="BE286" s="69"/>
      <c r="BF286" s="69"/>
      <c r="BG286" s="69"/>
      <c r="BH286" s="69"/>
      <c r="BI286" s="69"/>
      <c r="BJ286" s="69"/>
      <c r="BK286" s="69"/>
      <c r="BL286" s="69"/>
      <c r="BM286" s="69"/>
      <c r="BN286" s="69"/>
      <c r="BO286" s="69"/>
      <c r="BP286" s="69">
        <v>1</v>
      </c>
      <c r="BQ286" s="69"/>
      <c r="BR286" s="69"/>
      <c r="BS286" s="69"/>
      <c r="BT286" s="69"/>
      <c r="BU286" s="73">
        <v>1</v>
      </c>
      <c r="BV286" s="66">
        <f t="shared" si="89"/>
        <v>0</v>
      </c>
      <c r="BW286" s="69"/>
      <c r="BY286" s="69"/>
      <c r="CA286" s="69"/>
      <c r="CB286" s="69"/>
      <c r="CC286" s="69"/>
      <c r="CD286" s="69"/>
      <c r="CE286" s="69"/>
      <c r="CF286" s="69"/>
      <c r="CG286" s="69"/>
      <c r="CH286" s="34">
        <f t="shared" si="74"/>
        <v>0</v>
      </c>
      <c r="CI286" s="69"/>
      <c r="CJ286" s="69"/>
      <c r="CK286" s="69"/>
      <c r="CL286" s="69"/>
      <c r="CN286" s="69"/>
      <c r="CO286" s="69"/>
      <c r="CP286" s="69"/>
      <c r="CQ286" s="69"/>
      <c r="CR286" s="69"/>
      <c r="CS286" s="34">
        <f t="shared" si="75"/>
        <v>0</v>
      </c>
      <c r="CT286" s="69"/>
      <c r="CU286" s="69"/>
      <c r="CV286" s="69"/>
      <c r="CW286" s="69"/>
      <c r="CX286" s="69"/>
      <c r="CY286" s="69"/>
      <c r="DA286" s="69"/>
      <c r="DB286" s="69"/>
      <c r="DC286" s="69"/>
      <c r="DD286" s="34">
        <f t="shared" si="76"/>
        <v>0</v>
      </c>
      <c r="DE286" s="69"/>
      <c r="DF286" s="69"/>
      <c r="DG286" s="69"/>
      <c r="DH286" s="69"/>
      <c r="DI286" s="69"/>
      <c r="DJ286" s="69"/>
      <c r="DK286" s="69"/>
      <c r="DL286" s="69"/>
      <c r="DM286" s="69"/>
      <c r="DN286" s="34">
        <f t="shared" si="77"/>
        <v>0</v>
      </c>
      <c r="DO286" s="69"/>
      <c r="DP286" s="69"/>
      <c r="DQ286" s="69"/>
      <c r="DR286" s="69"/>
      <c r="DS286" s="69"/>
      <c r="DT286" s="69"/>
      <c r="DU286" s="69"/>
      <c r="DV286" s="69">
        <v>1</v>
      </c>
      <c r="DW286" s="69"/>
      <c r="DX286" s="69"/>
      <c r="DY286" s="34">
        <f t="shared" si="78"/>
        <v>1</v>
      </c>
      <c r="DZ286" s="34">
        <f t="shared" si="79"/>
        <v>0</v>
      </c>
      <c r="EA286" s="34">
        <f t="shared" si="80"/>
        <v>0</v>
      </c>
      <c r="EB286" s="34">
        <f t="shared" si="81"/>
        <v>0</v>
      </c>
      <c r="EC286" s="34">
        <f t="shared" si="82"/>
        <v>0</v>
      </c>
      <c r="ED286" s="34">
        <f t="shared" si="83"/>
        <v>0</v>
      </c>
      <c r="EE286" s="34">
        <f t="shared" si="84"/>
        <v>0</v>
      </c>
      <c r="EF286" s="34">
        <f t="shared" si="85"/>
        <v>0</v>
      </c>
      <c r="EG286" s="34">
        <f t="shared" si="86"/>
        <v>0</v>
      </c>
      <c r="EH286" s="34">
        <f t="shared" si="87"/>
        <v>0</v>
      </c>
      <c r="EI286" s="34">
        <f t="shared" si="88"/>
        <v>0</v>
      </c>
      <c r="EJ286" s="34">
        <v>1</v>
      </c>
    </row>
    <row r="287" spans="1:140" ht="15.75" customHeight="1">
      <c r="A287" s="33"/>
      <c r="B287" s="33"/>
      <c r="C287" s="66">
        <v>2021</v>
      </c>
      <c r="D287" s="66" t="s">
        <v>1701</v>
      </c>
      <c r="E287" s="66" t="s">
        <v>1702</v>
      </c>
      <c r="F287" s="66" t="s">
        <v>534</v>
      </c>
      <c r="G287" s="66" t="s">
        <v>487</v>
      </c>
      <c r="H287" s="66" t="s">
        <v>1806</v>
      </c>
      <c r="I287" s="66" t="s">
        <v>1805</v>
      </c>
      <c r="J287" s="34"/>
      <c r="K287" s="34"/>
      <c r="L287" s="2" t="s">
        <v>473</v>
      </c>
      <c r="M287" s="71">
        <v>1</v>
      </c>
      <c r="N287" s="63"/>
      <c r="O287" s="69"/>
      <c r="P287" s="69"/>
      <c r="R287" s="69"/>
      <c r="V287" s="69">
        <v>1</v>
      </c>
      <c r="X287" s="69"/>
      <c r="Y287" s="69">
        <v>1</v>
      </c>
      <c r="AA287" s="70"/>
      <c r="AB287" s="69"/>
      <c r="AC287" s="69"/>
      <c r="AD287" s="69"/>
      <c r="AE287" s="69"/>
      <c r="AF287" s="69"/>
      <c r="AG287" s="69"/>
      <c r="AH287" s="69"/>
      <c r="AI287" s="69"/>
      <c r="AJ287" s="69"/>
      <c r="AK287" s="69"/>
      <c r="AM287" s="69"/>
      <c r="AN287" s="69"/>
      <c r="AO287" s="69"/>
      <c r="AQ287" s="66"/>
      <c r="AR287" s="66">
        <f t="shared" si="72"/>
        <v>1</v>
      </c>
      <c r="AS287" s="73"/>
      <c r="AT287" s="73">
        <v>1</v>
      </c>
      <c r="AU287" s="73"/>
      <c r="AV287" s="69"/>
      <c r="AW287" s="69"/>
      <c r="AX287" s="66">
        <f t="shared" si="73"/>
        <v>1</v>
      </c>
      <c r="AY287" s="69"/>
      <c r="AZ287" s="69"/>
      <c r="BA287" s="69">
        <v>1</v>
      </c>
      <c r="BB287" s="69"/>
      <c r="BD287" s="69"/>
      <c r="BE287" s="69"/>
      <c r="BF287" s="69"/>
      <c r="BG287" s="69"/>
      <c r="BH287" s="69"/>
      <c r="BI287" s="69"/>
      <c r="BJ287" s="69"/>
      <c r="BK287" s="69">
        <v>1</v>
      </c>
      <c r="BL287" s="69"/>
      <c r="BM287" s="69"/>
      <c r="BN287" s="69"/>
      <c r="BO287" s="69"/>
      <c r="BP287" s="69"/>
      <c r="BQ287" s="69"/>
      <c r="BR287" s="69"/>
      <c r="BS287" s="69"/>
      <c r="BT287" s="69"/>
      <c r="BU287" s="69"/>
      <c r="BV287" s="66">
        <f t="shared" si="89"/>
        <v>1</v>
      </c>
      <c r="BW287" s="69"/>
      <c r="BY287" s="69"/>
      <c r="CA287" s="69"/>
      <c r="CB287" s="69"/>
      <c r="CC287" s="69"/>
      <c r="CD287" s="69"/>
      <c r="CE287" s="69"/>
      <c r="CF287" s="69"/>
      <c r="CG287" s="69"/>
      <c r="CH287" s="34">
        <f t="shared" si="74"/>
        <v>0</v>
      </c>
      <c r="CI287" s="69"/>
      <c r="CJ287" s="69"/>
      <c r="CK287" s="69"/>
      <c r="CL287" s="69"/>
      <c r="CN287" s="69"/>
      <c r="CO287" s="69"/>
      <c r="CP287" s="69"/>
      <c r="CQ287" s="69"/>
      <c r="CR287" s="69"/>
      <c r="CS287" s="34">
        <f t="shared" si="75"/>
        <v>0</v>
      </c>
      <c r="CT287" s="69"/>
      <c r="CU287" s="69"/>
      <c r="CV287" s="69"/>
      <c r="CW287" s="69"/>
      <c r="CX287" s="69"/>
      <c r="CY287" s="69"/>
      <c r="DA287" s="69"/>
      <c r="DB287" s="69"/>
      <c r="DC287" s="69"/>
      <c r="DD287" s="34">
        <f t="shared" si="76"/>
        <v>0</v>
      </c>
      <c r="DE287" s="69"/>
      <c r="DF287" s="69"/>
      <c r="DG287" s="69"/>
      <c r="DH287" s="69"/>
      <c r="DI287" s="69"/>
      <c r="DJ287" s="69"/>
      <c r="DK287" s="69"/>
      <c r="DL287" s="69"/>
      <c r="DM287" s="69"/>
      <c r="DN287" s="34">
        <f t="shared" si="77"/>
        <v>0</v>
      </c>
      <c r="DO287" s="69"/>
      <c r="DP287" s="69"/>
      <c r="DQ287" s="69"/>
      <c r="DR287" s="69"/>
      <c r="DS287" s="69"/>
      <c r="DT287" s="69"/>
      <c r="DU287" s="69"/>
      <c r="DW287" s="69"/>
      <c r="DX287" s="69"/>
      <c r="DY287" s="34">
        <f t="shared" si="78"/>
        <v>0</v>
      </c>
      <c r="DZ287" s="34">
        <f t="shared" si="79"/>
        <v>0</v>
      </c>
      <c r="EA287" s="34">
        <f t="shared" si="80"/>
        <v>0</v>
      </c>
      <c r="EB287" s="34">
        <f t="shared" si="81"/>
        <v>0</v>
      </c>
      <c r="EC287" s="34">
        <f t="shared" si="82"/>
        <v>0</v>
      </c>
      <c r="ED287" s="34">
        <f t="shared" si="83"/>
        <v>0</v>
      </c>
      <c r="EE287" s="34">
        <f t="shared" si="84"/>
        <v>0</v>
      </c>
      <c r="EF287" s="34">
        <f t="shared" si="85"/>
        <v>0</v>
      </c>
      <c r="EG287" s="34">
        <f t="shared" si="86"/>
        <v>0</v>
      </c>
      <c r="EH287" s="34">
        <f t="shared" si="87"/>
        <v>0</v>
      </c>
      <c r="EI287" s="34">
        <f t="shared" si="88"/>
        <v>0</v>
      </c>
      <c r="EJ287" s="34">
        <v>0</v>
      </c>
    </row>
    <row r="288" spans="1:140" ht="15.75" customHeight="1">
      <c r="A288" s="33"/>
      <c r="B288" s="33"/>
      <c r="C288" s="66">
        <v>2021</v>
      </c>
      <c r="D288" s="66" t="s">
        <v>1703</v>
      </c>
      <c r="E288" s="66" t="s">
        <v>1704</v>
      </c>
      <c r="F288" s="66" t="s">
        <v>1705</v>
      </c>
      <c r="G288" s="66" t="s">
        <v>470</v>
      </c>
      <c r="H288" s="66" t="s">
        <v>1808</v>
      </c>
      <c r="I288" s="66" t="s">
        <v>1807</v>
      </c>
      <c r="J288" s="34"/>
      <c r="K288" s="34"/>
      <c r="L288" s="2" t="s">
        <v>473</v>
      </c>
      <c r="M288" s="71">
        <v>0</v>
      </c>
      <c r="N288" s="63"/>
      <c r="O288" s="69"/>
      <c r="P288" s="69"/>
      <c r="R288" s="69"/>
      <c r="U288" s="69">
        <v>1</v>
      </c>
      <c r="X288" s="69"/>
      <c r="Y288" s="69">
        <v>1</v>
      </c>
      <c r="AA288" s="69"/>
      <c r="AB288" s="69"/>
      <c r="AC288" s="69"/>
      <c r="AD288" s="69"/>
      <c r="AE288" s="69"/>
      <c r="AF288" s="69"/>
      <c r="AG288" s="69"/>
      <c r="AH288" s="69"/>
      <c r="AI288" s="69"/>
      <c r="AJ288" s="69"/>
      <c r="AK288" s="69"/>
      <c r="AM288" s="69"/>
      <c r="AN288" s="69"/>
      <c r="AO288" s="69"/>
      <c r="AQ288" s="66"/>
      <c r="AR288" s="66">
        <f t="shared" si="72"/>
        <v>1</v>
      </c>
      <c r="AS288" s="73">
        <v>1</v>
      </c>
      <c r="AT288" s="73">
        <v>1</v>
      </c>
      <c r="AU288" s="73">
        <v>1</v>
      </c>
      <c r="AV288" s="69"/>
      <c r="AW288" s="73">
        <v>1</v>
      </c>
      <c r="AX288" s="66">
        <f t="shared" si="73"/>
        <v>4</v>
      </c>
      <c r="AY288" s="69"/>
      <c r="AZ288" s="69"/>
      <c r="BA288" s="69">
        <v>1</v>
      </c>
      <c r="BB288" s="69"/>
      <c r="BD288" s="69"/>
      <c r="BE288" s="69"/>
      <c r="BF288" s="69"/>
      <c r="BG288" s="69"/>
      <c r="BH288" s="69"/>
      <c r="BI288" s="69"/>
      <c r="BJ288" s="69"/>
      <c r="BK288" s="69">
        <v>1</v>
      </c>
      <c r="BL288" s="69"/>
      <c r="BM288" s="69"/>
      <c r="BN288" s="69"/>
      <c r="BO288" s="69"/>
      <c r="BP288" s="69"/>
      <c r="BQ288" s="69"/>
      <c r="BR288" s="69"/>
      <c r="BS288" s="73">
        <v>1</v>
      </c>
      <c r="BT288" s="69">
        <v>1</v>
      </c>
      <c r="BU288" s="73">
        <v>1</v>
      </c>
      <c r="BV288" s="66">
        <f t="shared" si="89"/>
        <v>0</v>
      </c>
      <c r="BW288" s="73"/>
      <c r="BX288" s="73"/>
      <c r="BY288" s="73"/>
      <c r="BZ288" s="73">
        <v>1</v>
      </c>
      <c r="CA288" s="73"/>
      <c r="CB288" s="73"/>
      <c r="CC288" s="69"/>
      <c r="CD288" s="73"/>
      <c r="CE288" s="73"/>
      <c r="CF288" s="69"/>
      <c r="CG288" s="69"/>
      <c r="CH288" s="34">
        <f t="shared" si="74"/>
        <v>1</v>
      </c>
      <c r="CI288" s="69"/>
      <c r="CJ288" s="69"/>
      <c r="CK288" s="69"/>
      <c r="CL288" s="69"/>
      <c r="CM288" s="69">
        <v>1</v>
      </c>
      <c r="CN288" s="69"/>
      <c r="CO288" s="69"/>
      <c r="CP288" s="69"/>
      <c r="CQ288" s="69"/>
      <c r="CR288" s="69"/>
      <c r="CS288" s="34">
        <f t="shared" si="75"/>
        <v>1</v>
      </c>
      <c r="CT288" s="69"/>
      <c r="CU288" s="73"/>
      <c r="CV288" s="73"/>
      <c r="CW288" s="73"/>
      <c r="CX288" s="69"/>
      <c r="CY288" s="69"/>
      <c r="CZ288" s="69">
        <v>1</v>
      </c>
      <c r="DA288" s="73"/>
      <c r="DB288" s="69"/>
      <c r="DC288" s="69"/>
      <c r="DD288" s="34">
        <f t="shared" si="76"/>
        <v>1</v>
      </c>
      <c r="DE288" s="69"/>
      <c r="DF288" s="69"/>
      <c r="DG288" s="69"/>
      <c r="DH288" s="69"/>
      <c r="DI288" s="69"/>
      <c r="DJ288" s="69"/>
      <c r="DK288" s="69"/>
      <c r="DL288" s="69"/>
      <c r="DM288" s="69"/>
      <c r="DN288" s="34">
        <f t="shared" si="77"/>
        <v>0</v>
      </c>
      <c r="DO288" s="69"/>
      <c r="DP288" s="69"/>
      <c r="DQ288" s="69"/>
      <c r="DR288" s="69"/>
      <c r="DS288" s="69"/>
      <c r="DT288" s="69"/>
      <c r="DU288" s="69"/>
      <c r="DV288" s="69">
        <v>1</v>
      </c>
      <c r="DW288" s="69"/>
      <c r="DX288" s="69"/>
      <c r="DY288" s="34">
        <f t="shared" si="78"/>
        <v>1</v>
      </c>
      <c r="DZ288" s="34">
        <f t="shared" si="79"/>
        <v>0</v>
      </c>
      <c r="EA288" s="34">
        <f t="shared" si="80"/>
        <v>0</v>
      </c>
      <c r="EB288" s="34">
        <f t="shared" si="81"/>
        <v>0</v>
      </c>
      <c r="EC288" s="34">
        <f t="shared" si="82"/>
        <v>0</v>
      </c>
      <c r="ED288" s="34">
        <f t="shared" si="83"/>
        <v>0</v>
      </c>
      <c r="EE288" s="34">
        <f t="shared" si="84"/>
        <v>0</v>
      </c>
      <c r="EF288" s="34">
        <f t="shared" si="85"/>
        <v>0</v>
      </c>
      <c r="EG288" s="34">
        <f t="shared" si="86"/>
        <v>0</v>
      </c>
      <c r="EH288" s="34">
        <f t="shared" si="87"/>
        <v>0</v>
      </c>
      <c r="EI288" s="34">
        <f t="shared" si="88"/>
        <v>0</v>
      </c>
      <c r="EJ288" s="34">
        <v>0</v>
      </c>
    </row>
    <row r="289" spans="1:140" ht="15.75" customHeight="1">
      <c r="A289" s="33"/>
      <c r="B289" s="33"/>
      <c r="C289" s="203">
        <v>2021</v>
      </c>
      <c r="D289" s="203" t="s">
        <v>1706</v>
      </c>
      <c r="E289" s="203" t="s">
        <v>1707</v>
      </c>
      <c r="F289" s="203" t="s">
        <v>685</v>
      </c>
      <c r="G289" s="203" t="s">
        <v>538</v>
      </c>
      <c r="H289" s="207" t="s">
        <v>1810</v>
      </c>
      <c r="I289" s="203" t="s">
        <v>1809</v>
      </c>
      <c r="J289" s="200"/>
      <c r="K289" s="200"/>
      <c r="L289" s="207" t="s">
        <v>473</v>
      </c>
      <c r="M289" s="215">
        <v>0</v>
      </c>
      <c r="N289" s="227"/>
      <c r="O289" s="209"/>
      <c r="P289" s="209"/>
      <c r="Q289" s="209"/>
      <c r="R289" s="209"/>
      <c r="S289" s="209"/>
      <c r="T289" s="209">
        <v>1</v>
      </c>
      <c r="U289" s="209"/>
      <c r="V289" s="209"/>
      <c r="W289" s="209"/>
      <c r="X289" s="209"/>
      <c r="Y289" s="209"/>
      <c r="Z289" s="209"/>
      <c r="AA289" s="209">
        <v>1</v>
      </c>
      <c r="AB289" s="209"/>
      <c r="AC289" s="233"/>
      <c r="AD289" s="233"/>
      <c r="AE289" s="233"/>
      <c r="AF289" s="209"/>
      <c r="AG289" s="209"/>
      <c r="AH289" s="209"/>
      <c r="AI289" s="209"/>
      <c r="AJ289" s="233"/>
      <c r="AK289" s="233"/>
      <c r="AL289" s="233"/>
      <c r="AM289" s="209"/>
      <c r="AN289" s="209"/>
      <c r="AO289" s="209"/>
      <c r="AP289" s="209"/>
      <c r="AQ289" s="203"/>
      <c r="AR289" s="203">
        <f t="shared" si="72"/>
        <v>1</v>
      </c>
      <c r="AS289" s="217">
        <v>1</v>
      </c>
      <c r="AT289" s="217">
        <v>1</v>
      </c>
      <c r="AU289" s="217"/>
      <c r="AV289" s="217"/>
      <c r="AW289" s="217"/>
      <c r="AX289" s="203">
        <f t="shared" si="73"/>
        <v>2</v>
      </c>
      <c r="AY289" s="217"/>
      <c r="AZ289" s="217">
        <v>1</v>
      </c>
      <c r="BA289" s="209"/>
      <c r="BB289" s="209"/>
      <c r="BC289" s="209"/>
      <c r="BD289" s="209"/>
      <c r="BE289" s="209"/>
      <c r="BF289" s="209"/>
      <c r="BG289" s="209"/>
      <c r="BH289" s="209"/>
      <c r="BI289" s="209"/>
      <c r="BJ289" s="209"/>
      <c r="BK289" s="209"/>
      <c r="BL289" s="209"/>
      <c r="BM289" s="209"/>
      <c r="BN289" s="209">
        <v>1</v>
      </c>
      <c r="BO289" s="209"/>
      <c r="BP289" s="209"/>
      <c r="BQ289" s="209"/>
      <c r="BR289" s="209"/>
      <c r="BS289" s="209">
        <v>1</v>
      </c>
      <c r="BT289" s="209"/>
      <c r="BU289" s="209"/>
      <c r="BV289" s="66">
        <f t="shared" si="89"/>
        <v>0</v>
      </c>
      <c r="BW289" s="209"/>
      <c r="BX289" s="209"/>
      <c r="BY289" s="209"/>
      <c r="BZ289" s="209">
        <v>1</v>
      </c>
      <c r="CA289" s="209"/>
      <c r="CB289" s="209"/>
      <c r="CC289" s="209"/>
      <c r="CD289" s="209"/>
      <c r="CE289" s="209"/>
      <c r="CF289" s="209"/>
      <c r="CG289" s="209"/>
      <c r="CH289" s="200">
        <f t="shared" si="74"/>
        <v>1</v>
      </c>
      <c r="CI289" s="209"/>
      <c r="CJ289" s="209">
        <v>1</v>
      </c>
      <c r="CK289" s="209"/>
      <c r="CL289" s="209"/>
      <c r="CM289" s="209"/>
      <c r="CN289" s="209"/>
      <c r="CO289" s="209"/>
      <c r="CP289" s="209"/>
      <c r="CQ289" s="209"/>
      <c r="CR289" s="209"/>
      <c r="CS289" s="200">
        <f t="shared" si="75"/>
        <v>1</v>
      </c>
      <c r="CT289" s="209"/>
      <c r="CU289" s="209"/>
      <c r="CV289" s="209"/>
      <c r="CW289" s="209"/>
      <c r="CX289" s="209"/>
      <c r="CY289" s="209"/>
      <c r="CZ289" s="209"/>
      <c r="DA289" s="209"/>
      <c r="DB289" s="209"/>
      <c r="DC289" s="209"/>
      <c r="DD289" s="200">
        <f t="shared" si="76"/>
        <v>0</v>
      </c>
      <c r="DE289" s="209"/>
      <c r="DF289" s="209"/>
      <c r="DG289" s="209"/>
      <c r="DH289" s="209"/>
      <c r="DI289" s="209"/>
      <c r="DJ289" s="209"/>
      <c r="DK289" s="209"/>
      <c r="DL289" s="209"/>
      <c r="DM289" s="209"/>
      <c r="DN289" s="200">
        <f t="shared" si="77"/>
        <v>0</v>
      </c>
      <c r="DO289" s="209"/>
      <c r="DP289" s="209"/>
      <c r="DQ289" s="209"/>
      <c r="DR289" s="209"/>
      <c r="DS289" s="209"/>
      <c r="DT289" s="209"/>
      <c r="DU289" s="209"/>
      <c r="DV289" s="209"/>
      <c r="DW289" s="209"/>
      <c r="DX289" s="209"/>
      <c r="DY289" s="200">
        <f t="shared" si="78"/>
        <v>0</v>
      </c>
      <c r="DZ289" s="200">
        <f t="shared" si="79"/>
        <v>0</v>
      </c>
      <c r="EA289" s="200">
        <f t="shared" si="80"/>
        <v>1</v>
      </c>
      <c r="EB289" s="200">
        <f t="shared" si="81"/>
        <v>0</v>
      </c>
      <c r="EC289" s="200">
        <f t="shared" si="82"/>
        <v>0</v>
      </c>
      <c r="ED289" s="200">
        <f t="shared" si="83"/>
        <v>0</v>
      </c>
      <c r="EE289" s="200">
        <f t="shared" si="84"/>
        <v>0</v>
      </c>
      <c r="EF289" s="200">
        <f t="shared" si="85"/>
        <v>0</v>
      </c>
      <c r="EG289" s="200">
        <f t="shared" si="86"/>
        <v>0</v>
      </c>
      <c r="EH289" s="200">
        <f t="shared" si="87"/>
        <v>1</v>
      </c>
      <c r="EI289" s="200">
        <f t="shared" si="88"/>
        <v>1</v>
      </c>
      <c r="EJ289" s="200">
        <v>0</v>
      </c>
    </row>
    <row r="290" spans="1:140" ht="15.75" customHeight="1">
      <c r="A290" s="33"/>
      <c r="B290" s="33"/>
      <c r="C290" s="66">
        <v>2021</v>
      </c>
      <c r="D290" s="66" t="s">
        <v>1708</v>
      </c>
      <c r="E290" s="66" t="s">
        <v>1709</v>
      </c>
      <c r="F290" s="66" t="s">
        <v>1234</v>
      </c>
      <c r="G290" s="66" t="s">
        <v>463</v>
      </c>
      <c r="H290" s="66" t="s">
        <v>1812</v>
      </c>
      <c r="I290" s="66" t="s">
        <v>1811</v>
      </c>
      <c r="J290" s="34"/>
      <c r="K290" s="34"/>
      <c r="L290" s="2" t="s">
        <v>473</v>
      </c>
      <c r="M290" s="71">
        <v>1</v>
      </c>
      <c r="N290" s="63"/>
      <c r="O290" s="69"/>
      <c r="P290" s="69"/>
      <c r="R290" s="69"/>
      <c r="S290" s="69">
        <v>1</v>
      </c>
      <c r="X290" s="69"/>
      <c r="AA290" s="69"/>
      <c r="AB290" s="69"/>
      <c r="AC290" s="69"/>
      <c r="AD290" s="69"/>
      <c r="AE290" s="69"/>
      <c r="AF290" s="69">
        <v>1</v>
      </c>
      <c r="AG290" s="69">
        <v>1</v>
      </c>
      <c r="AH290" s="69"/>
      <c r="AI290" s="70"/>
      <c r="AJ290" s="69"/>
      <c r="AK290" s="69"/>
      <c r="AM290" s="69"/>
      <c r="AN290" s="69"/>
      <c r="AO290" s="69"/>
      <c r="AQ290" s="66"/>
      <c r="AR290" s="66">
        <f t="shared" si="72"/>
        <v>1</v>
      </c>
      <c r="AS290" s="73">
        <v>1</v>
      </c>
      <c r="AT290" s="69"/>
      <c r="AU290" s="69">
        <v>1</v>
      </c>
      <c r="AV290" s="73"/>
      <c r="AW290" s="69"/>
      <c r="AX290" s="66">
        <f t="shared" si="73"/>
        <v>2</v>
      </c>
      <c r="AY290" s="69"/>
      <c r="AZ290" s="69"/>
      <c r="BA290" s="69"/>
      <c r="BB290" s="69"/>
      <c r="BD290" s="69"/>
      <c r="BE290" s="69"/>
      <c r="BF290" s="69"/>
      <c r="BG290" s="69"/>
      <c r="BH290" s="69"/>
      <c r="BI290" s="69"/>
      <c r="BJ290" s="69"/>
      <c r="BK290" s="69"/>
      <c r="BL290" s="69"/>
      <c r="BM290" s="69"/>
      <c r="BN290" s="69"/>
      <c r="BO290" s="69"/>
      <c r="BP290" s="69">
        <v>1</v>
      </c>
      <c r="BQ290" s="69"/>
      <c r="BR290" s="69"/>
      <c r="BS290" s="69"/>
      <c r="BT290" s="69"/>
      <c r="BU290" s="69"/>
      <c r="BV290" s="66">
        <f t="shared" si="89"/>
        <v>1</v>
      </c>
      <c r="BW290" s="69"/>
      <c r="BY290" s="69"/>
      <c r="CA290" s="69"/>
      <c r="CB290" s="69"/>
      <c r="CC290" s="69"/>
      <c r="CD290" s="69"/>
      <c r="CE290" s="69"/>
      <c r="CF290" s="69"/>
      <c r="CG290" s="69"/>
      <c r="CH290" s="34">
        <f t="shared" si="74"/>
        <v>0</v>
      </c>
      <c r="CI290" s="69"/>
      <c r="CJ290" s="69"/>
      <c r="CK290" s="69"/>
      <c r="CL290" s="69"/>
      <c r="CN290" s="69"/>
      <c r="CO290" s="69"/>
      <c r="CP290" s="69"/>
      <c r="CQ290" s="69"/>
      <c r="CR290" s="69"/>
      <c r="CS290" s="34">
        <f t="shared" si="75"/>
        <v>0</v>
      </c>
      <c r="CT290" s="69"/>
      <c r="CU290" s="69"/>
      <c r="CV290" s="69"/>
      <c r="CW290" s="69"/>
      <c r="CX290" s="69"/>
      <c r="CY290" s="69"/>
      <c r="DA290" s="69"/>
      <c r="DB290" s="69"/>
      <c r="DC290" s="69"/>
      <c r="DD290" s="34">
        <f t="shared" si="76"/>
        <v>0</v>
      </c>
      <c r="DE290" s="69"/>
      <c r="DF290" s="69"/>
      <c r="DG290" s="69"/>
      <c r="DH290" s="69"/>
      <c r="DI290" s="69"/>
      <c r="DJ290" s="69"/>
      <c r="DK290" s="69"/>
      <c r="DL290" s="69"/>
      <c r="DM290" s="69"/>
      <c r="DN290" s="34">
        <f t="shared" si="77"/>
        <v>0</v>
      </c>
      <c r="DO290" s="69"/>
      <c r="DP290" s="69"/>
      <c r="DQ290" s="69"/>
      <c r="DR290" s="69"/>
      <c r="DS290" s="69"/>
      <c r="DT290" s="69"/>
      <c r="DU290" s="69"/>
      <c r="DW290" s="69"/>
      <c r="DX290" s="69"/>
      <c r="DY290" s="34">
        <f t="shared" si="78"/>
        <v>0</v>
      </c>
      <c r="DZ290" s="34">
        <f t="shared" si="79"/>
        <v>0</v>
      </c>
      <c r="EA290" s="34">
        <f t="shared" si="80"/>
        <v>0</v>
      </c>
      <c r="EB290" s="34">
        <f t="shared" si="81"/>
        <v>0</v>
      </c>
      <c r="EC290" s="34">
        <f t="shared" si="82"/>
        <v>0</v>
      </c>
      <c r="ED290" s="34">
        <f t="shared" si="83"/>
        <v>0</v>
      </c>
      <c r="EE290" s="34">
        <f t="shared" si="84"/>
        <v>0</v>
      </c>
      <c r="EF290" s="34">
        <f t="shared" si="85"/>
        <v>0</v>
      </c>
      <c r="EG290" s="34">
        <f t="shared" si="86"/>
        <v>0</v>
      </c>
      <c r="EH290" s="34">
        <f t="shared" si="87"/>
        <v>0</v>
      </c>
      <c r="EI290" s="34">
        <f t="shared" si="88"/>
        <v>0</v>
      </c>
      <c r="EJ290" s="34">
        <v>0</v>
      </c>
    </row>
    <row r="291" spans="1:140" ht="15.75" customHeight="1">
      <c r="A291" s="33"/>
      <c r="B291" s="33"/>
      <c r="C291" s="47">
        <v>2021</v>
      </c>
      <c r="D291" s="66" t="s">
        <v>1710</v>
      </c>
      <c r="E291" s="66" t="s">
        <v>1711</v>
      </c>
      <c r="F291" s="47" t="s">
        <v>24</v>
      </c>
      <c r="G291" s="48" t="s">
        <v>470</v>
      </c>
      <c r="H291" s="48" t="s">
        <v>1814</v>
      </c>
      <c r="I291" s="66" t="s">
        <v>1813</v>
      </c>
      <c r="J291" s="34"/>
      <c r="K291" s="34"/>
      <c r="L291" s="2" t="s">
        <v>473</v>
      </c>
      <c r="M291" s="71">
        <v>1</v>
      </c>
      <c r="N291" s="63"/>
      <c r="O291" s="69"/>
      <c r="P291" s="69"/>
      <c r="Q291" s="69">
        <v>1</v>
      </c>
      <c r="R291" s="69"/>
      <c r="U291" s="69">
        <v>1</v>
      </c>
      <c r="X291" s="69"/>
      <c r="AA291" s="69">
        <v>1</v>
      </c>
      <c r="AB291" s="69"/>
      <c r="AC291" s="69"/>
      <c r="AD291" s="69"/>
      <c r="AE291" s="69"/>
      <c r="AF291" s="69"/>
      <c r="AG291" s="69"/>
      <c r="AH291" s="69"/>
      <c r="AI291" s="69"/>
      <c r="AJ291" s="69"/>
      <c r="AK291" s="69">
        <v>1</v>
      </c>
      <c r="AM291" s="69"/>
      <c r="AN291" s="69"/>
      <c r="AO291" s="69"/>
      <c r="AQ291" s="66"/>
      <c r="AR291" s="66">
        <f t="shared" si="72"/>
        <v>1</v>
      </c>
      <c r="AS291" s="73">
        <v>1</v>
      </c>
      <c r="AT291" s="73">
        <v>1</v>
      </c>
      <c r="AU291" s="69">
        <v>1</v>
      </c>
      <c r="AV291" s="69">
        <v>1</v>
      </c>
      <c r="AW291" s="69">
        <v>1</v>
      </c>
      <c r="AX291" s="66">
        <f t="shared" si="73"/>
        <v>5</v>
      </c>
      <c r="AY291" s="69"/>
      <c r="AZ291" s="69">
        <v>1</v>
      </c>
      <c r="BA291" s="69">
        <v>1</v>
      </c>
      <c r="BB291" s="69"/>
      <c r="BD291" s="69"/>
      <c r="BE291" s="69"/>
      <c r="BF291" s="69"/>
      <c r="BG291" s="69"/>
      <c r="BH291" s="69"/>
      <c r="BI291" s="69"/>
      <c r="BJ291" s="69"/>
      <c r="BK291" s="69">
        <v>1</v>
      </c>
      <c r="BL291" s="69"/>
      <c r="BM291" s="69"/>
      <c r="BN291" s="69"/>
      <c r="BO291" s="69"/>
      <c r="BP291" s="69"/>
      <c r="BQ291" s="69"/>
      <c r="BR291" s="69"/>
      <c r="BS291" s="69"/>
      <c r="BT291" s="69"/>
      <c r="BU291" s="69"/>
      <c r="BV291" s="66">
        <f t="shared" si="89"/>
        <v>1</v>
      </c>
      <c r="BW291" s="69"/>
      <c r="BY291" s="69"/>
      <c r="CA291" s="69"/>
      <c r="CB291" s="69"/>
      <c r="CC291" s="69"/>
      <c r="CD291" s="69"/>
      <c r="CE291" s="69"/>
      <c r="CF291" s="69"/>
      <c r="CG291" s="69"/>
      <c r="CH291" s="34">
        <f t="shared" si="74"/>
        <v>0</v>
      </c>
      <c r="CI291" s="69"/>
      <c r="CJ291" s="69"/>
      <c r="CK291" s="69"/>
      <c r="CL291" s="69"/>
      <c r="CN291" s="69"/>
      <c r="CO291" s="69"/>
      <c r="CP291" s="69"/>
      <c r="CQ291" s="69"/>
      <c r="CR291" s="69"/>
      <c r="CS291" s="34">
        <f t="shared" si="75"/>
        <v>0</v>
      </c>
      <c r="CT291" s="69"/>
      <c r="CU291" s="69"/>
      <c r="CV291" s="69"/>
      <c r="CW291" s="69"/>
      <c r="CX291" s="69"/>
      <c r="CY291" s="69"/>
      <c r="DA291" s="69"/>
      <c r="DB291" s="69"/>
      <c r="DC291" s="69"/>
      <c r="DD291" s="34">
        <f t="shared" si="76"/>
        <v>0</v>
      </c>
      <c r="DE291" s="69"/>
      <c r="DF291" s="69"/>
      <c r="DG291" s="69"/>
      <c r="DH291" s="69"/>
      <c r="DI291" s="69"/>
      <c r="DJ291" s="69"/>
      <c r="DK291" s="69"/>
      <c r="DL291" s="69"/>
      <c r="DM291" s="69"/>
      <c r="DN291" s="34">
        <f t="shared" si="77"/>
        <v>0</v>
      </c>
      <c r="DO291" s="69"/>
      <c r="DP291" s="69"/>
      <c r="DQ291" s="69"/>
      <c r="DR291" s="69"/>
      <c r="DS291" s="69"/>
      <c r="DT291" s="69"/>
      <c r="DU291" s="69"/>
      <c r="DW291" s="69"/>
      <c r="DX291" s="69"/>
      <c r="DY291" s="34">
        <f t="shared" si="78"/>
        <v>0</v>
      </c>
      <c r="DZ291" s="34">
        <f t="shared" si="79"/>
        <v>0</v>
      </c>
      <c r="EA291" s="34">
        <f t="shared" si="80"/>
        <v>0</v>
      </c>
      <c r="EB291" s="34">
        <f t="shared" si="81"/>
        <v>0</v>
      </c>
      <c r="EC291" s="34">
        <f t="shared" si="82"/>
        <v>0</v>
      </c>
      <c r="ED291" s="34">
        <f t="shared" si="83"/>
        <v>0</v>
      </c>
      <c r="EE291" s="34">
        <f t="shared" si="84"/>
        <v>0</v>
      </c>
      <c r="EF291" s="34">
        <f t="shared" si="85"/>
        <v>0</v>
      </c>
      <c r="EG291" s="34">
        <f t="shared" si="86"/>
        <v>0</v>
      </c>
      <c r="EH291" s="34">
        <f t="shared" si="87"/>
        <v>0</v>
      </c>
      <c r="EI291" s="34">
        <f t="shared" si="88"/>
        <v>0</v>
      </c>
      <c r="EJ291" s="34">
        <v>0</v>
      </c>
    </row>
    <row r="292" spans="1:140" ht="15.75" customHeight="1">
      <c r="A292" s="33"/>
      <c r="B292" s="33"/>
      <c r="C292" s="203">
        <v>2021</v>
      </c>
      <c r="D292" s="203" t="s">
        <v>1712</v>
      </c>
      <c r="E292" s="203" t="s">
        <v>1713</v>
      </c>
      <c r="F292" s="203" t="s">
        <v>1714</v>
      </c>
      <c r="G292" s="203" t="s">
        <v>538</v>
      </c>
      <c r="H292" s="203" t="s">
        <v>1816</v>
      </c>
      <c r="I292" s="203" t="s">
        <v>1815</v>
      </c>
      <c r="J292" s="200"/>
      <c r="K292" s="200"/>
      <c r="L292" s="207" t="s">
        <v>473</v>
      </c>
      <c r="M292" s="215">
        <v>0</v>
      </c>
      <c r="N292" s="226"/>
      <c r="O292" s="209"/>
      <c r="P292" s="209"/>
      <c r="Q292" s="209"/>
      <c r="R292" s="209"/>
      <c r="S292" s="209"/>
      <c r="T292" s="209"/>
      <c r="U292" s="209">
        <v>1</v>
      </c>
      <c r="V292" s="209"/>
      <c r="W292" s="209"/>
      <c r="X292" s="233"/>
      <c r="Y292" s="233"/>
      <c r="Z292" s="233">
        <v>1</v>
      </c>
      <c r="AA292" s="209"/>
      <c r="AB292" s="209"/>
      <c r="AC292" s="209"/>
      <c r="AD292" s="209"/>
      <c r="AE292" s="209"/>
      <c r="AF292" s="209"/>
      <c r="AG292" s="209">
        <v>1</v>
      </c>
      <c r="AH292" s="209"/>
      <c r="AI292" s="209"/>
      <c r="AJ292" s="209"/>
      <c r="AK292" s="209"/>
      <c r="AL292" s="209"/>
      <c r="AM292" s="209"/>
      <c r="AN292" s="209"/>
      <c r="AO292" s="209"/>
      <c r="AP292" s="209"/>
      <c r="AQ292" s="203"/>
      <c r="AR292" s="203">
        <f t="shared" si="72"/>
        <v>1</v>
      </c>
      <c r="AS292" s="217"/>
      <c r="AT292" s="217">
        <v>1</v>
      </c>
      <c r="AU292" s="217"/>
      <c r="AV292" s="209"/>
      <c r="AW292" s="209"/>
      <c r="AX292" s="203">
        <f t="shared" si="73"/>
        <v>1</v>
      </c>
      <c r="AY292" s="209"/>
      <c r="AZ292" s="209"/>
      <c r="BA292" s="209">
        <v>1</v>
      </c>
      <c r="BB292" s="209"/>
      <c r="BC292" s="209"/>
      <c r="BD292" s="209"/>
      <c r="BE292" s="209"/>
      <c r="BF292" s="209"/>
      <c r="BG292" s="209"/>
      <c r="BH292" s="209"/>
      <c r="BI292" s="209"/>
      <c r="BJ292" s="209"/>
      <c r="BK292" s="209"/>
      <c r="BL292" s="209"/>
      <c r="BM292" s="209"/>
      <c r="BN292" s="209">
        <v>1</v>
      </c>
      <c r="BO292" s="209"/>
      <c r="BP292" s="209"/>
      <c r="BQ292" s="209"/>
      <c r="BR292" s="209"/>
      <c r="BS292" s="217"/>
      <c r="BT292" s="209">
        <v>1</v>
      </c>
      <c r="BU292" s="209"/>
      <c r="BV292" s="66">
        <f t="shared" si="89"/>
        <v>0</v>
      </c>
      <c r="BW292" s="209"/>
      <c r="BX292" s="209"/>
      <c r="BY292" s="209"/>
      <c r="BZ292" s="209"/>
      <c r="CA292" s="209"/>
      <c r="CB292" s="209"/>
      <c r="CC292" s="209"/>
      <c r="CD292" s="209"/>
      <c r="CE292" s="209"/>
      <c r="CF292" s="209"/>
      <c r="CG292" s="209"/>
      <c r="CH292" s="200">
        <f t="shared" si="74"/>
        <v>0</v>
      </c>
      <c r="CI292" s="209"/>
      <c r="CJ292" s="209"/>
      <c r="CK292" s="209"/>
      <c r="CL292" s="209"/>
      <c r="CM292" s="209">
        <v>1</v>
      </c>
      <c r="CN292" s="209"/>
      <c r="CO292" s="209"/>
      <c r="CP292" s="209"/>
      <c r="CQ292" s="209"/>
      <c r="CR292" s="209"/>
      <c r="CS292" s="200">
        <f t="shared" si="75"/>
        <v>1</v>
      </c>
      <c r="CT292" s="209"/>
      <c r="CU292" s="209"/>
      <c r="CV292" s="209"/>
      <c r="CW292" s="209"/>
      <c r="CX292" s="209"/>
      <c r="CY292" s="209"/>
      <c r="CZ292" s="209"/>
      <c r="DA292" s="209"/>
      <c r="DB292" s="209"/>
      <c r="DC292" s="209"/>
      <c r="DD292" s="200">
        <f t="shared" si="76"/>
        <v>0</v>
      </c>
      <c r="DE292" s="209"/>
      <c r="DF292" s="209"/>
      <c r="DG292" s="209"/>
      <c r="DH292" s="209"/>
      <c r="DI292" s="209"/>
      <c r="DJ292" s="209"/>
      <c r="DK292" s="209"/>
      <c r="DL292" s="209"/>
      <c r="DM292" s="209"/>
      <c r="DN292" s="200">
        <f t="shared" si="77"/>
        <v>0</v>
      </c>
      <c r="DO292" s="209"/>
      <c r="DP292" s="209"/>
      <c r="DQ292" s="209"/>
      <c r="DR292" s="209"/>
      <c r="DS292" s="209"/>
      <c r="DT292" s="209"/>
      <c r="DU292" s="209"/>
      <c r="DV292" s="209"/>
      <c r="DW292" s="209"/>
      <c r="DX292" s="209"/>
      <c r="DY292" s="200">
        <f t="shared" si="78"/>
        <v>0</v>
      </c>
      <c r="DZ292" s="200">
        <f t="shared" si="79"/>
        <v>0</v>
      </c>
      <c r="EA292" s="200">
        <f t="shared" si="80"/>
        <v>0</v>
      </c>
      <c r="EB292" s="200">
        <f t="shared" si="81"/>
        <v>0</v>
      </c>
      <c r="EC292" s="200">
        <f t="shared" si="82"/>
        <v>0</v>
      </c>
      <c r="ED292" s="200">
        <f t="shared" si="83"/>
        <v>0</v>
      </c>
      <c r="EE292" s="200">
        <f t="shared" si="84"/>
        <v>0</v>
      </c>
      <c r="EF292" s="200">
        <f t="shared" si="85"/>
        <v>0</v>
      </c>
      <c r="EG292" s="200">
        <f t="shared" si="86"/>
        <v>0</v>
      </c>
      <c r="EH292" s="200">
        <f t="shared" si="87"/>
        <v>0</v>
      </c>
      <c r="EI292" s="200">
        <f t="shared" si="88"/>
        <v>0</v>
      </c>
      <c r="EJ292" s="200">
        <v>0</v>
      </c>
    </row>
    <row r="293" spans="1:140" ht="15.75" customHeight="1">
      <c r="A293" s="33"/>
      <c r="B293" s="33"/>
      <c r="C293" s="66">
        <v>2021</v>
      </c>
      <c r="D293" s="66" t="s">
        <v>1715</v>
      </c>
      <c r="E293" s="66" t="s">
        <v>1716</v>
      </c>
      <c r="F293" s="66" t="s">
        <v>1717</v>
      </c>
      <c r="G293" s="2" t="s">
        <v>1818</v>
      </c>
      <c r="H293" s="66" t="s">
        <v>1819</v>
      </c>
      <c r="I293" s="66" t="s">
        <v>1817</v>
      </c>
      <c r="J293" s="34"/>
      <c r="K293" s="34"/>
      <c r="L293" s="2" t="s">
        <v>473</v>
      </c>
      <c r="M293" s="71">
        <v>0</v>
      </c>
      <c r="N293" s="63"/>
      <c r="O293" s="69"/>
      <c r="P293" s="69"/>
      <c r="R293" s="69"/>
      <c r="U293" s="69">
        <v>1</v>
      </c>
      <c r="X293" s="69"/>
      <c r="AA293" s="69"/>
      <c r="AB293" s="69"/>
      <c r="AC293" s="69"/>
      <c r="AD293" s="69"/>
      <c r="AE293" s="69"/>
      <c r="AF293" s="69"/>
      <c r="AG293" s="69">
        <v>1</v>
      </c>
      <c r="AH293" s="69"/>
      <c r="AI293" s="69"/>
      <c r="AJ293" s="69"/>
      <c r="AK293" s="69"/>
      <c r="AM293" s="69"/>
      <c r="AN293" s="69"/>
      <c r="AO293" s="69"/>
      <c r="AQ293" s="66"/>
      <c r="AR293" s="66">
        <f t="shared" si="72"/>
        <v>1</v>
      </c>
      <c r="AS293" s="73">
        <v>1</v>
      </c>
      <c r="AT293" s="73">
        <v>1</v>
      </c>
      <c r="AU293" s="73"/>
      <c r="AV293" s="73"/>
      <c r="AW293" s="73">
        <v>1</v>
      </c>
      <c r="AX293" s="66">
        <f t="shared" si="73"/>
        <v>3</v>
      </c>
      <c r="AY293" s="69"/>
      <c r="AZ293" s="69"/>
      <c r="BA293" s="69">
        <v>1</v>
      </c>
      <c r="BB293" s="69"/>
      <c r="BD293" s="69"/>
      <c r="BE293" s="69"/>
      <c r="BF293" s="69"/>
      <c r="BG293" s="69"/>
      <c r="BH293" s="69"/>
      <c r="BI293" s="69"/>
      <c r="BJ293" s="69"/>
      <c r="BK293" s="69"/>
      <c r="BL293" s="69"/>
      <c r="BM293" s="69"/>
      <c r="BN293" s="69"/>
      <c r="BO293" s="69"/>
      <c r="BP293" s="69">
        <v>1</v>
      </c>
      <c r="BQ293" s="69"/>
      <c r="BR293" s="69"/>
      <c r="BS293" s="69">
        <v>1</v>
      </c>
      <c r="BT293" s="69">
        <v>1</v>
      </c>
      <c r="BU293" s="69">
        <v>1</v>
      </c>
      <c r="BV293" s="66">
        <f t="shared" si="89"/>
        <v>0</v>
      </c>
      <c r="BW293" s="69"/>
      <c r="BY293" s="69"/>
      <c r="BZ293" s="69">
        <v>1</v>
      </c>
      <c r="CA293" s="69"/>
      <c r="CB293" s="69"/>
      <c r="CC293" s="69"/>
      <c r="CD293" s="69"/>
      <c r="CE293" s="69"/>
      <c r="CF293" s="69"/>
      <c r="CG293" s="69"/>
      <c r="CH293" s="34">
        <f t="shared" si="74"/>
        <v>1</v>
      </c>
      <c r="CI293" s="69"/>
      <c r="CJ293" s="69"/>
      <c r="CK293" s="69"/>
      <c r="CL293" s="69"/>
      <c r="CM293" s="69">
        <v>1</v>
      </c>
      <c r="CN293" s="69"/>
      <c r="CO293" s="69"/>
      <c r="CP293" s="69"/>
      <c r="CQ293" s="69"/>
      <c r="CR293" s="69"/>
      <c r="CS293" s="34">
        <f t="shared" si="75"/>
        <v>1</v>
      </c>
      <c r="CT293" s="69"/>
      <c r="CU293" s="69"/>
      <c r="CV293" s="69"/>
      <c r="CW293" s="69"/>
      <c r="CX293" s="69"/>
      <c r="CY293" s="69"/>
      <c r="DA293" s="69"/>
      <c r="DB293" s="69"/>
      <c r="DC293" s="69"/>
      <c r="DD293" s="34">
        <f t="shared" si="76"/>
        <v>0</v>
      </c>
      <c r="DE293" s="69"/>
      <c r="DF293" s="69"/>
      <c r="DG293" s="69"/>
      <c r="DH293" s="69"/>
      <c r="DI293" s="69"/>
      <c r="DJ293" s="69"/>
      <c r="DK293" s="69"/>
      <c r="DL293" s="69"/>
      <c r="DM293" s="69"/>
      <c r="DN293" s="34">
        <f t="shared" si="77"/>
        <v>0</v>
      </c>
      <c r="DO293" s="69"/>
      <c r="DP293" s="69"/>
      <c r="DQ293" s="69"/>
      <c r="DR293" s="69"/>
      <c r="DS293" s="69"/>
      <c r="DT293" s="69"/>
      <c r="DU293" s="69"/>
      <c r="DV293" s="69">
        <v>1</v>
      </c>
      <c r="DW293" s="69"/>
      <c r="DX293" s="69"/>
      <c r="DY293" s="34">
        <f t="shared" si="78"/>
        <v>1</v>
      </c>
      <c r="DZ293" s="34">
        <f t="shared" si="79"/>
        <v>0</v>
      </c>
      <c r="EA293" s="34">
        <f t="shared" si="80"/>
        <v>0</v>
      </c>
      <c r="EB293" s="34">
        <f t="shared" si="81"/>
        <v>0</v>
      </c>
      <c r="EC293" s="34">
        <f t="shared" si="82"/>
        <v>0</v>
      </c>
      <c r="ED293" s="34">
        <f t="shared" si="83"/>
        <v>0</v>
      </c>
      <c r="EE293" s="34">
        <f t="shared" si="84"/>
        <v>0</v>
      </c>
      <c r="EF293" s="34">
        <f t="shared" si="85"/>
        <v>0</v>
      </c>
      <c r="EG293" s="34">
        <f t="shared" si="86"/>
        <v>0</v>
      </c>
      <c r="EH293" s="34">
        <f t="shared" si="87"/>
        <v>0</v>
      </c>
      <c r="EI293" s="34">
        <f t="shared" si="88"/>
        <v>0</v>
      </c>
      <c r="EJ293" s="34">
        <v>0</v>
      </c>
    </row>
    <row r="294" spans="1:140" ht="15.75" customHeight="1">
      <c r="A294" s="33"/>
      <c r="B294" s="33"/>
      <c r="C294" s="66">
        <v>2021</v>
      </c>
      <c r="D294" s="66" t="s">
        <v>1718</v>
      </c>
      <c r="E294" s="66" t="s">
        <v>1719</v>
      </c>
      <c r="F294" s="66" t="s">
        <v>748</v>
      </c>
      <c r="G294" s="66" t="s">
        <v>487</v>
      </c>
      <c r="H294" s="66" t="s">
        <v>1821</v>
      </c>
      <c r="I294" s="66" t="s">
        <v>1820</v>
      </c>
      <c r="J294" s="34"/>
      <c r="K294" s="34"/>
      <c r="L294" s="2" t="s">
        <v>473</v>
      </c>
      <c r="M294" s="71">
        <v>0</v>
      </c>
      <c r="N294" s="63"/>
      <c r="O294" s="69"/>
      <c r="P294" s="69"/>
      <c r="R294" s="69"/>
      <c r="U294" s="69">
        <v>1</v>
      </c>
      <c r="X294" s="69"/>
      <c r="AA294" s="70"/>
      <c r="AB294" s="69"/>
      <c r="AC294" s="69"/>
      <c r="AD294" s="69"/>
      <c r="AE294" s="69"/>
      <c r="AF294" s="69">
        <v>1</v>
      </c>
      <c r="AG294" s="69"/>
      <c r="AH294" s="69"/>
      <c r="AI294" s="69"/>
      <c r="AJ294" s="69"/>
      <c r="AK294" s="69"/>
      <c r="AM294" s="69"/>
      <c r="AN294" s="69"/>
      <c r="AO294" s="69"/>
      <c r="AQ294" s="66"/>
      <c r="AR294" s="66">
        <f t="shared" si="72"/>
        <v>1</v>
      </c>
      <c r="AS294" s="73"/>
      <c r="AT294" s="73">
        <v>1</v>
      </c>
      <c r="AU294" s="73"/>
      <c r="AV294" s="73"/>
      <c r="AW294" s="73"/>
      <c r="AX294" s="66">
        <f t="shared" si="73"/>
        <v>1</v>
      </c>
      <c r="AY294" s="69">
        <v>1</v>
      </c>
      <c r="AZ294" s="69"/>
      <c r="BA294" s="69"/>
      <c r="BB294" s="69"/>
      <c r="BD294" s="69"/>
      <c r="BE294" s="69"/>
      <c r="BF294" s="69"/>
      <c r="BG294" s="69"/>
      <c r="BH294" s="69"/>
      <c r="BI294" s="69"/>
      <c r="BJ294" s="69"/>
      <c r="BK294" s="69"/>
      <c r="BL294" s="69"/>
      <c r="BM294" s="69"/>
      <c r="BN294" s="69">
        <v>1</v>
      </c>
      <c r="BO294" s="69"/>
      <c r="BP294" s="69"/>
      <c r="BQ294" s="69"/>
      <c r="BR294" s="69"/>
      <c r="BS294" s="73"/>
      <c r="BT294" s="69"/>
      <c r="BU294" s="69"/>
      <c r="BV294" s="66">
        <f t="shared" si="89"/>
        <v>1</v>
      </c>
      <c r="BW294" s="73"/>
      <c r="BX294" s="73"/>
      <c r="BY294" s="73"/>
      <c r="BZ294" s="73"/>
      <c r="CA294" s="69"/>
      <c r="CB294" s="69"/>
      <c r="CC294" s="69"/>
      <c r="CD294" s="69"/>
      <c r="CE294" s="69"/>
      <c r="CF294" s="69"/>
      <c r="CG294" s="73"/>
      <c r="CH294" s="34">
        <f t="shared" si="74"/>
        <v>0</v>
      </c>
      <c r="CI294" s="73"/>
      <c r="CJ294" s="73"/>
      <c r="CK294" s="73"/>
      <c r="CL294" s="69"/>
      <c r="CN294" s="69"/>
      <c r="CO294" s="69"/>
      <c r="CP294" s="69"/>
      <c r="CQ294" s="69"/>
      <c r="CR294" s="69"/>
      <c r="CS294" s="34">
        <f t="shared" si="75"/>
        <v>0</v>
      </c>
      <c r="CT294" s="69"/>
      <c r="CU294" s="73"/>
      <c r="CV294" s="73"/>
      <c r="CW294" s="69"/>
      <c r="CX294" s="69"/>
      <c r="CY294" s="69"/>
      <c r="DA294" s="69"/>
      <c r="DB294" s="69"/>
      <c r="DC294" s="69"/>
      <c r="DD294" s="34">
        <f t="shared" si="76"/>
        <v>0</v>
      </c>
      <c r="DE294" s="69"/>
      <c r="DF294" s="73"/>
      <c r="DG294" s="73"/>
      <c r="DH294" s="69"/>
      <c r="DI294" s="69"/>
      <c r="DJ294" s="69"/>
      <c r="DK294" s="69"/>
      <c r="DL294" s="69"/>
      <c r="DM294" s="69"/>
      <c r="DN294" s="34">
        <f t="shared" si="77"/>
        <v>0</v>
      </c>
      <c r="DO294" s="69"/>
      <c r="DP294" s="73"/>
      <c r="DQ294" s="73"/>
      <c r="DR294" s="69"/>
      <c r="DS294" s="69"/>
      <c r="DT294" s="69"/>
      <c r="DU294" s="69"/>
      <c r="DW294" s="69"/>
      <c r="DX294" s="69"/>
      <c r="DY294" s="34">
        <f t="shared" si="78"/>
        <v>0</v>
      </c>
      <c r="DZ294" s="34">
        <f t="shared" si="79"/>
        <v>0</v>
      </c>
      <c r="EA294" s="34">
        <f t="shared" si="80"/>
        <v>0</v>
      </c>
      <c r="EB294" s="34">
        <f t="shared" si="81"/>
        <v>0</v>
      </c>
      <c r="EC294" s="34">
        <f t="shared" si="82"/>
        <v>0</v>
      </c>
      <c r="ED294" s="34">
        <f t="shared" si="83"/>
        <v>0</v>
      </c>
      <c r="EE294" s="34">
        <f t="shared" si="84"/>
        <v>0</v>
      </c>
      <c r="EF294" s="34">
        <f t="shared" si="85"/>
        <v>0</v>
      </c>
      <c r="EG294" s="34">
        <f t="shared" si="86"/>
        <v>0</v>
      </c>
      <c r="EH294" s="34">
        <f t="shared" si="87"/>
        <v>0</v>
      </c>
      <c r="EI294" s="34">
        <f t="shared" si="88"/>
        <v>0</v>
      </c>
      <c r="EJ294" s="34">
        <v>0</v>
      </c>
    </row>
    <row r="295" spans="1:140" ht="15.75" customHeight="1">
      <c r="A295" s="33"/>
      <c r="B295" s="33"/>
      <c r="C295" s="66">
        <v>2021</v>
      </c>
      <c r="D295" s="66" t="s">
        <v>1720</v>
      </c>
      <c r="E295" s="66" t="s">
        <v>1721</v>
      </c>
      <c r="F295" s="66" t="s">
        <v>458</v>
      </c>
      <c r="G295" s="2" t="s">
        <v>1818</v>
      </c>
      <c r="H295" s="66" t="s">
        <v>1823</v>
      </c>
      <c r="I295" s="66" t="s">
        <v>1822</v>
      </c>
      <c r="J295" s="34"/>
      <c r="K295" s="34"/>
      <c r="L295" s="2" t="s">
        <v>473</v>
      </c>
      <c r="M295" s="71">
        <v>0</v>
      </c>
      <c r="N295" s="63"/>
      <c r="O295" s="69"/>
      <c r="P295" s="69"/>
      <c r="R295" s="69"/>
      <c r="U295" s="69">
        <v>1</v>
      </c>
      <c r="X295" s="69"/>
      <c r="Z295" s="69">
        <v>1</v>
      </c>
      <c r="AA295" s="70"/>
      <c r="AB295" s="69"/>
      <c r="AC295" s="69"/>
      <c r="AD295" s="69"/>
      <c r="AE295" s="69"/>
      <c r="AF295" s="69"/>
      <c r="AG295" s="69"/>
      <c r="AH295" s="69"/>
      <c r="AI295" s="69"/>
      <c r="AJ295" s="69"/>
      <c r="AK295" s="69"/>
      <c r="AM295" s="69"/>
      <c r="AN295" s="69"/>
      <c r="AO295" s="69"/>
      <c r="AQ295" s="66"/>
      <c r="AR295" s="66">
        <f t="shared" si="72"/>
        <v>1</v>
      </c>
      <c r="AS295" s="73">
        <v>1</v>
      </c>
      <c r="AT295" s="73">
        <v>1</v>
      </c>
      <c r="AU295" s="73">
        <v>1</v>
      </c>
      <c r="AV295" s="73"/>
      <c r="AW295" s="73">
        <v>1</v>
      </c>
      <c r="AX295" s="66">
        <f t="shared" si="73"/>
        <v>4</v>
      </c>
      <c r="AY295" s="69"/>
      <c r="AZ295" s="69"/>
      <c r="BA295" s="69">
        <v>1</v>
      </c>
      <c r="BB295" s="69"/>
      <c r="BD295" s="69"/>
      <c r="BE295" s="69"/>
      <c r="BF295" s="69"/>
      <c r="BG295" s="69"/>
      <c r="BH295" s="69"/>
      <c r="BI295" s="69"/>
      <c r="BJ295" s="69"/>
      <c r="BK295" s="69">
        <v>1</v>
      </c>
      <c r="BL295" s="69"/>
      <c r="BM295" s="69"/>
      <c r="BN295" s="69"/>
      <c r="BO295" s="69"/>
      <c r="BP295" s="69"/>
      <c r="BQ295" s="69"/>
      <c r="BR295" s="69"/>
      <c r="BS295" s="69">
        <v>1</v>
      </c>
      <c r="BT295" s="69">
        <v>1</v>
      </c>
      <c r="BU295" s="69">
        <v>1</v>
      </c>
      <c r="BV295" s="66">
        <f t="shared" si="89"/>
        <v>0</v>
      </c>
      <c r="BW295" s="69"/>
      <c r="BY295" s="69"/>
      <c r="BZ295" s="69">
        <v>1</v>
      </c>
      <c r="CA295" s="69"/>
      <c r="CB295" s="69"/>
      <c r="CC295" s="69"/>
      <c r="CD295" s="69"/>
      <c r="CE295" s="69"/>
      <c r="CF295" s="69"/>
      <c r="CG295" s="69"/>
      <c r="CH295" s="34">
        <f t="shared" si="74"/>
        <v>1</v>
      </c>
      <c r="CI295" s="69"/>
      <c r="CJ295" s="69"/>
      <c r="CK295" s="69"/>
      <c r="CL295" s="69"/>
      <c r="CM295" s="69">
        <v>1</v>
      </c>
      <c r="CN295" s="69"/>
      <c r="CO295" s="69"/>
      <c r="CP295" s="69"/>
      <c r="CQ295" s="69"/>
      <c r="CR295" s="69"/>
      <c r="CS295" s="34">
        <f t="shared" si="75"/>
        <v>1</v>
      </c>
      <c r="CT295" s="69"/>
      <c r="CU295" s="69"/>
      <c r="CV295" s="69"/>
      <c r="CW295" s="69"/>
      <c r="CX295" s="69"/>
      <c r="CY295" s="69"/>
      <c r="CZ295" s="69">
        <v>1</v>
      </c>
      <c r="DA295" s="69"/>
      <c r="DB295" s="69"/>
      <c r="DC295" s="69"/>
      <c r="DD295" s="34">
        <f t="shared" si="76"/>
        <v>1</v>
      </c>
      <c r="DE295" s="69"/>
      <c r="DF295" s="69"/>
      <c r="DG295" s="69"/>
      <c r="DH295" s="69"/>
      <c r="DI295" s="69"/>
      <c r="DJ295" s="69"/>
      <c r="DK295" s="69"/>
      <c r="DL295" s="69"/>
      <c r="DM295" s="69"/>
      <c r="DN295" s="34">
        <f t="shared" si="77"/>
        <v>0</v>
      </c>
      <c r="DO295" s="69"/>
      <c r="DP295" s="69"/>
      <c r="DQ295" s="69"/>
      <c r="DR295" s="69"/>
      <c r="DS295" s="69"/>
      <c r="DT295" s="69"/>
      <c r="DU295" s="69"/>
      <c r="DV295" s="69">
        <v>1</v>
      </c>
      <c r="DW295" s="69"/>
      <c r="DX295" s="69"/>
      <c r="DY295" s="34">
        <f t="shared" si="78"/>
        <v>1</v>
      </c>
      <c r="DZ295" s="34">
        <f t="shared" si="79"/>
        <v>0</v>
      </c>
      <c r="EA295" s="34">
        <f t="shared" si="80"/>
        <v>0</v>
      </c>
      <c r="EB295" s="34">
        <f t="shared" si="81"/>
        <v>0</v>
      </c>
      <c r="EC295" s="34">
        <f t="shared" si="82"/>
        <v>0</v>
      </c>
      <c r="ED295" s="34">
        <f t="shared" si="83"/>
        <v>0</v>
      </c>
      <c r="EE295" s="34">
        <f t="shared" si="84"/>
        <v>0</v>
      </c>
      <c r="EF295" s="34">
        <f t="shared" si="85"/>
        <v>0</v>
      </c>
      <c r="EG295" s="34">
        <f t="shared" si="86"/>
        <v>0</v>
      </c>
      <c r="EH295" s="34">
        <f t="shared" si="87"/>
        <v>0</v>
      </c>
      <c r="EI295" s="34">
        <f t="shared" si="88"/>
        <v>0</v>
      </c>
      <c r="EJ295" s="34">
        <v>0</v>
      </c>
    </row>
    <row r="296" spans="1:140" ht="15.75" customHeight="1">
      <c r="A296" s="33"/>
      <c r="B296" s="33"/>
      <c r="C296" s="66">
        <v>2021</v>
      </c>
      <c r="D296" s="66" t="s">
        <v>1722</v>
      </c>
      <c r="E296" s="66" t="s">
        <v>1723</v>
      </c>
      <c r="F296" s="66" t="s">
        <v>541</v>
      </c>
      <c r="G296" s="66" t="s">
        <v>1724</v>
      </c>
      <c r="H296" s="66" t="s">
        <v>1825</v>
      </c>
      <c r="I296" s="66" t="s">
        <v>1824</v>
      </c>
      <c r="J296" s="34"/>
      <c r="K296" s="34"/>
      <c r="L296" s="2" t="s">
        <v>473</v>
      </c>
      <c r="M296" s="71">
        <v>0</v>
      </c>
      <c r="N296" s="63"/>
      <c r="O296" s="69"/>
      <c r="P296" s="69"/>
      <c r="R296" s="69"/>
      <c r="U296" s="69">
        <v>1</v>
      </c>
      <c r="X296" s="69"/>
      <c r="AA296" s="69"/>
      <c r="AB296" s="69"/>
      <c r="AC296" s="69"/>
      <c r="AD296" s="69"/>
      <c r="AE296" s="69"/>
      <c r="AF296" s="69"/>
      <c r="AG296" s="70">
        <v>1</v>
      </c>
      <c r="AH296" s="69">
        <v>1</v>
      </c>
      <c r="AI296" s="69"/>
      <c r="AJ296" s="69"/>
      <c r="AK296" s="69"/>
      <c r="AM296" s="69"/>
      <c r="AN296" s="69"/>
      <c r="AO296" s="69"/>
      <c r="AQ296" s="66"/>
      <c r="AR296" s="66">
        <f t="shared" si="72"/>
        <v>1</v>
      </c>
      <c r="AS296" s="69"/>
      <c r="AT296" s="73"/>
      <c r="AU296" s="73"/>
      <c r="AV296" s="69"/>
      <c r="AW296" s="73">
        <v>1</v>
      </c>
      <c r="AX296" s="66">
        <f t="shared" si="73"/>
        <v>1</v>
      </c>
      <c r="AY296" s="69">
        <v>1</v>
      </c>
      <c r="AZ296" s="69">
        <v>1</v>
      </c>
      <c r="BA296" s="69">
        <v>1</v>
      </c>
      <c r="BB296" s="69"/>
      <c r="BD296" s="69"/>
      <c r="BE296" s="69"/>
      <c r="BF296" s="69"/>
      <c r="BG296" s="69"/>
      <c r="BH296" s="69"/>
      <c r="BI296" s="69"/>
      <c r="BJ296" s="69"/>
      <c r="BK296" s="69"/>
      <c r="BL296" s="69">
        <v>1</v>
      </c>
      <c r="BM296" s="69"/>
      <c r="BN296" s="69"/>
      <c r="BO296" s="69"/>
      <c r="BP296" s="69"/>
      <c r="BQ296" s="69"/>
      <c r="BR296" s="69"/>
      <c r="BS296" s="69"/>
      <c r="BT296" s="69"/>
      <c r="BU296" s="73">
        <v>1</v>
      </c>
      <c r="BV296" s="66">
        <f t="shared" si="89"/>
        <v>0</v>
      </c>
      <c r="BW296" s="69"/>
      <c r="BY296" s="69"/>
      <c r="CA296" s="69"/>
      <c r="CB296" s="69"/>
      <c r="CC296" s="69"/>
      <c r="CD296" s="69"/>
      <c r="CE296" s="69"/>
      <c r="CF296" s="69"/>
      <c r="CG296" s="69"/>
      <c r="CH296" s="34">
        <f t="shared" si="74"/>
        <v>0</v>
      </c>
      <c r="CI296" s="69"/>
      <c r="CJ296" s="69"/>
      <c r="CK296" s="69"/>
      <c r="CL296" s="69"/>
      <c r="CN296" s="69"/>
      <c r="CO296" s="69"/>
      <c r="CP296" s="73"/>
      <c r="CQ296" s="69"/>
      <c r="CR296" s="69"/>
      <c r="CS296" s="34">
        <f t="shared" si="75"/>
        <v>0</v>
      </c>
      <c r="CT296" s="69"/>
      <c r="CU296" s="69"/>
      <c r="CV296" s="69"/>
      <c r="CW296" s="69"/>
      <c r="CX296" s="69"/>
      <c r="CY296" s="69"/>
      <c r="DA296" s="69"/>
      <c r="DB296" s="69"/>
      <c r="DC296" s="69"/>
      <c r="DD296" s="34">
        <f t="shared" si="76"/>
        <v>0</v>
      </c>
      <c r="DE296" s="69"/>
      <c r="DF296" s="69"/>
      <c r="DG296" s="69"/>
      <c r="DH296" s="69"/>
      <c r="DI296" s="69"/>
      <c r="DJ296" s="69"/>
      <c r="DK296" s="69"/>
      <c r="DL296" s="69"/>
      <c r="DM296" s="69"/>
      <c r="DN296" s="34">
        <f t="shared" si="77"/>
        <v>0</v>
      </c>
      <c r="DO296" s="69"/>
      <c r="DP296" s="69"/>
      <c r="DQ296" s="69"/>
      <c r="DR296" s="69"/>
      <c r="DS296" s="69"/>
      <c r="DT296" s="69"/>
      <c r="DU296" s="73"/>
      <c r="DV296" s="73">
        <v>1</v>
      </c>
      <c r="DW296" s="69"/>
      <c r="DX296" s="69"/>
      <c r="DY296" s="34">
        <f t="shared" si="78"/>
        <v>1</v>
      </c>
      <c r="DZ296" s="34">
        <f t="shared" si="79"/>
        <v>0</v>
      </c>
      <c r="EA296" s="34">
        <f t="shared" si="80"/>
        <v>0</v>
      </c>
      <c r="EB296" s="34">
        <f t="shared" si="81"/>
        <v>0</v>
      </c>
      <c r="EC296" s="34">
        <f t="shared" si="82"/>
        <v>0</v>
      </c>
      <c r="ED296" s="34">
        <f t="shared" si="83"/>
        <v>0</v>
      </c>
      <c r="EE296" s="34">
        <f t="shared" si="84"/>
        <v>0</v>
      </c>
      <c r="EF296" s="34">
        <f t="shared" si="85"/>
        <v>0</v>
      </c>
      <c r="EG296" s="34">
        <f t="shared" si="86"/>
        <v>0</v>
      </c>
      <c r="EH296" s="34">
        <f t="shared" si="87"/>
        <v>0</v>
      </c>
      <c r="EI296" s="34">
        <f t="shared" si="88"/>
        <v>0</v>
      </c>
      <c r="EJ296" s="34">
        <v>0</v>
      </c>
    </row>
    <row r="297" spans="1:140" ht="15.75" customHeight="1">
      <c r="A297" s="33"/>
      <c r="B297" s="33"/>
      <c r="C297" s="66">
        <v>2021</v>
      </c>
      <c r="D297" s="66" t="s">
        <v>1725</v>
      </c>
      <c r="E297" s="2" t="s">
        <v>1726</v>
      </c>
      <c r="F297" s="66" t="s">
        <v>1346</v>
      </c>
      <c r="G297" s="66" t="s">
        <v>459</v>
      </c>
      <c r="H297" s="66" t="s">
        <v>1827</v>
      </c>
      <c r="I297" s="66" t="s">
        <v>1826</v>
      </c>
      <c r="J297" s="34"/>
      <c r="K297" s="34"/>
      <c r="L297" s="2" t="s">
        <v>473</v>
      </c>
      <c r="M297" s="71">
        <v>0</v>
      </c>
      <c r="N297" s="63"/>
      <c r="O297" s="69"/>
      <c r="P297" s="69"/>
      <c r="R297" s="69"/>
      <c r="U297" s="69">
        <v>1</v>
      </c>
      <c r="X297" s="69"/>
      <c r="Z297" s="69">
        <v>1</v>
      </c>
      <c r="AA297" s="69"/>
      <c r="AB297" s="69"/>
      <c r="AC297" s="69"/>
      <c r="AD297" s="69"/>
      <c r="AE297" s="69"/>
      <c r="AF297" s="69"/>
      <c r="AG297" s="69"/>
      <c r="AH297" s="69"/>
      <c r="AI297" s="69"/>
      <c r="AJ297" s="69"/>
      <c r="AK297" s="69"/>
      <c r="AM297" s="69"/>
      <c r="AN297" s="69"/>
      <c r="AO297" s="69"/>
      <c r="AQ297" s="66"/>
      <c r="AR297" s="66">
        <f t="shared" si="72"/>
        <v>1</v>
      </c>
      <c r="AS297" s="73"/>
      <c r="AT297" s="73"/>
      <c r="AU297" s="73"/>
      <c r="AV297" s="73"/>
      <c r="AW297" s="73">
        <v>1</v>
      </c>
      <c r="AX297" s="66">
        <f t="shared" si="73"/>
        <v>1</v>
      </c>
      <c r="AY297" s="73"/>
      <c r="AZ297" s="69"/>
      <c r="BA297" s="69">
        <v>1</v>
      </c>
      <c r="BB297" s="69"/>
      <c r="BD297" s="69"/>
      <c r="BE297" s="69"/>
      <c r="BF297" s="69"/>
      <c r="BG297" s="69"/>
      <c r="BH297" s="69">
        <v>1</v>
      </c>
      <c r="BI297" s="69"/>
      <c r="BJ297" s="69"/>
      <c r="BK297" s="69"/>
      <c r="BL297" s="69"/>
      <c r="BM297" s="69"/>
      <c r="BN297" s="69"/>
      <c r="BO297" s="69"/>
      <c r="BP297" s="69"/>
      <c r="BQ297" s="69"/>
      <c r="BR297" s="69"/>
      <c r="BS297" s="69"/>
      <c r="BT297" s="69"/>
      <c r="BU297" s="69">
        <v>1</v>
      </c>
      <c r="BV297" s="66">
        <f t="shared" si="89"/>
        <v>0</v>
      </c>
      <c r="BW297" s="69"/>
      <c r="BY297" s="69"/>
      <c r="CA297" s="69"/>
      <c r="CB297" s="69"/>
      <c r="CC297" s="69"/>
      <c r="CD297" s="69"/>
      <c r="CE297" s="69"/>
      <c r="CF297" s="69"/>
      <c r="CG297" s="69"/>
      <c r="CH297" s="34">
        <f t="shared" si="74"/>
        <v>0</v>
      </c>
      <c r="CI297" s="69"/>
      <c r="CJ297" s="69"/>
      <c r="CK297" s="69"/>
      <c r="CL297" s="69"/>
      <c r="CN297" s="69"/>
      <c r="CO297" s="69"/>
      <c r="CP297" s="69"/>
      <c r="CQ297" s="69"/>
      <c r="CR297" s="69"/>
      <c r="CS297" s="34">
        <f t="shared" si="75"/>
        <v>0</v>
      </c>
      <c r="CT297" s="69"/>
      <c r="CU297" s="69"/>
      <c r="CV297" s="69"/>
      <c r="CW297" s="69"/>
      <c r="CX297" s="69"/>
      <c r="CY297" s="69"/>
      <c r="DA297" s="69"/>
      <c r="DB297" s="69"/>
      <c r="DC297" s="69"/>
      <c r="DD297" s="34">
        <f t="shared" si="76"/>
        <v>0</v>
      </c>
      <c r="DE297" s="69"/>
      <c r="DF297" s="69"/>
      <c r="DG297" s="69"/>
      <c r="DH297" s="69"/>
      <c r="DI297" s="69"/>
      <c r="DJ297" s="69"/>
      <c r="DK297" s="69"/>
      <c r="DL297" s="69"/>
      <c r="DM297" s="69"/>
      <c r="DN297" s="34">
        <f t="shared" si="77"/>
        <v>0</v>
      </c>
      <c r="DO297" s="69"/>
      <c r="DP297" s="69"/>
      <c r="DQ297" s="69"/>
      <c r="DR297" s="69"/>
      <c r="DS297" s="69"/>
      <c r="DT297" s="69"/>
      <c r="DU297" s="69"/>
      <c r="DV297" s="69">
        <v>1</v>
      </c>
      <c r="DW297" s="69"/>
      <c r="DX297" s="69"/>
      <c r="DY297" s="34">
        <f t="shared" si="78"/>
        <v>1</v>
      </c>
      <c r="DZ297" s="34">
        <f t="shared" si="79"/>
        <v>0</v>
      </c>
      <c r="EA297" s="34">
        <f t="shared" si="80"/>
        <v>0</v>
      </c>
      <c r="EB297" s="34">
        <f t="shared" si="81"/>
        <v>0</v>
      </c>
      <c r="EC297" s="34">
        <f t="shared" si="82"/>
        <v>0</v>
      </c>
      <c r="ED297" s="34">
        <f t="shared" si="83"/>
        <v>0</v>
      </c>
      <c r="EE297" s="34">
        <f t="shared" si="84"/>
        <v>0</v>
      </c>
      <c r="EF297" s="34">
        <f t="shared" si="85"/>
        <v>0</v>
      </c>
      <c r="EG297" s="34">
        <f t="shared" si="86"/>
        <v>0</v>
      </c>
      <c r="EH297" s="34">
        <f t="shared" si="87"/>
        <v>0</v>
      </c>
      <c r="EI297" s="34">
        <f t="shared" si="88"/>
        <v>0</v>
      </c>
      <c r="EJ297" s="34">
        <v>0</v>
      </c>
    </row>
    <row r="298" spans="1:140" ht="15.75" customHeight="1">
      <c r="A298" s="33"/>
      <c r="B298" s="33"/>
      <c r="C298" s="66">
        <v>2021</v>
      </c>
      <c r="D298" s="66" t="s">
        <v>1727</v>
      </c>
      <c r="E298" s="66" t="s">
        <v>1728</v>
      </c>
      <c r="F298" s="66" t="s">
        <v>636</v>
      </c>
      <c r="G298" s="66" t="s">
        <v>470</v>
      </c>
      <c r="H298" s="66" t="s">
        <v>1829</v>
      </c>
      <c r="I298" s="66" t="s">
        <v>1828</v>
      </c>
      <c r="J298" s="34"/>
      <c r="K298" s="34"/>
      <c r="L298" s="2" t="s">
        <v>473</v>
      </c>
      <c r="M298" s="71">
        <v>0</v>
      </c>
      <c r="N298" s="63"/>
      <c r="O298" s="69"/>
      <c r="P298" s="69"/>
      <c r="Q298" s="69">
        <v>1</v>
      </c>
      <c r="R298" s="69"/>
      <c r="U298" s="69">
        <v>1</v>
      </c>
      <c r="X298" s="69"/>
      <c r="Z298" s="69">
        <v>1</v>
      </c>
      <c r="AA298" s="69"/>
      <c r="AB298" s="69"/>
      <c r="AC298" s="69">
        <v>1</v>
      </c>
      <c r="AD298" s="69"/>
      <c r="AE298" s="69"/>
      <c r="AF298" s="69"/>
      <c r="AG298" s="69"/>
      <c r="AH298" s="69"/>
      <c r="AI298" s="70"/>
      <c r="AJ298" s="69"/>
      <c r="AK298" s="69"/>
      <c r="AM298" s="69"/>
      <c r="AN298" s="69"/>
      <c r="AO298" s="69"/>
      <c r="AQ298" s="66"/>
      <c r="AR298" s="66">
        <f t="shared" si="72"/>
        <v>1</v>
      </c>
      <c r="AS298" s="73">
        <v>1</v>
      </c>
      <c r="AT298" s="73">
        <v>1</v>
      </c>
      <c r="AU298" s="73"/>
      <c r="AV298" s="73"/>
      <c r="AW298" s="73">
        <v>1</v>
      </c>
      <c r="AX298" s="66">
        <f t="shared" si="73"/>
        <v>3</v>
      </c>
      <c r="AY298" s="69"/>
      <c r="AZ298" s="69"/>
      <c r="BA298" s="69">
        <v>1</v>
      </c>
      <c r="BB298" s="69"/>
      <c r="BD298" s="69"/>
      <c r="BE298" s="69">
        <v>1</v>
      </c>
      <c r="BF298" s="69"/>
      <c r="BG298" s="69"/>
      <c r="BH298" s="69"/>
      <c r="BI298" s="69"/>
      <c r="BJ298" s="69"/>
      <c r="BK298" s="69"/>
      <c r="BL298" s="69"/>
      <c r="BM298" s="69"/>
      <c r="BN298" s="69"/>
      <c r="BO298" s="69"/>
      <c r="BP298" s="69">
        <v>1</v>
      </c>
      <c r="BQ298" s="69"/>
      <c r="BR298" s="69"/>
      <c r="BS298" s="69">
        <v>1</v>
      </c>
      <c r="BT298" s="69">
        <v>1</v>
      </c>
      <c r="BU298" s="69">
        <v>1</v>
      </c>
      <c r="BV298" s="66">
        <f t="shared" si="89"/>
        <v>0</v>
      </c>
      <c r="BW298" s="69"/>
      <c r="BY298" s="69"/>
      <c r="BZ298" s="69">
        <v>1</v>
      </c>
      <c r="CA298" s="69"/>
      <c r="CB298" s="69"/>
      <c r="CC298" s="69"/>
      <c r="CD298" s="69"/>
      <c r="CE298" s="69"/>
      <c r="CF298" s="69"/>
      <c r="CG298" s="69"/>
      <c r="CH298" s="34">
        <f t="shared" si="74"/>
        <v>1</v>
      </c>
      <c r="CI298" s="69"/>
      <c r="CJ298" s="69"/>
      <c r="CK298" s="69"/>
      <c r="CL298" s="69"/>
      <c r="CM298" s="69">
        <v>1</v>
      </c>
      <c r="CN298" s="69"/>
      <c r="CO298" s="69"/>
      <c r="CP298" s="69"/>
      <c r="CQ298" s="69"/>
      <c r="CR298" s="69"/>
      <c r="CS298" s="34">
        <f t="shared" si="75"/>
        <v>1</v>
      </c>
      <c r="CT298" s="69"/>
      <c r="CU298" s="69"/>
      <c r="CV298" s="69"/>
      <c r="CW298" s="69"/>
      <c r="CX298" s="69"/>
      <c r="CY298" s="69"/>
      <c r="DA298" s="69"/>
      <c r="DB298" s="69"/>
      <c r="DC298" s="69"/>
      <c r="DD298" s="34">
        <f t="shared" si="76"/>
        <v>0</v>
      </c>
      <c r="DE298" s="69"/>
      <c r="DF298" s="69"/>
      <c r="DG298" s="69"/>
      <c r="DH298" s="69"/>
      <c r="DI298" s="69"/>
      <c r="DJ298" s="69"/>
      <c r="DK298" s="69"/>
      <c r="DL298" s="69"/>
      <c r="DM298" s="69"/>
      <c r="DN298" s="34">
        <f t="shared" si="77"/>
        <v>0</v>
      </c>
      <c r="DO298" s="69"/>
      <c r="DP298" s="69"/>
      <c r="DQ298" s="69"/>
      <c r="DR298" s="69"/>
      <c r="DS298" s="69"/>
      <c r="DT298" s="69"/>
      <c r="DU298" s="69"/>
      <c r="DV298" s="69">
        <v>1</v>
      </c>
      <c r="DW298" s="69"/>
      <c r="DX298" s="69"/>
      <c r="DY298" s="34">
        <f t="shared" si="78"/>
        <v>1</v>
      </c>
      <c r="DZ298" s="34">
        <f t="shared" si="79"/>
        <v>0</v>
      </c>
      <c r="EA298" s="34">
        <f t="shared" si="80"/>
        <v>0</v>
      </c>
      <c r="EB298" s="34">
        <f t="shared" si="81"/>
        <v>0</v>
      </c>
      <c r="EC298" s="34">
        <f t="shared" si="82"/>
        <v>0</v>
      </c>
      <c r="ED298" s="34">
        <f t="shared" si="83"/>
        <v>0</v>
      </c>
      <c r="EE298" s="34">
        <f t="shared" si="84"/>
        <v>0</v>
      </c>
      <c r="EF298" s="34">
        <f t="shared" si="85"/>
        <v>0</v>
      </c>
      <c r="EG298" s="34">
        <f t="shared" si="86"/>
        <v>0</v>
      </c>
      <c r="EH298" s="34">
        <f t="shared" si="87"/>
        <v>0</v>
      </c>
      <c r="EI298" s="34">
        <f t="shared" si="88"/>
        <v>0</v>
      </c>
      <c r="EJ298" s="34">
        <v>0</v>
      </c>
    </row>
    <row r="299" spans="1:140" ht="15.75" customHeight="1">
      <c r="A299" s="33"/>
      <c r="B299" s="33"/>
      <c r="C299" s="66">
        <v>2021</v>
      </c>
      <c r="D299" s="66" t="s">
        <v>1729</v>
      </c>
      <c r="E299" s="66" t="s">
        <v>1730</v>
      </c>
      <c r="F299" s="66" t="s">
        <v>534</v>
      </c>
      <c r="G299" s="66" t="s">
        <v>487</v>
      </c>
      <c r="H299" s="66" t="s">
        <v>1831</v>
      </c>
      <c r="I299" s="66" t="s">
        <v>1830</v>
      </c>
      <c r="J299" s="34"/>
      <c r="K299" s="34"/>
      <c r="L299" s="2" t="s">
        <v>473</v>
      </c>
      <c r="M299" s="71">
        <v>0</v>
      </c>
      <c r="N299" s="63"/>
      <c r="O299" s="69"/>
      <c r="P299" s="69"/>
      <c r="R299" s="69"/>
      <c r="U299" s="69">
        <v>1</v>
      </c>
      <c r="X299" s="69"/>
      <c r="AA299" s="69"/>
      <c r="AB299" s="69"/>
      <c r="AC299" s="69">
        <v>1</v>
      </c>
      <c r="AD299" s="69"/>
      <c r="AE299" s="69"/>
      <c r="AF299" s="70"/>
      <c r="AG299" s="69"/>
      <c r="AH299" s="69"/>
      <c r="AI299" s="69"/>
      <c r="AJ299" s="69"/>
      <c r="AK299" s="69"/>
      <c r="AM299" s="69"/>
      <c r="AN299" s="69"/>
      <c r="AO299" s="69"/>
      <c r="AQ299" s="66"/>
      <c r="AR299" s="66">
        <f t="shared" si="72"/>
        <v>1</v>
      </c>
      <c r="AS299" s="73">
        <v>1</v>
      </c>
      <c r="AT299" s="73">
        <v>1</v>
      </c>
      <c r="AU299" s="73">
        <v>1</v>
      </c>
      <c r="AV299" s="73">
        <v>1</v>
      </c>
      <c r="AW299" s="73">
        <v>1</v>
      </c>
      <c r="AX299" s="66">
        <f t="shared" si="73"/>
        <v>5</v>
      </c>
      <c r="AY299" s="69"/>
      <c r="AZ299" s="69"/>
      <c r="BA299" s="69">
        <v>1</v>
      </c>
      <c r="BB299" s="69"/>
      <c r="BD299" s="69"/>
      <c r="BE299" s="69"/>
      <c r="BF299" s="69"/>
      <c r="BG299" s="69"/>
      <c r="BH299" s="69"/>
      <c r="BI299" s="69"/>
      <c r="BJ299" s="69"/>
      <c r="BK299" s="69">
        <v>1</v>
      </c>
      <c r="BL299" s="69"/>
      <c r="BM299" s="69"/>
      <c r="BN299" s="69"/>
      <c r="BO299" s="69"/>
      <c r="BP299" s="69"/>
      <c r="BQ299" s="69"/>
      <c r="BR299" s="69"/>
      <c r="BS299" s="69">
        <v>1</v>
      </c>
      <c r="BT299" s="69"/>
      <c r="BU299" s="69"/>
      <c r="BV299" s="66">
        <f t="shared" si="89"/>
        <v>0</v>
      </c>
      <c r="BW299" s="69"/>
      <c r="BY299" s="69"/>
      <c r="BZ299" s="69">
        <v>1</v>
      </c>
      <c r="CA299" s="73"/>
      <c r="CB299" s="73"/>
      <c r="CC299" s="69"/>
      <c r="CD299" s="69"/>
      <c r="CE299" s="69"/>
      <c r="CF299" s="69"/>
      <c r="CG299" s="69"/>
      <c r="CH299" s="34">
        <f t="shared" si="74"/>
        <v>1</v>
      </c>
      <c r="CI299" s="69"/>
      <c r="CJ299" s="69">
        <v>1</v>
      </c>
      <c r="CK299" s="69"/>
      <c r="CL299" s="69"/>
      <c r="CN299" s="73"/>
      <c r="CO299" s="73"/>
      <c r="CP299" s="69"/>
      <c r="CQ299" s="69"/>
      <c r="CR299" s="69"/>
      <c r="CS299" s="34">
        <f t="shared" si="75"/>
        <v>1</v>
      </c>
      <c r="CT299" s="69"/>
      <c r="CU299" s="69"/>
      <c r="CV299" s="69">
        <v>1</v>
      </c>
      <c r="CW299" s="69"/>
      <c r="CX299" s="69"/>
      <c r="CY299" s="69"/>
      <c r="DA299" s="73"/>
      <c r="DB299" s="69"/>
      <c r="DC299" s="69"/>
      <c r="DD299" s="34">
        <f t="shared" si="76"/>
        <v>1</v>
      </c>
      <c r="DE299" s="69"/>
      <c r="DF299" s="69">
        <v>1</v>
      </c>
      <c r="DG299" s="69"/>
      <c r="DH299" s="69"/>
      <c r="DI299" s="69"/>
      <c r="DJ299" s="69"/>
      <c r="DK299" s="69"/>
      <c r="DL299" s="69"/>
      <c r="DM299" s="69"/>
      <c r="DN299" s="34">
        <f t="shared" si="77"/>
        <v>1</v>
      </c>
      <c r="DO299" s="69"/>
      <c r="DP299" s="69">
        <v>1</v>
      </c>
      <c r="DQ299" s="69"/>
      <c r="DR299" s="69"/>
      <c r="DS299" s="69"/>
      <c r="DT299" s="69"/>
      <c r="DU299" s="69"/>
      <c r="DW299" s="69"/>
      <c r="DX299" s="69"/>
      <c r="DY299" s="34">
        <f t="shared" si="78"/>
        <v>1</v>
      </c>
      <c r="DZ299" s="34">
        <f t="shared" si="79"/>
        <v>0</v>
      </c>
      <c r="EA299" s="34">
        <f t="shared" si="80"/>
        <v>3</v>
      </c>
      <c r="EB299" s="34">
        <f t="shared" si="81"/>
        <v>1</v>
      </c>
      <c r="EC299" s="34">
        <f t="shared" si="82"/>
        <v>0</v>
      </c>
      <c r="ED299" s="34">
        <f t="shared" si="83"/>
        <v>0</v>
      </c>
      <c r="EE299" s="34">
        <f t="shared" si="84"/>
        <v>0</v>
      </c>
      <c r="EF299" s="34">
        <f t="shared" si="85"/>
        <v>0</v>
      </c>
      <c r="EG299" s="34">
        <f t="shared" si="86"/>
        <v>0</v>
      </c>
      <c r="EH299" s="34">
        <f t="shared" si="87"/>
        <v>4</v>
      </c>
      <c r="EI299" s="34">
        <f t="shared" si="88"/>
        <v>1</v>
      </c>
      <c r="EJ299" s="34">
        <v>0</v>
      </c>
    </row>
    <row r="300" spans="1:140" ht="15.75" customHeight="1">
      <c r="A300" s="33"/>
      <c r="B300" s="33"/>
      <c r="C300" s="66">
        <v>2021</v>
      </c>
      <c r="D300" s="66" t="s">
        <v>1731</v>
      </c>
      <c r="E300" s="66" t="s">
        <v>1732</v>
      </c>
      <c r="F300" s="66" t="s">
        <v>513</v>
      </c>
      <c r="G300" s="66" t="s">
        <v>470</v>
      </c>
      <c r="H300" s="66" t="s">
        <v>1833</v>
      </c>
      <c r="I300" s="66" t="s">
        <v>1832</v>
      </c>
      <c r="J300" s="34"/>
      <c r="K300" s="34"/>
      <c r="L300" s="2" t="s">
        <v>473</v>
      </c>
      <c r="M300" s="71">
        <v>0</v>
      </c>
      <c r="N300" s="63"/>
      <c r="O300" s="69"/>
      <c r="P300" s="69"/>
      <c r="R300" s="70"/>
      <c r="S300" s="70"/>
      <c r="T300" s="70"/>
      <c r="U300" s="70">
        <v>1</v>
      </c>
      <c r="V300" s="70"/>
      <c r="W300" s="70"/>
      <c r="X300" s="69"/>
      <c r="AA300" s="69"/>
      <c r="AB300" s="69"/>
      <c r="AC300" s="69"/>
      <c r="AD300" s="69"/>
      <c r="AE300" s="69"/>
      <c r="AF300" s="69"/>
      <c r="AG300" s="69"/>
      <c r="AH300" s="69">
        <v>1</v>
      </c>
      <c r="AI300" s="69"/>
      <c r="AJ300" s="69"/>
      <c r="AK300" s="69"/>
      <c r="AM300" s="69"/>
      <c r="AN300" s="69"/>
      <c r="AO300" s="69"/>
      <c r="AQ300" s="66"/>
      <c r="AR300" s="66">
        <f t="shared" si="72"/>
        <v>1</v>
      </c>
      <c r="AS300" s="73"/>
      <c r="AT300" s="73">
        <v>1</v>
      </c>
      <c r="AU300" s="73"/>
      <c r="AV300" s="73"/>
      <c r="AW300" s="73">
        <v>1</v>
      </c>
      <c r="AX300" s="66">
        <f t="shared" si="73"/>
        <v>2</v>
      </c>
      <c r="AY300" s="69"/>
      <c r="AZ300" s="69">
        <v>1</v>
      </c>
      <c r="BA300" s="69">
        <v>1</v>
      </c>
      <c r="BB300" s="69"/>
      <c r="BD300" s="69"/>
      <c r="BE300" s="69"/>
      <c r="BF300" s="69">
        <v>1</v>
      </c>
      <c r="BG300" s="69"/>
      <c r="BH300" s="69"/>
      <c r="BI300" s="69"/>
      <c r="BJ300" s="69"/>
      <c r="BK300" s="69"/>
      <c r="BL300" s="69">
        <v>1</v>
      </c>
      <c r="BM300" s="69"/>
      <c r="BN300" s="69"/>
      <c r="BO300" s="69"/>
      <c r="BP300" s="69"/>
      <c r="BQ300" s="69"/>
      <c r="BR300" s="69"/>
      <c r="BS300" s="69"/>
      <c r="BT300" s="73"/>
      <c r="BU300" s="73"/>
      <c r="BV300" s="66">
        <f t="shared" si="89"/>
        <v>1</v>
      </c>
      <c r="BW300" s="69"/>
      <c r="BY300" s="69"/>
      <c r="CA300" s="73"/>
      <c r="CB300" s="73"/>
      <c r="CC300" s="69"/>
      <c r="CD300" s="69"/>
      <c r="CE300" s="69"/>
      <c r="CF300" s="69"/>
      <c r="CG300" s="69"/>
      <c r="CH300" s="34">
        <f t="shared" si="74"/>
        <v>0</v>
      </c>
      <c r="CI300" s="69"/>
      <c r="CJ300" s="69"/>
      <c r="CK300" s="69"/>
      <c r="CL300" s="69"/>
      <c r="CM300" s="69">
        <v>1</v>
      </c>
      <c r="CN300" s="69"/>
      <c r="CO300" s="69"/>
      <c r="CP300" s="69"/>
      <c r="CQ300" s="69"/>
      <c r="CR300" s="69"/>
      <c r="CS300" s="34">
        <f t="shared" si="75"/>
        <v>1</v>
      </c>
      <c r="CT300" s="69"/>
      <c r="CU300" s="69"/>
      <c r="CV300" s="69"/>
      <c r="CW300" s="73"/>
      <c r="CX300" s="69"/>
      <c r="CY300" s="69"/>
      <c r="DA300" s="73"/>
      <c r="DB300" s="69"/>
      <c r="DC300" s="69"/>
      <c r="DD300" s="34">
        <f t="shared" si="76"/>
        <v>0</v>
      </c>
      <c r="DE300" s="69"/>
      <c r="DF300" s="69"/>
      <c r="DG300" s="69"/>
      <c r="DH300" s="73"/>
      <c r="DI300" s="69"/>
      <c r="DJ300" s="69"/>
      <c r="DK300" s="69"/>
      <c r="DL300" s="69"/>
      <c r="DM300" s="69"/>
      <c r="DN300" s="34">
        <f t="shared" si="77"/>
        <v>0</v>
      </c>
      <c r="DO300" s="69"/>
      <c r="DP300" s="69"/>
      <c r="DQ300" s="69"/>
      <c r="DR300" s="69"/>
      <c r="DS300" s="69"/>
      <c r="DT300" s="69"/>
      <c r="DU300" s="73"/>
      <c r="DV300" s="73">
        <v>1</v>
      </c>
      <c r="DW300" s="69"/>
      <c r="DX300" s="69"/>
      <c r="DY300" s="34">
        <f t="shared" si="78"/>
        <v>1</v>
      </c>
      <c r="DZ300" s="34">
        <f t="shared" si="79"/>
        <v>0</v>
      </c>
      <c r="EA300" s="34">
        <f t="shared" si="80"/>
        <v>0</v>
      </c>
      <c r="EB300" s="34">
        <f t="shared" si="81"/>
        <v>0</v>
      </c>
      <c r="EC300" s="34">
        <f t="shared" si="82"/>
        <v>0</v>
      </c>
      <c r="ED300" s="34">
        <f t="shared" si="83"/>
        <v>0</v>
      </c>
      <c r="EE300" s="34">
        <f t="shared" si="84"/>
        <v>0</v>
      </c>
      <c r="EF300" s="34">
        <f t="shared" si="85"/>
        <v>0</v>
      </c>
      <c r="EG300" s="34">
        <f t="shared" si="86"/>
        <v>0</v>
      </c>
      <c r="EH300" s="34">
        <f t="shared" si="87"/>
        <v>0</v>
      </c>
      <c r="EI300" s="34">
        <f t="shared" si="88"/>
        <v>0</v>
      </c>
      <c r="EJ300" s="34">
        <v>0</v>
      </c>
    </row>
    <row r="301" spans="1:140" ht="15.75" customHeight="1">
      <c r="A301" s="33"/>
      <c r="B301" s="33"/>
      <c r="C301" s="47">
        <v>2021</v>
      </c>
      <c r="D301" s="66" t="s">
        <v>1733</v>
      </c>
      <c r="E301" s="47" t="s">
        <v>1734</v>
      </c>
      <c r="F301" s="66" t="s">
        <v>517</v>
      </c>
      <c r="G301" s="66" t="s">
        <v>470</v>
      </c>
      <c r="H301" s="66" t="s">
        <v>1835</v>
      </c>
      <c r="I301" s="66" t="s">
        <v>1834</v>
      </c>
      <c r="J301" s="34"/>
      <c r="K301" s="34"/>
      <c r="L301" s="2" t="s">
        <v>473</v>
      </c>
      <c r="M301" s="71">
        <v>0</v>
      </c>
      <c r="N301" s="63"/>
      <c r="O301" s="69"/>
      <c r="P301" s="69"/>
      <c r="R301" s="69"/>
      <c r="T301" s="69">
        <v>1</v>
      </c>
      <c r="X301" s="69"/>
      <c r="Y301" s="69">
        <v>1</v>
      </c>
      <c r="AA301" s="70"/>
      <c r="AB301" s="69"/>
      <c r="AC301" s="69"/>
      <c r="AD301" s="69"/>
      <c r="AE301" s="69"/>
      <c r="AF301" s="69"/>
      <c r="AG301" s="69"/>
      <c r="AH301" s="69"/>
      <c r="AI301" s="69"/>
      <c r="AJ301" s="69"/>
      <c r="AK301" s="69"/>
      <c r="AM301" s="69"/>
      <c r="AN301" s="69"/>
      <c r="AO301" s="69"/>
      <c r="AQ301" s="66"/>
      <c r="AR301" s="66">
        <f t="shared" si="72"/>
        <v>1</v>
      </c>
      <c r="AS301" s="50">
        <v>1</v>
      </c>
      <c r="AT301" s="50">
        <v>1</v>
      </c>
      <c r="AU301" s="50">
        <v>1</v>
      </c>
      <c r="AV301" s="50">
        <v>1</v>
      </c>
      <c r="AW301" s="50">
        <v>1</v>
      </c>
      <c r="AX301" s="66">
        <f t="shared" si="73"/>
        <v>5</v>
      </c>
      <c r="AY301" s="51">
        <v>1</v>
      </c>
      <c r="AZ301" s="51">
        <v>1</v>
      </c>
      <c r="BA301" s="51">
        <v>1</v>
      </c>
      <c r="BB301" s="51"/>
      <c r="BC301" s="51"/>
      <c r="BD301" s="51"/>
      <c r="BE301" s="51"/>
      <c r="BF301" s="51"/>
      <c r="BG301" s="51"/>
      <c r="BH301" s="51"/>
      <c r="BI301" s="51"/>
      <c r="BJ301" s="51"/>
      <c r="BK301" s="51">
        <v>1</v>
      </c>
      <c r="BL301" s="51"/>
      <c r="BM301" s="51"/>
      <c r="BN301" s="51"/>
      <c r="BO301" s="51"/>
      <c r="BP301" s="51"/>
      <c r="BQ301" s="51"/>
      <c r="BR301" s="51"/>
      <c r="BS301" s="51"/>
      <c r="BT301" s="51"/>
      <c r="BU301" s="51"/>
      <c r="BV301" s="66">
        <f t="shared" si="89"/>
        <v>1</v>
      </c>
      <c r="BW301" s="69"/>
      <c r="BY301" s="51"/>
      <c r="BZ301" s="51"/>
      <c r="CA301" s="51"/>
      <c r="CB301" s="51"/>
      <c r="CC301" s="51"/>
      <c r="CD301" s="51"/>
      <c r="CE301" s="51"/>
      <c r="CF301" s="51"/>
      <c r="CG301" s="51"/>
      <c r="CH301" s="34">
        <f t="shared" si="74"/>
        <v>0</v>
      </c>
      <c r="CI301" s="51"/>
      <c r="CJ301" s="51"/>
      <c r="CK301" s="51"/>
      <c r="CL301" s="51"/>
      <c r="CM301" s="51"/>
      <c r="CN301" s="51"/>
      <c r="CO301" s="51"/>
      <c r="CP301" s="51"/>
      <c r="CQ301" s="51"/>
      <c r="CR301" s="51"/>
      <c r="CS301" s="34">
        <f t="shared" si="75"/>
        <v>0</v>
      </c>
      <c r="CT301" s="51"/>
      <c r="CU301" s="51"/>
      <c r="CV301" s="51"/>
      <c r="CW301" s="51"/>
      <c r="CX301" s="51"/>
      <c r="CY301" s="51"/>
      <c r="CZ301" s="51"/>
      <c r="DA301" s="51"/>
      <c r="DB301" s="51"/>
      <c r="DC301" s="51"/>
      <c r="DD301" s="34">
        <f t="shared" si="76"/>
        <v>0</v>
      </c>
      <c r="DE301" s="51"/>
      <c r="DF301" s="51"/>
      <c r="DG301" s="51"/>
      <c r="DH301" s="51"/>
      <c r="DI301" s="51"/>
      <c r="DJ301" s="51"/>
      <c r="DK301" s="51"/>
      <c r="DL301" s="51"/>
      <c r="DM301" s="51"/>
      <c r="DN301" s="34">
        <f t="shared" si="77"/>
        <v>0</v>
      </c>
      <c r="DO301" s="51"/>
      <c r="DP301" s="51"/>
      <c r="DQ301" s="51"/>
      <c r="DR301" s="51"/>
      <c r="DS301" s="51"/>
      <c r="DT301" s="51"/>
      <c r="DU301" s="51"/>
      <c r="DV301" s="4"/>
      <c r="DW301" s="69"/>
      <c r="DX301" s="69"/>
      <c r="DY301" s="34">
        <f t="shared" si="78"/>
        <v>0</v>
      </c>
      <c r="DZ301" s="34">
        <f t="shared" si="79"/>
        <v>0</v>
      </c>
      <c r="EA301" s="34">
        <f t="shared" si="80"/>
        <v>0</v>
      </c>
      <c r="EB301" s="34">
        <f t="shared" si="81"/>
        <v>0</v>
      </c>
      <c r="EC301" s="34">
        <f t="shared" si="82"/>
        <v>0</v>
      </c>
      <c r="ED301" s="34">
        <f t="shared" si="83"/>
        <v>0</v>
      </c>
      <c r="EE301" s="34">
        <f t="shared" si="84"/>
        <v>0</v>
      </c>
      <c r="EF301" s="34">
        <f t="shared" si="85"/>
        <v>0</v>
      </c>
      <c r="EG301" s="34">
        <f t="shared" si="86"/>
        <v>0</v>
      </c>
      <c r="EH301" s="34">
        <f t="shared" si="87"/>
        <v>0</v>
      </c>
      <c r="EI301" s="34">
        <f t="shared" si="88"/>
        <v>0</v>
      </c>
      <c r="EJ301" s="34">
        <v>0</v>
      </c>
    </row>
    <row r="302" spans="1:140" ht="15.75" customHeight="1">
      <c r="A302" s="33"/>
      <c r="B302" s="33"/>
      <c r="C302" s="47">
        <v>2022</v>
      </c>
      <c r="D302" s="66" t="s">
        <v>1735</v>
      </c>
      <c r="E302" s="66" t="s">
        <v>1736</v>
      </c>
      <c r="F302" s="66" t="s">
        <v>513</v>
      </c>
      <c r="G302" s="2" t="s">
        <v>470</v>
      </c>
      <c r="H302" s="66" t="s">
        <v>1837</v>
      </c>
      <c r="I302" s="66" t="s">
        <v>1836</v>
      </c>
      <c r="J302" s="34"/>
      <c r="K302" s="34"/>
      <c r="L302" s="2" t="s">
        <v>473</v>
      </c>
      <c r="M302" s="71">
        <v>0</v>
      </c>
      <c r="N302" s="63"/>
      <c r="O302" s="69"/>
      <c r="P302" s="69"/>
      <c r="R302" s="69"/>
      <c r="U302" s="69">
        <v>1</v>
      </c>
      <c r="X302" s="69"/>
      <c r="Y302" s="69">
        <v>1</v>
      </c>
      <c r="Z302" s="69">
        <v>1</v>
      </c>
      <c r="AA302" s="69"/>
      <c r="AB302" s="69"/>
      <c r="AC302" s="69"/>
      <c r="AD302" s="69"/>
      <c r="AE302" s="69"/>
      <c r="AF302" s="69"/>
      <c r="AG302" s="69"/>
      <c r="AH302" s="69"/>
      <c r="AI302" s="69"/>
      <c r="AJ302" s="69"/>
      <c r="AK302" s="69"/>
      <c r="AM302" s="70"/>
      <c r="AN302" s="69"/>
      <c r="AO302" s="69"/>
      <c r="AQ302" s="66"/>
      <c r="AR302" s="66">
        <f t="shared" si="72"/>
        <v>1</v>
      </c>
      <c r="AS302" s="50">
        <v>1</v>
      </c>
      <c r="AT302" s="50">
        <v>1</v>
      </c>
      <c r="AU302" s="50"/>
      <c r="AV302" s="51"/>
      <c r="AW302" s="51">
        <v>1</v>
      </c>
      <c r="AX302" s="66">
        <f t="shared" si="73"/>
        <v>3</v>
      </c>
      <c r="AY302" s="51"/>
      <c r="AZ302" s="51">
        <v>1</v>
      </c>
      <c r="BA302" s="51"/>
      <c r="BB302" s="51"/>
      <c r="BC302" s="51">
        <v>1</v>
      </c>
      <c r="BD302" s="51">
        <v>1</v>
      </c>
      <c r="BE302" s="51"/>
      <c r="BF302" s="51"/>
      <c r="BG302" s="51"/>
      <c r="BH302" s="51"/>
      <c r="BI302" s="51"/>
      <c r="BJ302" s="51"/>
      <c r="BK302" s="51"/>
      <c r="BL302" s="51"/>
      <c r="BM302" s="51"/>
      <c r="BN302" s="51"/>
      <c r="BO302" s="51"/>
      <c r="BP302" s="51">
        <v>1</v>
      </c>
      <c r="BQ302" s="51"/>
      <c r="BR302" s="51"/>
      <c r="BS302" s="51">
        <v>1</v>
      </c>
      <c r="BT302" s="51">
        <v>1</v>
      </c>
      <c r="BU302" s="51">
        <v>1</v>
      </c>
      <c r="BV302" s="66">
        <f t="shared" si="89"/>
        <v>0</v>
      </c>
      <c r="BW302" s="69"/>
      <c r="BY302" s="51"/>
      <c r="BZ302" s="51">
        <v>1</v>
      </c>
      <c r="CA302" s="51"/>
      <c r="CB302" s="51"/>
      <c r="CC302" s="51"/>
      <c r="CD302" s="51"/>
      <c r="CE302" s="51"/>
      <c r="CF302" s="51"/>
      <c r="CG302" s="51"/>
      <c r="CH302" s="34">
        <f t="shared" si="74"/>
        <v>1</v>
      </c>
      <c r="CI302" s="51"/>
      <c r="CJ302" s="51"/>
      <c r="CK302" s="51"/>
      <c r="CL302" s="51"/>
      <c r="CM302" s="51">
        <v>1</v>
      </c>
      <c r="CN302" s="51"/>
      <c r="CO302" s="51"/>
      <c r="CP302" s="51"/>
      <c r="CQ302" s="51"/>
      <c r="CR302" s="51"/>
      <c r="CS302" s="34">
        <f t="shared" si="75"/>
        <v>1</v>
      </c>
      <c r="CT302" s="51"/>
      <c r="CU302" s="51"/>
      <c r="CV302" s="51"/>
      <c r="CW302" s="51"/>
      <c r="CX302" s="51"/>
      <c r="CY302" s="51"/>
      <c r="CZ302" s="51"/>
      <c r="DA302" s="51"/>
      <c r="DB302" s="51"/>
      <c r="DC302" s="51"/>
      <c r="DD302" s="34">
        <f t="shared" si="76"/>
        <v>0</v>
      </c>
      <c r="DE302" s="51"/>
      <c r="DF302" s="51"/>
      <c r="DG302" s="51"/>
      <c r="DH302" s="51"/>
      <c r="DI302" s="51"/>
      <c r="DJ302" s="51"/>
      <c r="DK302" s="51"/>
      <c r="DL302" s="51"/>
      <c r="DM302" s="51"/>
      <c r="DN302" s="34">
        <f t="shared" si="77"/>
        <v>0</v>
      </c>
      <c r="DO302" s="51"/>
      <c r="DP302" s="51"/>
      <c r="DQ302" s="51"/>
      <c r="DR302" s="51"/>
      <c r="DS302" s="51"/>
      <c r="DT302" s="51"/>
      <c r="DU302" s="51"/>
      <c r="DV302" s="4">
        <v>1</v>
      </c>
      <c r="DW302" s="69"/>
      <c r="DX302" s="69"/>
      <c r="DY302" s="34">
        <f t="shared" si="78"/>
        <v>1</v>
      </c>
      <c r="DZ302" s="34">
        <f t="shared" si="79"/>
        <v>0</v>
      </c>
      <c r="EA302" s="34">
        <f t="shared" si="80"/>
        <v>0</v>
      </c>
      <c r="EB302" s="34">
        <f t="shared" si="81"/>
        <v>0</v>
      </c>
      <c r="EC302" s="34">
        <f t="shared" si="82"/>
        <v>0</v>
      </c>
      <c r="ED302" s="34">
        <f t="shared" si="83"/>
        <v>0</v>
      </c>
      <c r="EE302" s="34">
        <f t="shared" si="84"/>
        <v>0</v>
      </c>
      <c r="EF302" s="34">
        <f t="shared" si="85"/>
        <v>0</v>
      </c>
      <c r="EG302" s="34">
        <f t="shared" si="86"/>
        <v>0</v>
      </c>
      <c r="EH302" s="34">
        <f t="shared" si="87"/>
        <v>0</v>
      </c>
      <c r="EI302" s="34">
        <f t="shared" si="88"/>
        <v>0</v>
      </c>
      <c r="EJ302" s="34">
        <v>0</v>
      </c>
    </row>
    <row r="303" spans="1:140" ht="15.75" customHeight="1">
      <c r="A303" s="33"/>
      <c r="B303" s="33"/>
      <c r="C303" s="47">
        <v>2021</v>
      </c>
      <c r="D303" s="66" t="s">
        <v>1737</v>
      </c>
      <c r="E303" s="66" t="s">
        <v>1738</v>
      </c>
      <c r="F303" s="66" t="s">
        <v>1234</v>
      </c>
      <c r="G303" s="66" t="s">
        <v>463</v>
      </c>
      <c r="H303" s="66" t="s">
        <v>1839</v>
      </c>
      <c r="I303" s="66" t="s">
        <v>1838</v>
      </c>
      <c r="J303" s="34"/>
      <c r="K303" s="34"/>
      <c r="L303" s="2" t="s">
        <v>473</v>
      </c>
      <c r="M303" s="71">
        <v>0</v>
      </c>
      <c r="N303" s="63"/>
      <c r="O303" s="69"/>
      <c r="P303" s="69"/>
      <c r="R303" s="69"/>
      <c r="U303" s="69">
        <v>1</v>
      </c>
      <c r="X303" s="69"/>
      <c r="AA303" s="69"/>
      <c r="AB303" s="69"/>
      <c r="AC303" s="69"/>
      <c r="AD303" s="69"/>
      <c r="AE303" s="69"/>
      <c r="AF303" s="69"/>
      <c r="AG303" s="69">
        <v>1</v>
      </c>
      <c r="AH303" s="69"/>
      <c r="AI303" s="70"/>
      <c r="AJ303" s="69"/>
      <c r="AK303" s="69"/>
      <c r="AM303" s="69"/>
      <c r="AN303" s="69"/>
      <c r="AO303" s="69"/>
      <c r="AQ303" s="66"/>
      <c r="AR303" s="66">
        <f t="shared" si="72"/>
        <v>1</v>
      </c>
      <c r="AS303" s="50">
        <v>1</v>
      </c>
      <c r="AT303" s="51">
        <v>1</v>
      </c>
      <c r="AU303" s="50">
        <v>1</v>
      </c>
      <c r="AV303" s="51"/>
      <c r="AW303" s="51">
        <v>1</v>
      </c>
      <c r="AX303" s="66">
        <f t="shared" si="73"/>
        <v>4</v>
      </c>
      <c r="AY303" s="51"/>
      <c r="AZ303" s="51"/>
      <c r="BA303" s="51">
        <v>1</v>
      </c>
      <c r="BB303" s="51"/>
      <c r="BC303" s="51"/>
      <c r="BD303" s="51"/>
      <c r="BE303" s="51"/>
      <c r="BF303" s="51">
        <v>1</v>
      </c>
      <c r="BG303" s="51"/>
      <c r="BH303" s="51"/>
      <c r="BI303" s="51"/>
      <c r="BJ303" s="51"/>
      <c r="BK303" s="51"/>
      <c r="BL303" s="51"/>
      <c r="BM303" s="51"/>
      <c r="BN303" s="51"/>
      <c r="BO303" s="51">
        <v>1</v>
      </c>
      <c r="BP303" s="51"/>
      <c r="BQ303" s="51"/>
      <c r="BR303" s="51"/>
      <c r="BS303" s="50">
        <v>1</v>
      </c>
      <c r="BT303" s="51">
        <v>1</v>
      </c>
      <c r="BU303" s="51">
        <v>1</v>
      </c>
      <c r="BV303" s="66">
        <f t="shared" si="89"/>
        <v>0</v>
      </c>
      <c r="BW303" s="73"/>
      <c r="BX303" s="73"/>
      <c r="BY303" s="50"/>
      <c r="BZ303" s="50">
        <v>1</v>
      </c>
      <c r="CA303" s="51"/>
      <c r="CB303" s="51"/>
      <c r="CC303" s="50"/>
      <c r="CD303" s="51"/>
      <c r="CE303" s="51"/>
      <c r="CF303" s="51"/>
      <c r="CG303" s="51"/>
      <c r="CH303" s="34">
        <f t="shared" si="74"/>
        <v>1</v>
      </c>
      <c r="CI303" s="51"/>
      <c r="CJ303" s="51"/>
      <c r="CK303" s="51"/>
      <c r="CL303" s="51"/>
      <c r="CM303" s="51">
        <v>1</v>
      </c>
      <c r="CN303" s="51"/>
      <c r="CO303" s="51"/>
      <c r="CP303" s="51"/>
      <c r="CQ303" s="51"/>
      <c r="CR303" s="51"/>
      <c r="CS303" s="34">
        <f t="shared" si="75"/>
        <v>1</v>
      </c>
      <c r="CT303" s="51"/>
      <c r="CU303" s="50"/>
      <c r="CV303" s="50"/>
      <c r="CW303" s="51"/>
      <c r="CX303" s="50"/>
      <c r="CY303" s="50"/>
      <c r="CZ303" s="50">
        <v>1</v>
      </c>
      <c r="DA303" s="51"/>
      <c r="DB303" s="51"/>
      <c r="DC303" s="51"/>
      <c r="DD303" s="34">
        <f t="shared" si="76"/>
        <v>1</v>
      </c>
      <c r="DE303" s="51"/>
      <c r="DF303" s="51"/>
      <c r="DG303" s="51"/>
      <c r="DH303" s="51"/>
      <c r="DI303" s="51"/>
      <c r="DJ303" s="51"/>
      <c r="DK303" s="51"/>
      <c r="DL303" s="51"/>
      <c r="DM303" s="51"/>
      <c r="DN303" s="34">
        <f t="shared" si="77"/>
        <v>0</v>
      </c>
      <c r="DO303" s="51"/>
      <c r="DP303" s="51"/>
      <c r="DQ303" s="51"/>
      <c r="DR303" s="51"/>
      <c r="DS303" s="51"/>
      <c r="DT303" s="51"/>
      <c r="DU303" s="51"/>
      <c r="DV303" s="4">
        <v>1</v>
      </c>
      <c r="DW303" s="69"/>
      <c r="DX303" s="69"/>
      <c r="DY303" s="34">
        <f t="shared" si="78"/>
        <v>1</v>
      </c>
      <c r="DZ303" s="34">
        <f t="shared" si="79"/>
        <v>0</v>
      </c>
      <c r="EA303" s="34">
        <f t="shared" si="80"/>
        <v>0</v>
      </c>
      <c r="EB303" s="34">
        <f t="shared" si="81"/>
        <v>0</v>
      </c>
      <c r="EC303" s="34">
        <f t="shared" si="82"/>
        <v>0</v>
      </c>
      <c r="ED303" s="34">
        <f t="shared" si="83"/>
        <v>0</v>
      </c>
      <c r="EE303" s="34">
        <f t="shared" si="84"/>
        <v>0</v>
      </c>
      <c r="EF303" s="34">
        <f t="shared" si="85"/>
        <v>0</v>
      </c>
      <c r="EG303" s="34">
        <f t="shared" si="86"/>
        <v>0</v>
      </c>
      <c r="EH303" s="34">
        <f t="shared" si="87"/>
        <v>0</v>
      </c>
      <c r="EI303" s="34">
        <f t="shared" si="88"/>
        <v>0</v>
      </c>
      <c r="EJ303" s="34">
        <v>0</v>
      </c>
    </row>
    <row r="304" spans="1:140" ht="15.75" customHeight="1">
      <c r="A304" s="33"/>
      <c r="B304" s="33"/>
      <c r="C304" s="47">
        <v>2021</v>
      </c>
      <c r="D304" s="66" t="s">
        <v>1739</v>
      </c>
      <c r="E304" s="66" t="s">
        <v>1740</v>
      </c>
      <c r="F304" s="66" t="s">
        <v>1095</v>
      </c>
      <c r="G304" s="66" t="s">
        <v>463</v>
      </c>
      <c r="H304" s="66" t="s">
        <v>1841</v>
      </c>
      <c r="I304" s="66" t="s">
        <v>1840</v>
      </c>
      <c r="J304" s="34"/>
      <c r="K304" s="34"/>
      <c r="L304" s="2" t="s">
        <v>473</v>
      </c>
      <c r="M304" s="71">
        <v>0</v>
      </c>
      <c r="N304" s="63"/>
      <c r="O304" s="69"/>
      <c r="P304" s="69"/>
      <c r="R304" s="69"/>
      <c r="U304" s="69">
        <v>1</v>
      </c>
      <c r="X304" s="69"/>
      <c r="Y304" s="69">
        <v>1</v>
      </c>
      <c r="AA304" s="69"/>
      <c r="AB304" s="69"/>
      <c r="AC304" s="69"/>
      <c r="AD304" s="69"/>
      <c r="AE304" s="69"/>
      <c r="AF304" s="70"/>
      <c r="AG304" s="69"/>
      <c r="AH304" s="69"/>
      <c r="AI304" s="69"/>
      <c r="AJ304" s="69"/>
      <c r="AK304" s="69"/>
      <c r="AM304" s="69"/>
      <c r="AN304" s="69"/>
      <c r="AO304" s="69"/>
      <c r="AQ304" s="66"/>
      <c r="AR304" s="66">
        <f t="shared" si="72"/>
        <v>1</v>
      </c>
      <c r="AS304" s="50">
        <v>1</v>
      </c>
      <c r="AT304" s="50">
        <v>1</v>
      </c>
      <c r="AU304" s="50">
        <v>1</v>
      </c>
      <c r="AV304" s="50"/>
      <c r="AW304" s="50"/>
      <c r="AX304" s="66">
        <f t="shared" si="73"/>
        <v>3</v>
      </c>
      <c r="AY304" s="51"/>
      <c r="AZ304" s="51">
        <v>1</v>
      </c>
      <c r="BA304" s="51"/>
      <c r="BB304" s="51"/>
      <c r="BC304" s="51"/>
      <c r="BD304" s="51"/>
      <c r="BE304" s="51"/>
      <c r="BF304" s="51"/>
      <c r="BG304" s="51"/>
      <c r="BH304" s="51"/>
      <c r="BI304" s="51"/>
      <c r="BJ304" s="51"/>
      <c r="BK304" s="51">
        <v>1</v>
      </c>
      <c r="BL304" s="51"/>
      <c r="BM304" s="51"/>
      <c r="BN304" s="51"/>
      <c r="BO304" s="51"/>
      <c r="BP304" s="51"/>
      <c r="BQ304" s="51"/>
      <c r="BR304" s="51"/>
      <c r="BS304" s="51"/>
      <c r="BT304" s="51"/>
      <c r="BU304" s="51"/>
      <c r="BV304" s="66">
        <f t="shared" si="89"/>
        <v>1</v>
      </c>
      <c r="BW304" s="69"/>
      <c r="BY304" s="51"/>
      <c r="BZ304" s="51"/>
      <c r="CA304" s="51"/>
      <c r="CB304" s="51"/>
      <c r="CC304" s="51"/>
      <c r="CD304" s="51"/>
      <c r="CE304" s="51"/>
      <c r="CF304" s="51"/>
      <c r="CG304" s="51"/>
      <c r="CH304" s="34">
        <f t="shared" si="74"/>
        <v>0</v>
      </c>
      <c r="CI304" s="51"/>
      <c r="CJ304" s="51"/>
      <c r="CK304" s="51"/>
      <c r="CL304" s="51"/>
      <c r="CM304" s="51"/>
      <c r="CN304" s="51"/>
      <c r="CO304" s="51"/>
      <c r="CP304" s="51"/>
      <c r="CQ304" s="51"/>
      <c r="CR304" s="51"/>
      <c r="CS304" s="34">
        <f t="shared" si="75"/>
        <v>0</v>
      </c>
      <c r="CT304" s="51"/>
      <c r="CU304" s="51"/>
      <c r="CV304" s="51"/>
      <c r="CW304" s="51"/>
      <c r="CX304" s="51"/>
      <c r="CY304" s="51"/>
      <c r="CZ304" s="51"/>
      <c r="DA304" s="51"/>
      <c r="DB304" s="51"/>
      <c r="DC304" s="51"/>
      <c r="DD304" s="34">
        <f t="shared" si="76"/>
        <v>0</v>
      </c>
      <c r="DE304" s="51"/>
      <c r="DF304" s="51"/>
      <c r="DG304" s="51"/>
      <c r="DH304" s="51"/>
      <c r="DI304" s="51"/>
      <c r="DJ304" s="51"/>
      <c r="DK304" s="51"/>
      <c r="DL304" s="51"/>
      <c r="DM304" s="51"/>
      <c r="DN304" s="34">
        <f t="shared" si="77"/>
        <v>0</v>
      </c>
      <c r="DO304" s="51"/>
      <c r="DP304" s="51"/>
      <c r="DQ304" s="51"/>
      <c r="DR304" s="51"/>
      <c r="DS304" s="51"/>
      <c r="DT304" s="51"/>
      <c r="DU304" s="51"/>
      <c r="DV304" s="4"/>
      <c r="DW304" s="69"/>
      <c r="DX304" s="69"/>
      <c r="DY304" s="34">
        <f t="shared" si="78"/>
        <v>0</v>
      </c>
      <c r="DZ304" s="34">
        <f t="shared" si="79"/>
        <v>0</v>
      </c>
      <c r="EA304" s="34">
        <f t="shared" si="80"/>
        <v>0</v>
      </c>
      <c r="EB304" s="34">
        <f t="shared" si="81"/>
        <v>0</v>
      </c>
      <c r="EC304" s="34">
        <f t="shared" si="82"/>
        <v>0</v>
      </c>
      <c r="ED304" s="34">
        <f t="shared" si="83"/>
        <v>0</v>
      </c>
      <c r="EE304" s="34">
        <f t="shared" si="84"/>
        <v>0</v>
      </c>
      <c r="EF304" s="34">
        <f t="shared" si="85"/>
        <v>0</v>
      </c>
      <c r="EG304" s="34">
        <f t="shared" si="86"/>
        <v>0</v>
      </c>
      <c r="EH304" s="34">
        <f t="shared" si="87"/>
        <v>0</v>
      </c>
      <c r="EI304" s="34">
        <f t="shared" si="88"/>
        <v>0</v>
      </c>
      <c r="EJ304" s="34">
        <v>0</v>
      </c>
    </row>
    <row r="305" spans="1:140" ht="15.75" customHeight="1">
      <c r="A305" s="33"/>
      <c r="B305" s="33"/>
      <c r="C305" s="47">
        <v>2021</v>
      </c>
      <c r="D305" s="66" t="s">
        <v>1741</v>
      </c>
      <c r="E305" s="66" t="s">
        <v>1742</v>
      </c>
      <c r="F305" s="66" t="s">
        <v>50</v>
      </c>
      <c r="G305" s="66" t="s">
        <v>463</v>
      </c>
      <c r="H305" s="66" t="s">
        <v>1843</v>
      </c>
      <c r="I305" s="66" t="s">
        <v>1842</v>
      </c>
      <c r="J305" s="34"/>
      <c r="K305" s="34"/>
      <c r="L305" s="2" t="s">
        <v>473</v>
      </c>
      <c r="M305" s="71">
        <v>0</v>
      </c>
      <c r="N305" s="63"/>
      <c r="O305" s="69"/>
      <c r="P305" s="69"/>
      <c r="R305" s="69"/>
      <c r="U305" s="69">
        <v>1</v>
      </c>
      <c r="X305" s="69"/>
      <c r="AA305" s="69"/>
      <c r="AB305" s="69"/>
      <c r="AC305" s="69">
        <v>1</v>
      </c>
      <c r="AD305" s="69"/>
      <c r="AE305" s="69"/>
      <c r="AF305" s="69"/>
      <c r="AG305" s="69"/>
      <c r="AH305" s="69"/>
      <c r="AI305" s="69"/>
      <c r="AJ305" s="69"/>
      <c r="AK305" s="69"/>
      <c r="AM305" s="70"/>
      <c r="AN305" s="69"/>
      <c r="AO305" s="69"/>
      <c r="AQ305" s="66"/>
      <c r="AR305" s="66">
        <f t="shared" si="72"/>
        <v>1</v>
      </c>
      <c r="AS305" s="51">
        <v>1</v>
      </c>
      <c r="AT305" s="50">
        <v>1</v>
      </c>
      <c r="AU305" s="50">
        <v>1</v>
      </c>
      <c r="AV305" s="51"/>
      <c r="AW305" s="51">
        <v>1</v>
      </c>
      <c r="AX305" s="66">
        <f t="shared" si="73"/>
        <v>4</v>
      </c>
      <c r="AY305" s="51">
        <v>1</v>
      </c>
      <c r="AZ305" s="51">
        <v>1</v>
      </c>
      <c r="BA305" s="51">
        <v>1</v>
      </c>
      <c r="BB305" s="51"/>
      <c r="BC305" s="51"/>
      <c r="BD305" s="51"/>
      <c r="BE305" s="51"/>
      <c r="BF305" s="51"/>
      <c r="BG305" s="51"/>
      <c r="BH305" s="51"/>
      <c r="BI305" s="51"/>
      <c r="BJ305" s="51"/>
      <c r="BK305" s="51"/>
      <c r="BL305" s="51"/>
      <c r="BM305" s="51"/>
      <c r="BN305" s="51"/>
      <c r="BO305" s="51"/>
      <c r="BP305" s="51">
        <v>1</v>
      </c>
      <c r="BQ305" s="51"/>
      <c r="BR305" s="51"/>
      <c r="BS305" s="51">
        <v>1</v>
      </c>
      <c r="BT305" s="50">
        <v>1</v>
      </c>
      <c r="BU305" s="50">
        <v>1</v>
      </c>
      <c r="BV305" s="66">
        <f t="shared" si="89"/>
        <v>0</v>
      </c>
      <c r="BW305" s="69"/>
      <c r="BY305" s="51"/>
      <c r="BZ305" s="51">
        <v>1</v>
      </c>
      <c r="CA305" s="51"/>
      <c r="CB305" s="51"/>
      <c r="CC305" s="51"/>
      <c r="CD305" s="51"/>
      <c r="CE305" s="51"/>
      <c r="CF305" s="51"/>
      <c r="CG305" s="51"/>
      <c r="CH305" s="34">
        <f t="shared" si="74"/>
        <v>1</v>
      </c>
      <c r="CI305" s="51"/>
      <c r="CJ305" s="51"/>
      <c r="CK305" s="51"/>
      <c r="CL305" s="50"/>
      <c r="CM305" s="50">
        <v>1</v>
      </c>
      <c r="CN305" s="51"/>
      <c r="CO305" s="51"/>
      <c r="CP305" s="50"/>
      <c r="CQ305" s="51"/>
      <c r="CR305" s="51"/>
      <c r="CS305" s="34">
        <f t="shared" si="75"/>
        <v>1</v>
      </c>
      <c r="CT305" s="51"/>
      <c r="CU305" s="51"/>
      <c r="CV305" s="51"/>
      <c r="CW305" s="50"/>
      <c r="CX305" s="51"/>
      <c r="CY305" s="51"/>
      <c r="CZ305" s="51">
        <v>1</v>
      </c>
      <c r="DA305" s="50"/>
      <c r="DB305" s="51"/>
      <c r="DC305" s="51"/>
      <c r="DD305" s="34">
        <f t="shared" si="76"/>
        <v>1</v>
      </c>
      <c r="DE305" s="51"/>
      <c r="DF305" s="51"/>
      <c r="DG305" s="51"/>
      <c r="DH305" s="51"/>
      <c r="DI305" s="51"/>
      <c r="DJ305" s="51"/>
      <c r="DK305" s="51"/>
      <c r="DL305" s="51"/>
      <c r="DM305" s="51"/>
      <c r="DN305" s="34">
        <f t="shared" si="77"/>
        <v>0</v>
      </c>
      <c r="DO305" s="51"/>
      <c r="DP305" s="51"/>
      <c r="DQ305" s="51"/>
      <c r="DR305" s="51"/>
      <c r="DS305" s="51"/>
      <c r="DT305" s="51"/>
      <c r="DU305" s="51"/>
      <c r="DV305" s="4">
        <v>1</v>
      </c>
      <c r="DW305" s="69"/>
      <c r="DX305" s="69"/>
      <c r="DY305" s="34">
        <f t="shared" si="78"/>
        <v>1</v>
      </c>
      <c r="DZ305" s="34">
        <f t="shared" si="79"/>
        <v>0</v>
      </c>
      <c r="EA305" s="34">
        <f t="shared" si="80"/>
        <v>0</v>
      </c>
      <c r="EB305" s="34">
        <f t="shared" si="81"/>
        <v>0</v>
      </c>
      <c r="EC305" s="34">
        <f t="shared" si="82"/>
        <v>0</v>
      </c>
      <c r="ED305" s="34">
        <f t="shared" si="83"/>
        <v>0</v>
      </c>
      <c r="EE305" s="34">
        <f t="shared" si="84"/>
        <v>0</v>
      </c>
      <c r="EF305" s="34">
        <f t="shared" si="85"/>
        <v>0</v>
      </c>
      <c r="EG305" s="34">
        <f t="shared" si="86"/>
        <v>0</v>
      </c>
      <c r="EH305" s="34">
        <f t="shared" si="87"/>
        <v>0</v>
      </c>
      <c r="EI305" s="34">
        <f t="shared" si="88"/>
        <v>0</v>
      </c>
      <c r="EJ305" s="34">
        <v>0</v>
      </c>
    </row>
    <row r="306" spans="1:140" ht="15.75" customHeight="1">
      <c r="A306" s="33"/>
      <c r="B306" s="33"/>
      <c r="C306" s="66">
        <v>2021</v>
      </c>
      <c r="D306" s="66" t="s">
        <v>1743</v>
      </c>
      <c r="E306" s="66" t="s">
        <v>1744</v>
      </c>
      <c r="F306" s="66" t="s">
        <v>1745</v>
      </c>
      <c r="G306" s="66" t="s">
        <v>507</v>
      </c>
      <c r="H306" s="66" t="s">
        <v>1845</v>
      </c>
      <c r="I306" s="66" t="s">
        <v>1844</v>
      </c>
      <c r="J306" s="34"/>
      <c r="K306" s="34"/>
      <c r="L306" s="207" t="s">
        <v>473</v>
      </c>
      <c r="M306" s="215">
        <v>0</v>
      </c>
      <c r="N306" s="227"/>
      <c r="O306" s="209"/>
      <c r="P306" s="209"/>
      <c r="Q306" s="209"/>
      <c r="R306" s="209"/>
      <c r="S306" s="209"/>
      <c r="T306" s="209"/>
      <c r="U306" s="209">
        <v>1</v>
      </c>
      <c r="V306" s="209"/>
      <c r="W306" s="209"/>
      <c r="X306" s="209"/>
      <c r="Y306" s="209"/>
      <c r="Z306" s="209"/>
      <c r="AA306" s="233"/>
      <c r="AB306" s="209"/>
      <c r="AC306" s="209"/>
      <c r="AD306" s="209"/>
      <c r="AE306" s="209"/>
      <c r="AF306" s="209"/>
      <c r="AG306" s="209"/>
      <c r="AH306" s="209"/>
      <c r="AI306" s="209"/>
      <c r="AJ306" s="209"/>
      <c r="AK306" s="209">
        <v>1</v>
      </c>
      <c r="AL306" s="209"/>
      <c r="AM306" s="209"/>
      <c r="AN306" s="209"/>
      <c r="AO306" s="209"/>
      <c r="AP306" s="209"/>
      <c r="AQ306" s="203"/>
      <c r="AR306" s="203">
        <f t="shared" si="72"/>
        <v>1</v>
      </c>
      <c r="AS306" s="50">
        <v>1</v>
      </c>
      <c r="AT306" s="50">
        <v>1</v>
      </c>
      <c r="AU306" s="51"/>
      <c r="AV306" s="51">
        <v>1</v>
      </c>
      <c r="AW306" s="50">
        <v>1</v>
      </c>
      <c r="AX306" s="203">
        <f t="shared" si="73"/>
        <v>4</v>
      </c>
      <c r="AY306" s="51">
        <v>1</v>
      </c>
      <c r="AZ306" s="51">
        <v>1</v>
      </c>
      <c r="BA306" s="51"/>
      <c r="BB306" s="51"/>
      <c r="BC306" s="51"/>
      <c r="BD306" s="51"/>
      <c r="BE306" s="51"/>
      <c r="BF306" s="51"/>
      <c r="BG306" s="51"/>
      <c r="BH306" s="51"/>
      <c r="BI306" s="51"/>
      <c r="BJ306" s="51"/>
      <c r="BK306" s="51"/>
      <c r="BL306" s="51">
        <v>1</v>
      </c>
      <c r="BM306" s="51"/>
      <c r="BN306" s="51"/>
      <c r="BO306" s="51"/>
      <c r="BP306" s="51"/>
      <c r="BQ306" s="51"/>
      <c r="BR306" s="51"/>
      <c r="BS306" s="51"/>
      <c r="BT306" s="51"/>
      <c r="BU306" s="51"/>
      <c r="BV306" s="66">
        <f t="shared" si="89"/>
        <v>1</v>
      </c>
      <c r="BW306" s="209"/>
      <c r="BX306" s="209"/>
      <c r="BY306" s="51"/>
      <c r="BZ306" s="51"/>
      <c r="CA306" s="51"/>
      <c r="CB306" s="51"/>
      <c r="CC306" s="51"/>
      <c r="CD306" s="51"/>
      <c r="CE306" s="51"/>
      <c r="CF306" s="51"/>
      <c r="CG306" s="51"/>
      <c r="CH306" s="200">
        <f t="shared" si="74"/>
        <v>0</v>
      </c>
      <c r="CI306" s="51"/>
      <c r="CJ306" s="51"/>
      <c r="CK306" s="51"/>
      <c r="CL306" s="51"/>
      <c r="CM306" s="51"/>
      <c r="CN306" s="51"/>
      <c r="CO306" s="51"/>
      <c r="CP306" s="51"/>
      <c r="CQ306" s="51"/>
      <c r="CR306" s="51"/>
      <c r="CS306" s="200">
        <f t="shared" si="75"/>
        <v>0</v>
      </c>
      <c r="CT306" s="51"/>
      <c r="CU306" s="51"/>
      <c r="CV306" s="51"/>
      <c r="CW306" s="51"/>
      <c r="CX306" s="51"/>
      <c r="CY306" s="51"/>
      <c r="CZ306" s="51"/>
      <c r="DA306" s="51"/>
      <c r="DB306" s="51"/>
      <c r="DC306" s="51"/>
      <c r="DD306" s="200">
        <f t="shared" si="76"/>
        <v>0</v>
      </c>
      <c r="DE306" s="51"/>
      <c r="DF306" s="51"/>
      <c r="DG306" s="51"/>
      <c r="DH306" s="51"/>
      <c r="DI306" s="51"/>
      <c r="DJ306" s="51"/>
      <c r="DK306" s="51"/>
      <c r="DL306" s="51"/>
      <c r="DM306" s="51"/>
      <c r="DN306" s="200">
        <f t="shared" si="77"/>
        <v>0</v>
      </c>
      <c r="DO306" s="51"/>
      <c r="DP306" s="51"/>
      <c r="DQ306" s="51"/>
      <c r="DR306" s="51"/>
      <c r="DS306" s="51"/>
      <c r="DT306" s="51"/>
      <c r="DU306" s="51"/>
      <c r="DV306" s="4"/>
      <c r="DW306" s="209"/>
      <c r="DX306" s="69"/>
      <c r="DY306" s="34">
        <f t="shared" si="78"/>
        <v>0</v>
      </c>
      <c r="DZ306" s="34">
        <f t="shared" si="79"/>
        <v>0</v>
      </c>
      <c r="EA306" s="34">
        <f t="shared" si="80"/>
        <v>0</v>
      </c>
      <c r="EB306" s="34">
        <f t="shared" si="81"/>
        <v>0</v>
      </c>
      <c r="EC306" s="34">
        <f t="shared" si="82"/>
        <v>0</v>
      </c>
      <c r="ED306" s="34">
        <f t="shared" si="83"/>
        <v>0</v>
      </c>
      <c r="EE306" s="34">
        <f t="shared" si="84"/>
        <v>0</v>
      </c>
      <c r="EF306" s="34">
        <f t="shared" si="85"/>
        <v>0</v>
      </c>
      <c r="EG306" s="34">
        <f t="shared" si="86"/>
        <v>0</v>
      </c>
      <c r="EH306" s="34">
        <f t="shared" si="87"/>
        <v>0</v>
      </c>
      <c r="EI306" s="34">
        <f t="shared" si="88"/>
        <v>0</v>
      </c>
      <c r="EJ306" s="34">
        <v>0</v>
      </c>
    </row>
    <row r="307" spans="1:140" ht="15.75" customHeight="1">
      <c r="A307" s="33"/>
      <c r="B307" s="33"/>
      <c r="C307" s="47">
        <v>2021</v>
      </c>
      <c r="D307" s="66" t="s">
        <v>1846</v>
      </c>
      <c r="E307" s="66" t="s">
        <v>1847</v>
      </c>
      <c r="F307" s="66"/>
      <c r="G307" s="66" t="s">
        <v>1237</v>
      </c>
      <c r="H307" s="66" t="s">
        <v>1935</v>
      </c>
      <c r="I307" s="66" t="s">
        <v>1936</v>
      </c>
      <c r="J307" s="34"/>
      <c r="K307" s="34"/>
      <c r="L307" s="2" t="s">
        <v>473</v>
      </c>
      <c r="M307" s="71">
        <v>1</v>
      </c>
      <c r="N307" s="63"/>
      <c r="O307" s="69"/>
      <c r="P307" s="69"/>
      <c r="R307" s="69"/>
      <c r="W307" s="69">
        <v>1</v>
      </c>
      <c r="X307" s="69"/>
      <c r="AA307" s="69"/>
      <c r="AB307" s="69"/>
      <c r="AC307" s="69"/>
      <c r="AD307" s="69"/>
      <c r="AE307" s="69"/>
      <c r="AF307" s="70"/>
      <c r="AG307" s="69">
        <v>1</v>
      </c>
      <c r="AH307" s="69">
        <v>1</v>
      </c>
      <c r="AI307" s="69"/>
      <c r="AJ307" s="69"/>
      <c r="AK307" s="69"/>
      <c r="AM307" s="69"/>
      <c r="AN307" s="69"/>
      <c r="AO307" s="69"/>
      <c r="AQ307" s="66"/>
      <c r="AR307" s="66">
        <f t="shared" si="72"/>
        <v>1</v>
      </c>
      <c r="AS307" s="50"/>
      <c r="AT307" s="50">
        <v>1</v>
      </c>
      <c r="AU307" s="50"/>
      <c r="AV307" s="50"/>
      <c r="AW307" s="50"/>
      <c r="AX307" s="66">
        <f t="shared" si="73"/>
        <v>1</v>
      </c>
      <c r="AY307" s="51">
        <v>1</v>
      </c>
      <c r="AZ307" s="51">
        <v>1</v>
      </c>
      <c r="BA307" s="51"/>
      <c r="BB307" s="51"/>
      <c r="BC307" s="51"/>
      <c r="BD307" s="51"/>
      <c r="BE307" s="51"/>
      <c r="BF307" s="51"/>
      <c r="BG307" s="51"/>
      <c r="BH307" s="51"/>
      <c r="BI307" s="51"/>
      <c r="BJ307" s="51"/>
      <c r="BK307" s="51"/>
      <c r="BL307" s="51"/>
      <c r="BM307" s="51"/>
      <c r="BN307" s="51"/>
      <c r="BO307" s="51"/>
      <c r="BP307" s="51">
        <v>1</v>
      </c>
      <c r="BQ307" s="51"/>
      <c r="BR307" s="51"/>
      <c r="BS307" s="51"/>
      <c r="BT307" s="51"/>
      <c r="BU307" s="51">
        <v>1</v>
      </c>
      <c r="BV307" s="66">
        <f t="shared" si="89"/>
        <v>0</v>
      </c>
      <c r="BW307" s="69"/>
      <c r="BY307" s="51"/>
      <c r="BZ307" s="51"/>
      <c r="CA307" s="51"/>
      <c r="CB307" s="51"/>
      <c r="CC307" s="51"/>
      <c r="CD307" s="51"/>
      <c r="CE307" s="51"/>
      <c r="CF307" s="51"/>
      <c r="CG307" s="51"/>
      <c r="CH307" s="34">
        <f t="shared" si="74"/>
        <v>0</v>
      </c>
      <c r="CI307" s="51"/>
      <c r="CJ307" s="51"/>
      <c r="CK307" s="51"/>
      <c r="CL307" s="51"/>
      <c r="CM307" s="51"/>
      <c r="CN307" s="51"/>
      <c r="CO307" s="51"/>
      <c r="CP307" s="51">
        <v>1</v>
      </c>
      <c r="CQ307" s="51"/>
      <c r="CR307" s="51"/>
      <c r="CS307" s="34">
        <f t="shared" si="75"/>
        <v>1</v>
      </c>
      <c r="CT307" s="51"/>
      <c r="CU307" s="51"/>
      <c r="CV307" s="51"/>
      <c r="CW307" s="51"/>
      <c r="CX307" s="51"/>
      <c r="CY307" s="51"/>
      <c r="CZ307" s="51"/>
      <c r="DA307" s="51"/>
      <c r="DB307" s="51"/>
      <c r="DC307" s="51"/>
      <c r="DD307" s="34">
        <f t="shared" si="76"/>
        <v>0</v>
      </c>
      <c r="DE307" s="51"/>
      <c r="DF307" s="51"/>
      <c r="DG307" s="51"/>
      <c r="DH307" s="51"/>
      <c r="DI307" s="51"/>
      <c r="DJ307" s="51"/>
      <c r="DK307" s="51"/>
      <c r="DL307" s="51"/>
      <c r="DM307" s="51"/>
      <c r="DN307" s="34">
        <f t="shared" si="77"/>
        <v>0</v>
      </c>
      <c r="DO307" s="51"/>
      <c r="DP307" s="51"/>
      <c r="DQ307" s="51"/>
      <c r="DR307" s="51"/>
      <c r="DS307" s="51"/>
      <c r="DT307" s="51"/>
      <c r="DU307" s="51"/>
      <c r="DV307" s="4"/>
      <c r="DW307" s="69"/>
      <c r="DX307" s="69"/>
      <c r="DY307" s="34">
        <f t="shared" si="78"/>
        <v>0</v>
      </c>
      <c r="DZ307" s="34">
        <f t="shared" si="79"/>
        <v>0</v>
      </c>
      <c r="EA307" s="34">
        <f t="shared" si="80"/>
        <v>0</v>
      </c>
      <c r="EB307" s="34">
        <f t="shared" si="81"/>
        <v>0</v>
      </c>
      <c r="EC307" s="34">
        <f t="shared" si="82"/>
        <v>0</v>
      </c>
      <c r="ED307" s="34">
        <f t="shared" si="83"/>
        <v>0</v>
      </c>
      <c r="EE307" s="34">
        <f t="shared" si="84"/>
        <v>0</v>
      </c>
      <c r="EF307" s="34">
        <f t="shared" si="85"/>
        <v>1</v>
      </c>
      <c r="EG307" s="34">
        <f t="shared" si="86"/>
        <v>0</v>
      </c>
      <c r="EH307" s="34">
        <f t="shared" si="87"/>
        <v>1</v>
      </c>
      <c r="EI307" s="34">
        <f t="shared" si="88"/>
        <v>1</v>
      </c>
      <c r="EJ307" s="34">
        <v>0</v>
      </c>
    </row>
    <row r="308" spans="1:140" ht="15.75" customHeight="1">
      <c r="A308" s="33"/>
      <c r="B308" s="33"/>
      <c r="C308" s="47">
        <v>2021</v>
      </c>
      <c r="D308" s="66" t="s">
        <v>1848</v>
      </c>
      <c r="E308" s="66" t="s">
        <v>1849</v>
      </c>
      <c r="F308" s="66" t="s">
        <v>1850</v>
      </c>
      <c r="G308" s="66" t="s">
        <v>483</v>
      </c>
      <c r="H308" s="69" t="s">
        <v>1937</v>
      </c>
      <c r="I308" s="203" t="s">
        <v>1938</v>
      </c>
      <c r="J308" s="34"/>
      <c r="K308" s="34"/>
      <c r="L308" s="2" t="s">
        <v>473</v>
      </c>
      <c r="M308" s="71">
        <v>0</v>
      </c>
      <c r="N308" s="63"/>
      <c r="O308" s="69"/>
      <c r="P308" s="69"/>
      <c r="R308" s="69"/>
      <c r="U308" s="69">
        <v>1</v>
      </c>
      <c r="X308" s="69"/>
      <c r="AA308" s="69"/>
      <c r="AB308" s="69"/>
      <c r="AC308" s="70">
        <v>1</v>
      </c>
      <c r="AD308" s="70"/>
      <c r="AE308" s="70"/>
      <c r="AF308" s="69"/>
      <c r="AG308" s="69"/>
      <c r="AH308" s="69"/>
      <c r="AI308" s="69"/>
      <c r="AJ308" s="70"/>
      <c r="AK308" s="70"/>
      <c r="AL308" s="70"/>
      <c r="AM308" s="69"/>
      <c r="AN308" s="69"/>
      <c r="AO308" s="69"/>
      <c r="AQ308" s="66"/>
      <c r="AR308" s="66">
        <f t="shared" si="72"/>
        <v>1</v>
      </c>
      <c r="AS308" s="51">
        <v>1</v>
      </c>
      <c r="AT308" s="50"/>
      <c r="AU308" s="50">
        <v>1</v>
      </c>
      <c r="AV308" s="51"/>
      <c r="AW308" s="50">
        <v>1</v>
      </c>
      <c r="AX308" s="66">
        <f t="shared" si="73"/>
        <v>3</v>
      </c>
      <c r="AY308" s="51">
        <v>1</v>
      </c>
      <c r="AZ308" s="51">
        <v>1</v>
      </c>
      <c r="BA308" s="51">
        <v>1</v>
      </c>
      <c r="BB308" s="51"/>
      <c r="BC308" s="51"/>
      <c r="BD308" s="51"/>
      <c r="BE308" s="51"/>
      <c r="BF308" s="51"/>
      <c r="BG308" s="51"/>
      <c r="BH308" s="51"/>
      <c r="BI308" s="51"/>
      <c r="BJ308" s="51"/>
      <c r="BK308" s="51"/>
      <c r="BL308" s="51"/>
      <c r="BM308" s="51">
        <v>1</v>
      </c>
      <c r="BN308" s="51"/>
      <c r="BO308" s="51"/>
      <c r="BP308" s="51">
        <v>1</v>
      </c>
      <c r="BQ308" s="51"/>
      <c r="BR308" s="51">
        <v>1</v>
      </c>
      <c r="BS308" s="51">
        <v>1</v>
      </c>
      <c r="BT308" s="50"/>
      <c r="BU308" s="50">
        <v>1</v>
      </c>
      <c r="BV308" s="66">
        <f t="shared" si="89"/>
        <v>0</v>
      </c>
      <c r="BW308" s="69"/>
      <c r="BY308" s="51"/>
      <c r="BZ308" s="51">
        <v>1</v>
      </c>
      <c r="CA308" s="51"/>
      <c r="CB308" s="51"/>
      <c r="CC308" s="51"/>
      <c r="CD308" s="51"/>
      <c r="CE308" s="51"/>
      <c r="CF308" s="51"/>
      <c r="CG308" s="51"/>
      <c r="CH308" s="34">
        <f t="shared" si="74"/>
        <v>1</v>
      </c>
      <c r="CI308" s="51"/>
      <c r="CJ308" s="51"/>
      <c r="CK308" s="51"/>
      <c r="CL308" s="50"/>
      <c r="CM308" s="50"/>
      <c r="CN308" s="51"/>
      <c r="CO308" s="51"/>
      <c r="CP308" s="50"/>
      <c r="CQ308" s="51"/>
      <c r="CR308" s="51"/>
      <c r="CS308" s="34">
        <f t="shared" si="75"/>
        <v>0</v>
      </c>
      <c r="CT308" s="51"/>
      <c r="CU308" s="51"/>
      <c r="CV308" s="51"/>
      <c r="CW308" s="50"/>
      <c r="CX308" s="51"/>
      <c r="CY308" s="51"/>
      <c r="CZ308" s="51">
        <v>1</v>
      </c>
      <c r="DA308" s="50"/>
      <c r="DB308" s="51"/>
      <c r="DC308" s="51"/>
      <c r="DD308" s="34">
        <f t="shared" si="76"/>
        <v>1</v>
      </c>
      <c r="DE308" s="51"/>
      <c r="DF308" s="51"/>
      <c r="DG308" s="51"/>
      <c r="DH308" s="51"/>
      <c r="DI308" s="51"/>
      <c r="DJ308" s="51"/>
      <c r="DK308" s="51"/>
      <c r="DL308" s="51"/>
      <c r="DM308" s="51"/>
      <c r="DN308" s="34">
        <f t="shared" si="77"/>
        <v>0</v>
      </c>
      <c r="DO308" s="51"/>
      <c r="DP308" s="51"/>
      <c r="DQ308" s="51"/>
      <c r="DR308" s="50"/>
      <c r="DS308" s="51"/>
      <c r="DT308" s="51"/>
      <c r="DU308" s="50"/>
      <c r="DV308" s="110">
        <v>1</v>
      </c>
      <c r="DW308" s="69"/>
      <c r="DX308" s="69"/>
      <c r="DY308" s="34">
        <f t="shared" si="78"/>
        <v>1</v>
      </c>
      <c r="DZ308" s="34">
        <f t="shared" si="79"/>
        <v>0</v>
      </c>
      <c r="EA308" s="34">
        <f t="shared" si="80"/>
        <v>0</v>
      </c>
      <c r="EB308" s="34">
        <f t="shared" si="81"/>
        <v>0</v>
      </c>
      <c r="EC308" s="34">
        <f t="shared" si="82"/>
        <v>0</v>
      </c>
      <c r="ED308" s="34">
        <f t="shared" si="83"/>
        <v>0</v>
      </c>
      <c r="EE308" s="34">
        <f t="shared" si="84"/>
        <v>0</v>
      </c>
      <c r="EF308" s="34">
        <f t="shared" si="85"/>
        <v>0</v>
      </c>
      <c r="EG308" s="34">
        <f t="shared" si="86"/>
        <v>0</v>
      </c>
      <c r="EH308" s="34">
        <f t="shared" si="87"/>
        <v>0</v>
      </c>
      <c r="EI308" s="34">
        <f t="shared" si="88"/>
        <v>0</v>
      </c>
      <c r="EJ308" s="34">
        <v>0</v>
      </c>
    </row>
    <row r="309" spans="1:140" ht="15.75" customHeight="1">
      <c r="A309" s="52"/>
      <c r="B309" s="33"/>
      <c r="C309" s="66">
        <v>2021</v>
      </c>
      <c r="D309" s="66" t="s">
        <v>1851</v>
      </c>
      <c r="E309" s="69" t="s">
        <v>1852</v>
      </c>
      <c r="F309" s="53" t="s">
        <v>1853</v>
      </c>
      <c r="G309" s="66" t="s">
        <v>470</v>
      </c>
      <c r="H309" s="66" t="s">
        <v>1940</v>
      </c>
      <c r="I309" s="66" t="s">
        <v>1939</v>
      </c>
      <c r="J309" s="34"/>
      <c r="K309" s="34"/>
      <c r="L309" s="2" t="s">
        <v>473</v>
      </c>
      <c r="M309" s="71">
        <v>0</v>
      </c>
      <c r="N309" s="71"/>
      <c r="O309" s="66"/>
      <c r="P309" s="66"/>
      <c r="Q309" s="66">
        <v>1</v>
      </c>
      <c r="R309" s="69"/>
      <c r="S309" s="69">
        <v>1</v>
      </c>
      <c r="X309" s="69"/>
      <c r="AA309" s="69"/>
      <c r="AB309" s="69"/>
      <c r="AC309" s="69"/>
      <c r="AD309" s="69"/>
      <c r="AE309" s="69"/>
      <c r="AF309" s="69"/>
      <c r="AG309" s="69"/>
      <c r="AH309" s="69"/>
      <c r="AI309" s="69"/>
      <c r="AJ309" s="69"/>
      <c r="AK309" s="69"/>
      <c r="AM309" s="69"/>
      <c r="AN309" s="69"/>
      <c r="AO309" s="69"/>
      <c r="AQ309" s="66">
        <v>1</v>
      </c>
      <c r="AR309" s="66">
        <f t="shared" si="72"/>
        <v>1</v>
      </c>
      <c r="AS309" s="50">
        <v>1</v>
      </c>
      <c r="AT309" s="50">
        <v>1</v>
      </c>
      <c r="AU309" s="50">
        <v>1</v>
      </c>
      <c r="AV309" s="50">
        <v>1</v>
      </c>
      <c r="AW309" s="50">
        <v>1</v>
      </c>
      <c r="AX309" s="66">
        <f t="shared" si="73"/>
        <v>5</v>
      </c>
      <c r="AY309" s="50"/>
      <c r="AZ309" s="51"/>
      <c r="BA309" s="51"/>
      <c r="BB309" s="51"/>
      <c r="BC309" s="51"/>
      <c r="BD309" s="51"/>
      <c r="BE309" s="51"/>
      <c r="BF309" s="51"/>
      <c r="BG309" s="51"/>
      <c r="BH309" s="51"/>
      <c r="BI309" s="51"/>
      <c r="BJ309" s="51"/>
      <c r="BK309" s="51">
        <v>1</v>
      </c>
      <c r="BL309" s="51"/>
      <c r="BM309" s="51"/>
      <c r="BN309" s="51"/>
      <c r="BO309" s="51"/>
      <c r="BP309" s="51"/>
      <c r="BQ309" s="51"/>
      <c r="BR309" s="51"/>
      <c r="BS309" s="51"/>
      <c r="BT309" s="51"/>
      <c r="BU309" s="51"/>
      <c r="BV309" s="66">
        <f t="shared" si="89"/>
        <v>1</v>
      </c>
      <c r="BW309" s="69"/>
      <c r="BY309" s="51"/>
      <c r="BZ309" s="51"/>
      <c r="CA309" s="51"/>
      <c r="CB309" s="51"/>
      <c r="CC309" s="51"/>
      <c r="CD309" s="51"/>
      <c r="CE309" s="51"/>
      <c r="CF309" s="51"/>
      <c r="CG309" s="51"/>
      <c r="CH309" s="34">
        <f t="shared" si="74"/>
        <v>0</v>
      </c>
      <c r="CI309" s="51"/>
      <c r="CJ309" s="51"/>
      <c r="CK309" s="51"/>
      <c r="CL309" s="51"/>
      <c r="CM309" s="51"/>
      <c r="CN309" s="51"/>
      <c r="CO309" s="51"/>
      <c r="CP309" s="51"/>
      <c r="CQ309" s="51"/>
      <c r="CR309" s="51"/>
      <c r="CS309" s="34">
        <f t="shared" si="75"/>
        <v>0</v>
      </c>
      <c r="CT309" s="51"/>
      <c r="CU309" s="51"/>
      <c r="CV309" s="51"/>
      <c r="CW309" s="51"/>
      <c r="CX309" s="51"/>
      <c r="CY309" s="51"/>
      <c r="CZ309" s="51"/>
      <c r="DA309" s="51"/>
      <c r="DB309" s="51"/>
      <c r="DC309" s="51"/>
      <c r="DD309" s="34">
        <f t="shared" si="76"/>
        <v>0</v>
      </c>
      <c r="DE309" s="51"/>
      <c r="DF309" s="51"/>
      <c r="DG309" s="51"/>
      <c r="DH309" s="51"/>
      <c r="DI309" s="51"/>
      <c r="DJ309" s="51"/>
      <c r="DK309" s="51"/>
      <c r="DL309" s="51"/>
      <c r="DM309" s="51"/>
      <c r="DN309" s="34">
        <f t="shared" si="77"/>
        <v>0</v>
      </c>
      <c r="DO309" s="51"/>
      <c r="DP309" s="51"/>
      <c r="DQ309" s="51"/>
      <c r="DR309" s="51"/>
      <c r="DS309" s="51"/>
      <c r="DT309" s="51"/>
      <c r="DU309" s="51"/>
      <c r="DV309" s="4"/>
      <c r="DW309" s="69"/>
      <c r="DX309" s="69"/>
      <c r="DY309" s="34">
        <f t="shared" si="78"/>
        <v>0</v>
      </c>
      <c r="DZ309" s="34">
        <f t="shared" si="79"/>
        <v>0</v>
      </c>
      <c r="EA309" s="34">
        <f t="shared" si="80"/>
        <v>0</v>
      </c>
      <c r="EB309" s="34">
        <f t="shared" si="81"/>
        <v>0</v>
      </c>
      <c r="EC309" s="34">
        <f t="shared" si="82"/>
        <v>0</v>
      </c>
      <c r="ED309" s="34">
        <f t="shared" si="83"/>
        <v>0</v>
      </c>
      <c r="EE309" s="34">
        <f t="shared" si="84"/>
        <v>0</v>
      </c>
      <c r="EF309" s="34">
        <f t="shared" si="85"/>
        <v>0</v>
      </c>
      <c r="EG309" s="34">
        <f t="shared" si="86"/>
        <v>0</v>
      </c>
      <c r="EH309" s="34">
        <f t="shared" si="87"/>
        <v>0</v>
      </c>
      <c r="EI309" s="34">
        <f t="shared" si="88"/>
        <v>0</v>
      </c>
      <c r="EJ309" s="34"/>
    </row>
    <row r="310" spans="1:140" ht="15.75" customHeight="1">
      <c r="A310" s="52"/>
      <c r="B310" s="33"/>
      <c r="C310" s="66">
        <v>2021</v>
      </c>
      <c r="D310" s="66" t="s">
        <v>1854</v>
      </c>
      <c r="E310" s="69" t="s">
        <v>1855</v>
      </c>
      <c r="F310" s="53" t="s">
        <v>651</v>
      </c>
      <c r="G310" s="66" t="s">
        <v>470</v>
      </c>
      <c r="H310" s="66" t="s">
        <v>1942</v>
      </c>
      <c r="I310" s="66" t="s">
        <v>1941</v>
      </c>
      <c r="J310" s="34"/>
      <c r="K310" s="34"/>
      <c r="L310" s="2" t="s">
        <v>473</v>
      </c>
      <c r="M310" s="71">
        <v>0</v>
      </c>
      <c r="N310" s="71"/>
      <c r="O310" s="66"/>
      <c r="P310" s="66"/>
      <c r="Q310" s="66"/>
      <c r="R310" s="69"/>
      <c r="U310" s="69">
        <v>1</v>
      </c>
      <c r="X310" s="69"/>
      <c r="AA310" s="69"/>
      <c r="AB310" s="69"/>
      <c r="AC310" s="69">
        <v>1</v>
      </c>
      <c r="AD310" s="69"/>
      <c r="AE310" s="69"/>
      <c r="AF310" s="69"/>
      <c r="AG310" s="69"/>
      <c r="AH310" s="73"/>
      <c r="AI310" s="69"/>
      <c r="AJ310" s="69"/>
      <c r="AK310" s="69"/>
      <c r="AM310" s="69"/>
      <c r="AN310" s="69"/>
      <c r="AO310" s="69"/>
      <c r="AQ310" s="66"/>
      <c r="AR310" s="66">
        <f t="shared" si="72"/>
        <v>1</v>
      </c>
      <c r="AS310" s="50">
        <v>1</v>
      </c>
      <c r="AT310" s="50"/>
      <c r="AU310" s="50"/>
      <c r="AV310" s="50"/>
      <c r="AW310" s="50">
        <v>1</v>
      </c>
      <c r="AX310" s="66">
        <f t="shared" si="73"/>
        <v>2</v>
      </c>
      <c r="AY310" s="51"/>
      <c r="AZ310" s="51"/>
      <c r="BA310" s="51">
        <v>1</v>
      </c>
      <c r="BB310" s="51"/>
      <c r="BC310" s="51"/>
      <c r="BD310" s="51"/>
      <c r="BE310" s="51"/>
      <c r="BF310" s="51"/>
      <c r="BG310" s="51"/>
      <c r="BH310" s="51"/>
      <c r="BI310" s="51"/>
      <c r="BJ310" s="51"/>
      <c r="BK310" s="51"/>
      <c r="BL310" s="51"/>
      <c r="BM310" s="51"/>
      <c r="BN310" s="51"/>
      <c r="BO310" s="51"/>
      <c r="BP310" s="51">
        <v>1</v>
      </c>
      <c r="BQ310" s="51"/>
      <c r="BR310" s="51"/>
      <c r="BS310" s="51">
        <v>1</v>
      </c>
      <c r="BT310" s="50"/>
      <c r="BU310" s="50">
        <v>1</v>
      </c>
      <c r="BV310" s="66">
        <f t="shared" si="89"/>
        <v>0</v>
      </c>
      <c r="BW310" s="69"/>
      <c r="BX310" s="69">
        <v>1</v>
      </c>
      <c r="BY310" s="51"/>
      <c r="BZ310" s="51"/>
      <c r="CA310" s="51"/>
      <c r="CB310" s="51"/>
      <c r="CC310" s="51"/>
      <c r="CD310" s="51"/>
      <c r="CE310" s="51"/>
      <c r="CF310" s="51"/>
      <c r="CG310" s="51"/>
      <c r="CH310" s="34">
        <f t="shared" si="74"/>
        <v>1</v>
      </c>
      <c r="CI310" s="51"/>
      <c r="CJ310" s="51"/>
      <c r="CK310" s="51"/>
      <c r="CL310" s="50"/>
      <c r="CM310" s="50"/>
      <c r="CN310" s="51"/>
      <c r="CO310" s="51"/>
      <c r="CP310" s="50"/>
      <c r="CQ310" s="51"/>
      <c r="CR310" s="51"/>
      <c r="CS310" s="34">
        <f t="shared" si="75"/>
        <v>0</v>
      </c>
      <c r="CT310" s="51"/>
      <c r="CU310" s="51"/>
      <c r="CV310" s="51"/>
      <c r="CW310" s="51"/>
      <c r="CX310" s="51"/>
      <c r="CY310" s="51"/>
      <c r="CZ310" s="51"/>
      <c r="DA310" s="50"/>
      <c r="DB310" s="51"/>
      <c r="DC310" s="51"/>
      <c r="DD310" s="34">
        <f t="shared" si="76"/>
        <v>0</v>
      </c>
      <c r="DE310" s="51"/>
      <c r="DF310" s="51"/>
      <c r="DG310" s="51"/>
      <c r="DH310" s="51"/>
      <c r="DI310" s="51"/>
      <c r="DJ310" s="51"/>
      <c r="DK310" s="51"/>
      <c r="DL310" s="51"/>
      <c r="DM310" s="51"/>
      <c r="DN310" s="34">
        <f t="shared" si="77"/>
        <v>0</v>
      </c>
      <c r="DO310" s="51"/>
      <c r="DP310" s="51"/>
      <c r="DQ310" s="51"/>
      <c r="DR310" s="51"/>
      <c r="DS310" s="51"/>
      <c r="DT310" s="51"/>
      <c r="DU310" s="51"/>
      <c r="DV310" s="4">
        <v>1</v>
      </c>
      <c r="DW310" s="69"/>
      <c r="DX310" s="69"/>
      <c r="DY310" s="34">
        <f t="shared" si="78"/>
        <v>1</v>
      </c>
      <c r="DZ310" s="34">
        <f t="shared" si="79"/>
        <v>0</v>
      </c>
      <c r="EA310" s="34">
        <f t="shared" si="80"/>
        <v>0</v>
      </c>
      <c r="EB310" s="34">
        <f t="shared" si="81"/>
        <v>0</v>
      </c>
      <c r="EC310" s="34">
        <f t="shared" si="82"/>
        <v>0</v>
      </c>
      <c r="ED310" s="34">
        <f t="shared" si="83"/>
        <v>0</v>
      </c>
      <c r="EE310" s="34">
        <f t="shared" si="84"/>
        <v>0</v>
      </c>
      <c r="EF310" s="34">
        <f t="shared" si="85"/>
        <v>0</v>
      </c>
      <c r="EG310" s="34">
        <f t="shared" si="86"/>
        <v>0</v>
      </c>
      <c r="EH310" s="34">
        <f t="shared" si="87"/>
        <v>0</v>
      </c>
      <c r="EI310" s="34">
        <f t="shared" si="88"/>
        <v>0</v>
      </c>
      <c r="EJ310" s="34">
        <v>0</v>
      </c>
    </row>
    <row r="311" spans="1:140" ht="15.75" customHeight="1">
      <c r="A311" s="52"/>
      <c r="B311" s="33"/>
      <c r="C311" s="66">
        <v>2021</v>
      </c>
      <c r="D311" s="66" t="s">
        <v>1856</v>
      </c>
      <c r="E311" s="69" t="s">
        <v>1857</v>
      </c>
      <c r="F311" s="53" t="s">
        <v>1526</v>
      </c>
      <c r="G311" s="66" t="s">
        <v>487</v>
      </c>
      <c r="H311" s="66" t="s">
        <v>1944</v>
      </c>
      <c r="I311" s="66" t="s">
        <v>1943</v>
      </c>
      <c r="J311" s="34"/>
      <c r="K311" s="34"/>
      <c r="L311" s="2" t="s">
        <v>473</v>
      </c>
      <c r="M311" s="71">
        <v>0</v>
      </c>
      <c r="N311" s="71"/>
      <c r="O311" s="66"/>
      <c r="P311" s="66"/>
      <c r="Q311" s="66"/>
      <c r="R311" s="69"/>
      <c r="U311" s="69">
        <v>1</v>
      </c>
      <c r="X311" s="69"/>
      <c r="Y311" s="69">
        <v>1</v>
      </c>
      <c r="AA311" s="69">
        <v>1</v>
      </c>
      <c r="AB311" s="69"/>
      <c r="AC311" s="73"/>
      <c r="AD311" s="73"/>
      <c r="AE311" s="73"/>
      <c r="AF311" s="69"/>
      <c r="AG311" s="69"/>
      <c r="AH311" s="69"/>
      <c r="AI311" s="69"/>
      <c r="AJ311" s="73"/>
      <c r="AK311" s="73"/>
      <c r="AL311" s="73"/>
      <c r="AM311" s="69"/>
      <c r="AN311" s="69"/>
      <c r="AO311" s="69"/>
      <c r="AQ311" s="66"/>
      <c r="AR311" s="66">
        <f t="shared" si="72"/>
        <v>1</v>
      </c>
      <c r="AS311" s="50"/>
      <c r="AT311" s="51">
        <v>1</v>
      </c>
      <c r="AU311" s="50"/>
      <c r="AV311" s="51"/>
      <c r="AW311" s="50"/>
      <c r="AX311" s="66">
        <f t="shared" si="73"/>
        <v>1</v>
      </c>
      <c r="AY311" s="51">
        <v>1</v>
      </c>
      <c r="AZ311" s="51"/>
      <c r="BA311" s="51"/>
      <c r="BB311" s="51"/>
      <c r="BC311" s="51"/>
      <c r="BD311" s="51"/>
      <c r="BE311" s="51"/>
      <c r="BF311" s="51"/>
      <c r="BG311" s="51"/>
      <c r="BH311" s="51"/>
      <c r="BI311" s="51"/>
      <c r="BJ311" s="51"/>
      <c r="BK311" s="51">
        <v>1</v>
      </c>
      <c r="BL311" s="51"/>
      <c r="BM311" s="51"/>
      <c r="BN311" s="51"/>
      <c r="BO311" s="51"/>
      <c r="BP311" s="51"/>
      <c r="BQ311" s="51"/>
      <c r="BR311" s="51"/>
      <c r="BS311" s="51"/>
      <c r="BT311" s="51"/>
      <c r="BU311" s="51"/>
      <c r="BV311" s="66">
        <f t="shared" si="89"/>
        <v>1</v>
      </c>
      <c r="BW311" s="73"/>
      <c r="BX311" s="73"/>
      <c r="BY311" s="50"/>
      <c r="BZ311" s="50"/>
      <c r="CA311" s="51"/>
      <c r="CB311" s="51"/>
      <c r="CC311" s="51"/>
      <c r="CD311" s="51"/>
      <c r="CE311" s="51"/>
      <c r="CF311" s="51"/>
      <c r="CG311" s="51"/>
      <c r="CH311" s="34">
        <f t="shared" si="74"/>
        <v>0</v>
      </c>
      <c r="CI311" s="51"/>
      <c r="CJ311" s="51"/>
      <c r="CK311" s="51"/>
      <c r="CL311" s="51"/>
      <c r="CM311" s="51"/>
      <c r="CN311" s="51"/>
      <c r="CO311" s="51"/>
      <c r="CP311" s="51"/>
      <c r="CQ311" s="51"/>
      <c r="CR311" s="51"/>
      <c r="CS311" s="34">
        <f t="shared" si="75"/>
        <v>0</v>
      </c>
      <c r="CT311" s="51"/>
      <c r="CU311" s="51"/>
      <c r="CV311" s="51"/>
      <c r="CW311" s="51"/>
      <c r="CX311" s="50"/>
      <c r="CY311" s="50"/>
      <c r="CZ311" s="50"/>
      <c r="DA311" s="51"/>
      <c r="DB311" s="51"/>
      <c r="DC311" s="51"/>
      <c r="DD311" s="34">
        <f t="shared" si="76"/>
        <v>0</v>
      </c>
      <c r="DE311" s="51"/>
      <c r="DF311" s="51"/>
      <c r="DG311" s="51"/>
      <c r="DH311" s="51"/>
      <c r="DI311" s="51"/>
      <c r="DJ311" s="51"/>
      <c r="DK311" s="51"/>
      <c r="DL311" s="51"/>
      <c r="DM311" s="51"/>
      <c r="DN311" s="34">
        <f t="shared" si="77"/>
        <v>0</v>
      </c>
      <c r="DO311" s="51"/>
      <c r="DP311" s="51"/>
      <c r="DQ311" s="51"/>
      <c r="DR311" s="51"/>
      <c r="DS311" s="51"/>
      <c r="DT311" s="51"/>
      <c r="DU311" s="50"/>
      <c r="DV311" s="110"/>
      <c r="DW311" s="69"/>
      <c r="DX311" s="69"/>
      <c r="DY311" s="34">
        <f t="shared" si="78"/>
        <v>0</v>
      </c>
      <c r="DZ311" s="34">
        <f t="shared" si="79"/>
        <v>0</v>
      </c>
      <c r="EA311" s="34">
        <f t="shared" si="80"/>
        <v>0</v>
      </c>
      <c r="EB311" s="34">
        <f t="shared" si="81"/>
        <v>0</v>
      </c>
      <c r="EC311" s="34">
        <f t="shared" si="82"/>
        <v>0</v>
      </c>
      <c r="ED311" s="34">
        <f t="shared" si="83"/>
        <v>0</v>
      </c>
      <c r="EE311" s="34">
        <f t="shared" si="84"/>
        <v>0</v>
      </c>
      <c r="EF311" s="34">
        <f t="shared" si="85"/>
        <v>0</v>
      </c>
      <c r="EG311" s="34">
        <f t="shared" si="86"/>
        <v>0</v>
      </c>
      <c r="EH311" s="34">
        <f t="shared" si="87"/>
        <v>0</v>
      </c>
      <c r="EI311" s="34">
        <f t="shared" si="88"/>
        <v>0</v>
      </c>
      <c r="EJ311" s="34">
        <v>0</v>
      </c>
    </row>
    <row r="312" spans="1:140" ht="15.75" customHeight="1">
      <c r="A312" s="52"/>
      <c r="B312" s="33"/>
      <c r="C312" s="203">
        <v>2021</v>
      </c>
      <c r="D312" s="203" t="s">
        <v>1858</v>
      </c>
      <c r="E312" s="209" t="s">
        <v>1859</v>
      </c>
      <c r="F312" s="221" t="s">
        <v>1860</v>
      </c>
      <c r="G312" s="203" t="s">
        <v>1861</v>
      </c>
      <c r="H312" s="203" t="s">
        <v>1946</v>
      </c>
      <c r="I312" s="203" t="s">
        <v>1945</v>
      </c>
      <c r="J312" s="200"/>
      <c r="K312" s="200"/>
      <c r="L312" s="207" t="s">
        <v>473</v>
      </c>
      <c r="M312" s="215">
        <v>0</v>
      </c>
      <c r="N312" s="215"/>
      <c r="O312" s="203"/>
      <c r="P312" s="203"/>
      <c r="Q312" s="203"/>
      <c r="R312" s="209"/>
      <c r="S312" s="209"/>
      <c r="T312" s="209">
        <v>1</v>
      </c>
      <c r="U312" s="209"/>
      <c r="V312" s="209"/>
      <c r="W312" s="209"/>
      <c r="X312" s="209"/>
      <c r="Y312" s="209">
        <v>1</v>
      </c>
      <c r="Z312" s="209"/>
      <c r="AA312" s="209"/>
      <c r="AB312" s="209"/>
      <c r="AC312" s="209"/>
      <c r="AD312" s="209"/>
      <c r="AE312" s="209"/>
      <c r="AF312" s="209"/>
      <c r="AG312" s="217"/>
      <c r="AH312" s="209"/>
      <c r="AI312" s="209"/>
      <c r="AJ312" s="209"/>
      <c r="AK312" s="209"/>
      <c r="AL312" s="209"/>
      <c r="AM312" s="209"/>
      <c r="AN312" s="209"/>
      <c r="AO312" s="209"/>
      <c r="AP312" s="209"/>
      <c r="AQ312" s="203"/>
      <c r="AR312" s="203">
        <f t="shared" si="72"/>
        <v>1</v>
      </c>
      <c r="AS312" s="50"/>
      <c r="AT312" s="50">
        <v>1</v>
      </c>
      <c r="AU312" s="50"/>
      <c r="AV312" s="50"/>
      <c r="AW312" s="50"/>
      <c r="AX312" s="203">
        <f t="shared" si="73"/>
        <v>1</v>
      </c>
      <c r="AY312" s="51">
        <v>1</v>
      </c>
      <c r="AZ312" s="51">
        <v>1</v>
      </c>
      <c r="BA312" s="51"/>
      <c r="BB312" s="51"/>
      <c r="BC312" s="51"/>
      <c r="BD312" s="51"/>
      <c r="BE312" s="51"/>
      <c r="BF312" s="51"/>
      <c r="BG312" s="51"/>
      <c r="BH312" s="51"/>
      <c r="BI312" s="51"/>
      <c r="BJ312" s="51"/>
      <c r="BK312" s="51">
        <v>1</v>
      </c>
      <c r="BL312" s="51"/>
      <c r="BM312" s="51"/>
      <c r="BN312" s="51"/>
      <c r="BO312" s="51"/>
      <c r="BP312" s="51"/>
      <c r="BQ312" s="51"/>
      <c r="BR312" s="51"/>
      <c r="BS312" s="51"/>
      <c r="BT312" s="51"/>
      <c r="BU312" s="51"/>
      <c r="BV312" s="66">
        <f t="shared" si="89"/>
        <v>1</v>
      </c>
      <c r="BW312" s="209"/>
      <c r="BX312" s="209"/>
      <c r="BY312" s="51"/>
      <c r="BZ312" s="51"/>
      <c r="CA312" s="51"/>
      <c r="CB312" s="51"/>
      <c r="CC312" s="51"/>
      <c r="CD312" s="51"/>
      <c r="CE312" s="51"/>
      <c r="CF312" s="51"/>
      <c r="CG312" s="51"/>
      <c r="CH312" s="200">
        <f t="shared" si="74"/>
        <v>0</v>
      </c>
      <c r="CI312" s="51"/>
      <c r="CJ312" s="51"/>
      <c r="CK312" s="51"/>
      <c r="CL312" s="51"/>
      <c r="CM312" s="51"/>
      <c r="CN312" s="51"/>
      <c r="CO312" s="51"/>
      <c r="CP312" s="51"/>
      <c r="CQ312" s="51"/>
      <c r="CR312" s="51"/>
      <c r="CS312" s="200">
        <f t="shared" si="75"/>
        <v>0</v>
      </c>
      <c r="CT312" s="51"/>
      <c r="CU312" s="51"/>
      <c r="CV312" s="51"/>
      <c r="CW312" s="51"/>
      <c r="CX312" s="51"/>
      <c r="CY312" s="51"/>
      <c r="CZ312" s="51"/>
      <c r="DA312" s="51"/>
      <c r="DB312" s="51"/>
      <c r="DC312" s="51"/>
      <c r="DD312" s="200">
        <f t="shared" si="76"/>
        <v>0</v>
      </c>
      <c r="DE312" s="51"/>
      <c r="DF312" s="51"/>
      <c r="DG312" s="51"/>
      <c r="DH312" s="51"/>
      <c r="DI312" s="51"/>
      <c r="DJ312" s="51"/>
      <c r="DK312" s="51"/>
      <c r="DL312" s="51"/>
      <c r="DM312" s="51"/>
      <c r="DN312" s="200">
        <f t="shared" si="77"/>
        <v>0</v>
      </c>
      <c r="DO312" s="51"/>
      <c r="DP312" s="51"/>
      <c r="DQ312" s="51"/>
      <c r="DR312" s="51"/>
      <c r="DS312" s="51"/>
      <c r="DT312" s="51"/>
      <c r="DU312" s="51"/>
      <c r="DV312" s="4"/>
      <c r="DW312" s="209"/>
      <c r="DX312" s="209"/>
      <c r="DY312" s="200">
        <f t="shared" si="78"/>
        <v>0</v>
      </c>
      <c r="DZ312" s="200">
        <f t="shared" si="79"/>
        <v>0</v>
      </c>
      <c r="EA312" s="200">
        <f t="shared" si="80"/>
        <v>0</v>
      </c>
      <c r="EB312" s="200">
        <f t="shared" si="81"/>
        <v>0</v>
      </c>
      <c r="EC312" s="200">
        <f t="shared" si="82"/>
        <v>0</v>
      </c>
      <c r="ED312" s="200">
        <f t="shared" si="83"/>
        <v>0</v>
      </c>
      <c r="EE312" s="200">
        <f t="shared" si="84"/>
        <v>0</v>
      </c>
      <c r="EF312" s="200">
        <f t="shared" si="85"/>
        <v>0</v>
      </c>
      <c r="EG312" s="200">
        <f t="shared" si="86"/>
        <v>0</v>
      </c>
      <c r="EH312" s="200">
        <f t="shared" si="87"/>
        <v>0</v>
      </c>
      <c r="EI312" s="200">
        <f t="shared" si="88"/>
        <v>0</v>
      </c>
      <c r="EJ312" s="200">
        <v>0</v>
      </c>
    </row>
    <row r="313" spans="1:140" ht="15.75" customHeight="1">
      <c r="A313" s="52"/>
      <c r="B313" s="33"/>
      <c r="C313" s="66">
        <v>2021</v>
      </c>
      <c r="D313" s="66" t="s">
        <v>1862</v>
      </c>
      <c r="E313" s="69" t="s">
        <v>1863</v>
      </c>
      <c r="F313" s="53" t="s">
        <v>1864</v>
      </c>
      <c r="G313" s="66" t="s">
        <v>470</v>
      </c>
      <c r="H313" s="66" t="s">
        <v>1948</v>
      </c>
      <c r="I313" s="66" t="s">
        <v>1947</v>
      </c>
      <c r="J313" s="34"/>
      <c r="K313" s="34"/>
      <c r="L313" s="2" t="s">
        <v>473</v>
      </c>
      <c r="M313" s="71">
        <v>0</v>
      </c>
      <c r="N313" s="71"/>
      <c r="O313" s="66"/>
      <c r="P313" s="66"/>
      <c r="Q313" s="66"/>
      <c r="R313" s="69"/>
      <c r="U313" s="69">
        <v>1</v>
      </c>
      <c r="X313" s="69"/>
      <c r="AA313" s="69">
        <v>1</v>
      </c>
      <c r="AB313" s="69"/>
      <c r="AC313" s="69"/>
      <c r="AD313" s="69"/>
      <c r="AE313" s="69"/>
      <c r="AF313" s="69"/>
      <c r="AG313" s="69"/>
      <c r="AH313" s="69"/>
      <c r="AI313" s="69"/>
      <c r="AJ313" s="69"/>
      <c r="AK313" s="69"/>
      <c r="AM313" s="69"/>
      <c r="AN313" s="69"/>
      <c r="AO313" s="69"/>
      <c r="AQ313" s="66"/>
      <c r="AR313" s="66">
        <f t="shared" si="72"/>
        <v>1</v>
      </c>
      <c r="AS313" s="50"/>
      <c r="AT313" s="50">
        <v>1</v>
      </c>
      <c r="AU313" s="50"/>
      <c r="AV313" s="50"/>
      <c r="AW313" s="50"/>
      <c r="AX313" s="66">
        <f t="shared" si="73"/>
        <v>1</v>
      </c>
      <c r="AY313" s="51"/>
      <c r="AZ313" s="51"/>
      <c r="BA313" s="51">
        <v>1</v>
      </c>
      <c r="BB313" s="51"/>
      <c r="BC313" s="51"/>
      <c r="BD313" s="51"/>
      <c r="BE313" s="51"/>
      <c r="BF313" s="51"/>
      <c r="BG313" s="51"/>
      <c r="BH313" s="51"/>
      <c r="BI313" s="51"/>
      <c r="BJ313" s="51"/>
      <c r="BK313" s="51">
        <v>1</v>
      </c>
      <c r="BL313" s="51"/>
      <c r="BM313" s="51"/>
      <c r="BN313" s="51"/>
      <c r="BO313" s="51"/>
      <c r="BP313" s="51"/>
      <c r="BQ313" s="51"/>
      <c r="BR313" s="51"/>
      <c r="BS313" s="51"/>
      <c r="BT313" s="51">
        <v>1</v>
      </c>
      <c r="BU313" s="51"/>
      <c r="BV313" s="66">
        <f t="shared" si="89"/>
        <v>0</v>
      </c>
      <c r="BW313" s="69"/>
      <c r="BY313" s="51"/>
      <c r="BZ313" s="51"/>
      <c r="CA313" s="51"/>
      <c r="CB313" s="51"/>
      <c r="CC313" s="51"/>
      <c r="CD313" s="51"/>
      <c r="CE313" s="51"/>
      <c r="CF313" s="51"/>
      <c r="CG313" s="51"/>
      <c r="CH313" s="34">
        <f t="shared" si="74"/>
        <v>0</v>
      </c>
      <c r="CI313" s="51"/>
      <c r="CJ313" s="51"/>
      <c r="CK313" s="51"/>
      <c r="CL313" s="51"/>
      <c r="CM313" s="51"/>
      <c r="CN313" s="51"/>
      <c r="CO313" s="51"/>
      <c r="CP313" s="51"/>
      <c r="CQ313" s="51"/>
      <c r="CR313" s="51"/>
      <c r="CS313" s="34">
        <f t="shared" si="75"/>
        <v>0</v>
      </c>
      <c r="CT313" s="51"/>
      <c r="CU313" s="51"/>
      <c r="CV313" s="51"/>
      <c r="CW313" s="51"/>
      <c r="CX313" s="51"/>
      <c r="CY313" s="51"/>
      <c r="CZ313" s="51"/>
      <c r="DA313" s="51"/>
      <c r="DB313" s="51"/>
      <c r="DC313" s="51"/>
      <c r="DD313" s="34">
        <f t="shared" si="76"/>
        <v>0</v>
      </c>
      <c r="DE313" s="51"/>
      <c r="DF313" s="51"/>
      <c r="DG313" s="51"/>
      <c r="DH313" s="51"/>
      <c r="DI313" s="51"/>
      <c r="DJ313" s="51"/>
      <c r="DK313" s="51"/>
      <c r="DL313" s="51"/>
      <c r="DM313" s="51"/>
      <c r="DN313" s="34">
        <f t="shared" si="77"/>
        <v>0</v>
      </c>
      <c r="DO313" s="51"/>
      <c r="DP313" s="51"/>
      <c r="DQ313" s="51"/>
      <c r="DR313" s="51"/>
      <c r="DS313" s="51"/>
      <c r="DT313" s="51"/>
      <c r="DU313" s="51"/>
      <c r="DV313" s="4"/>
      <c r="DW313" s="69"/>
      <c r="DX313" s="69"/>
      <c r="DY313" s="34">
        <f t="shared" si="78"/>
        <v>0</v>
      </c>
      <c r="DZ313" s="34">
        <f t="shared" si="79"/>
        <v>0</v>
      </c>
      <c r="EA313" s="34">
        <f t="shared" si="80"/>
        <v>0</v>
      </c>
      <c r="EB313" s="34">
        <f t="shared" si="81"/>
        <v>0</v>
      </c>
      <c r="EC313" s="34">
        <f t="shared" si="82"/>
        <v>0</v>
      </c>
      <c r="ED313" s="34">
        <f t="shared" si="83"/>
        <v>0</v>
      </c>
      <c r="EE313" s="34">
        <f t="shared" si="84"/>
        <v>0</v>
      </c>
      <c r="EF313" s="34">
        <f t="shared" si="85"/>
        <v>0</v>
      </c>
      <c r="EG313" s="34">
        <f t="shared" si="86"/>
        <v>0</v>
      </c>
      <c r="EH313" s="34">
        <f t="shared" si="87"/>
        <v>0</v>
      </c>
      <c r="EI313" s="34">
        <f t="shared" si="88"/>
        <v>0</v>
      </c>
      <c r="EJ313" s="34">
        <v>0</v>
      </c>
    </row>
    <row r="314" spans="1:140" ht="15.75" customHeight="1">
      <c r="A314" s="52"/>
      <c r="B314" s="33"/>
      <c r="C314" s="66">
        <v>2021</v>
      </c>
      <c r="D314" s="66" t="s">
        <v>1865</v>
      </c>
      <c r="E314" s="69" t="s">
        <v>1866</v>
      </c>
      <c r="F314" s="53" t="s">
        <v>1165</v>
      </c>
      <c r="G314" s="66" t="s">
        <v>1867</v>
      </c>
      <c r="H314" s="66" t="s">
        <v>1950</v>
      </c>
      <c r="I314" s="66" t="s">
        <v>1949</v>
      </c>
      <c r="J314" s="34"/>
      <c r="K314" s="34"/>
      <c r="L314" s="2" t="s">
        <v>473</v>
      </c>
      <c r="M314" s="71">
        <v>0</v>
      </c>
      <c r="N314" s="71"/>
      <c r="O314" s="66"/>
      <c r="P314" s="66"/>
      <c r="Q314" s="66"/>
      <c r="R314" s="69"/>
      <c r="U314" s="69">
        <v>1</v>
      </c>
      <c r="X314" s="69"/>
      <c r="Z314" s="69">
        <v>1</v>
      </c>
      <c r="AA314" s="69"/>
      <c r="AB314" s="69"/>
      <c r="AC314" s="69"/>
      <c r="AD314" s="69"/>
      <c r="AE314" s="69">
        <v>1</v>
      </c>
      <c r="AF314" s="69"/>
      <c r="AG314" s="73"/>
      <c r="AH314" s="69"/>
      <c r="AI314" s="69"/>
      <c r="AJ314" s="69"/>
      <c r="AK314" s="69"/>
      <c r="AM314" s="69"/>
      <c r="AN314" s="69"/>
      <c r="AO314" s="69"/>
      <c r="AQ314" s="66"/>
      <c r="AR314" s="66">
        <f t="shared" si="72"/>
        <v>1</v>
      </c>
      <c r="AS314" s="51"/>
      <c r="AT314" s="50">
        <v>1</v>
      </c>
      <c r="AU314" s="50"/>
      <c r="AV314" s="51"/>
      <c r="AW314" s="50">
        <v>1</v>
      </c>
      <c r="AX314" s="66">
        <f t="shared" si="73"/>
        <v>2</v>
      </c>
      <c r="AY314" s="51"/>
      <c r="AZ314" s="51">
        <v>1</v>
      </c>
      <c r="BA314" s="51">
        <v>1</v>
      </c>
      <c r="BB314" s="51"/>
      <c r="BC314" s="51"/>
      <c r="BD314" s="51"/>
      <c r="BE314" s="51"/>
      <c r="BF314" s="51"/>
      <c r="BG314" s="51"/>
      <c r="BH314" s="51">
        <v>1</v>
      </c>
      <c r="BI314" s="51"/>
      <c r="BJ314" s="51"/>
      <c r="BK314" s="51"/>
      <c r="BL314" s="51">
        <v>1</v>
      </c>
      <c r="BM314" s="51"/>
      <c r="BN314" s="51">
        <v>1</v>
      </c>
      <c r="BO314" s="51"/>
      <c r="BP314" s="51">
        <v>1</v>
      </c>
      <c r="BQ314" s="51"/>
      <c r="BR314" s="51"/>
      <c r="BS314" s="51"/>
      <c r="BT314" s="51">
        <v>1</v>
      </c>
      <c r="BU314" s="50">
        <v>1</v>
      </c>
      <c r="BV314" s="66">
        <f t="shared" si="89"/>
        <v>0</v>
      </c>
      <c r="BW314" s="69"/>
      <c r="BY314" s="51"/>
      <c r="BZ314" s="51"/>
      <c r="CA314" s="51"/>
      <c r="CB314" s="51"/>
      <c r="CC314" s="51"/>
      <c r="CD314" s="51"/>
      <c r="CE314" s="51"/>
      <c r="CF314" s="51"/>
      <c r="CG314" s="51"/>
      <c r="CH314" s="34">
        <f t="shared" si="74"/>
        <v>0</v>
      </c>
      <c r="CI314" s="51"/>
      <c r="CJ314" s="51"/>
      <c r="CK314" s="51"/>
      <c r="CL314" s="51"/>
      <c r="CM314" s="51">
        <v>1</v>
      </c>
      <c r="CN314" s="51"/>
      <c r="CO314" s="51"/>
      <c r="CP314" s="50"/>
      <c r="CQ314" s="51"/>
      <c r="CR314" s="51"/>
      <c r="CS314" s="34">
        <f t="shared" si="75"/>
        <v>1</v>
      </c>
      <c r="CT314" s="51"/>
      <c r="CU314" s="51"/>
      <c r="CV314" s="51"/>
      <c r="CW314" s="51"/>
      <c r="CX314" s="51"/>
      <c r="CY314" s="51"/>
      <c r="CZ314" s="51"/>
      <c r="DA314" s="50"/>
      <c r="DB314" s="51"/>
      <c r="DC314" s="51"/>
      <c r="DD314" s="34">
        <f t="shared" si="76"/>
        <v>0</v>
      </c>
      <c r="DE314" s="51"/>
      <c r="DF314" s="51"/>
      <c r="DG314" s="51"/>
      <c r="DH314" s="51"/>
      <c r="DI314" s="51"/>
      <c r="DJ314" s="51"/>
      <c r="DK314" s="51"/>
      <c r="DL314" s="51"/>
      <c r="DM314" s="51"/>
      <c r="DN314" s="34">
        <f t="shared" si="77"/>
        <v>0</v>
      </c>
      <c r="DO314" s="51"/>
      <c r="DP314" s="51"/>
      <c r="DQ314" s="51"/>
      <c r="DR314" s="51"/>
      <c r="DS314" s="51"/>
      <c r="DT314" s="51"/>
      <c r="DU314" s="50"/>
      <c r="DV314" s="110">
        <v>1</v>
      </c>
      <c r="DW314" s="69"/>
      <c r="DX314" s="69"/>
      <c r="DY314" s="34">
        <f t="shared" si="78"/>
        <v>1</v>
      </c>
      <c r="DZ314" s="34">
        <f t="shared" si="79"/>
        <v>0</v>
      </c>
      <c r="EA314" s="34">
        <f t="shared" si="80"/>
        <v>0</v>
      </c>
      <c r="EB314" s="34">
        <f t="shared" si="81"/>
        <v>0</v>
      </c>
      <c r="EC314" s="34">
        <f t="shared" si="82"/>
        <v>0</v>
      </c>
      <c r="ED314" s="34">
        <f t="shared" si="83"/>
        <v>0</v>
      </c>
      <c r="EE314" s="34">
        <f t="shared" si="84"/>
        <v>0</v>
      </c>
      <c r="EF314" s="34">
        <f t="shared" si="85"/>
        <v>0</v>
      </c>
      <c r="EG314" s="34">
        <f t="shared" si="86"/>
        <v>0</v>
      </c>
      <c r="EH314" s="34">
        <f t="shared" si="87"/>
        <v>0</v>
      </c>
      <c r="EI314" s="34">
        <f t="shared" si="88"/>
        <v>0</v>
      </c>
      <c r="EJ314" s="34">
        <v>0</v>
      </c>
    </row>
    <row r="315" spans="1:140" ht="15.75" customHeight="1">
      <c r="A315" s="52"/>
      <c r="B315" s="33"/>
      <c r="C315" s="66">
        <v>2021</v>
      </c>
      <c r="D315" s="66" t="s">
        <v>1868</v>
      </c>
      <c r="E315" s="69" t="s">
        <v>1869</v>
      </c>
      <c r="F315" s="53" t="s">
        <v>630</v>
      </c>
      <c r="G315" s="66" t="s">
        <v>483</v>
      </c>
      <c r="H315" s="66" t="s">
        <v>1952</v>
      </c>
      <c r="I315" s="203" t="s">
        <v>1951</v>
      </c>
      <c r="J315" s="34"/>
      <c r="K315" s="34"/>
      <c r="L315" s="2" t="s">
        <v>473</v>
      </c>
      <c r="M315" s="71">
        <v>0</v>
      </c>
      <c r="N315" s="71"/>
      <c r="O315" s="66"/>
      <c r="P315" s="66"/>
      <c r="Q315" s="66"/>
      <c r="R315" s="69"/>
      <c r="U315" s="69">
        <v>1</v>
      </c>
      <c r="X315" s="69"/>
      <c r="AA315" s="69"/>
      <c r="AB315" s="69"/>
      <c r="AC315" s="69"/>
      <c r="AD315" s="69"/>
      <c r="AE315" s="69"/>
      <c r="AF315" s="69"/>
      <c r="AG315" s="73">
        <v>1</v>
      </c>
      <c r="AH315" s="69"/>
      <c r="AI315" s="69"/>
      <c r="AJ315" s="69"/>
      <c r="AK315" s="69"/>
      <c r="AM315" s="69"/>
      <c r="AN315" s="69"/>
      <c r="AO315" s="69"/>
      <c r="AQ315" s="66"/>
      <c r="AR315" s="66">
        <f t="shared" si="72"/>
        <v>1</v>
      </c>
      <c r="AS315" s="51">
        <v>1</v>
      </c>
      <c r="AT315" s="50">
        <v>1</v>
      </c>
      <c r="AU315" s="51">
        <v>1</v>
      </c>
      <c r="AV315" s="51"/>
      <c r="AW315" s="51">
        <v>1</v>
      </c>
      <c r="AX315" s="66">
        <f t="shared" si="73"/>
        <v>4</v>
      </c>
      <c r="AY315" s="51"/>
      <c r="AZ315" s="51"/>
      <c r="BA315" s="51">
        <v>1</v>
      </c>
      <c r="BB315" s="51"/>
      <c r="BC315" s="51"/>
      <c r="BD315" s="51"/>
      <c r="BE315" s="51"/>
      <c r="BF315" s="51">
        <v>1</v>
      </c>
      <c r="BG315" s="51"/>
      <c r="BH315" s="51"/>
      <c r="BI315" s="51"/>
      <c r="BJ315" s="51"/>
      <c r="BK315" s="51"/>
      <c r="BL315" s="51"/>
      <c r="BM315" s="51"/>
      <c r="BN315" s="51"/>
      <c r="BO315" s="51"/>
      <c r="BP315" s="51">
        <v>1</v>
      </c>
      <c r="BQ315" s="51"/>
      <c r="BR315" s="51"/>
      <c r="BS315" s="50">
        <v>1</v>
      </c>
      <c r="BT315" s="51">
        <v>1</v>
      </c>
      <c r="BU315" s="50">
        <v>1</v>
      </c>
      <c r="BV315" s="66">
        <f t="shared" si="89"/>
        <v>0</v>
      </c>
      <c r="BW315" s="69"/>
      <c r="BY315" s="51"/>
      <c r="BZ315" s="51">
        <v>1</v>
      </c>
      <c r="CA315" s="51"/>
      <c r="CB315" s="51"/>
      <c r="CC315" s="51"/>
      <c r="CD315" s="51"/>
      <c r="CE315" s="51"/>
      <c r="CF315" s="51"/>
      <c r="CG315" s="50"/>
      <c r="CH315" s="34">
        <f t="shared" si="74"/>
        <v>1</v>
      </c>
      <c r="CI315" s="50"/>
      <c r="CJ315" s="50"/>
      <c r="CK315" s="50"/>
      <c r="CL315" s="51"/>
      <c r="CM315" s="51">
        <v>1</v>
      </c>
      <c r="CN315" s="51"/>
      <c r="CO315" s="51"/>
      <c r="CP315" s="50"/>
      <c r="CQ315" s="51"/>
      <c r="CR315" s="51"/>
      <c r="CS315" s="34">
        <f t="shared" si="75"/>
        <v>1</v>
      </c>
      <c r="CT315" s="51"/>
      <c r="CU315" s="51"/>
      <c r="CV315" s="51"/>
      <c r="CW315" s="51"/>
      <c r="CX315" s="51"/>
      <c r="CY315" s="51"/>
      <c r="CZ315" s="51">
        <v>1</v>
      </c>
      <c r="DA315" s="51"/>
      <c r="DB315" s="51"/>
      <c r="DC315" s="51"/>
      <c r="DD315" s="34">
        <f t="shared" si="76"/>
        <v>1</v>
      </c>
      <c r="DE315" s="51"/>
      <c r="DF315" s="51"/>
      <c r="DG315" s="51"/>
      <c r="DH315" s="51"/>
      <c r="DI315" s="51"/>
      <c r="DJ315" s="51"/>
      <c r="DK315" s="51"/>
      <c r="DL315" s="51"/>
      <c r="DM315" s="51"/>
      <c r="DN315" s="34">
        <f t="shared" si="77"/>
        <v>0</v>
      </c>
      <c r="DO315" s="51"/>
      <c r="DP315" s="51"/>
      <c r="DQ315" s="51"/>
      <c r="DR315" s="51"/>
      <c r="DS315" s="51"/>
      <c r="DT315" s="51"/>
      <c r="DU315" s="51"/>
      <c r="DV315" s="4">
        <v>1</v>
      </c>
      <c r="DW315" s="69"/>
      <c r="DX315" s="69"/>
      <c r="DY315" s="34">
        <f t="shared" si="78"/>
        <v>1</v>
      </c>
      <c r="DZ315" s="34">
        <f t="shared" si="79"/>
        <v>0</v>
      </c>
      <c r="EA315" s="34">
        <f t="shared" si="80"/>
        <v>0</v>
      </c>
      <c r="EB315" s="34">
        <f t="shared" si="81"/>
        <v>0</v>
      </c>
      <c r="EC315" s="34">
        <f t="shared" si="82"/>
        <v>0</v>
      </c>
      <c r="ED315" s="34">
        <f t="shared" si="83"/>
        <v>0</v>
      </c>
      <c r="EE315" s="34">
        <f t="shared" si="84"/>
        <v>0</v>
      </c>
      <c r="EF315" s="34">
        <f t="shared" si="85"/>
        <v>0</v>
      </c>
      <c r="EG315" s="34">
        <f t="shared" si="86"/>
        <v>0</v>
      </c>
      <c r="EH315" s="34">
        <f t="shared" si="87"/>
        <v>0</v>
      </c>
      <c r="EI315" s="34">
        <f t="shared" si="88"/>
        <v>0</v>
      </c>
      <c r="EJ315" s="34">
        <v>0</v>
      </c>
    </row>
    <row r="316" spans="1:140" ht="15.75" customHeight="1">
      <c r="A316" s="52"/>
      <c r="B316" s="33"/>
      <c r="C316" s="203">
        <v>2021</v>
      </c>
      <c r="D316" s="203" t="s">
        <v>1870</v>
      </c>
      <c r="E316" s="209" t="s">
        <v>1871</v>
      </c>
      <c r="F316" s="221" t="s">
        <v>1872</v>
      </c>
      <c r="G316" s="203" t="s">
        <v>538</v>
      </c>
      <c r="H316" s="203" t="s">
        <v>1954</v>
      </c>
      <c r="I316" s="203" t="s">
        <v>1953</v>
      </c>
      <c r="J316" s="200"/>
      <c r="K316" s="200"/>
      <c r="L316" s="207" t="s">
        <v>473</v>
      </c>
      <c r="M316" s="215">
        <v>0</v>
      </c>
      <c r="N316" s="215"/>
      <c r="O316" s="203"/>
      <c r="P316" s="203"/>
      <c r="Q316" s="203"/>
      <c r="R316" s="209"/>
      <c r="S316" s="209"/>
      <c r="T316" s="209"/>
      <c r="U316" s="209">
        <v>1</v>
      </c>
      <c r="V316" s="209"/>
      <c r="W316" s="209"/>
      <c r="X316" s="209"/>
      <c r="Y316" s="209"/>
      <c r="Z316" s="209"/>
      <c r="AA316" s="209"/>
      <c r="AB316" s="209">
        <v>1</v>
      </c>
      <c r="AC316" s="209">
        <v>1</v>
      </c>
      <c r="AD316" s="209"/>
      <c r="AE316" s="209"/>
      <c r="AF316" s="209"/>
      <c r="AG316" s="217"/>
      <c r="AH316" s="209"/>
      <c r="AI316" s="209"/>
      <c r="AJ316" s="209"/>
      <c r="AK316" s="209"/>
      <c r="AL316" s="209"/>
      <c r="AM316" s="209"/>
      <c r="AN316" s="209"/>
      <c r="AO316" s="209"/>
      <c r="AP316" s="209"/>
      <c r="AQ316" s="203"/>
      <c r="AR316" s="203">
        <f t="shared" si="72"/>
        <v>1</v>
      </c>
      <c r="AS316" s="51">
        <v>1</v>
      </c>
      <c r="AT316" s="50"/>
      <c r="AU316" s="51">
        <v>1</v>
      </c>
      <c r="AV316" s="51">
        <v>1</v>
      </c>
      <c r="AW316" s="51">
        <v>1</v>
      </c>
      <c r="AX316" s="203">
        <f t="shared" si="73"/>
        <v>4</v>
      </c>
      <c r="AY316" s="51"/>
      <c r="AZ316" s="51">
        <v>1</v>
      </c>
      <c r="BA316" s="51">
        <v>1</v>
      </c>
      <c r="BB316" s="51"/>
      <c r="BC316" s="51"/>
      <c r="BD316" s="51"/>
      <c r="BE316" s="51"/>
      <c r="BF316" s="51"/>
      <c r="BG316" s="51"/>
      <c r="BH316" s="51"/>
      <c r="BI316" s="51"/>
      <c r="BJ316" s="51"/>
      <c r="BK316" s="51"/>
      <c r="BL316" s="51"/>
      <c r="BM316" s="51"/>
      <c r="BN316" s="51">
        <v>1</v>
      </c>
      <c r="BO316" s="51"/>
      <c r="BP316" s="51"/>
      <c r="BQ316" s="51"/>
      <c r="BR316" s="51"/>
      <c r="BS316" s="51">
        <v>1</v>
      </c>
      <c r="BT316" s="51">
        <v>1</v>
      </c>
      <c r="BU316" s="51">
        <v>1</v>
      </c>
      <c r="BV316" s="66">
        <f t="shared" si="89"/>
        <v>0</v>
      </c>
      <c r="BW316" s="209"/>
      <c r="BX316" s="209"/>
      <c r="BY316" s="51"/>
      <c r="BZ316" s="51">
        <v>1</v>
      </c>
      <c r="CA316" s="51"/>
      <c r="CB316" s="51">
        <v>1</v>
      </c>
      <c r="CC316" s="51"/>
      <c r="CD316" s="51"/>
      <c r="CE316" s="51"/>
      <c r="CF316" s="51"/>
      <c r="CG316" s="51"/>
      <c r="CH316" s="200">
        <f t="shared" si="74"/>
        <v>2</v>
      </c>
      <c r="CI316" s="51"/>
      <c r="CJ316" s="51"/>
      <c r="CK316" s="51"/>
      <c r="CL316" s="51"/>
      <c r="CM316" s="51"/>
      <c r="CN316" s="51"/>
      <c r="CO316" s="51"/>
      <c r="CP316" s="51"/>
      <c r="CQ316" s="51"/>
      <c r="CR316" s="51"/>
      <c r="CS316" s="200">
        <f t="shared" si="75"/>
        <v>0</v>
      </c>
      <c r="CT316" s="51"/>
      <c r="CU316" s="51"/>
      <c r="CV316" s="51"/>
      <c r="CW316" s="51">
        <v>1</v>
      </c>
      <c r="CX316" s="51"/>
      <c r="CY316" s="51"/>
      <c r="CZ316" s="51"/>
      <c r="DA316" s="51">
        <v>1</v>
      </c>
      <c r="DB316" s="51"/>
      <c r="DC316" s="51"/>
      <c r="DD316" s="200">
        <f t="shared" si="76"/>
        <v>2</v>
      </c>
      <c r="DE316" s="51"/>
      <c r="DF316" s="51">
        <v>1</v>
      </c>
      <c r="DG316" s="51"/>
      <c r="DH316" s="51">
        <v>1</v>
      </c>
      <c r="DI316" s="51"/>
      <c r="DJ316" s="51"/>
      <c r="DK316" s="51"/>
      <c r="DL316" s="51"/>
      <c r="DM316" s="51"/>
      <c r="DN316" s="200">
        <f t="shared" si="77"/>
        <v>2</v>
      </c>
      <c r="DO316" s="51"/>
      <c r="DP316" s="51"/>
      <c r="DQ316" s="51"/>
      <c r="DR316" s="51"/>
      <c r="DS316" s="51"/>
      <c r="DT316" s="51"/>
      <c r="DU316" s="51"/>
      <c r="DV316" s="4">
        <v>1</v>
      </c>
      <c r="DW316" s="209"/>
      <c r="DX316" s="209"/>
      <c r="DY316" s="200">
        <f t="shared" si="78"/>
        <v>1</v>
      </c>
      <c r="DZ316" s="200">
        <f t="shared" si="79"/>
        <v>0</v>
      </c>
      <c r="EA316" s="200">
        <f t="shared" si="80"/>
        <v>1</v>
      </c>
      <c r="EB316" s="200">
        <f t="shared" si="81"/>
        <v>0</v>
      </c>
      <c r="EC316" s="200">
        <f t="shared" si="82"/>
        <v>3</v>
      </c>
      <c r="ED316" s="200">
        <f t="shared" si="83"/>
        <v>0</v>
      </c>
      <c r="EE316" s="200">
        <f t="shared" si="84"/>
        <v>0</v>
      </c>
      <c r="EF316" s="200">
        <f t="shared" si="85"/>
        <v>1</v>
      </c>
      <c r="EG316" s="200">
        <f t="shared" si="86"/>
        <v>0</v>
      </c>
      <c r="EH316" s="200">
        <f t="shared" si="87"/>
        <v>5</v>
      </c>
      <c r="EI316" s="200">
        <f t="shared" si="88"/>
        <v>1</v>
      </c>
      <c r="EJ316" s="200">
        <v>0</v>
      </c>
    </row>
    <row r="317" spans="1:140" ht="15.75" customHeight="1">
      <c r="A317" s="52"/>
      <c r="B317" s="33"/>
      <c r="C317" s="66">
        <v>2021</v>
      </c>
      <c r="D317" s="66" t="s">
        <v>1873</v>
      </c>
      <c r="E317" s="69" t="s">
        <v>1874</v>
      </c>
      <c r="F317" s="53" t="s">
        <v>1875</v>
      </c>
      <c r="G317" s="66" t="s">
        <v>1876</v>
      </c>
      <c r="H317" s="66" t="s">
        <v>1956</v>
      </c>
      <c r="I317" s="66" t="s">
        <v>1955</v>
      </c>
      <c r="J317" s="34"/>
      <c r="K317" s="34"/>
      <c r="L317" s="2" t="s">
        <v>473</v>
      </c>
      <c r="M317" s="71">
        <v>1</v>
      </c>
      <c r="N317" s="71"/>
      <c r="O317" s="66"/>
      <c r="P317" s="66"/>
      <c r="Q317" s="66"/>
      <c r="R317" s="69"/>
      <c r="T317" s="69">
        <v>1</v>
      </c>
      <c r="X317" s="69"/>
      <c r="AA317" s="69"/>
      <c r="AB317" s="69"/>
      <c r="AC317" s="69"/>
      <c r="AD317" s="69"/>
      <c r="AE317" s="69"/>
      <c r="AF317" s="69"/>
      <c r="AG317" s="69"/>
      <c r="AH317" s="69"/>
      <c r="AI317" s="69"/>
      <c r="AJ317" s="69"/>
      <c r="AK317" s="69"/>
      <c r="AM317" s="69"/>
      <c r="AN317" s="69"/>
      <c r="AO317" s="69"/>
      <c r="AP317" s="69">
        <v>1</v>
      </c>
      <c r="AQ317" s="66"/>
      <c r="AR317" s="66">
        <f t="shared" si="72"/>
        <v>1</v>
      </c>
      <c r="AS317" s="50">
        <v>1</v>
      </c>
      <c r="AT317" s="50">
        <v>1</v>
      </c>
      <c r="AU317" s="50">
        <v>1</v>
      </c>
      <c r="AV317" s="51"/>
      <c r="AW317" s="50">
        <v>1</v>
      </c>
      <c r="AX317" s="66">
        <f t="shared" si="73"/>
        <v>4</v>
      </c>
      <c r="AY317" s="50">
        <v>1</v>
      </c>
      <c r="AZ317" s="51"/>
      <c r="BA317" s="51"/>
      <c r="BB317" s="51"/>
      <c r="BC317" s="51"/>
      <c r="BD317" s="51"/>
      <c r="BE317" s="51"/>
      <c r="BF317" s="51"/>
      <c r="BG317" s="51"/>
      <c r="BH317" s="51"/>
      <c r="BI317" s="51"/>
      <c r="BJ317" s="51"/>
      <c r="BK317" s="51">
        <v>1</v>
      </c>
      <c r="BL317" s="51"/>
      <c r="BM317" s="51"/>
      <c r="BN317" s="51"/>
      <c r="BO317" s="51"/>
      <c r="BP317" s="51"/>
      <c r="BQ317" s="51"/>
      <c r="BR317" s="51"/>
      <c r="BS317" s="51"/>
      <c r="BT317" s="50"/>
      <c r="BU317" s="50"/>
      <c r="BV317" s="66">
        <f t="shared" si="89"/>
        <v>1</v>
      </c>
      <c r="BW317" s="69"/>
      <c r="BY317" s="51"/>
      <c r="BZ317" s="51"/>
      <c r="CA317" s="50"/>
      <c r="CB317" s="50"/>
      <c r="CC317" s="51"/>
      <c r="CD317" s="50"/>
      <c r="CE317" s="50"/>
      <c r="CF317" s="51"/>
      <c r="CG317" s="51"/>
      <c r="CH317" s="34">
        <f t="shared" si="74"/>
        <v>0</v>
      </c>
      <c r="CI317" s="51"/>
      <c r="CJ317" s="51"/>
      <c r="CK317" s="51"/>
      <c r="CL317" s="50"/>
      <c r="CM317" s="50"/>
      <c r="CN317" s="51"/>
      <c r="CO317" s="51"/>
      <c r="CP317" s="50"/>
      <c r="CQ317" s="51"/>
      <c r="CR317" s="51"/>
      <c r="CS317" s="34">
        <f t="shared" si="75"/>
        <v>0</v>
      </c>
      <c r="CT317" s="51"/>
      <c r="CU317" s="51"/>
      <c r="CV317" s="51"/>
      <c r="CW317" s="50"/>
      <c r="CX317" s="51"/>
      <c r="CY317" s="51"/>
      <c r="CZ317" s="51"/>
      <c r="DA317" s="50"/>
      <c r="DB317" s="51"/>
      <c r="DC317" s="51"/>
      <c r="DD317" s="34">
        <f t="shared" si="76"/>
        <v>0</v>
      </c>
      <c r="DE317" s="51"/>
      <c r="DF317" s="51"/>
      <c r="DG317" s="51"/>
      <c r="DH317" s="51"/>
      <c r="DI317" s="51"/>
      <c r="DJ317" s="51"/>
      <c r="DK317" s="51"/>
      <c r="DL317" s="51"/>
      <c r="DM317" s="51"/>
      <c r="DN317" s="34">
        <f t="shared" si="77"/>
        <v>0</v>
      </c>
      <c r="DO317" s="51"/>
      <c r="DP317" s="51"/>
      <c r="DQ317" s="51"/>
      <c r="DR317" s="50"/>
      <c r="DS317" s="51"/>
      <c r="DT317" s="51"/>
      <c r="DU317" s="50"/>
      <c r="DV317" s="110"/>
      <c r="DW317" s="69"/>
      <c r="DX317" s="69"/>
      <c r="DY317" s="34">
        <f t="shared" si="78"/>
        <v>0</v>
      </c>
      <c r="DZ317" s="34">
        <f t="shared" si="79"/>
        <v>0</v>
      </c>
      <c r="EA317" s="34">
        <f t="shared" si="80"/>
        <v>0</v>
      </c>
      <c r="EB317" s="34">
        <f t="shared" si="81"/>
        <v>0</v>
      </c>
      <c r="EC317" s="34">
        <f t="shared" si="82"/>
        <v>0</v>
      </c>
      <c r="ED317" s="34">
        <f t="shared" si="83"/>
        <v>0</v>
      </c>
      <c r="EE317" s="34">
        <f t="shared" si="84"/>
        <v>0</v>
      </c>
      <c r="EF317" s="34">
        <f t="shared" si="85"/>
        <v>0</v>
      </c>
      <c r="EG317" s="34">
        <f t="shared" si="86"/>
        <v>0</v>
      </c>
      <c r="EH317" s="34">
        <f t="shared" si="87"/>
        <v>0</v>
      </c>
      <c r="EI317" s="34">
        <f t="shared" si="88"/>
        <v>0</v>
      </c>
      <c r="EJ317" s="34">
        <v>1</v>
      </c>
    </row>
    <row r="318" spans="1:140" ht="15.75" customHeight="1">
      <c r="A318" s="56"/>
      <c r="B318" s="57"/>
      <c r="C318" s="78">
        <v>2021</v>
      </c>
      <c r="D318" s="78" t="s">
        <v>1877</v>
      </c>
      <c r="E318" s="74" t="s">
        <v>1878</v>
      </c>
      <c r="F318" s="58" t="s">
        <v>520</v>
      </c>
      <c r="G318" s="78" t="s">
        <v>459</v>
      </c>
      <c r="H318" s="78" t="s">
        <v>1958</v>
      </c>
      <c r="I318" s="78" t="s">
        <v>1957</v>
      </c>
      <c r="J318" s="57"/>
      <c r="K318" s="57"/>
      <c r="L318" s="157" t="s">
        <v>473</v>
      </c>
      <c r="M318" s="71">
        <v>0</v>
      </c>
      <c r="N318" s="77"/>
      <c r="O318" s="78"/>
      <c r="P318" s="78"/>
      <c r="Q318" s="78">
        <v>1</v>
      </c>
      <c r="R318" s="74"/>
      <c r="S318" s="74"/>
      <c r="T318" s="74"/>
      <c r="U318" s="74">
        <v>1</v>
      </c>
      <c r="V318" s="74"/>
      <c r="W318" s="74"/>
      <c r="X318" s="74">
        <v>1</v>
      </c>
      <c r="Y318" s="74"/>
      <c r="Z318" s="74"/>
      <c r="AA318" s="74"/>
      <c r="AB318" s="74"/>
      <c r="AC318" s="74"/>
      <c r="AD318" s="74"/>
      <c r="AE318" s="74"/>
      <c r="AF318" s="74"/>
      <c r="AG318" s="74"/>
      <c r="AH318" s="74"/>
      <c r="AI318" s="74"/>
      <c r="AJ318" s="74"/>
      <c r="AK318" s="74"/>
      <c r="AL318" s="74"/>
      <c r="AM318" s="74"/>
      <c r="AN318" s="74"/>
      <c r="AO318" s="74"/>
      <c r="AP318" s="74"/>
      <c r="AQ318" s="78"/>
      <c r="AR318" s="66">
        <f t="shared" si="72"/>
        <v>1</v>
      </c>
      <c r="AS318" s="59"/>
      <c r="AT318" s="59">
        <v>1</v>
      </c>
      <c r="AU318" s="59"/>
      <c r="AV318" s="59"/>
      <c r="AW318" s="59"/>
      <c r="AX318" s="66">
        <f t="shared" si="73"/>
        <v>1</v>
      </c>
      <c r="AY318" s="59"/>
      <c r="AZ318" s="59"/>
      <c r="BA318" s="59">
        <v>1</v>
      </c>
      <c r="BB318" s="59"/>
      <c r="BC318" s="59"/>
      <c r="BD318" s="59"/>
      <c r="BE318" s="59"/>
      <c r="BF318" s="59"/>
      <c r="BG318" s="59"/>
      <c r="BH318" s="59"/>
      <c r="BI318" s="59"/>
      <c r="BJ318" s="59"/>
      <c r="BK318" s="59">
        <v>1</v>
      </c>
      <c r="BL318" s="59"/>
      <c r="BM318" s="59"/>
      <c r="BN318" s="59"/>
      <c r="BO318" s="59"/>
      <c r="BP318" s="59"/>
      <c r="BQ318" s="59"/>
      <c r="BR318" s="59"/>
      <c r="BS318" s="59">
        <v>1</v>
      </c>
      <c r="BT318" s="59"/>
      <c r="BU318" s="59"/>
      <c r="BV318" s="66">
        <f t="shared" si="89"/>
        <v>0</v>
      </c>
      <c r="BW318" s="74"/>
      <c r="BX318" s="74"/>
      <c r="BY318" s="59"/>
      <c r="BZ318" s="59"/>
      <c r="CA318" s="59"/>
      <c r="CB318" s="59"/>
      <c r="CC318" s="59"/>
      <c r="CD318" s="59"/>
      <c r="CE318" s="59"/>
      <c r="CF318" s="59"/>
      <c r="CG318" s="59"/>
      <c r="CH318" s="34">
        <f t="shared" si="74"/>
        <v>0</v>
      </c>
      <c r="CI318" s="59">
        <v>1</v>
      </c>
      <c r="CJ318" s="59">
        <v>1</v>
      </c>
      <c r="CK318" s="59"/>
      <c r="CL318" s="59"/>
      <c r="CM318" s="59"/>
      <c r="CN318" s="59"/>
      <c r="CO318" s="59"/>
      <c r="CP318" s="59"/>
      <c r="CQ318" s="59"/>
      <c r="CR318" s="59"/>
      <c r="CS318" s="34">
        <f t="shared" si="75"/>
        <v>2</v>
      </c>
      <c r="CT318" s="59"/>
      <c r="CU318" s="59"/>
      <c r="CV318" s="59"/>
      <c r="CW318" s="59"/>
      <c r="CX318" s="59"/>
      <c r="CY318" s="59"/>
      <c r="CZ318" s="59"/>
      <c r="DA318" s="59"/>
      <c r="DB318" s="59"/>
      <c r="DC318" s="59"/>
      <c r="DD318" s="34">
        <f t="shared" si="76"/>
        <v>0</v>
      </c>
      <c r="DE318" s="59"/>
      <c r="DF318" s="59"/>
      <c r="DG318" s="59"/>
      <c r="DH318" s="59"/>
      <c r="DI318" s="59"/>
      <c r="DJ318" s="59"/>
      <c r="DK318" s="59"/>
      <c r="DL318" s="59"/>
      <c r="DM318" s="59"/>
      <c r="DN318" s="34">
        <f t="shared" si="77"/>
        <v>0</v>
      </c>
      <c r="DO318" s="59"/>
      <c r="DP318" s="59"/>
      <c r="DQ318" s="59"/>
      <c r="DR318" s="59"/>
      <c r="DS318" s="59"/>
      <c r="DT318" s="59"/>
      <c r="DU318" s="59"/>
      <c r="DV318" s="111"/>
      <c r="DW318" s="74"/>
      <c r="DX318" s="74"/>
      <c r="DY318" s="34">
        <f t="shared" si="78"/>
        <v>0</v>
      </c>
      <c r="DZ318" s="34">
        <f t="shared" si="79"/>
        <v>1</v>
      </c>
      <c r="EA318" s="34">
        <f t="shared" si="80"/>
        <v>1</v>
      </c>
      <c r="EB318" s="34">
        <f t="shared" si="81"/>
        <v>0</v>
      </c>
      <c r="EC318" s="34">
        <f t="shared" si="82"/>
        <v>0</v>
      </c>
      <c r="ED318" s="34">
        <f t="shared" si="83"/>
        <v>0</v>
      </c>
      <c r="EE318" s="34">
        <f t="shared" si="84"/>
        <v>0</v>
      </c>
      <c r="EF318" s="34">
        <f t="shared" si="85"/>
        <v>0</v>
      </c>
      <c r="EG318" s="34">
        <f t="shared" si="86"/>
        <v>0</v>
      </c>
      <c r="EH318" s="34">
        <f t="shared" si="87"/>
        <v>2</v>
      </c>
      <c r="EI318" s="34">
        <f t="shared" si="88"/>
        <v>1</v>
      </c>
      <c r="EJ318" s="57">
        <v>0</v>
      </c>
    </row>
    <row r="319" spans="1:140" ht="15.75" customHeight="1">
      <c r="A319" s="52"/>
      <c r="B319" s="33"/>
      <c r="C319" s="66">
        <v>2021</v>
      </c>
      <c r="D319" s="66" t="s">
        <v>1879</v>
      </c>
      <c r="E319" s="69" t="s">
        <v>1880</v>
      </c>
      <c r="F319" s="53" t="s">
        <v>861</v>
      </c>
      <c r="G319" s="66" t="s">
        <v>470</v>
      </c>
      <c r="H319" s="66" t="s">
        <v>1960</v>
      </c>
      <c r="I319" s="66" t="s">
        <v>1959</v>
      </c>
      <c r="J319" s="34"/>
      <c r="K319" s="34"/>
      <c r="L319" s="2" t="s">
        <v>473</v>
      </c>
      <c r="M319" s="71">
        <v>0</v>
      </c>
      <c r="N319" s="71"/>
      <c r="O319" s="66"/>
      <c r="P319" s="66"/>
      <c r="Q319" s="66"/>
      <c r="R319" s="69"/>
      <c r="U319" s="69">
        <v>1</v>
      </c>
      <c r="X319" s="69"/>
      <c r="Z319" s="69">
        <v>1</v>
      </c>
      <c r="AA319" s="73"/>
      <c r="AB319" s="69"/>
      <c r="AC319" s="69"/>
      <c r="AD319" s="69"/>
      <c r="AE319" s="69"/>
      <c r="AF319" s="69"/>
      <c r="AG319" s="69"/>
      <c r="AH319" s="69"/>
      <c r="AI319" s="69"/>
      <c r="AJ319" s="69"/>
      <c r="AK319" s="69"/>
      <c r="AM319" s="69"/>
      <c r="AN319" s="69"/>
      <c r="AO319" s="69"/>
      <c r="AQ319" s="66"/>
      <c r="AR319" s="66">
        <f t="shared" si="72"/>
        <v>1</v>
      </c>
      <c r="AS319" s="51"/>
      <c r="AT319" s="50"/>
      <c r="AU319" s="51"/>
      <c r="AV319" s="51"/>
      <c r="AW319" s="51">
        <v>1</v>
      </c>
      <c r="AX319" s="66">
        <f t="shared" si="73"/>
        <v>1</v>
      </c>
      <c r="AY319" s="51"/>
      <c r="AZ319" s="51"/>
      <c r="BA319" s="51">
        <v>1</v>
      </c>
      <c r="BB319" s="51"/>
      <c r="BC319" s="51"/>
      <c r="BD319" s="51"/>
      <c r="BE319" s="51"/>
      <c r="BF319" s="51"/>
      <c r="BG319" s="51"/>
      <c r="BH319" s="51"/>
      <c r="BI319" s="51"/>
      <c r="BJ319" s="51"/>
      <c r="BK319" s="51"/>
      <c r="BL319" s="51"/>
      <c r="BM319" s="51"/>
      <c r="BN319" s="51"/>
      <c r="BO319" s="51"/>
      <c r="BP319" s="51">
        <v>1</v>
      </c>
      <c r="BQ319" s="51"/>
      <c r="BR319" s="51"/>
      <c r="BS319" s="51"/>
      <c r="BT319" s="51"/>
      <c r="BU319" s="51">
        <v>1</v>
      </c>
      <c r="BV319" s="66">
        <f t="shared" si="89"/>
        <v>0</v>
      </c>
      <c r="BW319" s="69"/>
      <c r="BY319" s="51"/>
      <c r="BZ319" s="51"/>
      <c r="CA319" s="51"/>
      <c r="CB319" s="51"/>
      <c r="CC319" s="51"/>
      <c r="CD319" s="51"/>
      <c r="CE319" s="51"/>
      <c r="CF319" s="51"/>
      <c r="CG319" s="51"/>
      <c r="CH319" s="34">
        <f t="shared" si="74"/>
        <v>0</v>
      </c>
      <c r="CI319" s="51"/>
      <c r="CJ319" s="51"/>
      <c r="CK319" s="51"/>
      <c r="CL319" s="51"/>
      <c r="CM319" s="51"/>
      <c r="CN319" s="51"/>
      <c r="CO319" s="51"/>
      <c r="CP319" s="51"/>
      <c r="CQ319" s="51"/>
      <c r="CR319" s="51"/>
      <c r="CS319" s="34">
        <f t="shared" si="75"/>
        <v>0</v>
      </c>
      <c r="CT319" s="51"/>
      <c r="CU319" s="51"/>
      <c r="CV319" s="51"/>
      <c r="CW319" s="51"/>
      <c r="CX319" s="51"/>
      <c r="CY319" s="51"/>
      <c r="CZ319" s="51"/>
      <c r="DA319" s="51"/>
      <c r="DB319" s="51"/>
      <c r="DC319" s="51"/>
      <c r="DD319" s="34">
        <f t="shared" si="76"/>
        <v>0</v>
      </c>
      <c r="DE319" s="51"/>
      <c r="DF319" s="51"/>
      <c r="DG319" s="51"/>
      <c r="DH319" s="51"/>
      <c r="DI319" s="51"/>
      <c r="DJ319" s="51"/>
      <c r="DK319" s="51"/>
      <c r="DL319" s="51"/>
      <c r="DM319" s="51"/>
      <c r="DN319" s="34">
        <f t="shared" si="77"/>
        <v>0</v>
      </c>
      <c r="DO319" s="51"/>
      <c r="DP319" s="51"/>
      <c r="DQ319" s="51"/>
      <c r="DR319" s="51"/>
      <c r="DS319" s="51"/>
      <c r="DT319" s="51"/>
      <c r="DU319" s="51"/>
      <c r="DV319" s="4">
        <v>1</v>
      </c>
      <c r="DW319" s="69"/>
      <c r="DX319" s="69"/>
      <c r="DY319" s="34">
        <f t="shared" si="78"/>
        <v>1</v>
      </c>
      <c r="DZ319" s="34">
        <f t="shared" si="79"/>
        <v>0</v>
      </c>
      <c r="EA319" s="34">
        <f t="shared" si="80"/>
        <v>0</v>
      </c>
      <c r="EB319" s="34">
        <f t="shared" si="81"/>
        <v>0</v>
      </c>
      <c r="EC319" s="34">
        <f t="shared" si="82"/>
        <v>0</v>
      </c>
      <c r="ED319" s="34">
        <f t="shared" si="83"/>
        <v>0</v>
      </c>
      <c r="EE319" s="34">
        <f t="shared" si="84"/>
        <v>0</v>
      </c>
      <c r="EF319" s="34">
        <f t="shared" si="85"/>
        <v>0</v>
      </c>
      <c r="EG319" s="34">
        <f t="shared" si="86"/>
        <v>0</v>
      </c>
      <c r="EH319" s="34">
        <f t="shared" si="87"/>
        <v>0</v>
      </c>
      <c r="EI319" s="34">
        <f t="shared" si="88"/>
        <v>0</v>
      </c>
      <c r="EJ319" s="34">
        <v>0</v>
      </c>
    </row>
    <row r="320" spans="1:140" ht="15.75" customHeight="1">
      <c r="A320" s="52"/>
      <c r="B320" s="33"/>
      <c r="C320" s="66">
        <v>2021</v>
      </c>
      <c r="D320" s="66" t="s">
        <v>1881</v>
      </c>
      <c r="E320" s="69" t="s">
        <v>1882</v>
      </c>
      <c r="F320" s="53" t="s">
        <v>1548</v>
      </c>
      <c r="G320" s="66" t="s">
        <v>597</v>
      </c>
      <c r="H320" s="66" t="s">
        <v>1962</v>
      </c>
      <c r="I320" s="66" t="s">
        <v>1961</v>
      </c>
      <c r="J320" s="34"/>
      <c r="K320" s="34"/>
      <c r="L320" s="2" t="s">
        <v>473</v>
      </c>
      <c r="M320" s="71">
        <v>0</v>
      </c>
      <c r="N320" s="71"/>
      <c r="O320" s="66"/>
      <c r="P320" s="66"/>
      <c r="Q320" s="66"/>
      <c r="R320" s="69"/>
      <c r="U320" s="69">
        <v>1</v>
      </c>
      <c r="X320" s="69"/>
      <c r="Z320" s="69">
        <v>1</v>
      </c>
      <c r="AA320" s="69"/>
      <c r="AB320" s="73"/>
      <c r="AC320" s="69"/>
      <c r="AD320" s="69"/>
      <c r="AE320" s="69"/>
      <c r="AF320" s="69"/>
      <c r="AG320" s="69">
        <v>1</v>
      </c>
      <c r="AH320" s="69"/>
      <c r="AI320" s="69"/>
      <c r="AJ320" s="69"/>
      <c r="AK320" s="69"/>
      <c r="AM320" s="69"/>
      <c r="AN320" s="69"/>
      <c r="AO320" s="69"/>
      <c r="AQ320" s="66"/>
      <c r="AR320" s="66">
        <f t="shared" si="72"/>
        <v>1</v>
      </c>
      <c r="AS320" s="51"/>
      <c r="AT320" s="50">
        <v>1</v>
      </c>
      <c r="AU320" s="51"/>
      <c r="AV320" s="51"/>
      <c r="AW320" s="50">
        <v>1</v>
      </c>
      <c r="AX320" s="66">
        <f t="shared" si="73"/>
        <v>2</v>
      </c>
      <c r="AY320" s="51"/>
      <c r="AZ320" s="51"/>
      <c r="BA320" s="51">
        <v>1</v>
      </c>
      <c r="BB320" s="51"/>
      <c r="BC320" s="51"/>
      <c r="BD320" s="51"/>
      <c r="BE320" s="51"/>
      <c r="BF320" s="51"/>
      <c r="BG320" s="51"/>
      <c r="BH320" s="51"/>
      <c r="BI320" s="51"/>
      <c r="BJ320" s="51"/>
      <c r="BK320" s="51"/>
      <c r="BL320" s="51"/>
      <c r="BM320" s="51"/>
      <c r="BN320" s="51"/>
      <c r="BO320" s="51"/>
      <c r="BP320" s="51">
        <v>1</v>
      </c>
      <c r="BQ320" s="51"/>
      <c r="BR320" s="51"/>
      <c r="BS320" s="51"/>
      <c r="BT320" s="50">
        <v>1</v>
      </c>
      <c r="BU320" s="50">
        <v>1</v>
      </c>
      <c r="BV320" s="66">
        <f t="shared" si="89"/>
        <v>0</v>
      </c>
      <c r="BW320" s="69"/>
      <c r="BY320" s="51"/>
      <c r="BZ320" s="51"/>
      <c r="CA320" s="51"/>
      <c r="CB320" s="51"/>
      <c r="CC320" s="51"/>
      <c r="CD320" s="51"/>
      <c r="CE320" s="51"/>
      <c r="CF320" s="51"/>
      <c r="CG320" s="51"/>
      <c r="CH320" s="34">
        <f t="shared" si="74"/>
        <v>0</v>
      </c>
      <c r="CI320" s="51"/>
      <c r="CJ320" s="51"/>
      <c r="CK320" s="51"/>
      <c r="CL320" s="50"/>
      <c r="CM320" s="50">
        <v>1</v>
      </c>
      <c r="CN320" s="51"/>
      <c r="CO320" s="51"/>
      <c r="CP320" s="50"/>
      <c r="CQ320" s="51"/>
      <c r="CR320" s="51"/>
      <c r="CS320" s="34">
        <f t="shared" si="75"/>
        <v>1</v>
      </c>
      <c r="CT320" s="51"/>
      <c r="CU320" s="51"/>
      <c r="CV320" s="51"/>
      <c r="CW320" s="51"/>
      <c r="CX320" s="51"/>
      <c r="CY320" s="51"/>
      <c r="CZ320" s="51"/>
      <c r="DA320" s="51"/>
      <c r="DB320" s="51"/>
      <c r="DC320" s="51"/>
      <c r="DD320" s="34">
        <f t="shared" si="76"/>
        <v>0</v>
      </c>
      <c r="DE320" s="51"/>
      <c r="DF320" s="51"/>
      <c r="DG320" s="51"/>
      <c r="DH320" s="51"/>
      <c r="DI320" s="51"/>
      <c r="DJ320" s="51"/>
      <c r="DK320" s="51"/>
      <c r="DL320" s="51"/>
      <c r="DM320" s="51"/>
      <c r="DN320" s="34">
        <f t="shared" si="77"/>
        <v>0</v>
      </c>
      <c r="DO320" s="51"/>
      <c r="DP320" s="51"/>
      <c r="DQ320" s="51"/>
      <c r="DR320" s="50"/>
      <c r="DS320" s="51"/>
      <c r="DT320" s="51"/>
      <c r="DU320" s="50"/>
      <c r="DV320" s="110">
        <v>1</v>
      </c>
      <c r="DW320" s="69"/>
      <c r="DX320" s="69"/>
      <c r="DY320" s="34">
        <f t="shared" si="78"/>
        <v>1</v>
      </c>
      <c r="DZ320" s="34">
        <f t="shared" si="79"/>
        <v>0</v>
      </c>
      <c r="EA320" s="34">
        <f t="shared" si="80"/>
        <v>0</v>
      </c>
      <c r="EB320" s="34">
        <f t="shared" si="81"/>
        <v>0</v>
      </c>
      <c r="EC320" s="34">
        <f t="shared" si="82"/>
        <v>0</v>
      </c>
      <c r="ED320" s="34">
        <f t="shared" si="83"/>
        <v>0</v>
      </c>
      <c r="EE320" s="34">
        <f t="shared" si="84"/>
        <v>0</v>
      </c>
      <c r="EF320" s="34">
        <f t="shared" si="85"/>
        <v>0</v>
      </c>
      <c r="EG320" s="34">
        <f t="shared" si="86"/>
        <v>0</v>
      </c>
      <c r="EH320" s="34">
        <f t="shared" si="87"/>
        <v>0</v>
      </c>
      <c r="EI320" s="34">
        <f t="shared" si="88"/>
        <v>0</v>
      </c>
      <c r="EJ320" s="34">
        <v>0</v>
      </c>
    </row>
    <row r="321" spans="1:140" ht="15.75" customHeight="1">
      <c r="A321" s="52"/>
      <c r="B321" s="33"/>
      <c r="C321" s="66">
        <v>2021</v>
      </c>
      <c r="D321" s="66" t="s">
        <v>1883</v>
      </c>
      <c r="E321" s="69" t="s">
        <v>1884</v>
      </c>
      <c r="F321" s="53" t="s">
        <v>510</v>
      </c>
      <c r="G321" s="66" t="s">
        <v>470</v>
      </c>
      <c r="H321" s="66" t="s">
        <v>1964</v>
      </c>
      <c r="I321" s="66" t="s">
        <v>1963</v>
      </c>
      <c r="J321" s="34"/>
      <c r="K321" s="34"/>
      <c r="L321" s="2" t="s">
        <v>473</v>
      </c>
      <c r="M321" s="71">
        <v>0</v>
      </c>
      <c r="N321" s="71"/>
      <c r="O321" s="66"/>
      <c r="P321" s="66"/>
      <c r="Q321" s="66"/>
      <c r="R321" s="69"/>
      <c r="U321" s="69">
        <v>1</v>
      </c>
      <c r="X321" s="69"/>
      <c r="AA321" s="69"/>
      <c r="AB321" s="69"/>
      <c r="AC321" s="69"/>
      <c r="AD321" s="69"/>
      <c r="AE321" s="69"/>
      <c r="AF321" s="69"/>
      <c r="AG321" s="69">
        <v>1</v>
      </c>
      <c r="AH321" s="69"/>
      <c r="AI321" s="69"/>
      <c r="AJ321" s="69"/>
      <c r="AK321" s="69"/>
      <c r="AM321" s="69"/>
      <c r="AN321" s="73"/>
      <c r="AO321" s="69"/>
      <c r="AQ321" s="66"/>
      <c r="AR321" s="66">
        <f t="shared" si="72"/>
        <v>1</v>
      </c>
      <c r="AS321" s="51">
        <v>1</v>
      </c>
      <c r="AT321" s="50">
        <v>1</v>
      </c>
      <c r="AU321" s="50">
        <v>1</v>
      </c>
      <c r="AV321" s="51">
        <v>1</v>
      </c>
      <c r="AW321" s="50">
        <v>1</v>
      </c>
      <c r="AX321" s="66">
        <f t="shared" si="73"/>
        <v>5</v>
      </c>
      <c r="AY321" s="51">
        <v>1</v>
      </c>
      <c r="AZ321" s="51">
        <v>1</v>
      </c>
      <c r="BA321" s="51">
        <v>1</v>
      </c>
      <c r="BB321" s="50"/>
      <c r="BC321" s="50"/>
      <c r="BD321" s="50"/>
      <c r="BE321" s="50"/>
      <c r="BF321" s="50"/>
      <c r="BG321" s="50"/>
      <c r="BH321" s="50"/>
      <c r="BI321" s="50"/>
      <c r="BJ321" s="50"/>
      <c r="BK321" s="50"/>
      <c r="BL321" s="50"/>
      <c r="BM321" s="50"/>
      <c r="BN321" s="50"/>
      <c r="BO321" s="50"/>
      <c r="BP321" s="50">
        <v>1</v>
      </c>
      <c r="BQ321" s="50"/>
      <c r="BR321" s="50"/>
      <c r="BS321" s="51">
        <v>1</v>
      </c>
      <c r="BT321" s="51">
        <v>1</v>
      </c>
      <c r="BU321" s="50">
        <v>1</v>
      </c>
      <c r="BV321" s="66">
        <f t="shared" si="89"/>
        <v>0</v>
      </c>
      <c r="BW321" s="69"/>
      <c r="BX321" s="158">
        <v>1</v>
      </c>
      <c r="BY321" s="51"/>
      <c r="BZ321" s="51">
        <v>1</v>
      </c>
      <c r="CA321" s="51"/>
      <c r="CB321" s="51"/>
      <c r="CC321" s="51"/>
      <c r="CD321" s="51"/>
      <c r="CE321" s="51"/>
      <c r="CF321" s="51"/>
      <c r="CG321" s="51"/>
      <c r="CH321" s="34">
        <f t="shared" si="74"/>
        <v>2</v>
      </c>
      <c r="CI321" s="51"/>
      <c r="CJ321" s="51"/>
      <c r="CK321" s="51"/>
      <c r="CL321" s="51"/>
      <c r="CM321" s="51">
        <v>1</v>
      </c>
      <c r="CN321" s="51"/>
      <c r="CO321" s="51"/>
      <c r="CP321" s="50"/>
      <c r="CQ321" s="51"/>
      <c r="CR321" s="51"/>
      <c r="CS321" s="34">
        <f t="shared" si="75"/>
        <v>1</v>
      </c>
      <c r="CT321" s="51"/>
      <c r="CU321" s="51"/>
      <c r="CV321" s="51"/>
      <c r="CW321" s="51"/>
      <c r="CX321" s="51"/>
      <c r="CY321" s="51"/>
      <c r="CZ321" s="51">
        <v>1</v>
      </c>
      <c r="DA321" s="50"/>
      <c r="DB321" s="51"/>
      <c r="DC321" s="51"/>
      <c r="DD321" s="34">
        <f t="shared" si="76"/>
        <v>1</v>
      </c>
      <c r="DE321" s="51"/>
      <c r="DF321" s="51"/>
      <c r="DG321" s="51">
        <v>1</v>
      </c>
      <c r="DH321" s="51"/>
      <c r="DI321" s="51">
        <v>1</v>
      </c>
      <c r="DJ321" s="51"/>
      <c r="DK321" s="51"/>
      <c r="DL321" s="51"/>
      <c r="DM321" s="51"/>
      <c r="DN321" s="34">
        <f t="shared" si="77"/>
        <v>2</v>
      </c>
      <c r="DO321" s="51"/>
      <c r="DP321" s="51"/>
      <c r="DQ321" s="51"/>
      <c r="DR321" s="51"/>
      <c r="DS321" s="51"/>
      <c r="DT321" s="51"/>
      <c r="DU321" s="50"/>
      <c r="DV321" s="110">
        <v>1</v>
      </c>
      <c r="DW321" s="69"/>
      <c r="DX321" s="69"/>
      <c r="DY321" s="34">
        <f t="shared" si="78"/>
        <v>1</v>
      </c>
      <c r="DZ321" s="34">
        <f t="shared" si="79"/>
        <v>0</v>
      </c>
      <c r="EA321" s="34">
        <f t="shared" si="80"/>
        <v>0</v>
      </c>
      <c r="EB321" s="34">
        <f t="shared" si="81"/>
        <v>1</v>
      </c>
      <c r="EC321" s="34">
        <f t="shared" si="82"/>
        <v>0</v>
      </c>
      <c r="ED321" s="34">
        <f t="shared" si="83"/>
        <v>1</v>
      </c>
      <c r="EE321" s="34">
        <f t="shared" si="84"/>
        <v>0</v>
      </c>
      <c r="EF321" s="34">
        <f t="shared" si="85"/>
        <v>0</v>
      </c>
      <c r="EG321" s="34">
        <f t="shared" si="86"/>
        <v>0</v>
      </c>
      <c r="EH321" s="34">
        <f t="shared" si="87"/>
        <v>2</v>
      </c>
      <c r="EI321" s="34">
        <f t="shared" si="88"/>
        <v>1</v>
      </c>
      <c r="EJ321" s="34">
        <v>0</v>
      </c>
    </row>
    <row r="322" spans="1:140" ht="15.75" customHeight="1">
      <c r="A322" s="52"/>
      <c r="B322" s="33"/>
      <c r="C322" s="66">
        <v>2021</v>
      </c>
      <c r="D322" s="66" t="s">
        <v>1885</v>
      </c>
      <c r="E322" s="69" t="s">
        <v>1886</v>
      </c>
      <c r="F322" s="53" t="s">
        <v>1887</v>
      </c>
      <c r="G322" s="66" t="s">
        <v>470</v>
      </c>
      <c r="H322" s="66" t="s">
        <v>1965</v>
      </c>
      <c r="I322" s="66" t="s">
        <v>1966</v>
      </c>
      <c r="J322" s="34"/>
      <c r="K322" s="34"/>
      <c r="L322" s="2" t="s">
        <v>473</v>
      </c>
      <c r="M322" s="71">
        <v>0</v>
      </c>
      <c r="N322" s="71"/>
      <c r="O322" s="66"/>
      <c r="P322" s="66"/>
      <c r="Q322" s="66"/>
      <c r="R322" s="69"/>
      <c r="U322" s="69">
        <v>1</v>
      </c>
      <c r="X322" s="69"/>
      <c r="AA322" s="69"/>
      <c r="AB322" s="69"/>
      <c r="AC322" s="69">
        <v>1</v>
      </c>
      <c r="AD322" s="69"/>
      <c r="AE322" s="69"/>
      <c r="AF322" s="69"/>
      <c r="AG322" s="73"/>
      <c r="AH322" s="69"/>
      <c r="AI322" s="69"/>
      <c r="AJ322" s="69"/>
      <c r="AK322" s="69"/>
      <c r="AM322" s="69"/>
      <c r="AN322" s="69"/>
      <c r="AO322" s="69"/>
      <c r="AQ322" s="66"/>
      <c r="AR322" s="66">
        <f t="shared" si="72"/>
        <v>1</v>
      </c>
      <c r="AS322" s="51">
        <v>1</v>
      </c>
      <c r="AT322" s="50">
        <v>1</v>
      </c>
      <c r="AU322" s="51"/>
      <c r="AV322" s="51"/>
      <c r="AW322" s="51"/>
      <c r="AX322" s="66">
        <f t="shared" si="73"/>
        <v>2</v>
      </c>
      <c r="AY322" s="51"/>
      <c r="AZ322" s="51">
        <v>1</v>
      </c>
      <c r="BA322" s="51"/>
      <c r="BB322" s="51"/>
      <c r="BC322" s="51"/>
      <c r="BD322" s="51"/>
      <c r="BE322" s="51"/>
      <c r="BF322" s="51"/>
      <c r="BG322" s="51"/>
      <c r="BH322" s="51"/>
      <c r="BI322" s="51"/>
      <c r="BJ322" s="51"/>
      <c r="BK322" s="51"/>
      <c r="BL322" s="51"/>
      <c r="BM322" s="51"/>
      <c r="BN322" s="51">
        <v>1</v>
      </c>
      <c r="BO322" s="51">
        <v>1</v>
      </c>
      <c r="BP322" s="51">
        <v>1</v>
      </c>
      <c r="BQ322" s="51"/>
      <c r="BR322" s="51">
        <v>1</v>
      </c>
      <c r="BS322" s="51">
        <v>1</v>
      </c>
      <c r="BT322" s="51">
        <v>1</v>
      </c>
      <c r="BU322" s="51"/>
      <c r="BV322" s="66">
        <f t="shared" si="89"/>
        <v>0</v>
      </c>
      <c r="BW322" s="69"/>
      <c r="BY322" s="51"/>
      <c r="BZ322" s="51">
        <v>1</v>
      </c>
      <c r="CA322" s="51"/>
      <c r="CB322" s="51"/>
      <c r="CC322" s="51"/>
      <c r="CD322" s="51"/>
      <c r="CE322" s="51"/>
      <c r="CF322" s="51"/>
      <c r="CG322" s="51"/>
      <c r="CH322" s="34">
        <f t="shared" si="74"/>
        <v>1</v>
      </c>
      <c r="CI322" s="51"/>
      <c r="CJ322" s="51"/>
      <c r="CK322" s="51"/>
      <c r="CL322" s="51"/>
      <c r="CM322" s="51">
        <v>1</v>
      </c>
      <c r="CN322" s="51"/>
      <c r="CO322" s="51"/>
      <c r="CP322" s="51"/>
      <c r="CQ322" s="51"/>
      <c r="CR322" s="51"/>
      <c r="CS322" s="34">
        <f t="shared" si="75"/>
        <v>1</v>
      </c>
      <c r="CT322" s="51"/>
      <c r="CU322" s="51"/>
      <c r="CV322" s="51"/>
      <c r="CW322" s="51"/>
      <c r="CX322" s="51"/>
      <c r="CY322" s="51"/>
      <c r="CZ322" s="51"/>
      <c r="DA322" s="51"/>
      <c r="DB322" s="51"/>
      <c r="DC322" s="51"/>
      <c r="DD322" s="34">
        <f t="shared" si="76"/>
        <v>0</v>
      </c>
      <c r="DE322" s="51"/>
      <c r="DF322" s="51"/>
      <c r="DG322" s="51"/>
      <c r="DH322" s="51"/>
      <c r="DI322" s="51"/>
      <c r="DJ322" s="51"/>
      <c r="DK322" s="51"/>
      <c r="DL322" s="51"/>
      <c r="DM322" s="51"/>
      <c r="DN322" s="34">
        <f t="shared" si="77"/>
        <v>0</v>
      </c>
      <c r="DO322" s="51"/>
      <c r="DP322" s="51"/>
      <c r="DQ322" s="51"/>
      <c r="DR322" s="51"/>
      <c r="DS322" s="51"/>
      <c r="DT322" s="51"/>
      <c r="DU322" s="51"/>
      <c r="DV322" s="4"/>
      <c r="DW322" s="69"/>
      <c r="DX322" s="69"/>
      <c r="DY322" s="34">
        <f t="shared" si="78"/>
        <v>0</v>
      </c>
      <c r="DZ322" s="34">
        <f t="shared" si="79"/>
        <v>0</v>
      </c>
      <c r="EA322" s="34">
        <f t="shared" si="80"/>
        <v>0</v>
      </c>
      <c r="EB322" s="34">
        <f t="shared" si="81"/>
        <v>0</v>
      </c>
      <c r="EC322" s="34">
        <f t="shared" si="82"/>
        <v>0</v>
      </c>
      <c r="ED322" s="34">
        <f t="shared" si="83"/>
        <v>0</v>
      </c>
      <c r="EE322" s="34">
        <f t="shared" si="84"/>
        <v>0</v>
      </c>
      <c r="EF322" s="34">
        <f t="shared" si="85"/>
        <v>0</v>
      </c>
      <c r="EG322" s="34">
        <f t="shared" si="86"/>
        <v>0</v>
      </c>
      <c r="EH322" s="34">
        <f t="shared" si="87"/>
        <v>0</v>
      </c>
      <c r="EI322" s="34">
        <f t="shared" si="88"/>
        <v>0</v>
      </c>
      <c r="EJ322" s="34">
        <v>0</v>
      </c>
    </row>
    <row r="323" spans="1:140" ht="15.75" customHeight="1">
      <c r="A323" s="52"/>
      <c r="B323" s="33"/>
      <c r="C323" s="66">
        <v>2021</v>
      </c>
      <c r="D323" s="66" t="s">
        <v>1888</v>
      </c>
      <c r="E323" s="69" t="s">
        <v>1889</v>
      </c>
      <c r="F323" s="53" t="s">
        <v>660</v>
      </c>
      <c r="G323" s="66" t="s">
        <v>487</v>
      </c>
      <c r="H323" s="66" t="s">
        <v>1968</v>
      </c>
      <c r="I323" s="66" t="s">
        <v>1967</v>
      </c>
      <c r="J323" s="34"/>
      <c r="K323" s="34"/>
      <c r="L323" s="2" t="s">
        <v>473</v>
      </c>
      <c r="M323" s="71">
        <v>0</v>
      </c>
      <c r="N323" s="60"/>
      <c r="O323" s="66"/>
      <c r="P323" s="66"/>
      <c r="Q323" s="66"/>
      <c r="R323" s="69"/>
      <c r="T323" s="69">
        <v>1</v>
      </c>
      <c r="X323" s="69"/>
      <c r="Y323" s="69">
        <v>1</v>
      </c>
      <c r="AA323" s="69"/>
      <c r="AB323" s="69"/>
      <c r="AC323" s="69"/>
      <c r="AD323" s="69"/>
      <c r="AE323" s="69"/>
      <c r="AF323" s="69"/>
      <c r="AG323" s="69"/>
      <c r="AH323" s="69"/>
      <c r="AI323" s="69"/>
      <c r="AJ323" s="69"/>
      <c r="AK323" s="69"/>
      <c r="AM323" s="69"/>
      <c r="AN323" s="69"/>
      <c r="AO323" s="69"/>
      <c r="AQ323" s="66"/>
      <c r="AR323" s="66">
        <f t="shared" si="72"/>
        <v>1</v>
      </c>
      <c r="AS323" s="50">
        <v>1</v>
      </c>
      <c r="AT323" s="50">
        <v>1</v>
      </c>
      <c r="AU323" s="50">
        <v>1</v>
      </c>
      <c r="AV323" s="50">
        <v>1</v>
      </c>
      <c r="AW323" s="50">
        <v>1</v>
      </c>
      <c r="AX323" s="66">
        <f t="shared" si="73"/>
        <v>5</v>
      </c>
      <c r="AY323" s="51"/>
      <c r="AZ323" s="51"/>
      <c r="BA323" s="51">
        <v>1</v>
      </c>
      <c r="BB323" s="51"/>
      <c r="BC323" s="51"/>
      <c r="BD323" s="51"/>
      <c r="BE323" s="51"/>
      <c r="BF323" s="51"/>
      <c r="BG323" s="51"/>
      <c r="BH323" s="51"/>
      <c r="BI323" s="51"/>
      <c r="BJ323" s="51"/>
      <c r="BK323" s="51">
        <v>1</v>
      </c>
      <c r="BL323" s="51"/>
      <c r="BM323" s="51"/>
      <c r="BN323" s="51"/>
      <c r="BO323" s="51"/>
      <c r="BP323" s="51"/>
      <c r="BQ323" s="51"/>
      <c r="BR323" s="51"/>
      <c r="BS323" s="51"/>
      <c r="BT323" s="51"/>
      <c r="BU323" s="51"/>
      <c r="BV323" s="66">
        <f t="shared" si="89"/>
        <v>1</v>
      </c>
      <c r="BW323" s="69"/>
      <c r="BY323" s="51"/>
      <c r="BZ323" s="51"/>
      <c r="CA323" s="51"/>
      <c r="CB323" s="51"/>
      <c r="CC323" s="51"/>
      <c r="CD323" s="51"/>
      <c r="CE323" s="51"/>
      <c r="CF323" s="51"/>
      <c r="CG323" s="51"/>
      <c r="CH323" s="34">
        <f t="shared" si="74"/>
        <v>0</v>
      </c>
      <c r="CI323" s="51"/>
      <c r="CJ323" s="51"/>
      <c r="CK323" s="51"/>
      <c r="CL323" s="51"/>
      <c r="CM323" s="51"/>
      <c r="CN323" s="51"/>
      <c r="CO323" s="51"/>
      <c r="CP323" s="51"/>
      <c r="CQ323" s="51"/>
      <c r="CR323" s="51"/>
      <c r="CS323" s="34">
        <f t="shared" si="75"/>
        <v>0</v>
      </c>
      <c r="CT323" s="51"/>
      <c r="CU323" s="51"/>
      <c r="CV323" s="51"/>
      <c r="CW323" s="51"/>
      <c r="CX323" s="51"/>
      <c r="CY323" s="51"/>
      <c r="CZ323" s="51"/>
      <c r="DA323" s="51"/>
      <c r="DB323" s="51"/>
      <c r="DC323" s="51"/>
      <c r="DD323" s="34">
        <f t="shared" si="76"/>
        <v>0</v>
      </c>
      <c r="DE323" s="51"/>
      <c r="DF323" s="51"/>
      <c r="DG323" s="51"/>
      <c r="DH323" s="51"/>
      <c r="DI323" s="51"/>
      <c r="DJ323" s="51"/>
      <c r="DK323" s="51"/>
      <c r="DL323" s="51"/>
      <c r="DM323" s="51"/>
      <c r="DN323" s="34">
        <f t="shared" si="77"/>
        <v>0</v>
      </c>
      <c r="DO323" s="51"/>
      <c r="DP323" s="51"/>
      <c r="DQ323" s="51"/>
      <c r="DR323" s="51"/>
      <c r="DS323" s="51"/>
      <c r="DT323" s="51"/>
      <c r="DU323" s="51"/>
      <c r="DV323" s="4"/>
      <c r="DW323" s="69"/>
      <c r="DX323" s="69"/>
      <c r="DY323" s="34">
        <f t="shared" si="78"/>
        <v>0</v>
      </c>
      <c r="DZ323" s="34">
        <f t="shared" si="79"/>
        <v>0</v>
      </c>
      <c r="EA323" s="34">
        <f t="shared" si="80"/>
        <v>0</v>
      </c>
      <c r="EB323" s="34">
        <f t="shared" si="81"/>
        <v>0</v>
      </c>
      <c r="EC323" s="34">
        <f t="shared" si="82"/>
        <v>0</v>
      </c>
      <c r="ED323" s="34">
        <f t="shared" si="83"/>
        <v>0</v>
      </c>
      <c r="EE323" s="34">
        <f t="shared" si="84"/>
        <v>0</v>
      </c>
      <c r="EF323" s="34">
        <f t="shared" si="85"/>
        <v>0</v>
      </c>
      <c r="EG323" s="34">
        <f t="shared" si="86"/>
        <v>0</v>
      </c>
      <c r="EH323" s="34">
        <f t="shared" si="87"/>
        <v>0</v>
      </c>
      <c r="EI323" s="34">
        <f t="shared" si="88"/>
        <v>0</v>
      </c>
      <c r="EJ323" s="34">
        <v>0</v>
      </c>
    </row>
    <row r="324" spans="1:140" ht="15.75" customHeight="1">
      <c r="A324" s="52"/>
      <c r="B324" s="33"/>
      <c r="C324" s="203">
        <v>2021</v>
      </c>
      <c r="D324" s="203" t="s">
        <v>1890</v>
      </c>
      <c r="E324" s="209" t="s">
        <v>1891</v>
      </c>
      <c r="F324" s="221" t="s">
        <v>544</v>
      </c>
      <c r="G324" s="203" t="s">
        <v>538</v>
      </c>
      <c r="H324" s="203" t="s">
        <v>1970</v>
      </c>
      <c r="I324" s="203" t="s">
        <v>1969</v>
      </c>
      <c r="J324" s="200"/>
      <c r="K324" s="200"/>
      <c r="L324" s="207" t="s">
        <v>473</v>
      </c>
      <c r="M324" s="215">
        <v>0</v>
      </c>
      <c r="N324" s="228"/>
      <c r="O324" s="203"/>
      <c r="P324" s="203"/>
      <c r="Q324" s="203"/>
      <c r="R324" s="209"/>
      <c r="S324" s="209"/>
      <c r="T324" s="209"/>
      <c r="U324" s="209">
        <v>1</v>
      </c>
      <c r="V324" s="209"/>
      <c r="W324" s="209"/>
      <c r="X324" s="209"/>
      <c r="Y324" s="209">
        <v>1</v>
      </c>
      <c r="Z324" s="209"/>
      <c r="AA324" s="209"/>
      <c r="AB324" s="209"/>
      <c r="AC324" s="209"/>
      <c r="AD324" s="209"/>
      <c r="AE324" s="209"/>
      <c r="AF324" s="209"/>
      <c r="AG324" s="209"/>
      <c r="AH324" s="217"/>
      <c r="AI324" s="209"/>
      <c r="AJ324" s="209"/>
      <c r="AK324" s="209"/>
      <c r="AL324" s="209"/>
      <c r="AM324" s="209"/>
      <c r="AN324" s="209"/>
      <c r="AO324" s="209"/>
      <c r="AP324" s="209"/>
      <c r="AQ324" s="203"/>
      <c r="AR324" s="203">
        <f t="shared" ref="AR324:AR387" si="90">IF(SUM(X324:AQ324)&gt;0,1,"")</f>
        <v>1</v>
      </c>
      <c r="AS324" s="50"/>
      <c r="AT324" s="50">
        <v>1</v>
      </c>
      <c r="AU324" s="50"/>
      <c r="AV324" s="50"/>
      <c r="AW324" s="50"/>
      <c r="AX324" s="203">
        <f t="shared" ref="AX324:AX387" si="91">SUM(AS324:AW324)</f>
        <v>1</v>
      </c>
      <c r="AY324" s="51">
        <v>1</v>
      </c>
      <c r="AZ324" s="51"/>
      <c r="BA324" s="51"/>
      <c r="BB324" s="51"/>
      <c r="BC324" s="51"/>
      <c r="BD324" s="51"/>
      <c r="BE324" s="51"/>
      <c r="BF324" s="51"/>
      <c r="BG324" s="51"/>
      <c r="BH324" s="51"/>
      <c r="BI324" s="51"/>
      <c r="BJ324" s="51"/>
      <c r="BK324" s="51">
        <v>1</v>
      </c>
      <c r="BL324" s="51"/>
      <c r="BM324" s="51"/>
      <c r="BN324" s="51"/>
      <c r="BO324" s="51"/>
      <c r="BP324" s="51"/>
      <c r="BQ324" s="51"/>
      <c r="BR324" s="51"/>
      <c r="BS324" s="50"/>
      <c r="BT324" s="50">
        <v>1</v>
      </c>
      <c r="BU324" s="50"/>
      <c r="BV324" s="66">
        <f t="shared" si="89"/>
        <v>0</v>
      </c>
      <c r="BW324" s="209"/>
      <c r="BX324" s="209"/>
      <c r="BY324" s="51"/>
      <c r="BZ324" s="51"/>
      <c r="CA324" s="51"/>
      <c r="CB324" s="51"/>
      <c r="CC324" s="51"/>
      <c r="CD324" s="51"/>
      <c r="CE324" s="51"/>
      <c r="CF324" s="51"/>
      <c r="CG324" s="50"/>
      <c r="CH324" s="200">
        <f t="shared" ref="CH324:CH387" si="92">SUM(BW324:CF324)</f>
        <v>0</v>
      </c>
      <c r="CI324" s="50"/>
      <c r="CJ324" s="50"/>
      <c r="CK324" s="50"/>
      <c r="CL324" s="50"/>
      <c r="CM324" s="50">
        <v>1</v>
      </c>
      <c r="CN324" s="51"/>
      <c r="CO324" s="51"/>
      <c r="CP324" s="50"/>
      <c r="CQ324" s="51"/>
      <c r="CR324" s="51"/>
      <c r="CS324" s="200">
        <f t="shared" ref="CS324:CS387" si="93">SUM(CI324:CQ324)</f>
        <v>1</v>
      </c>
      <c r="CT324" s="51"/>
      <c r="CU324" s="51"/>
      <c r="CV324" s="51"/>
      <c r="CW324" s="51"/>
      <c r="CX324" s="51"/>
      <c r="CY324" s="51"/>
      <c r="CZ324" s="51"/>
      <c r="DA324" s="51"/>
      <c r="DB324" s="51"/>
      <c r="DC324" s="51"/>
      <c r="DD324" s="200">
        <f t="shared" ref="DD324:DD387" si="94">SUM(CT324:DB324)</f>
        <v>0</v>
      </c>
      <c r="DE324" s="51"/>
      <c r="DF324" s="51"/>
      <c r="DG324" s="51"/>
      <c r="DH324" s="51"/>
      <c r="DI324" s="51"/>
      <c r="DJ324" s="51"/>
      <c r="DK324" s="51"/>
      <c r="DL324" s="51"/>
      <c r="DM324" s="51"/>
      <c r="DN324" s="200">
        <f t="shared" ref="DN324:DN387" si="95">SUM(DE324:DL324)</f>
        <v>0</v>
      </c>
      <c r="DO324" s="51"/>
      <c r="DP324" s="51"/>
      <c r="DQ324" s="51"/>
      <c r="DR324" s="51"/>
      <c r="DS324" s="51"/>
      <c r="DT324" s="51"/>
      <c r="DU324" s="51"/>
      <c r="DV324" s="4"/>
      <c r="DW324" s="209"/>
      <c r="DX324" s="209"/>
      <c r="DY324" s="200">
        <f t="shared" ref="DY324:DY387" si="96">SUM(DO324:DW324)</f>
        <v>0</v>
      </c>
      <c r="DZ324" s="200">
        <f t="shared" ref="DZ324:DZ387" si="97">SUM(BW324,CI324,CT324,DE324,DO324)</f>
        <v>0</v>
      </c>
      <c r="EA324" s="200">
        <f t="shared" ref="EA324:EA387" si="98">SUM(BY324,CJ324,CU324,DF324,DP324)</f>
        <v>0</v>
      </c>
      <c r="EB324" s="200">
        <f t="shared" ref="EB324:EB387" si="99">SUM(CA324,CK324,CV324,DG324,DQ324)</f>
        <v>0</v>
      </c>
      <c r="EC324" s="200">
        <f t="shared" ref="EC324:EC387" si="100">SUM(CB324,CL324,CW324,DH324,DR324)</f>
        <v>0</v>
      </c>
      <c r="ED324" s="200">
        <f t="shared" ref="ED324:ED387" si="101">SUM(CC324,CN324,CX324,DI324,DS324)</f>
        <v>0</v>
      </c>
      <c r="EE324" s="200">
        <f t="shared" ref="EE324:EE387" si="102">SUM(CD324,CO324,CY324,DJ324,DT324)</f>
        <v>0</v>
      </c>
      <c r="EF324" s="200">
        <f t="shared" ref="EF324:EF387" si="103">SUM(CE324,CP324,DA324,DK324,DU324)</f>
        <v>0</v>
      </c>
      <c r="EG324" s="200">
        <f t="shared" ref="EG324:EG387" si="104">SUM(CF324,CQ324,DB324,DL324,DW324)</f>
        <v>0</v>
      </c>
      <c r="EH324" s="200">
        <f t="shared" ref="EH324:EH387" si="105">SUM(DZ324:EG324)</f>
        <v>0</v>
      </c>
      <c r="EI324" s="200">
        <f t="shared" ref="EI324:EI387" si="106">IF(SUM(DZ324:EG324)=0,0,1)</f>
        <v>0</v>
      </c>
      <c r="EJ324" s="200">
        <v>0</v>
      </c>
    </row>
    <row r="325" spans="1:140" ht="15.75" customHeight="1">
      <c r="A325" s="52"/>
      <c r="B325" s="33"/>
      <c r="C325" s="66">
        <v>2021</v>
      </c>
      <c r="D325" s="66" t="s">
        <v>1892</v>
      </c>
      <c r="E325" s="69" t="s">
        <v>1893</v>
      </c>
      <c r="F325" s="53" t="s">
        <v>682</v>
      </c>
      <c r="G325" s="66" t="s">
        <v>503</v>
      </c>
      <c r="H325" s="66" t="s">
        <v>1972</v>
      </c>
      <c r="I325" s="203" t="s">
        <v>1971</v>
      </c>
      <c r="J325" s="34"/>
      <c r="K325" s="34"/>
      <c r="L325" s="2" t="s">
        <v>473</v>
      </c>
      <c r="M325" s="71">
        <v>0</v>
      </c>
      <c r="N325" s="60"/>
      <c r="O325" s="66"/>
      <c r="P325" s="66"/>
      <c r="Q325" s="66"/>
      <c r="R325" s="69"/>
      <c r="V325" s="69">
        <v>1</v>
      </c>
      <c r="X325" s="69"/>
      <c r="Z325" s="69">
        <v>1</v>
      </c>
      <c r="AA325" s="69"/>
      <c r="AB325" s="69"/>
      <c r="AC325" s="69"/>
      <c r="AD325" s="69"/>
      <c r="AE325" s="69"/>
      <c r="AF325" s="69"/>
      <c r="AG325" s="69"/>
      <c r="AH325" s="69"/>
      <c r="AI325" s="69"/>
      <c r="AJ325" s="69"/>
      <c r="AK325" s="69"/>
      <c r="AM325" s="73"/>
      <c r="AN325" s="69"/>
      <c r="AO325" s="69"/>
      <c r="AQ325" s="66"/>
      <c r="AR325" s="66">
        <f t="shared" si="90"/>
        <v>1</v>
      </c>
      <c r="AS325" s="51">
        <v>1</v>
      </c>
      <c r="AT325" s="50">
        <v>1</v>
      </c>
      <c r="AU325" s="51"/>
      <c r="AV325" s="51"/>
      <c r="AW325" s="51">
        <v>1</v>
      </c>
      <c r="AX325" s="66">
        <f t="shared" si="91"/>
        <v>3</v>
      </c>
      <c r="AY325" s="51"/>
      <c r="AZ325" s="51"/>
      <c r="BA325" s="51">
        <v>1</v>
      </c>
      <c r="BB325" s="51"/>
      <c r="BC325" s="51"/>
      <c r="BD325" s="51"/>
      <c r="BE325" s="51"/>
      <c r="BF325" s="51"/>
      <c r="BG325" s="51"/>
      <c r="BH325" s="51"/>
      <c r="BI325" s="51"/>
      <c r="BJ325" s="51"/>
      <c r="BK325" s="51"/>
      <c r="BL325" s="51">
        <v>1</v>
      </c>
      <c r="BM325" s="51"/>
      <c r="BN325" s="51"/>
      <c r="BO325" s="51"/>
      <c r="BP325" s="51"/>
      <c r="BQ325" s="51"/>
      <c r="BR325" s="51"/>
      <c r="BS325" s="51">
        <v>1</v>
      </c>
      <c r="BT325" s="51">
        <v>1</v>
      </c>
      <c r="BU325" s="51">
        <v>1</v>
      </c>
      <c r="BV325" s="66">
        <f t="shared" si="89"/>
        <v>0</v>
      </c>
      <c r="BW325" s="69"/>
      <c r="BY325" s="51"/>
      <c r="BZ325" s="51">
        <v>1</v>
      </c>
      <c r="CA325" s="51"/>
      <c r="CB325" s="51"/>
      <c r="CC325" s="51"/>
      <c r="CD325" s="51"/>
      <c r="CE325" s="51"/>
      <c r="CF325" s="51"/>
      <c r="CG325" s="51"/>
      <c r="CH325" s="34">
        <f t="shared" si="92"/>
        <v>1</v>
      </c>
      <c r="CI325" s="51"/>
      <c r="CJ325" s="51"/>
      <c r="CK325" s="51"/>
      <c r="CL325" s="51"/>
      <c r="CM325" s="51">
        <v>1</v>
      </c>
      <c r="CN325" s="51"/>
      <c r="CO325" s="51"/>
      <c r="CP325" s="51"/>
      <c r="CQ325" s="51"/>
      <c r="CR325" s="51"/>
      <c r="CS325" s="34">
        <f t="shared" si="93"/>
        <v>1</v>
      </c>
      <c r="CT325" s="51"/>
      <c r="CU325" s="51"/>
      <c r="CV325" s="51"/>
      <c r="CW325" s="51"/>
      <c r="CX325" s="51"/>
      <c r="CY325" s="51"/>
      <c r="CZ325" s="51"/>
      <c r="DA325" s="51"/>
      <c r="DB325" s="51"/>
      <c r="DC325" s="51"/>
      <c r="DD325" s="34">
        <f t="shared" si="94"/>
        <v>0</v>
      </c>
      <c r="DE325" s="51"/>
      <c r="DF325" s="51"/>
      <c r="DG325" s="51"/>
      <c r="DH325" s="51"/>
      <c r="DI325" s="51"/>
      <c r="DJ325" s="51"/>
      <c r="DK325" s="51"/>
      <c r="DL325" s="51"/>
      <c r="DM325" s="51"/>
      <c r="DN325" s="34">
        <f t="shared" si="95"/>
        <v>0</v>
      </c>
      <c r="DO325" s="51"/>
      <c r="DP325" s="51"/>
      <c r="DQ325" s="51"/>
      <c r="DR325" s="51"/>
      <c r="DS325" s="51"/>
      <c r="DT325" s="51"/>
      <c r="DU325" s="51"/>
      <c r="DV325" s="4">
        <v>1</v>
      </c>
      <c r="DW325" s="69"/>
      <c r="DX325" s="69"/>
      <c r="DY325" s="34">
        <f t="shared" si="96"/>
        <v>1</v>
      </c>
      <c r="DZ325" s="34">
        <f t="shared" si="97"/>
        <v>0</v>
      </c>
      <c r="EA325" s="34">
        <f t="shared" si="98"/>
        <v>0</v>
      </c>
      <c r="EB325" s="34">
        <f t="shared" si="99"/>
        <v>0</v>
      </c>
      <c r="EC325" s="34">
        <f t="shared" si="100"/>
        <v>0</v>
      </c>
      <c r="ED325" s="34">
        <f t="shared" si="101"/>
        <v>0</v>
      </c>
      <c r="EE325" s="34">
        <f t="shared" si="102"/>
        <v>0</v>
      </c>
      <c r="EF325" s="34">
        <f t="shared" si="103"/>
        <v>0</v>
      </c>
      <c r="EG325" s="34">
        <f t="shared" si="104"/>
        <v>0</v>
      </c>
      <c r="EH325" s="34">
        <f t="shared" si="105"/>
        <v>0</v>
      </c>
      <c r="EI325" s="34">
        <f t="shared" si="106"/>
        <v>0</v>
      </c>
      <c r="EJ325" s="34">
        <v>0</v>
      </c>
    </row>
    <row r="326" spans="1:140" ht="15.75" customHeight="1">
      <c r="A326" s="52"/>
      <c r="B326" s="33"/>
      <c r="C326" s="203">
        <v>2021</v>
      </c>
      <c r="D326" s="203" t="s">
        <v>1894</v>
      </c>
      <c r="E326" s="209" t="s">
        <v>1895</v>
      </c>
      <c r="F326" s="221" t="s">
        <v>1896</v>
      </c>
      <c r="G326" s="203" t="s">
        <v>926</v>
      </c>
      <c r="H326" s="150" t="s">
        <v>1974</v>
      </c>
      <c r="I326" s="66" t="s">
        <v>1973</v>
      </c>
      <c r="J326" s="34"/>
      <c r="K326" s="34"/>
      <c r="L326" s="2" t="s">
        <v>473</v>
      </c>
      <c r="M326" s="71">
        <v>0</v>
      </c>
      <c r="N326" s="60"/>
      <c r="O326" s="66"/>
      <c r="P326" s="66"/>
      <c r="Q326" s="66"/>
      <c r="R326" s="69"/>
      <c r="U326" s="69">
        <v>1</v>
      </c>
      <c r="X326" s="69"/>
      <c r="AA326" s="69"/>
      <c r="AB326" s="69"/>
      <c r="AC326" s="69"/>
      <c r="AD326" s="69"/>
      <c r="AE326" s="69">
        <v>1</v>
      </c>
      <c r="AF326" s="73"/>
      <c r="AG326" s="69"/>
      <c r="AH326" s="69"/>
      <c r="AI326" s="69"/>
      <c r="AJ326" s="69"/>
      <c r="AK326" s="69"/>
      <c r="AM326" s="69"/>
      <c r="AN326" s="69"/>
      <c r="AO326" s="69"/>
      <c r="AQ326" s="66"/>
      <c r="AR326" s="66">
        <f t="shared" si="90"/>
        <v>1</v>
      </c>
      <c r="AS326" s="50"/>
      <c r="AT326" s="50">
        <v>1</v>
      </c>
      <c r="AU326" s="51"/>
      <c r="AV326" s="51"/>
      <c r="AW326" s="50"/>
      <c r="AX326" s="66">
        <f t="shared" si="91"/>
        <v>1</v>
      </c>
      <c r="AY326" s="51"/>
      <c r="AZ326" s="51"/>
      <c r="BA326" s="51">
        <v>1</v>
      </c>
      <c r="BB326" s="51"/>
      <c r="BC326" s="51"/>
      <c r="BD326" s="51"/>
      <c r="BE326" s="51"/>
      <c r="BF326" s="51"/>
      <c r="BG326" s="51"/>
      <c r="BH326" s="51"/>
      <c r="BI326" s="51"/>
      <c r="BJ326" s="51">
        <v>1</v>
      </c>
      <c r="BK326" s="51"/>
      <c r="BL326" s="51">
        <v>1</v>
      </c>
      <c r="BM326" s="51"/>
      <c r="BN326" s="51">
        <v>1</v>
      </c>
      <c r="BO326" s="51"/>
      <c r="BP326" s="51"/>
      <c r="BQ326" s="51"/>
      <c r="BR326" s="51"/>
      <c r="BS326" s="51"/>
      <c r="BT326" s="51">
        <v>1</v>
      </c>
      <c r="BU326" s="51"/>
      <c r="BV326" s="66">
        <f t="shared" ref="BV326:BV389" si="107">IF(SUM(BS326:BU326)=0,1,0)</f>
        <v>0</v>
      </c>
      <c r="BW326" s="69"/>
      <c r="BY326" s="51"/>
      <c r="BZ326" s="51"/>
      <c r="CA326" s="51"/>
      <c r="CB326" s="51"/>
      <c r="CC326" s="51"/>
      <c r="CD326" s="51"/>
      <c r="CE326" s="51"/>
      <c r="CF326" s="51"/>
      <c r="CG326" s="51"/>
      <c r="CH326" s="34">
        <f t="shared" si="92"/>
        <v>0</v>
      </c>
      <c r="CI326" s="51"/>
      <c r="CJ326" s="51"/>
      <c r="CK326" s="51"/>
      <c r="CL326" s="51"/>
      <c r="CM326" s="51">
        <v>1</v>
      </c>
      <c r="CN326" s="51"/>
      <c r="CO326" s="51"/>
      <c r="CP326" s="51"/>
      <c r="CQ326" s="51"/>
      <c r="CR326" s="51"/>
      <c r="CS326" s="34">
        <f t="shared" si="93"/>
        <v>1</v>
      </c>
      <c r="CT326" s="51"/>
      <c r="CU326" s="51"/>
      <c r="CV326" s="51"/>
      <c r="CW326" s="51"/>
      <c r="CX326" s="51"/>
      <c r="CY326" s="51"/>
      <c r="CZ326" s="51"/>
      <c r="DA326" s="51"/>
      <c r="DB326" s="51"/>
      <c r="DC326" s="51"/>
      <c r="DD326" s="34">
        <f t="shared" si="94"/>
        <v>0</v>
      </c>
      <c r="DE326" s="51"/>
      <c r="DF326" s="51"/>
      <c r="DG326" s="51"/>
      <c r="DH326" s="51"/>
      <c r="DI326" s="51"/>
      <c r="DJ326" s="51"/>
      <c r="DK326" s="51"/>
      <c r="DL326" s="51"/>
      <c r="DM326" s="51"/>
      <c r="DN326" s="34">
        <f t="shared" si="95"/>
        <v>0</v>
      </c>
      <c r="DO326" s="51"/>
      <c r="DP326" s="51"/>
      <c r="DQ326" s="51"/>
      <c r="DR326" s="51"/>
      <c r="DS326" s="51"/>
      <c r="DT326" s="51"/>
      <c r="DU326" s="51"/>
      <c r="DV326" s="4"/>
      <c r="DW326" s="69"/>
      <c r="DX326" s="69"/>
      <c r="DY326" s="34">
        <f t="shared" si="96"/>
        <v>0</v>
      </c>
      <c r="DZ326" s="34">
        <f t="shared" si="97"/>
        <v>0</v>
      </c>
      <c r="EA326" s="34">
        <f t="shared" si="98"/>
        <v>0</v>
      </c>
      <c r="EB326" s="34">
        <f t="shared" si="99"/>
        <v>0</v>
      </c>
      <c r="EC326" s="34">
        <f t="shared" si="100"/>
        <v>0</v>
      </c>
      <c r="ED326" s="34">
        <f t="shared" si="101"/>
        <v>0</v>
      </c>
      <c r="EE326" s="34">
        <f t="shared" si="102"/>
        <v>0</v>
      </c>
      <c r="EF326" s="34">
        <f t="shared" si="103"/>
        <v>0</v>
      </c>
      <c r="EG326" s="34">
        <f t="shared" si="104"/>
        <v>0</v>
      </c>
      <c r="EH326" s="34">
        <f t="shared" si="105"/>
        <v>0</v>
      </c>
      <c r="EI326" s="34">
        <f t="shared" si="106"/>
        <v>0</v>
      </c>
      <c r="EJ326" s="34">
        <v>0</v>
      </c>
    </row>
    <row r="327" spans="1:140" ht="15.75" customHeight="1">
      <c r="A327" s="56"/>
      <c r="B327" s="57"/>
      <c r="C327" s="78">
        <v>2021</v>
      </c>
      <c r="D327" s="78" t="s">
        <v>1897</v>
      </c>
      <c r="E327" s="74" t="s">
        <v>1898</v>
      </c>
      <c r="F327" s="58" t="s">
        <v>708</v>
      </c>
      <c r="G327" s="78" t="s">
        <v>459</v>
      </c>
      <c r="H327" s="78" t="s">
        <v>1976</v>
      </c>
      <c r="I327" s="78" t="s">
        <v>1975</v>
      </c>
      <c r="J327" s="57"/>
      <c r="K327" s="57"/>
      <c r="L327" s="157" t="s">
        <v>473</v>
      </c>
      <c r="M327" s="71">
        <v>0</v>
      </c>
      <c r="N327" s="77"/>
      <c r="O327" s="78"/>
      <c r="P327" s="78"/>
      <c r="Q327" s="78"/>
      <c r="R327" s="74"/>
      <c r="S327" s="74"/>
      <c r="T327" s="74"/>
      <c r="U327" s="74">
        <v>1</v>
      </c>
      <c r="V327" s="74"/>
      <c r="W327" s="74"/>
      <c r="X327" s="61"/>
      <c r="Y327" s="61"/>
      <c r="Z327" s="61"/>
      <c r="AA327" s="74"/>
      <c r="AB327" s="74"/>
      <c r="AC327" s="74"/>
      <c r="AD327" s="74"/>
      <c r="AE327" s="74"/>
      <c r="AF327" s="74"/>
      <c r="AG327" s="74"/>
      <c r="AH327" s="74">
        <v>1</v>
      </c>
      <c r="AI327" s="74"/>
      <c r="AJ327" s="74"/>
      <c r="AK327" s="74"/>
      <c r="AL327" s="74"/>
      <c r="AM327" s="74"/>
      <c r="AN327" s="74"/>
      <c r="AO327" s="74"/>
      <c r="AP327" s="74"/>
      <c r="AQ327" s="78"/>
      <c r="AR327" s="66">
        <f t="shared" si="90"/>
        <v>1</v>
      </c>
      <c r="AS327" s="59">
        <v>1</v>
      </c>
      <c r="AT327" s="59">
        <v>1</v>
      </c>
      <c r="AU327" s="59">
        <v>1</v>
      </c>
      <c r="AV327" s="59"/>
      <c r="AW327" s="59">
        <v>1</v>
      </c>
      <c r="AX327" s="66">
        <f t="shared" si="91"/>
        <v>4</v>
      </c>
      <c r="AY327" s="59"/>
      <c r="AZ327" s="59"/>
      <c r="BA327" s="59">
        <v>1</v>
      </c>
      <c r="BB327" s="59"/>
      <c r="BC327" s="59"/>
      <c r="BD327" s="59"/>
      <c r="BE327" s="59"/>
      <c r="BF327" s="59"/>
      <c r="BG327" s="59"/>
      <c r="BH327" s="59"/>
      <c r="BI327" s="59"/>
      <c r="BJ327" s="59"/>
      <c r="BK327" s="59">
        <v>1</v>
      </c>
      <c r="BL327" s="59"/>
      <c r="BM327" s="59"/>
      <c r="BN327" s="59"/>
      <c r="BO327" s="59"/>
      <c r="BP327" s="59"/>
      <c r="BQ327" s="59"/>
      <c r="BR327" s="59"/>
      <c r="BS327" s="59">
        <v>1</v>
      </c>
      <c r="BT327" s="59">
        <v>1</v>
      </c>
      <c r="BU327" s="59">
        <v>1</v>
      </c>
      <c r="BV327" s="66">
        <f t="shared" si="107"/>
        <v>0</v>
      </c>
      <c r="BW327" s="74"/>
      <c r="BX327" s="74"/>
      <c r="BY327" s="59"/>
      <c r="BZ327" s="59">
        <v>1</v>
      </c>
      <c r="CA327" s="59"/>
      <c r="CB327" s="59"/>
      <c r="CC327" s="59"/>
      <c r="CD327" s="59"/>
      <c r="CE327" s="59"/>
      <c r="CF327" s="59"/>
      <c r="CG327" s="59"/>
      <c r="CH327" s="34">
        <f t="shared" si="92"/>
        <v>1</v>
      </c>
      <c r="CI327" s="59"/>
      <c r="CJ327" s="59"/>
      <c r="CK327" s="59"/>
      <c r="CL327" s="59"/>
      <c r="CM327" s="59">
        <v>1</v>
      </c>
      <c r="CN327" s="59"/>
      <c r="CO327" s="59"/>
      <c r="CP327" s="59"/>
      <c r="CQ327" s="59"/>
      <c r="CR327" s="59"/>
      <c r="CS327" s="34">
        <f t="shared" si="93"/>
        <v>1</v>
      </c>
      <c r="CT327" s="59"/>
      <c r="CU327" s="59"/>
      <c r="CV327" s="59"/>
      <c r="CW327" s="59"/>
      <c r="CX327" s="59"/>
      <c r="CY327" s="59"/>
      <c r="CZ327" s="59">
        <v>1</v>
      </c>
      <c r="DA327" s="59"/>
      <c r="DB327" s="59"/>
      <c r="DC327" s="59"/>
      <c r="DD327" s="34">
        <f t="shared" si="94"/>
        <v>1</v>
      </c>
      <c r="DE327" s="59"/>
      <c r="DF327" s="59"/>
      <c r="DG327" s="59"/>
      <c r="DH327" s="59"/>
      <c r="DI327" s="59"/>
      <c r="DJ327" s="59"/>
      <c r="DK327" s="59"/>
      <c r="DL327" s="59"/>
      <c r="DM327" s="59"/>
      <c r="DN327" s="34">
        <f t="shared" si="95"/>
        <v>0</v>
      </c>
      <c r="DO327" s="59"/>
      <c r="DP327" s="59"/>
      <c r="DQ327" s="59"/>
      <c r="DR327" s="59"/>
      <c r="DS327" s="59"/>
      <c r="DT327" s="59"/>
      <c r="DU327" s="59"/>
      <c r="DV327" s="111">
        <v>1</v>
      </c>
      <c r="DW327" s="74"/>
      <c r="DX327" s="74"/>
      <c r="DY327" s="34">
        <f t="shared" si="96"/>
        <v>1</v>
      </c>
      <c r="DZ327" s="34">
        <f t="shared" si="97"/>
        <v>0</v>
      </c>
      <c r="EA327" s="34">
        <f t="shared" si="98"/>
        <v>0</v>
      </c>
      <c r="EB327" s="34">
        <f t="shared" si="99"/>
        <v>0</v>
      </c>
      <c r="EC327" s="34">
        <f t="shared" si="100"/>
        <v>0</v>
      </c>
      <c r="ED327" s="34">
        <f t="shared" si="101"/>
        <v>0</v>
      </c>
      <c r="EE327" s="34">
        <f t="shared" si="102"/>
        <v>0</v>
      </c>
      <c r="EF327" s="34">
        <f t="shared" si="103"/>
        <v>0</v>
      </c>
      <c r="EG327" s="34">
        <f t="shared" si="104"/>
        <v>0</v>
      </c>
      <c r="EH327" s="34">
        <f t="shared" si="105"/>
        <v>0</v>
      </c>
      <c r="EI327" s="34">
        <f t="shared" si="106"/>
        <v>0</v>
      </c>
      <c r="EJ327" s="57">
        <v>0</v>
      </c>
    </row>
    <row r="328" spans="1:140" ht="15.75" customHeight="1">
      <c r="A328" s="52"/>
      <c r="B328" s="33"/>
      <c r="C328" s="203">
        <v>2021</v>
      </c>
      <c r="D328" s="203" t="s">
        <v>1899</v>
      </c>
      <c r="E328" s="209" t="s">
        <v>1900</v>
      </c>
      <c r="F328" s="221" t="s">
        <v>1977</v>
      </c>
      <c r="G328" s="207" t="s">
        <v>597</v>
      </c>
      <c r="H328" s="203" t="s">
        <v>1979</v>
      </c>
      <c r="I328" s="203" t="s">
        <v>1978</v>
      </c>
      <c r="J328" s="200"/>
      <c r="K328" s="200"/>
      <c r="L328" s="207" t="s">
        <v>473</v>
      </c>
      <c r="M328" s="215">
        <v>1</v>
      </c>
      <c r="N328" s="228"/>
      <c r="O328" s="203"/>
      <c r="P328" s="203"/>
      <c r="Q328" s="203"/>
      <c r="R328" s="209"/>
      <c r="S328" s="209">
        <v>1</v>
      </c>
      <c r="T328" s="209"/>
      <c r="U328" s="209"/>
      <c r="V328" s="209"/>
      <c r="W328" s="209"/>
      <c r="X328" s="209"/>
      <c r="Y328" s="209"/>
      <c r="Z328" s="209"/>
      <c r="AA328" s="209"/>
      <c r="AB328" s="209"/>
      <c r="AC328" s="209"/>
      <c r="AD328" s="209"/>
      <c r="AE328" s="209"/>
      <c r="AF328" s="209"/>
      <c r="AG328" s="209"/>
      <c r="AH328" s="209"/>
      <c r="AI328" s="209"/>
      <c r="AJ328" s="209">
        <v>1</v>
      </c>
      <c r="AK328" s="209"/>
      <c r="AL328" s="209"/>
      <c r="AM328" s="209"/>
      <c r="AN328" s="209"/>
      <c r="AO328" s="209"/>
      <c r="AP328" s="209"/>
      <c r="AQ328" s="203"/>
      <c r="AR328" s="203">
        <f t="shared" si="90"/>
        <v>1</v>
      </c>
      <c r="AS328" s="50"/>
      <c r="AT328" s="51">
        <v>1</v>
      </c>
      <c r="AU328" s="50"/>
      <c r="AV328" s="50"/>
      <c r="AW328" s="50"/>
      <c r="AX328" s="203">
        <f t="shared" si="91"/>
        <v>1</v>
      </c>
      <c r="AY328" s="50">
        <v>1</v>
      </c>
      <c r="AZ328" s="51"/>
      <c r="BA328" s="51"/>
      <c r="BB328" s="51"/>
      <c r="BC328" s="51"/>
      <c r="BD328" s="51"/>
      <c r="BE328" s="51"/>
      <c r="BF328" s="51"/>
      <c r="BG328" s="51"/>
      <c r="BH328" s="51"/>
      <c r="BI328" s="51"/>
      <c r="BJ328" s="51"/>
      <c r="BK328" s="51"/>
      <c r="BL328" s="51"/>
      <c r="BM328" s="51"/>
      <c r="BN328" s="51"/>
      <c r="BO328" s="51"/>
      <c r="BP328" s="51">
        <v>1</v>
      </c>
      <c r="BQ328" s="51"/>
      <c r="BR328" s="51"/>
      <c r="BS328" s="51"/>
      <c r="BT328" s="51">
        <v>1</v>
      </c>
      <c r="BU328" s="51"/>
      <c r="BV328" s="66">
        <f t="shared" si="107"/>
        <v>0</v>
      </c>
      <c r="BW328" s="209"/>
      <c r="BX328" s="209"/>
      <c r="BY328" s="51"/>
      <c r="BZ328" s="51"/>
      <c r="CA328" s="51"/>
      <c r="CB328" s="51"/>
      <c r="CC328" s="51"/>
      <c r="CD328" s="51"/>
      <c r="CE328" s="51"/>
      <c r="CF328" s="51"/>
      <c r="CG328" s="51"/>
      <c r="CH328" s="200">
        <f t="shared" si="92"/>
        <v>0</v>
      </c>
      <c r="CI328" s="51"/>
      <c r="CJ328" s="51"/>
      <c r="CK328" s="51"/>
      <c r="CL328" s="51"/>
      <c r="CM328" s="51"/>
      <c r="CN328" s="51">
        <v>1</v>
      </c>
      <c r="CO328" s="51"/>
      <c r="CP328" s="51"/>
      <c r="CQ328" s="51"/>
      <c r="CR328" s="51"/>
      <c r="CS328" s="200">
        <f t="shared" si="93"/>
        <v>1</v>
      </c>
      <c r="CT328" s="51"/>
      <c r="CU328" s="51"/>
      <c r="CV328" s="51"/>
      <c r="CW328" s="51"/>
      <c r="CX328" s="51"/>
      <c r="CY328" s="51"/>
      <c r="CZ328" s="51"/>
      <c r="DA328" s="51"/>
      <c r="DB328" s="51"/>
      <c r="DC328" s="51"/>
      <c r="DD328" s="200">
        <f t="shared" si="94"/>
        <v>0</v>
      </c>
      <c r="DE328" s="51"/>
      <c r="DF328" s="51"/>
      <c r="DG328" s="51"/>
      <c r="DH328" s="51"/>
      <c r="DI328" s="51"/>
      <c r="DJ328" s="51"/>
      <c r="DK328" s="51"/>
      <c r="DL328" s="51"/>
      <c r="DM328" s="51"/>
      <c r="DN328" s="200">
        <f t="shared" si="95"/>
        <v>0</v>
      </c>
      <c r="DO328" s="51"/>
      <c r="DP328" s="51"/>
      <c r="DQ328" s="51"/>
      <c r="DR328" s="51"/>
      <c r="DS328" s="51"/>
      <c r="DT328" s="51"/>
      <c r="DU328" s="51"/>
      <c r="DV328" s="4"/>
      <c r="DW328" s="209"/>
      <c r="DX328" s="209"/>
      <c r="DY328" s="200">
        <f t="shared" si="96"/>
        <v>0</v>
      </c>
      <c r="DZ328" s="200">
        <f t="shared" si="97"/>
        <v>0</v>
      </c>
      <c r="EA328" s="200">
        <f t="shared" si="98"/>
        <v>0</v>
      </c>
      <c r="EB328" s="200">
        <f t="shared" si="99"/>
        <v>0</v>
      </c>
      <c r="EC328" s="200">
        <f t="shared" si="100"/>
        <v>0</v>
      </c>
      <c r="ED328" s="200">
        <f t="shared" si="101"/>
        <v>1</v>
      </c>
      <c r="EE328" s="200">
        <f t="shared" si="102"/>
        <v>0</v>
      </c>
      <c r="EF328" s="200">
        <f t="shared" si="103"/>
        <v>0</v>
      </c>
      <c r="EG328" s="200">
        <f t="shared" si="104"/>
        <v>0</v>
      </c>
      <c r="EH328" s="200">
        <f t="shared" si="105"/>
        <v>1</v>
      </c>
      <c r="EI328" s="200">
        <f t="shared" si="106"/>
        <v>1</v>
      </c>
      <c r="EJ328" s="200">
        <v>0</v>
      </c>
    </row>
    <row r="329" spans="1:140" ht="15.75" customHeight="1">
      <c r="A329" s="52"/>
      <c r="B329" s="33"/>
      <c r="C329" s="66">
        <v>2021</v>
      </c>
      <c r="D329" s="66" t="s">
        <v>1901</v>
      </c>
      <c r="E329" s="69" t="s">
        <v>1902</v>
      </c>
      <c r="F329" s="53" t="s">
        <v>856</v>
      </c>
      <c r="G329" s="66" t="s">
        <v>483</v>
      </c>
      <c r="H329" s="66" t="s">
        <v>1980</v>
      </c>
      <c r="I329" s="203" t="s">
        <v>1981</v>
      </c>
      <c r="J329" s="34"/>
      <c r="K329" s="34"/>
      <c r="L329" s="2" t="s">
        <v>473</v>
      </c>
      <c r="M329" s="71">
        <v>0</v>
      </c>
      <c r="N329" s="60"/>
      <c r="O329" s="66"/>
      <c r="P329" s="66"/>
      <c r="Q329" s="66"/>
      <c r="R329" s="69"/>
      <c r="U329" s="69">
        <v>1</v>
      </c>
      <c r="X329" s="69"/>
      <c r="AA329" s="69"/>
      <c r="AB329" s="69"/>
      <c r="AC329" s="69"/>
      <c r="AD329" s="69"/>
      <c r="AE329" s="69"/>
      <c r="AF329" s="69"/>
      <c r="AG329" s="69"/>
      <c r="AH329" s="69">
        <v>1</v>
      </c>
      <c r="AI329" s="69"/>
      <c r="AJ329" s="69"/>
      <c r="AK329" s="69"/>
      <c r="AM329" s="69"/>
      <c r="AN329" s="69"/>
      <c r="AO329" s="69"/>
      <c r="AQ329" s="66"/>
      <c r="AR329" s="66">
        <f t="shared" si="90"/>
        <v>1</v>
      </c>
      <c r="AS329" s="51"/>
      <c r="AT329" s="50">
        <v>1</v>
      </c>
      <c r="AU329" s="50"/>
      <c r="AV329" s="51"/>
      <c r="AW329" s="50">
        <v>1</v>
      </c>
      <c r="AX329" s="66">
        <f t="shared" si="91"/>
        <v>2</v>
      </c>
      <c r="AY329" s="51">
        <v>1</v>
      </c>
      <c r="AZ329" s="51"/>
      <c r="BA329" s="51"/>
      <c r="BB329" s="51"/>
      <c r="BC329" s="51"/>
      <c r="BD329" s="51"/>
      <c r="BE329" s="51"/>
      <c r="BF329" s="51"/>
      <c r="BG329" s="51"/>
      <c r="BH329" s="51"/>
      <c r="BI329" s="51"/>
      <c r="BJ329" s="51"/>
      <c r="BK329" s="51"/>
      <c r="BL329" s="51"/>
      <c r="BM329" s="51">
        <v>1</v>
      </c>
      <c r="BN329" s="51"/>
      <c r="BO329" s="51"/>
      <c r="BP329" s="51"/>
      <c r="BQ329" s="51"/>
      <c r="BR329" s="51"/>
      <c r="BS329" s="51"/>
      <c r="BT329" s="51">
        <v>1</v>
      </c>
      <c r="BU329" s="50">
        <v>1</v>
      </c>
      <c r="BV329" s="66">
        <f t="shared" si="107"/>
        <v>0</v>
      </c>
      <c r="BW329" s="69"/>
      <c r="BY329" s="51"/>
      <c r="BZ329" s="51"/>
      <c r="CA329" s="51"/>
      <c r="CB329" s="51"/>
      <c r="CC329" s="51"/>
      <c r="CD329" s="51"/>
      <c r="CE329" s="51"/>
      <c r="CF329" s="51"/>
      <c r="CG329" s="51"/>
      <c r="CH329" s="34">
        <f t="shared" si="92"/>
        <v>0</v>
      </c>
      <c r="CI329" s="51"/>
      <c r="CJ329" s="51"/>
      <c r="CK329" s="51"/>
      <c r="CL329" s="51"/>
      <c r="CM329" s="51">
        <v>1</v>
      </c>
      <c r="CN329" s="51"/>
      <c r="CO329" s="51"/>
      <c r="CP329" s="51"/>
      <c r="CQ329" s="51"/>
      <c r="CR329" s="51"/>
      <c r="CS329" s="34">
        <f t="shared" si="93"/>
        <v>1</v>
      </c>
      <c r="CT329" s="51"/>
      <c r="CU329" s="51"/>
      <c r="CV329" s="51"/>
      <c r="CW329" s="51"/>
      <c r="CX329" s="51"/>
      <c r="CY329" s="51"/>
      <c r="CZ329" s="51"/>
      <c r="DA329" s="50"/>
      <c r="DB329" s="51"/>
      <c r="DC329" s="51"/>
      <c r="DD329" s="34">
        <f t="shared" si="94"/>
        <v>0</v>
      </c>
      <c r="DE329" s="51"/>
      <c r="DF329" s="51"/>
      <c r="DG329" s="51"/>
      <c r="DH329" s="51"/>
      <c r="DI329" s="51"/>
      <c r="DJ329" s="51"/>
      <c r="DK329" s="51"/>
      <c r="DL329" s="51"/>
      <c r="DM329" s="51"/>
      <c r="DN329" s="34">
        <f t="shared" si="95"/>
        <v>0</v>
      </c>
      <c r="DO329" s="51"/>
      <c r="DP329" s="51"/>
      <c r="DQ329" s="51"/>
      <c r="DR329" s="51"/>
      <c r="DS329" s="51"/>
      <c r="DT329" s="51"/>
      <c r="DU329" s="51"/>
      <c r="DV329" s="4">
        <v>1</v>
      </c>
      <c r="DW329" s="69"/>
      <c r="DX329" s="69"/>
      <c r="DY329" s="34">
        <f t="shared" si="96"/>
        <v>1</v>
      </c>
      <c r="DZ329" s="34">
        <f t="shared" si="97"/>
        <v>0</v>
      </c>
      <c r="EA329" s="34">
        <f t="shared" si="98"/>
        <v>0</v>
      </c>
      <c r="EB329" s="34">
        <f t="shared" si="99"/>
        <v>0</v>
      </c>
      <c r="EC329" s="34">
        <f t="shared" si="100"/>
        <v>0</v>
      </c>
      <c r="ED329" s="34">
        <f t="shared" si="101"/>
        <v>0</v>
      </c>
      <c r="EE329" s="34">
        <f t="shared" si="102"/>
        <v>0</v>
      </c>
      <c r="EF329" s="34">
        <f t="shared" si="103"/>
        <v>0</v>
      </c>
      <c r="EG329" s="34">
        <f t="shared" si="104"/>
        <v>0</v>
      </c>
      <c r="EH329" s="34">
        <f t="shared" si="105"/>
        <v>0</v>
      </c>
      <c r="EI329" s="34">
        <f t="shared" si="106"/>
        <v>0</v>
      </c>
      <c r="EJ329" s="34">
        <v>0</v>
      </c>
    </row>
    <row r="330" spans="1:140" ht="15.75" customHeight="1">
      <c r="A330" s="52"/>
      <c r="B330" s="33"/>
      <c r="C330" s="203">
        <v>2021</v>
      </c>
      <c r="D330" s="203" t="s">
        <v>1903</v>
      </c>
      <c r="E330" s="209" t="s">
        <v>1904</v>
      </c>
      <c r="F330" s="221" t="s">
        <v>1905</v>
      </c>
      <c r="G330" s="203" t="s">
        <v>538</v>
      </c>
      <c r="H330" s="203" t="s">
        <v>1983</v>
      </c>
      <c r="I330" s="203" t="s">
        <v>1982</v>
      </c>
      <c r="J330" s="200"/>
      <c r="K330" s="200"/>
      <c r="L330" s="207" t="s">
        <v>473</v>
      </c>
      <c r="M330" s="215">
        <v>1</v>
      </c>
      <c r="N330" s="228"/>
      <c r="O330" s="203"/>
      <c r="P330" s="203"/>
      <c r="Q330" s="203"/>
      <c r="R330" s="209"/>
      <c r="S330" s="209">
        <v>1</v>
      </c>
      <c r="T330" s="209"/>
      <c r="U330" s="209"/>
      <c r="V330" s="209"/>
      <c r="W330" s="209"/>
      <c r="X330" s="209"/>
      <c r="Y330" s="209"/>
      <c r="Z330" s="209"/>
      <c r="AA330" s="209"/>
      <c r="AB330" s="217"/>
      <c r="AC330" s="209"/>
      <c r="AD330" s="209"/>
      <c r="AE330" s="209">
        <v>1</v>
      </c>
      <c r="AF330" s="209"/>
      <c r="AG330" s="209"/>
      <c r="AH330" s="209"/>
      <c r="AI330" s="209"/>
      <c r="AJ330" s="209"/>
      <c r="AK330" s="209"/>
      <c r="AL330" s="209"/>
      <c r="AM330" s="209"/>
      <c r="AN330" s="209"/>
      <c r="AO330" s="209"/>
      <c r="AP330" s="209"/>
      <c r="AQ330" s="203"/>
      <c r="AR330" s="203">
        <f t="shared" si="90"/>
        <v>1</v>
      </c>
      <c r="AS330" s="50">
        <v>1</v>
      </c>
      <c r="AT330" s="50">
        <v>1</v>
      </c>
      <c r="AU330" s="50"/>
      <c r="AV330" s="50"/>
      <c r="AW330" s="50">
        <v>1</v>
      </c>
      <c r="AX330" s="203">
        <f t="shared" si="91"/>
        <v>3</v>
      </c>
      <c r="AY330" s="50"/>
      <c r="AZ330" s="51"/>
      <c r="BA330" s="51">
        <v>1</v>
      </c>
      <c r="BB330" s="51"/>
      <c r="BC330" s="51"/>
      <c r="BD330" s="51"/>
      <c r="BE330" s="51"/>
      <c r="BF330" s="51"/>
      <c r="BG330" s="51"/>
      <c r="BH330" s="51"/>
      <c r="BI330" s="51"/>
      <c r="BJ330" s="51">
        <v>1</v>
      </c>
      <c r="BK330" s="51"/>
      <c r="BL330" s="51"/>
      <c r="BM330" s="51"/>
      <c r="BN330" s="51">
        <v>1</v>
      </c>
      <c r="BO330" s="51"/>
      <c r="BP330" s="51"/>
      <c r="BQ330" s="51"/>
      <c r="BR330" s="51"/>
      <c r="BS330" s="51">
        <v>1</v>
      </c>
      <c r="BT330" s="51">
        <v>1</v>
      </c>
      <c r="BU330" s="51">
        <v>1</v>
      </c>
      <c r="BV330" s="66">
        <f t="shared" si="107"/>
        <v>0</v>
      </c>
      <c r="BW330" s="209"/>
      <c r="BX330" s="209"/>
      <c r="BY330" s="51"/>
      <c r="BZ330" s="51">
        <v>1</v>
      </c>
      <c r="CA330" s="51"/>
      <c r="CB330" s="51"/>
      <c r="CC330" s="51"/>
      <c r="CD330" s="51"/>
      <c r="CE330" s="51"/>
      <c r="CF330" s="51"/>
      <c r="CG330" s="51"/>
      <c r="CH330" s="200">
        <f t="shared" si="92"/>
        <v>1</v>
      </c>
      <c r="CI330" s="51"/>
      <c r="CJ330" s="51"/>
      <c r="CK330" s="51"/>
      <c r="CL330" s="51"/>
      <c r="CM330" s="51">
        <v>1</v>
      </c>
      <c r="CN330" s="51"/>
      <c r="CO330" s="51"/>
      <c r="CP330" s="51"/>
      <c r="CQ330" s="51"/>
      <c r="CR330" s="51"/>
      <c r="CS330" s="200">
        <f t="shared" si="93"/>
        <v>1</v>
      </c>
      <c r="CT330" s="51"/>
      <c r="CU330" s="51"/>
      <c r="CV330" s="51"/>
      <c r="CW330" s="51"/>
      <c r="CX330" s="51"/>
      <c r="CY330" s="51"/>
      <c r="CZ330" s="51"/>
      <c r="DA330" s="51"/>
      <c r="DB330" s="51"/>
      <c r="DC330" s="51"/>
      <c r="DD330" s="200">
        <f t="shared" si="94"/>
        <v>0</v>
      </c>
      <c r="DE330" s="51"/>
      <c r="DF330" s="51"/>
      <c r="DG330" s="51"/>
      <c r="DH330" s="51"/>
      <c r="DI330" s="51"/>
      <c r="DJ330" s="51"/>
      <c r="DK330" s="51"/>
      <c r="DL330" s="51"/>
      <c r="DM330" s="51"/>
      <c r="DN330" s="200">
        <f t="shared" si="95"/>
        <v>0</v>
      </c>
      <c r="DO330" s="51"/>
      <c r="DP330" s="51"/>
      <c r="DQ330" s="51"/>
      <c r="DR330" s="51"/>
      <c r="DS330" s="51"/>
      <c r="DT330" s="51"/>
      <c r="DU330" s="51"/>
      <c r="DV330" s="4">
        <v>1</v>
      </c>
      <c r="DW330" s="209"/>
      <c r="DX330" s="209"/>
      <c r="DY330" s="200">
        <f t="shared" si="96"/>
        <v>1</v>
      </c>
      <c r="DZ330" s="200">
        <f t="shared" si="97"/>
        <v>0</v>
      </c>
      <c r="EA330" s="200">
        <f t="shared" si="98"/>
        <v>0</v>
      </c>
      <c r="EB330" s="200">
        <f t="shared" si="99"/>
        <v>0</v>
      </c>
      <c r="EC330" s="200">
        <f t="shared" si="100"/>
        <v>0</v>
      </c>
      <c r="ED330" s="200">
        <f t="shared" si="101"/>
        <v>0</v>
      </c>
      <c r="EE330" s="200">
        <f t="shared" si="102"/>
        <v>0</v>
      </c>
      <c r="EF330" s="200">
        <f t="shared" si="103"/>
        <v>0</v>
      </c>
      <c r="EG330" s="200">
        <f t="shared" si="104"/>
        <v>0</v>
      </c>
      <c r="EH330" s="200">
        <f t="shared" si="105"/>
        <v>0</v>
      </c>
      <c r="EI330" s="200">
        <f t="shared" si="106"/>
        <v>0</v>
      </c>
      <c r="EJ330" s="200">
        <v>0</v>
      </c>
    </row>
    <row r="331" spans="1:140" ht="15.75" customHeight="1">
      <c r="A331" s="52"/>
      <c r="B331" s="33"/>
      <c r="C331" s="66">
        <v>2021</v>
      </c>
      <c r="D331" s="66" t="s">
        <v>1906</v>
      </c>
      <c r="E331" s="69" t="s">
        <v>1907</v>
      </c>
      <c r="F331" s="53" t="s">
        <v>1908</v>
      </c>
      <c r="G331" s="66" t="s">
        <v>459</v>
      </c>
      <c r="H331" s="66" t="s">
        <v>1985</v>
      </c>
      <c r="I331" s="66" t="s">
        <v>1984</v>
      </c>
      <c r="J331" s="34"/>
      <c r="K331" s="34"/>
      <c r="L331" s="2" t="s">
        <v>473</v>
      </c>
      <c r="M331" s="71">
        <v>0</v>
      </c>
      <c r="N331" s="60"/>
      <c r="O331" s="66"/>
      <c r="P331" s="66"/>
      <c r="Q331" s="66"/>
      <c r="R331" s="69"/>
      <c r="U331" s="69">
        <v>1</v>
      </c>
      <c r="X331" s="69"/>
      <c r="Z331" s="69">
        <v>1</v>
      </c>
      <c r="AA331" s="69"/>
      <c r="AB331" s="69"/>
      <c r="AC331" s="69"/>
      <c r="AD331" s="69"/>
      <c r="AE331" s="69"/>
      <c r="AF331" s="69"/>
      <c r="AG331" s="69">
        <v>1</v>
      </c>
      <c r="AH331" s="69"/>
      <c r="AI331" s="69"/>
      <c r="AJ331" s="69"/>
      <c r="AK331" s="69"/>
      <c r="AM331" s="69"/>
      <c r="AN331" s="69"/>
      <c r="AO331" s="69"/>
      <c r="AQ331" s="66"/>
      <c r="AR331" s="66">
        <f t="shared" si="90"/>
        <v>1</v>
      </c>
      <c r="AS331" s="50">
        <v>1</v>
      </c>
      <c r="AT331" s="50">
        <v>1</v>
      </c>
      <c r="AU331" s="50">
        <v>1</v>
      </c>
      <c r="AV331" s="50"/>
      <c r="AW331" s="50">
        <v>1</v>
      </c>
      <c r="AX331" s="66">
        <f t="shared" si="91"/>
        <v>4</v>
      </c>
      <c r="AY331" s="51"/>
      <c r="AZ331" s="51"/>
      <c r="BA331" s="51">
        <v>1</v>
      </c>
      <c r="BB331" s="51"/>
      <c r="BC331" s="51"/>
      <c r="BD331" s="51"/>
      <c r="BE331" s="51">
        <v>1</v>
      </c>
      <c r="BF331" s="51"/>
      <c r="BG331" s="51"/>
      <c r="BH331" s="51"/>
      <c r="BI331" s="51"/>
      <c r="BJ331" s="51"/>
      <c r="BK331" s="51"/>
      <c r="BL331" s="51"/>
      <c r="BM331" s="51"/>
      <c r="BN331" s="51"/>
      <c r="BO331" s="51"/>
      <c r="BP331" s="51">
        <v>1</v>
      </c>
      <c r="BQ331" s="51"/>
      <c r="BR331" s="51"/>
      <c r="BS331" s="50">
        <v>1</v>
      </c>
      <c r="BT331" s="50">
        <v>1</v>
      </c>
      <c r="BU331" s="50">
        <v>1</v>
      </c>
      <c r="BV331" s="66">
        <f t="shared" si="107"/>
        <v>0</v>
      </c>
      <c r="BW331" s="73"/>
      <c r="BX331" s="73"/>
      <c r="BY331" s="50"/>
      <c r="BZ331" s="50">
        <v>1</v>
      </c>
      <c r="CA331" s="51"/>
      <c r="CB331" s="51"/>
      <c r="CC331" s="51"/>
      <c r="CD331" s="51"/>
      <c r="CE331" s="51"/>
      <c r="CF331" s="51"/>
      <c r="CG331" s="51"/>
      <c r="CH331" s="34">
        <f t="shared" si="92"/>
        <v>1</v>
      </c>
      <c r="CI331" s="51"/>
      <c r="CJ331" s="51"/>
      <c r="CK331" s="51"/>
      <c r="CL331" s="50"/>
      <c r="CM331" s="50">
        <v>1</v>
      </c>
      <c r="CN331" s="51"/>
      <c r="CO331" s="51"/>
      <c r="CP331" s="51"/>
      <c r="CQ331" s="51"/>
      <c r="CR331" s="51"/>
      <c r="CS331" s="34">
        <f t="shared" si="93"/>
        <v>1</v>
      </c>
      <c r="CT331" s="51"/>
      <c r="CU331" s="51"/>
      <c r="CV331" s="51"/>
      <c r="CW331" s="51"/>
      <c r="CX331" s="51"/>
      <c r="CY331" s="51"/>
      <c r="CZ331" s="51">
        <v>1</v>
      </c>
      <c r="DA331" s="50"/>
      <c r="DB331" s="51"/>
      <c r="DC331" s="51"/>
      <c r="DD331" s="34">
        <f t="shared" si="94"/>
        <v>1</v>
      </c>
      <c r="DE331" s="51"/>
      <c r="DF331" s="51"/>
      <c r="DG331" s="51"/>
      <c r="DH331" s="51"/>
      <c r="DI331" s="51"/>
      <c r="DJ331" s="51"/>
      <c r="DK331" s="50"/>
      <c r="DL331" s="51"/>
      <c r="DM331" s="51"/>
      <c r="DN331" s="34">
        <f t="shared" si="95"/>
        <v>0</v>
      </c>
      <c r="DO331" s="51"/>
      <c r="DP331" s="51"/>
      <c r="DQ331" s="51"/>
      <c r="DR331" s="51"/>
      <c r="DS331" s="51"/>
      <c r="DT331" s="51"/>
      <c r="DU331" s="50"/>
      <c r="DV331" s="110">
        <v>1</v>
      </c>
      <c r="DW331" s="69"/>
      <c r="DX331" s="69"/>
      <c r="DY331" s="34">
        <f t="shared" si="96"/>
        <v>1</v>
      </c>
      <c r="DZ331" s="34">
        <f t="shared" si="97"/>
        <v>0</v>
      </c>
      <c r="EA331" s="34">
        <f t="shared" si="98"/>
        <v>0</v>
      </c>
      <c r="EB331" s="34">
        <f t="shared" si="99"/>
        <v>0</v>
      </c>
      <c r="EC331" s="34">
        <f t="shared" si="100"/>
        <v>0</v>
      </c>
      <c r="ED331" s="34">
        <f t="shared" si="101"/>
        <v>0</v>
      </c>
      <c r="EE331" s="34">
        <f t="shared" si="102"/>
        <v>0</v>
      </c>
      <c r="EF331" s="34">
        <f t="shared" si="103"/>
        <v>0</v>
      </c>
      <c r="EG331" s="34">
        <f t="shared" si="104"/>
        <v>0</v>
      </c>
      <c r="EH331" s="34">
        <f t="shared" si="105"/>
        <v>0</v>
      </c>
      <c r="EI331" s="34">
        <f t="shared" si="106"/>
        <v>0</v>
      </c>
      <c r="EJ331" s="34">
        <v>0</v>
      </c>
    </row>
    <row r="332" spans="1:140" ht="15.75" customHeight="1">
      <c r="A332" s="52"/>
      <c r="B332" s="33"/>
      <c r="C332" s="66">
        <v>2021</v>
      </c>
      <c r="D332" s="66" t="s">
        <v>1909</v>
      </c>
      <c r="E332" s="69" t="s">
        <v>1910</v>
      </c>
      <c r="F332" s="53" t="s">
        <v>1247</v>
      </c>
      <c r="G332" s="66" t="s">
        <v>470</v>
      </c>
      <c r="H332" s="66" t="s">
        <v>1987</v>
      </c>
      <c r="I332" s="66" t="s">
        <v>1986</v>
      </c>
      <c r="J332" s="34"/>
      <c r="K332" s="34"/>
      <c r="L332" s="2" t="s">
        <v>473</v>
      </c>
      <c r="M332" s="71">
        <v>0</v>
      </c>
      <c r="N332" s="60"/>
      <c r="O332" s="66"/>
      <c r="P332" s="66"/>
      <c r="Q332" s="66"/>
      <c r="R332" s="69"/>
      <c r="U332" s="69">
        <v>1</v>
      </c>
      <c r="X332" s="69"/>
      <c r="AA332" s="69"/>
      <c r="AB332" s="69"/>
      <c r="AC332" s="69">
        <v>1</v>
      </c>
      <c r="AD332" s="69"/>
      <c r="AE332" s="69"/>
      <c r="AF332" s="69"/>
      <c r="AG332" s="69"/>
      <c r="AH332" s="69"/>
      <c r="AI332" s="73"/>
      <c r="AJ332" s="69"/>
      <c r="AK332" s="69"/>
      <c r="AM332" s="69"/>
      <c r="AN332" s="69"/>
      <c r="AO332" s="69"/>
      <c r="AQ332" s="66"/>
      <c r="AR332" s="66">
        <f t="shared" si="90"/>
        <v>1</v>
      </c>
      <c r="AS332" s="50">
        <v>1</v>
      </c>
      <c r="AT332" s="50">
        <v>1</v>
      </c>
      <c r="AU332" s="50">
        <v>1</v>
      </c>
      <c r="AV332" s="50"/>
      <c r="AW332" s="50">
        <v>1</v>
      </c>
      <c r="AX332" s="66">
        <f t="shared" si="91"/>
        <v>4</v>
      </c>
      <c r="AY332" s="51"/>
      <c r="AZ332" s="51"/>
      <c r="BA332" s="51">
        <v>1</v>
      </c>
      <c r="BB332" s="51"/>
      <c r="BC332" s="51"/>
      <c r="BD332" s="51"/>
      <c r="BE332" s="51"/>
      <c r="BF332" s="51"/>
      <c r="BG332" s="51"/>
      <c r="BH332" s="51"/>
      <c r="BI332" s="51"/>
      <c r="BJ332" s="51"/>
      <c r="BK332" s="51"/>
      <c r="BL332" s="51"/>
      <c r="BM332" s="51"/>
      <c r="BN332" s="51">
        <v>1</v>
      </c>
      <c r="BO332" s="51"/>
      <c r="BP332" s="51"/>
      <c r="BQ332" s="51"/>
      <c r="BR332" s="51"/>
      <c r="BS332" s="51">
        <v>1</v>
      </c>
      <c r="BT332" s="51">
        <v>1</v>
      </c>
      <c r="BU332" s="51">
        <v>1</v>
      </c>
      <c r="BV332" s="66">
        <f t="shared" si="107"/>
        <v>0</v>
      </c>
      <c r="BW332" s="69"/>
      <c r="BY332" s="51"/>
      <c r="BZ332" s="51">
        <v>1</v>
      </c>
      <c r="CA332" s="51"/>
      <c r="CB332" s="51"/>
      <c r="CC332" s="51"/>
      <c r="CD332" s="51"/>
      <c r="CE332" s="51"/>
      <c r="CF332" s="51"/>
      <c r="CG332" s="51"/>
      <c r="CH332" s="34">
        <f t="shared" si="92"/>
        <v>1</v>
      </c>
      <c r="CI332" s="51"/>
      <c r="CJ332" s="51"/>
      <c r="CK332" s="51"/>
      <c r="CL332" s="51"/>
      <c r="CM332" s="51">
        <v>1</v>
      </c>
      <c r="CN332" s="51"/>
      <c r="CO332" s="51"/>
      <c r="CP332" s="51"/>
      <c r="CQ332" s="51"/>
      <c r="CR332" s="51"/>
      <c r="CS332" s="34">
        <f t="shared" si="93"/>
        <v>1</v>
      </c>
      <c r="CT332" s="51"/>
      <c r="CU332" s="51"/>
      <c r="CV332" s="51"/>
      <c r="CW332" s="51"/>
      <c r="CX332" s="51"/>
      <c r="CY332" s="51"/>
      <c r="CZ332" s="51">
        <v>1</v>
      </c>
      <c r="DA332" s="51"/>
      <c r="DB332" s="51"/>
      <c r="DC332" s="51"/>
      <c r="DD332" s="34">
        <f t="shared" si="94"/>
        <v>1</v>
      </c>
      <c r="DE332" s="51"/>
      <c r="DF332" s="51"/>
      <c r="DG332" s="51"/>
      <c r="DH332" s="51"/>
      <c r="DI332" s="51"/>
      <c r="DJ332" s="51"/>
      <c r="DK332" s="51"/>
      <c r="DL332" s="51"/>
      <c r="DM332" s="51"/>
      <c r="DN332" s="34">
        <f t="shared" si="95"/>
        <v>0</v>
      </c>
      <c r="DO332" s="51"/>
      <c r="DP332" s="51"/>
      <c r="DQ332" s="51"/>
      <c r="DR332" s="51"/>
      <c r="DS332" s="51"/>
      <c r="DT332" s="51"/>
      <c r="DU332" s="51"/>
      <c r="DV332" s="4">
        <v>1</v>
      </c>
      <c r="DW332" s="69"/>
      <c r="DX332" s="69"/>
      <c r="DY332" s="34">
        <f t="shared" si="96"/>
        <v>1</v>
      </c>
      <c r="DZ332" s="34">
        <f t="shared" si="97"/>
        <v>0</v>
      </c>
      <c r="EA332" s="34">
        <f t="shared" si="98"/>
        <v>0</v>
      </c>
      <c r="EB332" s="34">
        <f t="shared" si="99"/>
        <v>0</v>
      </c>
      <c r="EC332" s="34">
        <f t="shared" si="100"/>
        <v>0</v>
      </c>
      <c r="ED332" s="34">
        <f t="shared" si="101"/>
        <v>0</v>
      </c>
      <c r="EE332" s="34">
        <f t="shared" si="102"/>
        <v>0</v>
      </c>
      <c r="EF332" s="34">
        <f t="shared" si="103"/>
        <v>0</v>
      </c>
      <c r="EG332" s="34">
        <f t="shared" si="104"/>
        <v>0</v>
      </c>
      <c r="EH332" s="34">
        <f t="shared" si="105"/>
        <v>0</v>
      </c>
      <c r="EI332" s="34">
        <f t="shared" si="106"/>
        <v>0</v>
      </c>
      <c r="EJ332" s="34">
        <v>0</v>
      </c>
    </row>
    <row r="333" spans="1:140" ht="15.75" customHeight="1">
      <c r="A333" s="52"/>
      <c r="B333" s="33"/>
      <c r="C333" s="66">
        <v>2021</v>
      </c>
      <c r="D333" s="66" t="s">
        <v>1911</v>
      </c>
      <c r="E333" s="69" t="s">
        <v>1912</v>
      </c>
      <c r="F333" s="53" t="s">
        <v>534</v>
      </c>
      <c r="G333" s="66" t="s">
        <v>487</v>
      </c>
      <c r="H333" s="150" t="s">
        <v>1989</v>
      </c>
      <c r="I333" s="66" t="s">
        <v>1988</v>
      </c>
      <c r="J333" s="34"/>
      <c r="K333" s="34"/>
      <c r="L333" s="2" t="s">
        <v>473</v>
      </c>
      <c r="M333" s="71">
        <v>0</v>
      </c>
      <c r="N333" s="60"/>
      <c r="O333" s="66"/>
      <c r="P333" s="66"/>
      <c r="Q333" s="66"/>
      <c r="R333" s="69"/>
      <c r="S333" s="69">
        <v>1</v>
      </c>
      <c r="X333" s="69"/>
      <c r="AA333" s="69"/>
      <c r="AB333" s="69"/>
      <c r="AC333" s="69"/>
      <c r="AD333" s="69"/>
      <c r="AE333" s="69"/>
      <c r="AF333" s="69"/>
      <c r="AG333" s="69"/>
      <c r="AH333" s="69">
        <v>1</v>
      </c>
      <c r="AI333" s="69"/>
      <c r="AJ333" s="69"/>
      <c r="AK333" s="69"/>
      <c r="AM333" s="69"/>
      <c r="AN333" s="69"/>
      <c r="AO333" s="69"/>
      <c r="AQ333" s="66"/>
      <c r="AR333" s="66">
        <f t="shared" si="90"/>
        <v>1</v>
      </c>
      <c r="AS333" s="51">
        <v>1</v>
      </c>
      <c r="AT333" s="50">
        <v>1</v>
      </c>
      <c r="AU333" s="51">
        <v>1</v>
      </c>
      <c r="AV333" s="51"/>
      <c r="AW333" s="51">
        <v>1</v>
      </c>
      <c r="AX333" s="66">
        <f t="shared" si="91"/>
        <v>4</v>
      </c>
      <c r="AY333" s="51">
        <v>1</v>
      </c>
      <c r="AZ333" s="51">
        <v>1</v>
      </c>
      <c r="BA333" s="51">
        <v>1</v>
      </c>
      <c r="BB333" s="51"/>
      <c r="BC333" s="51"/>
      <c r="BD333" s="51"/>
      <c r="BE333" s="51"/>
      <c r="BF333" s="51"/>
      <c r="BG333" s="51"/>
      <c r="BH333" s="51"/>
      <c r="BI333" s="51"/>
      <c r="BJ333" s="51"/>
      <c r="BK333" s="51">
        <v>1</v>
      </c>
      <c r="BL333" s="51"/>
      <c r="BM333" s="51"/>
      <c r="BN333" s="51"/>
      <c r="BO333" s="51"/>
      <c r="BP333" s="51"/>
      <c r="BQ333" s="51"/>
      <c r="BR333" s="51"/>
      <c r="BS333" s="50">
        <v>1</v>
      </c>
      <c r="BT333" s="51">
        <v>1</v>
      </c>
      <c r="BU333" s="50">
        <v>1</v>
      </c>
      <c r="BV333" s="66">
        <f t="shared" si="107"/>
        <v>0</v>
      </c>
      <c r="BW333" s="69"/>
      <c r="BY333" s="51"/>
      <c r="BZ333" s="51">
        <v>1</v>
      </c>
      <c r="CA333" s="51"/>
      <c r="CB333" s="51"/>
      <c r="CC333" s="51"/>
      <c r="CD333" s="51"/>
      <c r="CE333" s="51"/>
      <c r="CF333" s="51"/>
      <c r="CG333" s="50"/>
      <c r="CH333" s="34">
        <f t="shared" si="92"/>
        <v>1</v>
      </c>
      <c r="CI333" s="50"/>
      <c r="CJ333" s="50"/>
      <c r="CK333" s="50"/>
      <c r="CL333" s="51"/>
      <c r="CM333" s="51">
        <v>1</v>
      </c>
      <c r="CN333" s="51"/>
      <c r="CO333" s="51"/>
      <c r="CP333" s="50"/>
      <c r="CQ333" s="51"/>
      <c r="CR333" s="51"/>
      <c r="CS333" s="34">
        <f t="shared" si="93"/>
        <v>1</v>
      </c>
      <c r="CT333" s="51"/>
      <c r="CU333" s="51"/>
      <c r="CV333" s="51"/>
      <c r="CW333" s="51"/>
      <c r="CX333" s="51"/>
      <c r="CY333" s="51"/>
      <c r="CZ333" s="51">
        <v>1</v>
      </c>
      <c r="DA333" s="51"/>
      <c r="DB333" s="51"/>
      <c r="DC333" s="51"/>
      <c r="DD333" s="34">
        <f t="shared" si="94"/>
        <v>1</v>
      </c>
      <c r="DE333" s="51"/>
      <c r="DF333" s="51"/>
      <c r="DG333" s="51"/>
      <c r="DH333" s="51"/>
      <c r="DI333" s="51"/>
      <c r="DJ333" s="51"/>
      <c r="DK333" s="51"/>
      <c r="DL333" s="51"/>
      <c r="DM333" s="51"/>
      <c r="DN333" s="34">
        <f t="shared" si="95"/>
        <v>0</v>
      </c>
      <c r="DO333" s="51"/>
      <c r="DP333" s="51"/>
      <c r="DQ333" s="51"/>
      <c r="DR333" s="51"/>
      <c r="DS333" s="51"/>
      <c r="DT333" s="51"/>
      <c r="DU333" s="51"/>
      <c r="DV333" s="4">
        <v>1</v>
      </c>
      <c r="DW333" s="69"/>
      <c r="DX333" s="69"/>
      <c r="DY333" s="34">
        <f t="shared" si="96"/>
        <v>1</v>
      </c>
      <c r="DZ333" s="34">
        <f t="shared" si="97"/>
        <v>0</v>
      </c>
      <c r="EA333" s="34">
        <f t="shared" si="98"/>
        <v>0</v>
      </c>
      <c r="EB333" s="34">
        <f t="shared" si="99"/>
        <v>0</v>
      </c>
      <c r="EC333" s="34">
        <f t="shared" si="100"/>
        <v>0</v>
      </c>
      <c r="ED333" s="34">
        <f t="shared" si="101"/>
        <v>0</v>
      </c>
      <c r="EE333" s="34">
        <f t="shared" si="102"/>
        <v>0</v>
      </c>
      <c r="EF333" s="34">
        <f t="shared" si="103"/>
        <v>0</v>
      </c>
      <c r="EG333" s="34">
        <f t="shared" si="104"/>
        <v>0</v>
      </c>
      <c r="EH333" s="34">
        <f t="shared" si="105"/>
        <v>0</v>
      </c>
      <c r="EI333" s="34">
        <f t="shared" si="106"/>
        <v>0</v>
      </c>
      <c r="EJ333" s="34">
        <v>0</v>
      </c>
    </row>
    <row r="334" spans="1:140" ht="15.75" customHeight="1">
      <c r="A334" s="52"/>
      <c r="B334" s="33"/>
      <c r="C334" s="66">
        <v>2021</v>
      </c>
      <c r="D334" s="66" t="s">
        <v>1913</v>
      </c>
      <c r="E334" s="69" t="s">
        <v>1914</v>
      </c>
      <c r="F334" s="53" t="s">
        <v>708</v>
      </c>
      <c r="G334" s="66" t="s">
        <v>459</v>
      </c>
      <c r="H334" s="66" t="s">
        <v>1991</v>
      </c>
      <c r="I334" s="66" t="s">
        <v>1990</v>
      </c>
      <c r="J334" s="34"/>
      <c r="K334" s="34"/>
      <c r="L334" s="2" t="s">
        <v>473</v>
      </c>
      <c r="M334" s="71">
        <v>0</v>
      </c>
      <c r="N334" s="71"/>
      <c r="O334" s="66"/>
      <c r="P334" s="66"/>
      <c r="Q334" s="66"/>
      <c r="R334" s="69"/>
      <c r="U334" s="69">
        <v>1</v>
      </c>
      <c r="X334" s="69"/>
      <c r="AA334" s="69"/>
      <c r="AB334" s="69">
        <v>1</v>
      </c>
      <c r="AC334" s="69"/>
      <c r="AD334" s="69"/>
      <c r="AE334" s="69"/>
      <c r="AF334" s="69"/>
      <c r="AG334" s="69">
        <v>1</v>
      </c>
      <c r="AH334" s="69"/>
      <c r="AI334" s="69"/>
      <c r="AJ334" s="69"/>
      <c r="AK334" s="69"/>
      <c r="AM334" s="69"/>
      <c r="AN334" s="69"/>
      <c r="AO334" s="69"/>
      <c r="AQ334" s="66"/>
      <c r="AR334" s="66">
        <f t="shared" si="90"/>
        <v>1</v>
      </c>
      <c r="AS334" s="50">
        <v>1</v>
      </c>
      <c r="AT334" s="50">
        <v>1</v>
      </c>
      <c r="AU334" s="50">
        <v>1</v>
      </c>
      <c r="AV334" s="50">
        <v>1</v>
      </c>
      <c r="AW334" s="50">
        <v>1</v>
      </c>
      <c r="AX334" s="66">
        <f t="shared" si="91"/>
        <v>5</v>
      </c>
      <c r="AY334" s="51"/>
      <c r="AZ334" s="51"/>
      <c r="BA334" s="51">
        <v>1</v>
      </c>
      <c r="BB334" s="51"/>
      <c r="BC334" s="51"/>
      <c r="BD334" s="51"/>
      <c r="BE334" s="51"/>
      <c r="BF334" s="51">
        <v>1</v>
      </c>
      <c r="BG334" s="51"/>
      <c r="BH334" s="51"/>
      <c r="BI334" s="51"/>
      <c r="BJ334" s="51"/>
      <c r="BK334" s="51"/>
      <c r="BL334" s="51"/>
      <c r="BM334" s="51"/>
      <c r="BN334" s="51"/>
      <c r="BO334" s="51"/>
      <c r="BP334" s="51">
        <v>1</v>
      </c>
      <c r="BQ334" s="51"/>
      <c r="BR334" s="51"/>
      <c r="BS334" s="51">
        <v>1</v>
      </c>
      <c r="BT334" s="51">
        <v>1</v>
      </c>
      <c r="BU334" s="51">
        <v>1</v>
      </c>
      <c r="BV334" s="66">
        <f t="shared" si="107"/>
        <v>0</v>
      </c>
      <c r="BW334" s="69"/>
      <c r="BY334" s="51"/>
      <c r="BZ334" s="51">
        <v>1</v>
      </c>
      <c r="CA334" s="51"/>
      <c r="CB334" s="51"/>
      <c r="CC334" s="51"/>
      <c r="CD334" s="51"/>
      <c r="CE334" s="51"/>
      <c r="CF334" s="51"/>
      <c r="CG334" s="51"/>
      <c r="CH334" s="34">
        <f t="shared" si="92"/>
        <v>1</v>
      </c>
      <c r="CI334" s="51"/>
      <c r="CJ334" s="51"/>
      <c r="CK334" s="51"/>
      <c r="CL334" s="51"/>
      <c r="CM334" s="51">
        <v>1</v>
      </c>
      <c r="CN334" s="51"/>
      <c r="CO334" s="51"/>
      <c r="CP334" s="51"/>
      <c r="CQ334" s="51"/>
      <c r="CR334" s="51"/>
      <c r="CS334" s="34">
        <f t="shared" si="93"/>
        <v>1</v>
      </c>
      <c r="CT334" s="51"/>
      <c r="CU334" s="51"/>
      <c r="CV334" s="51"/>
      <c r="CW334" s="51"/>
      <c r="CX334" s="51"/>
      <c r="CY334" s="51"/>
      <c r="CZ334" s="51">
        <v>1</v>
      </c>
      <c r="DA334" s="51"/>
      <c r="DB334" s="51"/>
      <c r="DC334" s="51"/>
      <c r="DD334" s="34">
        <f t="shared" si="94"/>
        <v>1</v>
      </c>
      <c r="DE334" s="51"/>
      <c r="DF334" s="51"/>
      <c r="DG334" s="51">
        <v>1</v>
      </c>
      <c r="DH334" s="51"/>
      <c r="DI334" s="51">
        <v>1</v>
      </c>
      <c r="DJ334" s="51"/>
      <c r="DK334" s="51"/>
      <c r="DL334" s="51"/>
      <c r="DM334" s="51"/>
      <c r="DN334" s="34">
        <f t="shared" si="95"/>
        <v>2</v>
      </c>
      <c r="DO334" s="51"/>
      <c r="DP334" s="51"/>
      <c r="DQ334" s="51"/>
      <c r="DR334" s="51"/>
      <c r="DS334" s="51"/>
      <c r="DT334" s="51"/>
      <c r="DU334" s="51"/>
      <c r="DV334" s="4">
        <v>1</v>
      </c>
      <c r="DW334" s="69"/>
      <c r="DX334" s="69"/>
      <c r="DY334" s="34">
        <f t="shared" si="96"/>
        <v>1</v>
      </c>
      <c r="DZ334" s="34">
        <f t="shared" si="97"/>
        <v>0</v>
      </c>
      <c r="EA334" s="34">
        <f t="shared" si="98"/>
        <v>0</v>
      </c>
      <c r="EB334" s="34">
        <f t="shared" si="99"/>
        <v>1</v>
      </c>
      <c r="EC334" s="34">
        <f t="shared" si="100"/>
        <v>0</v>
      </c>
      <c r="ED334" s="34">
        <f t="shared" si="101"/>
        <v>1</v>
      </c>
      <c r="EE334" s="34">
        <f t="shared" si="102"/>
        <v>0</v>
      </c>
      <c r="EF334" s="34">
        <f t="shared" si="103"/>
        <v>0</v>
      </c>
      <c r="EG334" s="34">
        <f t="shared" si="104"/>
        <v>0</v>
      </c>
      <c r="EH334" s="34">
        <f t="shared" si="105"/>
        <v>2</v>
      </c>
      <c r="EI334" s="34">
        <f t="shared" si="106"/>
        <v>1</v>
      </c>
      <c r="EJ334" s="34">
        <v>0</v>
      </c>
    </row>
    <row r="335" spans="1:140" ht="15.75" customHeight="1">
      <c r="A335" s="52"/>
      <c r="B335" s="33"/>
      <c r="C335" s="66">
        <v>2021</v>
      </c>
      <c r="D335" s="66" t="s">
        <v>1915</v>
      </c>
      <c r="E335" s="69" t="s">
        <v>1916</v>
      </c>
      <c r="F335" s="53" t="s">
        <v>1917</v>
      </c>
      <c r="G335" s="66" t="s">
        <v>487</v>
      </c>
      <c r="H335" s="66" t="s">
        <v>1993</v>
      </c>
      <c r="I335" s="66" t="s">
        <v>1992</v>
      </c>
      <c r="J335" s="34"/>
      <c r="K335" s="34"/>
      <c r="L335" s="2" t="s">
        <v>473</v>
      </c>
      <c r="M335" s="71">
        <v>1</v>
      </c>
      <c r="N335" s="60"/>
      <c r="O335" s="66"/>
      <c r="P335" s="66"/>
      <c r="Q335" s="66"/>
      <c r="R335" s="69"/>
      <c r="T335" s="69">
        <v>1</v>
      </c>
      <c r="X335" s="69">
        <v>1</v>
      </c>
      <c r="AA335" s="69"/>
      <c r="AB335" s="69"/>
      <c r="AC335" s="69"/>
      <c r="AD335" s="69"/>
      <c r="AE335" s="69"/>
      <c r="AF335" s="69"/>
      <c r="AG335" s="73"/>
      <c r="AH335" s="69"/>
      <c r="AI335" s="69"/>
      <c r="AJ335" s="69"/>
      <c r="AK335" s="69">
        <v>1</v>
      </c>
      <c r="AM335" s="69"/>
      <c r="AN335" s="69"/>
      <c r="AO335" s="69"/>
      <c r="AQ335" s="66"/>
      <c r="AR335" s="66">
        <f t="shared" si="90"/>
        <v>1</v>
      </c>
      <c r="AS335" s="50">
        <v>1</v>
      </c>
      <c r="AT335" s="50">
        <v>1</v>
      </c>
      <c r="AU335" s="50">
        <v>1</v>
      </c>
      <c r="AV335" s="51">
        <v>1</v>
      </c>
      <c r="AW335" s="51">
        <v>1</v>
      </c>
      <c r="AX335" s="66">
        <f t="shared" si="91"/>
        <v>5</v>
      </c>
      <c r="AY335" s="50">
        <v>1</v>
      </c>
      <c r="AZ335" s="51">
        <v>1</v>
      </c>
      <c r="BA335" s="51"/>
      <c r="BB335" s="51"/>
      <c r="BC335" s="51"/>
      <c r="BD335" s="51"/>
      <c r="BE335" s="51"/>
      <c r="BF335" s="51"/>
      <c r="BG335" s="51"/>
      <c r="BH335" s="51"/>
      <c r="BI335" s="51"/>
      <c r="BJ335" s="51"/>
      <c r="BK335" s="51">
        <v>1</v>
      </c>
      <c r="BL335" s="51"/>
      <c r="BM335" s="51"/>
      <c r="BN335" s="51"/>
      <c r="BO335" s="51"/>
      <c r="BP335" s="51"/>
      <c r="BQ335" s="51"/>
      <c r="BR335" s="51"/>
      <c r="BS335" s="51">
        <v>1</v>
      </c>
      <c r="BT335" s="50"/>
      <c r="BU335" s="51"/>
      <c r="BV335" s="66">
        <f t="shared" si="107"/>
        <v>0</v>
      </c>
      <c r="BW335" s="69"/>
      <c r="BX335" s="69">
        <v>1</v>
      </c>
      <c r="BY335" s="51"/>
      <c r="BZ335" s="51">
        <v>1</v>
      </c>
      <c r="CA335" s="50"/>
      <c r="CB335" s="50"/>
      <c r="CC335" s="51"/>
      <c r="CD335" s="51"/>
      <c r="CE335" s="51"/>
      <c r="CF335" s="51"/>
      <c r="CG335" s="51"/>
      <c r="CH335" s="34">
        <f t="shared" si="92"/>
        <v>2</v>
      </c>
      <c r="CI335" s="51">
        <v>1</v>
      </c>
      <c r="CJ335" s="51">
        <v>1</v>
      </c>
      <c r="CK335" s="51"/>
      <c r="CL335" s="51"/>
      <c r="CM335" s="51"/>
      <c r="CN335" s="50"/>
      <c r="CO335" s="50"/>
      <c r="CP335" s="51"/>
      <c r="CQ335" s="51"/>
      <c r="CR335" s="51"/>
      <c r="CS335" s="34">
        <f t="shared" si="93"/>
        <v>2</v>
      </c>
      <c r="CT335" s="51"/>
      <c r="CU335" s="51"/>
      <c r="CV335" s="51"/>
      <c r="CW335" s="51"/>
      <c r="CX335" s="50"/>
      <c r="CY335" s="50"/>
      <c r="CZ335" s="50"/>
      <c r="DA335" s="51"/>
      <c r="DB335" s="51"/>
      <c r="DC335" s="51"/>
      <c r="DD335" s="34">
        <f t="shared" si="94"/>
        <v>0</v>
      </c>
      <c r="DE335" s="51">
        <v>1</v>
      </c>
      <c r="DF335" s="51">
        <v>1</v>
      </c>
      <c r="DG335" s="51"/>
      <c r="DH335" s="51"/>
      <c r="DI335" s="51"/>
      <c r="DJ335" s="51"/>
      <c r="DK335" s="51"/>
      <c r="DL335" s="51"/>
      <c r="DM335" s="51"/>
      <c r="DN335" s="34">
        <f t="shared" si="95"/>
        <v>2</v>
      </c>
      <c r="DO335" s="51">
        <v>1</v>
      </c>
      <c r="DP335" s="51">
        <v>1</v>
      </c>
      <c r="DQ335" s="51"/>
      <c r="DR335" s="51"/>
      <c r="DS335" s="51"/>
      <c r="DT335" s="51"/>
      <c r="DU335" s="51"/>
      <c r="DV335" s="4"/>
      <c r="DW335" s="69"/>
      <c r="DX335" s="69"/>
      <c r="DY335" s="34">
        <f t="shared" si="96"/>
        <v>2</v>
      </c>
      <c r="DZ335" s="34">
        <f t="shared" si="97"/>
        <v>3</v>
      </c>
      <c r="EA335" s="34">
        <f t="shared" si="98"/>
        <v>3</v>
      </c>
      <c r="EB335" s="34">
        <f t="shared" si="99"/>
        <v>0</v>
      </c>
      <c r="EC335" s="34">
        <f t="shared" si="100"/>
        <v>0</v>
      </c>
      <c r="ED335" s="34">
        <f t="shared" si="101"/>
        <v>0</v>
      </c>
      <c r="EE335" s="34">
        <f t="shared" si="102"/>
        <v>0</v>
      </c>
      <c r="EF335" s="34">
        <f t="shared" si="103"/>
        <v>0</v>
      </c>
      <c r="EG335" s="34">
        <f t="shared" si="104"/>
        <v>0</v>
      </c>
      <c r="EH335" s="34">
        <f t="shared" si="105"/>
        <v>6</v>
      </c>
      <c r="EI335" s="34">
        <f t="shared" si="106"/>
        <v>1</v>
      </c>
      <c r="EJ335" s="34">
        <v>0</v>
      </c>
    </row>
    <row r="336" spans="1:140" ht="15.75" customHeight="1">
      <c r="A336" s="52"/>
      <c r="B336" s="33"/>
      <c r="C336" s="66">
        <v>2021</v>
      </c>
      <c r="D336" s="66" t="s">
        <v>1918</v>
      </c>
      <c r="E336" s="69" t="s">
        <v>1919</v>
      </c>
      <c r="F336" s="53" t="s">
        <v>636</v>
      </c>
      <c r="G336" s="66" t="s">
        <v>470</v>
      </c>
      <c r="H336" s="66" t="s">
        <v>1995</v>
      </c>
      <c r="I336" s="2" t="s">
        <v>1994</v>
      </c>
      <c r="J336" s="34"/>
      <c r="K336" s="34"/>
      <c r="L336" s="2" t="s">
        <v>473</v>
      </c>
      <c r="M336" s="71">
        <v>0</v>
      </c>
      <c r="N336" s="60"/>
      <c r="O336" s="66"/>
      <c r="P336" s="66"/>
      <c r="Q336" s="66"/>
      <c r="R336" s="69"/>
      <c r="U336" s="69">
        <v>1</v>
      </c>
      <c r="X336" s="69"/>
      <c r="AA336" s="69"/>
      <c r="AB336" s="69"/>
      <c r="AC336" s="73"/>
      <c r="AD336" s="73"/>
      <c r="AE336" s="73"/>
      <c r="AF336" s="69"/>
      <c r="AG336" s="69">
        <v>1</v>
      </c>
      <c r="AH336" s="69"/>
      <c r="AI336" s="69"/>
      <c r="AJ336" s="73"/>
      <c r="AK336" s="73"/>
      <c r="AL336" s="73"/>
      <c r="AM336" s="69"/>
      <c r="AN336" s="69"/>
      <c r="AO336" s="69"/>
      <c r="AQ336" s="66"/>
      <c r="AR336" s="66">
        <f t="shared" si="90"/>
        <v>1</v>
      </c>
      <c r="AS336" s="50"/>
      <c r="AT336" s="50">
        <v>1</v>
      </c>
      <c r="AU336" s="50"/>
      <c r="AV336" s="51"/>
      <c r="AW336" s="50"/>
      <c r="AX336" s="66">
        <f t="shared" si="91"/>
        <v>1</v>
      </c>
      <c r="AY336" s="50">
        <v>1</v>
      </c>
      <c r="AZ336" s="51">
        <v>1</v>
      </c>
      <c r="BA336" s="51"/>
      <c r="BB336" s="51"/>
      <c r="BC336" s="51"/>
      <c r="BD336" s="51"/>
      <c r="BE336" s="51"/>
      <c r="BF336" s="51">
        <v>1</v>
      </c>
      <c r="BG336" s="51"/>
      <c r="BH336" s="51"/>
      <c r="BI336" s="51"/>
      <c r="BJ336" s="51"/>
      <c r="BK336" s="51"/>
      <c r="BL336" s="51"/>
      <c r="BM336" s="51"/>
      <c r="BN336" s="51"/>
      <c r="BO336" s="51"/>
      <c r="BP336" s="51">
        <v>1</v>
      </c>
      <c r="BQ336" s="51"/>
      <c r="BR336" s="51"/>
      <c r="BS336" s="51"/>
      <c r="BT336" s="51">
        <v>1</v>
      </c>
      <c r="BU336" s="51"/>
      <c r="BV336" s="66">
        <f t="shared" si="107"/>
        <v>0</v>
      </c>
      <c r="BW336" s="69"/>
      <c r="BY336" s="51"/>
      <c r="BZ336" s="51"/>
      <c r="CA336" s="51"/>
      <c r="CB336" s="51"/>
      <c r="CC336" s="51"/>
      <c r="CD336" s="51"/>
      <c r="CE336" s="51"/>
      <c r="CF336" s="51"/>
      <c r="CG336" s="51"/>
      <c r="CH336" s="34">
        <f t="shared" si="92"/>
        <v>0</v>
      </c>
      <c r="CI336" s="51"/>
      <c r="CJ336" s="51"/>
      <c r="CK336" s="51"/>
      <c r="CL336" s="51"/>
      <c r="CM336" s="51">
        <v>1</v>
      </c>
      <c r="CN336" s="51"/>
      <c r="CO336" s="51"/>
      <c r="CP336" s="51"/>
      <c r="CQ336" s="51"/>
      <c r="CR336" s="51"/>
      <c r="CS336" s="34">
        <f t="shared" si="93"/>
        <v>1</v>
      </c>
      <c r="CT336" s="51"/>
      <c r="CU336" s="51"/>
      <c r="CV336" s="51"/>
      <c r="CW336" s="51"/>
      <c r="CX336" s="51"/>
      <c r="CY336" s="51"/>
      <c r="CZ336" s="51"/>
      <c r="DA336" s="51"/>
      <c r="DB336" s="51"/>
      <c r="DC336" s="51"/>
      <c r="DD336" s="34">
        <f t="shared" si="94"/>
        <v>0</v>
      </c>
      <c r="DE336" s="51"/>
      <c r="DF336" s="51"/>
      <c r="DG336" s="51"/>
      <c r="DH336" s="51"/>
      <c r="DI336" s="51"/>
      <c r="DJ336" s="51"/>
      <c r="DK336" s="51"/>
      <c r="DL336" s="51"/>
      <c r="DM336" s="51"/>
      <c r="DN336" s="34">
        <f t="shared" si="95"/>
        <v>0</v>
      </c>
      <c r="DO336" s="51"/>
      <c r="DP336" s="51"/>
      <c r="DQ336" s="51"/>
      <c r="DR336" s="51"/>
      <c r="DS336" s="51"/>
      <c r="DT336" s="51"/>
      <c r="DU336" s="51"/>
      <c r="DV336" s="4"/>
      <c r="DW336" s="69"/>
      <c r="DX336" s="69"/>
      <c r="DY336" s="34">
        <f t="shared" si="96"/>
        <v>0</v>
      </c>
      <c r="DZ336" s="34">
        <f t="shared" si="97"/>
        <v>0</v>
      </c>
      <c r="EA336" s="34">
        <f t="shared" si="98"/>
        <v>0</v>
      </c>
      <c r="EB336" s="34">
        <f t="shared" si="99"/>
        <v>0</v>
      </c>
      <c r="EC336" s="34">
        <f t="shared" si="100"/>
        <v>0</v>
      </c>
      <c r="ED336" s="34">
        <f t="shared" si="101"/>
        <v>0</v>
      </c>
      <c r="EE336" s="34">
        <f t="shared" si="102"/>
        <v>0</v>
      </c>
      <c r="EF336" s="34">
        <f t="shared" si="103"/>
        <v>0</v>
      </c>
      <c r="EG336" s="34">
        <f t="shared" si="104"/>
        <v>0</v>
      </c>
      <c r="EH336" s="34">
        <f t="shared" si="105"/>
        <v>0</v>
      </c>
      <c r="EI336" s="34">
        <f t="shared" si="106"/>
        <v>0</v>
      </c>
      <c r="EJ336" s="34">
        <v>0</v>
      </c>
    </row>
    <row r="337" spans="1:140" ht="15.75" customHeight="1">
      <c r="A337" s="52"/>
      <c r="B337" s="33"/>
      <c r="C337" s="66">
        <v>2021</v>
      </c>
      <c r="D337" s="66" t="s">
        <v>1920</v>
      </c>
      <c r="E337" s="69" t="s">
        <v>1921</v>
      </c>
      <c r="F337" s="53" t="s">
        <v>1922</v>
      </c>
      <c r="G337" s="66" t="s">
        <v>470</v>
      </c>
      <c r="H337" s="66" t="s">
        <v>1997</v>
      </c>
      <c r="I337" s="66" t="s">
        <v>1996</v>
      </c>
      <c r="J337" s="34"/>
      <c r="K337" s="34"/>
      <c r="L337" s="2" t="s">
        <v>473</v>
      </c>
      <c r="M337" s="71">
        <v>0</v>
      </c>
      <c r="N337" s="60"/>
      <c r="O337" s="66"/>
      <c r="P337" s="66"/>
      <c r="Q337" s="66"/>
      <c r="R337" s="69"/>
      <c r="U337" s="69">
        <v>1</v>
      </c>
      <c r="X337" s="69"/>
      <c r="AA337" s="69"/>
      <c r="AB337" s="73"/>
      <c r="AC337" s="69">
        <v>1</v>
      </c>
      <c r="AD337" s="69"/>
      <c r="AE337" s="69"/>
      <c r="AF337" s="69"/>
      <c r="AG337" s="69"/>
      <c r="AH337" s="69"/>
      <c r="AI337" s="69"/>
      <c r="AJ337" s="69"/>
      <c r="AK337" s="69"/>
      <c r="AM337" s="69"/>
      <c r="AN337" s="69"/>
      <c r="AO337" s="69"/>
      <c r="AQ337" s="66"/>
      <c r="AR337" s="66">
        <f t="shared" si="90"/>
        <v>1</v>
      </c>
      <c r="AS337" s="51"/>
      <c r="AT337" s="50">
        <v>1</v>
      </c>
      <c r="AU337" s="51"/>
      <c r="AV337" s="51"/>
      <c r="AW337" s="51"/>
      <c r="AX337" s="66">
        <f t="shared" si="91"/>
        <v>1</v>
      </c>
      <c r="AY337" s="51">
        <v>1</v>
      </c>
      <c r="AZ337" s="51"/>
      <c r="BA337" s="51"/>
      <c r="BB337" s="51"/>
      <c r="BC337" s="51"/>
      <c r="BD337" s="51"/>
      <c r="BE337" s="51"/>
      <c r="BF337" s="51"/>
      <c r="BG337" s="51">
        <v>1</v>
      </c>
      <c r="BH337" s="51"/>
      <c r="BI337" s="51"/>
      <c r="BJ337" s="51"/>
      <c r="BK337" s="51"/>
      <c r="BL337" s="51"/>
      <c r="BM337" s="51"/>
      <c r="BN337" s="51"/>
      <c r="BO337" s="51">
        <v>1</v>
      </c>
      <c r="BP337" s="51">
        <v>1</v>
      </c>
      <c r="BQ337" s="51"/>
      <c r="BR337" s="51"/>
      <c r="BS337" s="51"/>
      <c r="BT337" s="51">
        <v>1</v>
      </c>
      <c r="BU337" s="51"/>
      <c r="BV337" s="66">
        <f t="shared" si="107"/>
        <v>0</v>
      </c>
      <c r="BW337" s="69"/>
      <c r="BY337" s="51"/>
      <c r="BZ337" s="51"/>
      <c r="CA337" s="51"/>
      <c r="CB337" s="51"/>
      <c r="CC337" s="51"/>
      <c r="CD337" s="51"/>
      <c r="CE337" s="51"/>
      <c r="CF337" s="51"/>
      <c r="CG337" s="51"/>
      <c r="CH337" s="34">
        <f t="shared" si="92"/>
        <v>0</v>
      </c>
      <c r="CI337" s="51"/>
      <c r="CJ337" s="51"/>
      <c r="CK337" s="51"/>
      <c r="CL337" s="51"/>
      <c r="CM337" s="51">
        <v>1</v>
      </c>
      <c r="CN337" s="51"/>
      <c r="CO337" s="51"/>
      <c r="CP337" s="51"/>
      <c r="CQ337" s="51"/>
      <c r="CR337" s="51"/>
      <c r="CS337" s="34">
        <f t="shared" si="93"/>
        <v>1</v>
      </c>
      <c r="CT337" s="51"/>
      <c r="CU337" s="51"/>
      <c r="CV337" s="51"/>
      <c r="CW337" s="51"/>
      <c r="CX337" s="51"/>
      <c r="CY337" s="51"/>
      <c r="CZ337" s="51"/>
      <c r="DA337" s="51"/>
      <c r="DB337" s="51"/>
      <c r="DC337" s="51"/>
      <c r="DD337" s="34">
        <f t="shared" si="94"/>
        <v>0</v>
      </c>
      <c r="DE337" s="51"/>
      <c r="DF337" s="51"/>
      <c r="DG337" s="51"/>
      <c r="DH337" s="51"/>
      <c r="DI337" s="51"/>
      <c r="DJ337" s="51"/>
      <c r="DK337" s="51"/>
      <c r="DL337" s="51"/>
      <c r="DM337" s="51"/>
      <c r="DN337" s="34">
        <f t="shared" si="95"/>
        <v>0</v>
      </c>
      <c r="DO337" s="51"/>
      <c r="DP337" s="51"/>
      <c r="DQ337" s="51"/>
      <c r="DR337" s="51"/>
      <c r="DS337" s="51"/>
      <c r="DT337" s="51"/>
      <c r="DU337" s="51"/>
      <c r="DV337" s="4"/>
      <c r="DW337" s="69"/>
      <c r="DX337" s="69"/>
      <c r="DY337" s="34">
        <f t="shared" si="96"/>
        <v>0</v>
      </c>
      <c r="DZ337" s="34">
        <f t="shared" si="97"/>
        <v>0</v>
      </c>
      <c r="EA337" s="34">
        <f t="shared" si="98"/>
        <v>0</v>
      </c>
      <c r="EB337" s="34">
        <f t="shared" si="99"/>
        <v>0</v>
      </c>
      <c r="EC337" s="34">
        <f t="shared" si="100"/>
        <v>0</v>
      </c>
      <c r="ED337" s="34">
        <f t="shared" si="101"/>
        <v>0</v>
      </c>
      <c r="EE337" s="34">
        <f t="shared" si="102"/>
        <v>0</v>
      </c>
      <c r="EF337" s="34">
        <f t="shared" si="103"/>
        <v>0</v>
      </c>
      <c r="EG337" s="34">
        <f t="shared" si="104"/>
        <v>0</v>
      </c>
      <c r="EH337" s="34">
        <f t="shared" si="105"/>
        <v>0</v>
      </c>
      <c r="EI337" s="34">
        <f t="shared" si="106"/>
        <v>0</v>
      </c>
      <c r="EJ337" s="34">
        <v>1</v>
      </c>
    </row>
    <row r="338" spans="1:140" ht="15.75" customHeight="1">
      <c r="A338" s="52"/>
      <c r="B338" s="33"/>
      <c r="C338" s="66">
        <v>2021</v>
      </c>
      <c r="D338" s="66" t="s">
        <v>1923</v>
      </c>
      <c r="E338" s="69" t="s">
        <v>1924</v>
      </c>
      <c r="F338" s="53" t="s">
        <v>913</v>
      </c>
      <c r="G338" s="66" t="s">
        <v>470</v>
      </c>
      <c r="H338" s="66" t="s">
        <v>1999</v>
      </c>
      <c r="I338" s="66" t="s">
        <v>1998</v>
      </c>
      <c r="J338" s="34"/>
      <c r="K338" s="34"/>
      <c r="L338" s="2" t="s">
        <v>473</v>
      </c>
      <c r="M338" s="71">
        <v>0</v>
      </c>
      <c r="N338" s="60"/>
      <c r="O338" s="66"/>
      <c r="P338" s="66"/>
      <c r="Q338" s="66"/>
      <c r="R338" s="69"/>
      <c r="U338" s="69">
        <v>1</v>
      </c>
      <c r="X338" s="69"/>
      <c r="AA338" s="69"/>
      <c r="AB338" s="69"/>
      <c r="AC338" s="69"/>
      <c r="AD338" s="69"/>
      <c r="AE338" s="69"/>
      <c r="AF338" s="69"/>
      <c r="AG338" s="73"/>
      <c r="AH338" s="69"/>
      <c r="AI338" s="69"/>
      <c r="AJ338" s="69"/>
      <c r="AK338" s="69">
        <v>1</v>
      </c>
      <c r="AM338" s="69"/>
      <c r="AN338" s="69"/>
      <c r="AO338" s="69"/>
      <c r="AQ338" s="66">
        <v>1</v>
      </c>
      <c r="AR338" s="66">
        <f t="shared" si="90"/>
        <v>1</v>
      </c>
      <c r="AS338" s="51"/>
      <c r="AT338" s="50">
        <v>1</v>
      </c>
      <c r="AU338" s="50"/>
      <c r="AV338" s="51"/>
      <c r="AW338" s="50"/>
      <c r="AX338" s="66">
        <f t="shared" si="91"/>
        <v>1</v>
      </c>
      <c r="AY338" s="51"/>
      <c r="AZ338" s="51">
        <v>1</v>
      </c>
      <c r="BA338" s="51"/>
      <c r="BB338" s="51"/>
      <c r="BC338" s="51"/>
      <c r="BD338" s="51"/>
      <c r="BE338" s="51"/>
      <c r="BF338" s="51"/>
      <c r="BG338" s="51"/>
      <c r="BH338" s="51"/>
      <c r="BI338" s="51"/>
      <c r="BJ338" s="51"/>
      <c r="BK338" s="51"/>
      <c r="BL338" s="51"/>
      <c r="BM338" s="51"/>
      <c r="BN338" s="51"/>
      <c r="BO338" s="51"/>
      <c r="BP338" s="51">
        <v>1</v>
      </c>
      <c r="BQ338" s="51"/>
      <c r="BR338" s="51"/>
      <c r="BS338" s="51"/>
      <c r="BT338" s="51"/>
      <c r="BU338" s="51"/>
      <c r="BV338" s="66">
        <f t="shared" si="107"/>
        <v>1</v>
      </c>
      <c r="BW338" s="69"/>
      <c r="BY338" s="51"/>
      <c r="BZ338" s="51"/>
      <c r="CA338" s="51"/>
      <c r="CB338" s="51"/>
      <c r="CC338" s="51"/>
      <c r="CD338" s="51"/>
      <c r="CE338" s="51"/>
      <c r="CF338" s="51"/>
      <c r="CG338" s="51"/>
      <c r="CH338" s="34">
        <f t="shared" si="92"/>
        <v>0</v>
      </c>
      <c r="CI338" s="51"/>
      <c r="CJ338" s="51"/>
      <c r="CK338" s="51"/>
      <c r="CL338" s="51"/>
      <c r="CM338" s="51"/>
      <c r="CN338" s="51"/>
      <c r="CO338" s="51"/>
      <c r="CP338" s="51"/>
      <c r="CQ338" s="51"/>
      <c r="CR338" s="51"/>
      <c r="CS338" s="34">
        <f t="shared" si="93"/>
        <v>0</v>
      </c>
      <c r="CT338" s="51"/>
      <c r="CU338" s="51"/>
      <c r="CV338" s="51"/>
      <c r="CW338" s="51"/>
      <c r="CX338" s="51"/>
      <c r="CY338" s="51"/>
      <c r="CZ338" s="51"/>
      <c r="DA338" s="51"/>
      <c r="DB338" s="51"/>
      <c r="DC338" s="51"/>
      <c r="DD338" s="34">
        <f t="shared" si="94"/>
        <v>0</v>
      </c>
      <c r="DE338" s="51"/>
      <c r="DF338" s="51"/>
      <c r="DG338" s="51"/>
      <c r="DH338" s="51"/>
      <c r="DI338" s="51"/>
      <c r="DJ338" s="51"/>
      <c r="DK338" s="51"/>
      <c r="DL338" s="51"/>
      <c r="DM338" s="51"/>
      <c r="DN338" s="34">
        <f t="shared" si="95"/>
        <v>0</v>
      </c>
      <c r="DO338" s="51"/>
      <c r="DP338" s="51"/>
      <c r="DQ338" s="51"/>
      <c r="DR338" s="51"/>
      <c r="DS338" s="51"/>
      <c r="DT338" s="51"/>
      <c r="DU338" s="51"/>
      <c r="DV338" s="4"/>
      <c r="DW338" s="69"/>
      <c r="DX338" s="69"/>
      <c r="DY338" s="34">
        <f t="shared" si="96"/>
        <v>0</v>
      </c>
      <c r="DZ338" s="34">
        <f t="shared" si="97"/>
        <v>0</v>
      </c>
      <c r="EA338" s="34">
        <f t="shared" si="98"/>
        <v>0</v>
      </c>
      <c r="EB338" s="34">
        <f t="shared" si="99"/>
        <v>0</v>
      </c>
      <c r="EC338" s="34">
        <f t="shared" si="100"/>
        <v>0</v>
      </c>
      <c r="ED338" s="34">
        <f t="shared" si="101"/>
        <v>0</v>
      </c>
      <c r="EE338" s="34">
        <f t="shared" si="102"/>
        <v>0</v>
      </c>
      <c r="EF338" s="34">
        <f t="shared" si="103"/>
        <v>0</v>
      </c>
      <c r="EG338" s="34">
        <f t="shared" si="104"/>
        <v>0</v>
      </c>
      <c r="EH338" s="34">
        <f t="shared" si="105"/>
        <v>0</v>
      </c>
      <c r="EI338" s="34">
        <f t="shared" si="106"/>
        <v>0</v>
      </c>
      <c r="EJ338" s="34">
        <v>0</v>
      </c>
    </row>
    <row r="339" spans="1:140" ht="15.75" customHeight="1">
      <c r="A339" s="52"/>
      <c r="B339" s="33"/>
      <c r="C339" s="66">
        <v>2021</v>
      </c>
      <c r="D339" s="66" t="s">
        <v>663</v>
      </c>
      <c r="E339" s="69" t="s">
        <v>1925</v>
      </c>
      <c r="F339" s="53" t="s">
        <v>493</v>
      </c>
      <c r="G339" s="66" t="s">
        <v>470</v>
      </c>
      <c r="H339" s="66" t="s">
        <v>2000</v>
      </c>
      <c r="I339" s="66" t="s">
        <v>772</v>
      </c>
      <c r="J339" s="34"/>
      <c r="K339" s="34"/>
      <c r="L339" s="2" t="s">
        <v>473</v>
      </c>
      <c r="M339" s="71">
        <v>0</v>
      </c>
      <c r="N339" s="60"/>
      <c r="O339" s="66"/>
      <c r="P339" s="66"/>
      <c r="Q339" s="66"/>
      <c r="R339" s="69"/>
      <c r="T339" s="69">
        <v>1</v>
      </c>
      <c r="X339" s="69"/>
      <c r="AA339" s="69">
        <v>1</v>
      </c>
      <c r="AB339" s="73"/>
      <c r="AC339" s="69"/>
      <c r="AD339" s="69"/>
      <c r="AE339" s="69"/>
      <c r="AF339" s="69"/>
      <c r="AG339" s="69"/>
      <c r="AH339" s="69"/>
      <c r="AI339" s="69"/>
      <c r="AJ339" s="69"/>
      <c r="AK339" s="69"/>
      <c r="AM339" s="69"/>
      <c r="AN339" s="69"/>
      <c r="AO339" s="69"/>
      <c r="AQ339" s="66"/>
      <c r="AR339" s="66">
        <f t="shared" si="90"/>
        <v>1</v>
      </c>
      <c r="AS339" s="50"/>
      <c r="AT339" s="50">
        <v>1</v>
      </c>
      <c r="AU339" s="50"/>
      <c r="AV339" s="50"/>
      <c r="AW339" s="50"/>
      <c r="AX339" s="66">
        <f t="shared" si="91"/>
        <v>1</v>
      </c>
      <c r="AY339" s="51"/>
      <c r="AZ339" s="51">
        <v>1</v>
      </c>
      <c r="BA339" s="51"/>
      <c r="BB339" s="51"/>
      <c r="BC339" s="51"/>
      <c r="BD339" s="51">
        <v>1</v>
      </c>
      <c r="BE339" s="51"/>
      <c r="BF339" s="51"/>
      <c r="BG339" s="51"/>
      <c r="BH339" s="51"/>
      <c r="BI339" s="51"/>
      <c r="BJ339" s="51"/>
      <c r="BK339" s="51">
        <v>1</v>
      </c>
      <c r="BL339" s="51"/>
      <c r="BM339" s="51"/>
      <c r="BN339" s="51"/>
      <c r="BO339" s="51"/>
      <c r="BP339" s="51"/>
      <c r="BQ339" s="51"/>
      <c r="BR339" s="51"/>
      <c r="BS339" s="51"/>
      <c r="BT339" s="51"/>
      <c r="BU339" s="51"/>
      <c r="BV339" s="66">
        <f t="shared" si="107"/>
        <v>1</v>
      </c>
      <c r="BW339" s="69"/>
      <c r="BY339" s="51"/>
      <c r="BZ339" s="51"/>
      <c r="CA339" s="51"/>
      <c r="CB339" s="51"/>
      <c r="CC339" s="51"/>
      <c r="CD339" s="51"/>
      <c r="CE339" s="51"/>
      <c r="CF339" s="51"/>
      <c r="CG339" s="51"/>
      <c r="CH339" s="34">
        <f t="shared" si="92"/>
        <v>0</v>
      </c>
      <c r="CI339" s="51"/>
      <c r="CJ339" s="51"/>
      <c r="CK339" s="51"/>
      <c r="CL339" s="51"/>
      <c r="CM339" s="51"/>
      <c r="CN339" s="51"/>
      <c r="CO339" s="51"/>
      <c r="CP339" s="51"/>
      <c r="CQ339" s="51"/>
      <c r="CR339" s="51"/>
      <c r="CS339" s="34">
        <f t="shared" si="93"/>
        <v>0</v>
      </c>
      <c r="CT339" s="51"/>
      <c r="CU339" s="51"/>
      <c r="CV339" s="51"/>
      <c r="CW339" s="51"/>
      <c r="CX339" s="51"/>
      <c r="CY339" s="51"/>
      <c r="CZ339" s="51"/>
      <c r="DA339" s="51"/>
      <c r="DB339" s="51"/>
      <c r="DC339" s="51"/>
      <c r="DD339" s="34">
        <f t="shared" si="94"/>
        <v>0</v>
      </c>
      <c r="DE339" s="51"/>
      <c r="DF339" s="51"/>
      <c r="DG339" s="51"/>
      <c r="DH339" s="51"/>
      <c r="DI339" s="51"/>
      <c r="DJ339" s="51"/>
      <c r="DK339" s="51"/>
      <c r="DL339" s="51"/>
      <c r="DM339" s="51"/>
      <c r="DN339" s="34">
        <f t="shared" si="95"/>
        <v>0</v>
      </c>
      <c r="DO339" s="51"/>
      <c r="DP339" s="51"/>
      <c r="DQ339" s="51"/>
      <c r="DR339" s="51"/>
      <c r="DS339" s="51"/>
      <c r="DT339" s="51"/>
      <c r="DU339" s="51"/>
      <c r="DV339" s="4"/>
      <c r="DW339" s="69"/>
      <c r="DX339" s="69"/>
      <c r="DY339" s="34">
        <f t="shared" si="96"/>
        <v>0</v>
      </c>
      <c r="DZ339" s="34">
        <f t="shared" si="97"/>
        <v>0</v>
      </c>
      <c r="EA339" s="34">
        <f t="shared" si="98"/>
        <v>0</v>
      </c>
      <c r="EB339" s="34">
        <f t="shared" si="99"/>
        <v>0</v>
      </c>
      <c r="EC339" s="34">
        <f t="shared" si="100"/>
        <v>0</v>
      </c>
      <c r="ED339" s="34">
        <f t="shared" si="101"/>
        <v>0</v>
      </c>
      <c r="EE339" s="34">
        <f t="shared" si="102"/>
        <v>0</v>
      </c>
      <c r="EF339" s="34">
        <f t="shared" si="103"/>
        <v>0</v>
      </c>
      <c r="EG339" s="34">
        <f t="shared" si="104"/>
        <v>0</v>
      </c>
      <c r="EH339" s="34">
        <f t="shared" si="105"/>
        <v>0</v>
      </c>
      <c r="EI339" s="34">
        <f t="shared" si="106"/>
        <v>0</v>
      </c>
      <c r="EJ339" s="34">
        <v>0</v>
      </c>
    </row>
    <row r="340" spans="1:140" ht="15.75" customHeight="1">
      <c r="A340" s="52"/>
      <c r="B340" s="33"/>
      <c r="C340" s="66">
        <v>2021</v>
      </c>
      <c r="D340" s="66" t="s">
        <v>1926</v>
      </c>
      <c r="E340" s="69" t="s">
        <v>1927</v>
      </c>
      <c r="F340" s="53" t="s">
        <v>1928</v>
      </c>
      <c r="G340" s="66" t="s">
        <v>483</v>
      </c>
      <c r="H340" s="66" t="s">
        <v>2002</v>
      </c>
      <c r="I340" s="66" t="s">
        <v>2001</v>
      </c>
      <c r="J340" s="34"/>
      <c r="K340" s="34"/>
      <c r="L340" s="2" t="s">
        <v>473</v>
      </c>
      <c r="M340" s="71">
        <v>1</v>
      </c>
      <c r="N340" s="60"/>
      <c r="O340" s="66"/>
      <c r="P340" s="66"/>
      <c r="Q340" s="66">
        <v>1</v>
      </c>
      <c r="R340" s="69"/>
      <c r="S340" s="69">
        <v>1</v>
      </c>
      <c r="X340" s="69"/>
      <c r="Y340" s="69">
        <v>1</v>
      </c>
      <c r="AA340" s="69"/>
      <c r="AB340" s="69"/>
      <c r="AC340" s="69"/>
      <c r="AD340" s="69"/>
      <c r="AE340" s="69"/>
      <c r="AF340" s="69"/>
      <c r="AG340" s="69"/>
      <c r="AH340" s="69"/>
      <c r="AI340" s="69"/>
      <c r="AJ340" s="69"/>
      <c r="AK340" s="69"/>
      <c r="AM340" s="69"/>
      <c r="AN340" s="73"/>
      <c r="AO340" s="69"/>
      <c r="AQ340" s="66"/>
      <c r="AR340" s="66">
        <f t="shared" si="90"/>
        <v>1</v>
      </c>
      <c r="AS340" s="50"/>
      <c r="AT340" s="50">
        <v>1</v>
      </c>
      <c r="AU340" s="50"/>
      <c r="AV340" s="51"/>
      <c r="AW340" s="51"/>
      <c r="AX340" s="66">
        <f t="shared" si="91"/>
        <v>1</v>
      </c>
      <c r="AY340" s="51"/>
      <c r="AZ340" s="51">
        <v>1</v>
      </c>
      <c r="BA340" s="51"/>
      <c r="BB340" s="51"/>
      <c r="BC340" s="51"/>
      <c r="BD340" s="51"/>
      <c r="BE340" s="51"/>
      <c r="BF340" s="51"/>
      <c r="BG340" s="51"/>
      <c r="BH340" s="51"/>
      <c r="BI340" s="51"/>
      <c r="BJ340" s="51"/>
      <c r="BK340" s="51">
        <v>1</v>
      </c>
      <c r="BL340" s="51"/>
      <c r="BM340" s="51"/>
      <c r="BN340" s="51"/>
      <c r="BO340" s="51"/>
      <c r="BP340" s="51"/>
      <c r="BQ340" s="51"/>
      <c r="BR340" s="51"/>
      <c r="BS340" s="51">
        <v>1</v>
      </c>
      <c r="BT340" s="51">
        <v>1</v>
      </c>
      <c r="BU340" s="51"/>
      <c r="BV340" s="66">
        <f t="shared" si="107"/>
        <v>0</v>
      </c>
      <c r="BW340" s="69"/>
      <c r="BY340" s="51"/>
      <c r="BZ340" s="51"/>
      <c r="CA340" s="51"/>
      <c r="CB340" s="51"/>
      <c r="CC340" s="51"/>
      <c r="CD340" s="51"/>
      <c r="CE340" s="51"/>
      <c r="CF340" s="51"/>
      <c r="CG340" s="51"/>
      <c r="CH340" s="34">
        <f t="shared" si="92"/>
        <v>0</v>
      </c>
      <c r="CI340" s="51"/>
      <c r="CJ340" s="51">
        <v>1</v>
      </c>
      <c r="CK340" s="51"/>
      <c r="CL340" s="51"/>
      <c r="CM340" s="51">
        <v>1</v>
      </c>
      <c r="CN340" s="51"/>
      <c r="CO340" s="51"/>
      <c r="CP340" s="51"/>
      <c r="CQ340" s="51"/>
      <c r="CR340" s="51"/>
      <c r="CS340" s="34">
        <f t="shared" si="93"/>
        <v>2</v>
      </c>
      <c r="CT340" s="51"/>
      <c r="CU340" s="51"/>
      <c r="CV340" s="51"/>
      <c r="CW340" s="51"/>
      <c r="CX340" s="51"/>
      <c r="CY340" s="51"/>
      <c r="CZ340" s="51"/>
      <c r="DA340" s="51"/>
      <c r="DB340" s="51"/>
      <c r="DC340" s="51"/>
      <c r="DD340" s="34">
        <f t="shared" si="94"/>
        <v>0</v>
      </c>
      <c r="DE340" s="51"/>
      <c r="DF340" s="51"/>
      <c r="DG340" s="51"/>
      <c r="DH340" s="51"/>
      <c r="DI340" s="51"/>
      <c r="DJ340" s="51"/>
      <c r="DK340" s="51"/>
      <c r="DL340" s="51"/>
      <c r="DM340" s="51"/>
      <c r="DN340" s="34">
        <f t="shared" si="95"/>
        <v>0</v>
      </c>
      <c r="DO340" s="51"/>
      <c r="DP340" s="51"/>
      <c r="DQ340" s="51"/>
      <c r="DR340" s="51"/>
      <c r="DS340" s="51"/>
      <c r="DT340" s="51"/>
      <c r="DU340" s="51"/>
      <c r="DV340" s="4"/>
      <c r="DW340" s="69"/>
      <c r="DX340" s="69"/>
      <c r="DY340" s="34">
        <f t="shared" si="96"/>
        <v>0</v>
      </c>
      <c r="DZ340" s="34">
        <f t="shared" si="97"/>
        <v>0</v>
      </c>
      <c r="EA340" s="34">
        <f t="shared" si="98"/>
        <v>1</v>
      </c>
      <c r="EB340" s="34">
        <f t="shared" si="99"/>
        <v>0</v>
      </c>
      <c r="EC340" s="34">
        <f t="shared" si="100"/>
        <v>0</v>
      </c>
      <c r="ED340" s="34">
        <f t="shared" si="101"/>
        <v>0</v>
      </c>
      <c r="EE340" s="34">
        <f t="shared" si="102"/>
        <v>0</v>
      </c>
      <c r="EF340" s="34">
        <f t="shared" si="103"/>
        <v>0</v>
      </c>
      <c r="EG340" s="34">
        <f t="shared" si="104"/>
        <v>0</v>
      </c>
      <c r="EH340" s="34">
        <f t="shared" si="105"/>
        <v>1</v>
      </c>
      <c r="EI340" s="34">
        <f t="shared" si="106"/>
        <v>1</v>
      </c>
      <c r="EJ340" s="34">
        <v>0</v>
      </c>
    </row>
    <row r="341" spans="1:140" ht="15.75" customHeight="1">
      <c r="A341" s="52"/>
      <c r="B341" s="33"/>
      <c r="C341" s="66">
        <v>2021</v>
      </c>
      <c r="D341" s="66" t="s">
        <v>1929</v>
      </c>
      <c r="E341" s="69" t="s">
        <v>1930</v>
      </c>
      <c r="F341" s="53" t="s">
        <v>1931</v>
      </c>
      <c r="G341" s="66" t="s">
        <v>1932</v>
      </c>
      <c r="H341" s="66" t="s">
        <v>2003</v>
      </c>
      <c r="I341" s="66" t="s">
        <v>2004</v>
      </c>
      <c r="J341" s="34"/>
      <c r="K341" s="34"/>
      <c r="L341" s="2" t="s">
        <v>473</v>
      </c>
      <c r="M341" s="71">
        <v>0</v>
      </c>
      <c r="N341" s="60"/>
      <c r="O341" s="66"/>
      <c r="P341" s="66"/>
      <c r="Q341" s="66"/>
      <c r="R341" s="69"/>
      <c r="U341" s="69">
        <v>1</v>
      </c>
      <c r="X341" s="69"/>
      <c r="AA341" s="69"/>
      <c r="AB341" s="73"/>
      <c r="AC341" s="69">
        <v>1</v>
      </c>
      <c r="AD341" s="69"/>
      <c r="AE341" s="69"/>
      <c r="AF341" s="69"/>
      <c r="AG341" s="69"/>
      <c r="AH341" s="69"/>
      <c r="AI341" s="69"/>
      <c r="AJ341" s="69"/>
      <c r="AK341" s="69"/>
      <c r="AM341" s="69"/>
      <c r="AN341" s="69"/>
      <c r="AO341" s="69"/>
      <c r="AQ341" s="66"/>
      <c r="AR341" s="66">
        <f t="shared" si="90"/>
        <v>1</v>
      </c>
      <c r="AS341" s="50">
        <v>1</v>
      </c>
      <c r="AT341" s="50"/>
      <c r="AU341" s="50"/>
      <c r="AV341" s="50"/>
      <c r="AW341" s="50">
        <v>1</v>
      </c>
      <c r="AX341" s="66">
        <f t="shared" si="91"/>
        <v>2</v>
      </c>
      <c r="AY341" s="51"/>
      <c r="AZ341" s="51">
        <v>1</v>
      </c>
      <c r="BA341" s="51">
        <v>1</v>
      </c>
      <c r="BB341" s="51"/>
      <c r="BC341" s="51"/>
      <c r="BD341" s="51"/>
      <c r="BE341" s="51"/>
      <c r="BF341" s="51"/>
      <c r="BG341" s="51"/>
      <c r="BH341" s="51"/>
      <c r="BI341" s="51"/>
      <c r="BJ341" s="51"/>
      <c r="BK341" s="51"/>
      <c r="BL341" s="51"/>
      <c r="BM341" s="51"/>
      <c r="BN341" s="51">
        <v>1</v>
      </c>
      <c r="BO341" s="51">
        <v>1</v>
      </c>
      <c r="BP341" s="51">
        <v>1</v>
      </c>
      <c r="BQ341" s="51"/>
      <c r="BR341" s="51"/>
      <c r="BS341" s="51">
        <v>1</v>
      </c>
      <c r="BT341" s="51"/>
      <c r="BU341" s="51">
        <v>1</v>
      </c>
      <c r="BV341" s="66">
        <f t="shared" si="107"/>
        <v>0</v>
      </c>
      <c r="BW341" s="69"/>
      <c r="BY341" s="51"/>
      <c r="BZ341" s="51">
        <v>1</v>
      </c>
      <c r="CA341" s="51"/>
      <c r="CB341" s="51"/>
      <c r="CC341" s="51"/>
      <c r="CD341" s="51"/>
      <c r="CE341" s="51"/>
      <c r="CF341" s="51"/>
      <c r="CG341" s="51"/>
      <c r="CH341" s="34">
        <f t="shared" si="92"/>
        <v>1</v>
      </c>
      <c r="CI341" s="51"/>
      <c r="CJ341" s="51"/>
      <c r="CK341" s="51"/>
      <c r="CL341" s="51"/>
      <c r="CM341" s="51"/>
      <c r="CN341" s="51"/>
      <c r="CO341" s="51"/>
      <c r="CP341" s="51"/>
      <c r="CQ341" s="51"/>
      <c r="CR341" s="51"/>
      <c r="CS341" s="34">
        <f t="shared" si="93"/>
        <v>0</v>
      </c>
      <c r="CT341" s="51"/>
      <c r="CU341" s="51"/>
      <c r="CV341" s="51"/>
      <c r="CW341" s="51"/>
      <c r="CX341" s="51"/>
      <c r="CY341" s="51"/>
      <c r="CZ341" s="51"/>
      <c r="DA341" s="51"/>
      <c r="DB341" s="51"/>
      <c r="DC341" s="51"/>
      <c r="DD341" s="34">
        <f t="shared" si="94"/>
        <v>0</v>
      </c>
      <c r="DE341" s="51"/>
      <c r="DF341" s="51"/>
      <c r="DG341" s="51"/>
      <c r="DH341" s="51"/>
      <c r="DI341" s="51"/>
      <c r="DJ341" s="51"/>
      <c r="DK341" s="51"/>
      <c r="DL341" s="51"/>
      <c r="DM341" s="51"/>
      <c r="DN341" s="34">
        <f t="shared" si="95"/>
        <v>0</v>
      </c>
      <c r="DO341" s="51"/>
      <c r="DP341" s="51"/>
      <c r="DQ341" s="51"/>
      <c r="DR341" s="51"/>
      <c r="DS341" s="51"/>
      <c r="DT341" s="51"/>
      <c r="DU341" s="51"/>
      <c r="DV341" s="4">
        <v>1</v>
      </c>
      <c r="DW341" s="69"/>
      <c r="DX341" s="69"/>
      <c r="DY341" s="34">
        <f t="shared" si="96"/>
        <v>1</v>
      </c>
      <c r="DZ341" s="34">
        <f t="shared" si="97"/>
        <v>0</v>
      </c>
      <c r="EA341" s="34">
        <f t="shared" si="98"/>
        <v>0</v>
      </c>
      <c r="EB341" s="34">
        <f t="shared" si="99"/>
        <v>0</v>
      </c>
      <c r="EC341" s="34">
        <f t="shared" si="100"/>
        <v>0</v>
      </c>
      <c r="ED341" s="34">
        <f t="shared" si="101"/>
        <v>0</v>
      </c>
      <c r="EE341" s="34">
        <f t="shared" si="102"/>
        <v>0</v>
      </c>
      <c r="EF341" s="34">
        <f t="shared" si="103"/>
        <v>0</v>
      </c>
      <c r="EG341" s="34">
        <f t="shared" si="104"/>
        <v>0</v>
      </c>
      <c r="EH341" s="34">
        <f t="shared" si="105"/>
        <v>0</v>
      </c>
      <c r="EI341" s="34">
        <f t="shared" si="106"/>
        <v>0</v>
      </c>
      <c r="EJ341" s="34">
        <v>0</v>
      </c>
    </row>
    <row r="342" spans="1:140" ht="15.75" customHeight="1">
      <c r="A342" s="52"/>
      <c r="B342" s="33"/>
      <c r="C342" s="203">
        <v>2021</v>
      </c>
      <c r="D342" s="203" t="s">
        <v>1933</v>
      </c>
      <c r="E342" s="209" t="s">
        <v>1934</v>
      </c>
      <c r="F342" s="221" t="s">
        <v>703</v>
      </c>
      <c r="G342" s="203" t="s">
        <v>538</v>
      </c>
      <c r="H342" s="203" t="s">
        <v>2006</v>
      </c>
      <c r="I342" s="203" t="s">
        <v>2005</v>
      </c>
      <c r="J342" s="200"/>
      <c r="K342" s="200"/>
      <c r="L342" s="207" t="s">
        <v>473</v>
      </c>
      <c r="M342" s="215">
        <v>0</v>
      </c>
      <c r="N342" s="228"/>
      <c r="O342" s="203"/>
      <c r="P342" s="203"/>
      <c r="Q342" s="203"/>
      <c r="R342" s="209"/>
      <c r="S342" s="209"/>
      <c r="T342" s="209"/>
      <c r="U342" s="209">
        <v>1</v>
      </c>
      <c r="V342" s="209"/>
      <c r="W342" s="209"/>
      <c r="X342" s="217"/>
      <c r="Y342" s="217"/>
      <c r="Z342" s="217">
        <v>1</v>
      </c>
      <c r="AA342" s="209"/>
      <c r="AB342" s="209"/>
      <c r="AC342" s="209"/>
      <c r="AD342" s="209"/>
      <c r="AE342" s="209"/>
      <c r="AF342" s="209"/>
      <c r="AG342" s="209">
        <v>1</v>
      </c>
      <c r="AH342" s="209"/>
      <c r="AI342" s="209"/>
      <c r="AJ342" s="209"/>
      <c r="AK342" s="209"/>
      <c r="AL342" s="209"/>
      <c r="AM342" s="209"/>
      <c r="AN342" s="209"/>
      <c r="AO342" s="209"/>
      <c r="AP342" s="209"/>
      <c r="AQ342" s="203"/>
      <c r="AR342" s="203">
        <f t="shared" si="90"/>
        <v>1</v>
      </c>
      <c r="AS342" s="50">
        <v>1</v>
      </c>
      <c r="AT342" s="50">
        <v>1</v>
      </c>
      <c r="AU342" s="50"/>
      <c r="AV342" s="50"/>
      <c r="AW342" s="50">
        <v>1</v>
      </c>
      <c r="AX342" s="203">
        <f t="shared" si="91"/>
        <v>3</v>
      </c>
      <c r="AY342" s="51"/>
      <c r="AZ342" s="51"/>
      <c r="BA342" s="51">
        <v>1</v>
      </c>
      <c r="BB342" s="51"/>
      <c r="BC342" s="51"/>
      <c r="BD342" s="51"/>
      <c r="BE342" s="51"/>
      <c r="BF342" s="51"/>
      <c r="BG342" s="51"/>
      <c r="BH342" s="51"/>
      <c r="BI342" s="51"/>
      <c r="BJ342" s="51"/>
      <c r="BK342" s="51"/>
      <c r="BL342" s="51"/>
      <c r="BM342" s="51"/>
      <c r="BN342" s="51"/>
      <c r="BO342" s="51"/>
      <c r="BP342" s="51">
        <v>1</v>
      </c>
      <c r="BQ342" s="51"/>
      <c r="BR342" s="51"/>
      <c r="BS342" s="51">
        <v>1</v>
      </c>
      <c r="BT342" s="51">
        <v>1</v>
      </c>
      <c r="BU342" s="51">
        <v>1</v>
      </c>
      <c r="BV342" s="66">
        <f t="shared" si="107"/>
        <v>0</v>
      </c>
      <c r="BW342" s="209"/>
      <c r="BX342" s="209"/>
      <c r="BY342" s="51"/>
      <c r="BZ342" s="51">
        <v>1</v>
      </c>
      <c r="CA342" s="51"/>
      <c r="CB342" s="51"/>
      <c r="CC342" s="51"/>
      <c r="CD342" s="51"/>
      <c r="CE342" s="51"/>
      <c r="CF342" s="51"/>
      <c r="CG342" s="51"/>
      <c r="CH342" s="200">
        <f t="shared" si="92"/>
        <v>1</v>
      </c>
      <c r="CI342" s="51"/>
      <c r="CJ342" s="51"/>
      <c r="CK342" s="51"/>
      <c r="CL342" s="51"/>
      <c r="CM342" s="51">
        <v>1</v>
      </c>
      <c r="CN342" s="51"/>
      <c r="CO342" s="51"/>
      <c r="CP342" s="51"/>
      <c r="CQ342" s="51"/>
      <c r="CR342" s="51"/>
      <c r="CS342" s="200">
        <f t="shared" si="93"/>
        <v>1</v>
      </c>
      <c r="CT342" s="51"/>
      <c r="CU342" s="51"/>
      <c r="CV342" s="51"/>
      <c r="CW342" s="51"/>
      <c r="CX342" s="51"/>
      <c r="CY342" s="51"/>
      <c r="CZ342" s="51"/>
      <c r="DA342" s="51"/>
      <c r="DB342" s="51"/>
      <c r="DC342" s="51"/>
      <c r="DD342" s="200">
        <f t="shared" si="94"/>
        <v>0</v>
      </c>
      <c r="DE342" s="51"/>
      <c r="DF342" s="51"/>
      <c r="DG342" s="51"/>
      <c r="DH342" s="51"/>
      <c r="DI342" s="51"/>
      <c r="DJ342" s="51"/>
      <c r="DK342" s="51"/>
      <c r="DL342" s="51"/>
      <c r="DM342" s="51"/>
      <c r="DN342" s="200">
        <f t="shared" si="95"/>
        <v>0</v>
      </c>
      <c r="DO342" s="51"/>
      <c r="DP342" s="51"/>
      <c r="DQ342" s="51"/>
      <c r="DR342" s="51"/>
      <c r="DS342" s="51"/>
      <c r="DT342" s="51"/>
      <c r="DU342" s="51"/>
      <c r="DV342" s="4">
        <v>1</v>
      </c>
      <c r="DW342" s="209"/>
      <c r="DX342" s="209"/>
      <c r="DY342" s="200">
        <f t="shared" si="96"/>
        <v>1</v>
      </c>
      <c r="DZ342" s="200">
        <f t="shared" si="97"/>
        <v>0</v>
      </c>
      <c r="EA342" s="200">
        <f t="shared" si="98"/>
        <v>0</v>
      </c>
      <c r="EB342" s="200">
        <f t="shared" si="99"/>
        <v>0</v>
      </c>
      <c r="EC342" s="200">
        <f t="shared" si="100"/>
        <v>0</v>
      </c>
      <c r="ED342" s="200">
        <f t="shared" si="101"/>
        <v>0</v>
      </c>
      <c r="EE342" s="200">
        <f t="shared" si="102"/>
        <v>0</v>
      </c>
      <c r="EF342" s="200">
        <f t="shared" si="103"/>
        <v>0</v>
      </c>
      <c r="EG342" s="200">
        <f t="shared" si="104"/>
        <v>0</v>
      </c>
      <c r="EH342" s="200">
        <f t="shared" si="105"/>
        <v>0</v>
      </c>
      <c r="EI342" s="200">
        <f t="shared" si="106"/>
        <v>0</v>
      </c>
      <c r="EJ342" s="200">
        <v>0</v>
      </c>
    </row>
    <row r="343" spans="1:140" ht="15.75" customHeight="1">
      <c r="A343" s="52"/>
      <c r="B343" s="33"/>
      <c r="C343" s="115">
        <v>2021</v>
      </c>
      <c r="D343" s="159" t="s">
        <v>2748</v>
      </c>
      <c r="E343" s="159" t="s">
        <v>2749</v>
      </c>
      <c r="F343" s="159" t="s">
        <v>2750</v>
      </c>
      <c r="G343" s="113" t="s">
        <v>470</v>
      </c>
      <c r="H343" s="128" t="s">
        <v>2007</v>
      </c>
      <c r="I343" s="129" t="s">
        <v>2008</v>
      </c>
      <c r="J343" s="125"/>
      <c r="K343" s="125"/>
      <c r="L343" s="125" t="s">
        <v>2009</v>
      </c>
      <c r="M343" s="119"/>
      <c r="N343" s="119" t="s">
        <v>2010</v>
      </c>
      <c r="O343" s="125"/>
      <c r="P343" s="125"/>
      <c r="Q343" s="125"/>
      <c r="R343" s="125">
        <v>1</v>
      </c>
      <c r="S343" s="125"/>
      <c r="T343" s="125"/>
      <c r="U343" s="125">
        <v>1</v>
      </c>
      <c r="V343" s="125"/>
      <c r="W343" s="125"/>
      <c r="X343" s="125"/>
      <c r="Y343" s="125"/>
      <c r="Z343" s="125"/>
      <c r="AA343" s="125"/>
      <c r="AB343" s="125">
        <v>1</v>
      </c>
      <c r="AC343" s="125"/>
      <c r="AD343" s="125"/>
      <c r="AE343" s="125"/>
      <c r="AF343" s="125">
        <v>1</v>
      </c>
      <c r="AG343" s="125"/>
      <c r="AH343" s="125"/>
      <c r="AI343" s="125"/>
      <c r="AJ343" s="125"/>
      <c r="AK343" s="125"/>
      <c r="AL343" s="125"/>
      <c r="AM343" s="125"/>
      <c r="AN343" s="125"/>
      <c r="AO343" s="125"/>
      <c r="AP343" s="125"/>
      <c r="AQ343" s="125"/>
      <c r="AR343" s="125">
        <f t="shared" si="90"/>
        <v>1</v>
      </c>
      <c r="AS343" s="125">
        <v>1</v>
      </c>
      <c r="AT343" s="125">
        <v>1</v>
      </c>
      <c r="AU343" s="125">
        <v>1</v>
      </c>
      <c r="AV343" s="125">
        <v>1</v>
      </c>
      <c r="AW343" s="125">
        <v>1</v>
      </c>
      <c r="AX343" s="125">
        <f t="shared" si="91"/>
        <v>5</v>
      </c>
      <c r="AY343" s="125">
        <v>1</v>
      </c>
      <c r="AZ343" s="125">
        <v>1</v>
      </c>
      <c r="BA343" s="125">
        <v>1</v>
      </c>
      <c r="BB343" s="125"/>
      <c r="BC343" s="125"/>
      <c r="BD343" s="125"/>
      <c r="BE343" s="125"/>
      <c r="BF343" s="125"/>
      <c r="BG343" s="125"/>
      <c r="BH343" s="125"/>
      <c r="BI343" s="125">
        <v>1</v>
      </c>
      <c r="BJ343" s="125"/>
      <c r="BK343" s="125">
        <v>1</v>
      </c>
      <c r="BL343" s="125"/>
      <c r="BM343" s="125"/>
      <c r="BN343" s="125"/>
      <c r="BO343" s="125"/>
      <c r="BP343" s="125"/>
      <c r="BQ343" s="125"/>
      <c r="BR343" s="125"/>
      <c r="BS343" s="125"/>
      <c r="BT343" s="125"/>
      <c r="BU343" s="125"/>
      <c r="BV343" s="66">
        <f t="shared" si="107"/>
        <v>1</v>
      </c>
      <c r="BW343" s="125"/>
      <c r="BX343" s="125"/>
      <c r="BY343" s="125"/>
      <c r="BZ343" s="125"/>
      <c r="CA343" s="125"/>
      <c r="CB343" s="125"/>
      <c r="CC343" s="125"/>
      <c r="CD343" s="125"/>
      <c r="CE343" s="125"/>
      <c r="CF343" s="125"/>
      <c r="CG343" s="125"/>
      <c r="CH343" s="125">
        <f t="shared" si="92"/>
        <v>0</v>
      </c>
      <c r="CI343" s="125"/>
      <c r="CJ343" s="125"/>
      <c r="CK343" s="125"/>
      <c r="CL343" s="125"/>
      <c r="CM343" s="125"/>
      <c r="CN343" s="125"/>
      <c r="CO343" s="125"/>
      <c r="CP343" s="125"/>
      <c r="CQ343" s="125"/>
      <c r="CR343" s="125"/>
      <c r="CS343" s="125">
        <f t="shared" si="93"/>
        <v>0</v>
      </c>
      <c r="CT343" s="125"/>
      <c r="CU343" s="125"/>
      <c r="CV343" s="125"/>
      <c r="CW343" s="125"/>
      <c r="CX343" s="125"/>
      <c r="CY343" s="125"/>
      <c r="CZ343" s="125"/>
      <c r="DA343" s="125"/>
      <c r="DB343" s="125"/>
      <c r="DC343" s="125"/>
      <c r="DD343" s="125">
        <f t="shared" si="94"/>
        <v>0</v>
      </c>
      <c r="DE343" s="125"/>
      <c r="DF343" s="125"/>
      <c r="DG343" s="125"/>
      <c r="DH343" s="125"/>
      <c r="DI343" s="125"/>
      <c r="DJ343" s="125"/>
      <c r="DK343" s="125"/>
      <c r="DL343" s="125"/>
      <c r="DM343" s="125"/>
      <c r="DN343" s="125">
        <f t="shared" si="95"/>
        <v>0</v>
      </c>
      <c r="DO343" s="125"/>
      <c r="DP343" s="125"/>
      <c r="DQ343" s="125"/>
      <c r="DR343" s="125"/>
      <c r="DS343" s="125"/>
      <c r="DT343" s="125"/>
      <c r="DU343" s="125"/>
      <c r="DV343" s="125"/>
      <c r="DW343" s="125"/>
      <c r="DX343" s="125"/>
      <c r="DY343" s="125">
        <f t="shared" si="96"/>
        <v>0</v>
      </c>
      <c r="DZ343" s="125">
        <f t="shared" si="97"/>
        <v>0</v>
      </c>
      <c r="EA343" s="125">
        <f t="shared" si="98"/>
        <v>0</v>
      </c>
      <c r="EB343" s="125">
        <f t="shared" si="99"/>
        <v>0</v>
      </c>
      <c r="EC343" s="125">
        <f t="shared" si="100"/>
        <v>0</v>
      </c>
      <c r="ED343" s="125">
        <f t="shared" si="101"/>
        <v>0</v>
      </c>
      <c r="EE343" s="125">
        <f t="shared" si="102"/>
        <v>0</v>
      </c>
      <c r="EF343" s="125">
        <f t="shared" si="103"/>
        <v>0</v>
      </c>
      <c r="EG343" s="125">
        <f t="shared" si="104"/>
        <v>0</v>
      </c>
      <c r="EH343" s="125">
        <f t="shared" si="105"/>
        <v>0</v>
      </c>
      <c r="EI343" s="125">
        <f t="shared" si="106"/>
        <v>0</v>
      </c>
      <c r="EJ343" s="125">
        <v>0</v>
      </c>
    </row>
    <row r="344" spans="1:140" ht="15.75" customHeight="1">
      <c r="A344" s="52"/>
      <c r="B344" s="33"/>
      <c r="C344" s="116">
        <v>2021</v>
      </c>
      <c r="D344" s="159" t="s">
        <v>2751</v>
      </c>
      <c r="E344" s="159" t="s">
        <v>2752</v>
      </c>
      <c r="F344" s="159" t="s">
        <v>2753</v>
      </c>
      <c r="G344" s="159" t="s">
        <v>470</v>
      </c>
      <c r="H344" s="128" t="s">
        <v>2011</v>
      </c>
      <c r="I344" s="129" t="s">
        <v>2012</v>
      </c>
      <c r="J344" s="125"/>
      <c r="K344" s="125"/>
      <c r="L344" s="125" t="s">
        <v>2009</v>
      </c>
      <c r="M344" s="119"/>
      <c r="N344" s="119" t="s">
        <v>2013</v>
      </c>
      <c r="O344" s="125"/>
      <c r="P344" s="125"/>
      <c r="Q344" s="125"/>
      <c r="R344" s="125"/>
      <c r="S344" s="125"/>
      <c r="T344" s="125"/>
      <c r="U344" s="125">
        <v>1</v>
      </c>
      <c r="V344" s="125"/>
      <c r="W344" s="125"/>
      <c r="X344" s="125"/>
      <c r="Y344" s="125"/>
      <c r="Z344" s="125"/>
      <c r="AA344" s="125"/>
      <c r="AB344" s="125"/>
      <c r="AC344" s="125">
        <v>1</v>
      </c>
      <c r="AD344" s="125"/>
      <c r="AE344" s="125"/>
      <c r="AF344" s="125"/>
      <c r="AG344" s="125"/>
      <c r="AH344" s="125"/>
      <c r="AI344" s="125"/>
      <c r="AJ344" s="125"/>
      <c r="AK344" s="125"/>
      <c r="AL344" s="125"/>
      <c r="AM344" s="125"/>
      <c r="AN344" s="125"/>
      <c r="AO344" s="125"/>
      <c r="AP344" s="125"/>
      <c r="AQ344" s="125"/>
      <c r="AR344" s="125">
        <f t="shared" si="90"/>
        <v>1</v>
      </c>
      <c r="AS344" s="125">
        <v>1</v>
      </c>
      <c r="AT344" s="125"/>
      <c r="AU344" s="125"/>
      <c r="AV344" s="125"/>
      <c r="AW344" s="125">
        <v>1</v>
      </c>
      <c r="AX344" s="125">
        <f t="shared" si="91"/>
        <v>2</v>
      </c>
      <c r="AY344" s="125"/>
      <c r="AZ344" s="125"/>
      <c r="BA344" s="125">
        <v>1</v>
      </c>
      <c r="BB344" s="125"/>
      <c r="BC344" s="125"/>
      <c r="BD344" s="125"/>
      <c r="BE344" s="125"/>
      <c r="BF344" s="125"/>
      <c r="BG344" s="125"/>
      <c r="BH344" s="125"/>
      <c r="BI344" s="125"/>
      <c r="BJ344" s="125"/>
      <c r="BK344" s="125"/>
      <c r="BL344" s="125"/>
      <c r="BM344" s="125"/>
      <c r="BN344" s="125">
        <v>1</v>
      </c>
      <c r="BO344" s="125">
        <v>1</v>
      </c>
      <c r="BP344" s="125"/>
      <c r="BQ344" s="125"/>
      <c r="BR344" s="125"/>
      <c r="BS344" s="125">
        <v>1</v>
      </c>
      <c r="BT344" s="125"/>
      <c r="BU344" s="125">
        <v>1</v>
      </c>
      <c r="BV344" s="66">
        <f t="shared" si="107"/>
        <v>0</v>
      </c>
      <c r="BW344" s="125"/>
      <c r="BX344" s="125"/>
      <c r="BY344" s="125">
        <v>1</v>
      </c>
      <c r="BZ344" s="125"/>
      <c r="CA344" s="125"/>
      <c r="CB344" s="125"/>
      <c r="CC344" s="125"/>
      <c r="CD344" s="125"/>
      <c r="CE344" s="125"/>
      <c r="CF344" s="125"/>
      <c r="CG344" s="125"/>
      <c r="CH344" s="125">
        <f t="shared" si="92"/>
        <v>1</v>
      </c>
      <c r="CI344" s="125"/>
      <c r="CJ344" s="125"/>
      <c r="CK344" s="125"/>
      <c r="CL344" s="125"/>
      <c r="CM344" s="125"/>
      <c r="CN344" s="125"/>
      <c r="CO344" s="125"/>
      <c r="CP344" s="125"/>
      <c r="CQ344" s="125"/>
      <c r="CR344" s="125"/>
      <c r="CS344" s="125">
        <f t="shared" si="93"/>
        <v>0</v>
      </c>
      <c r="CT344" s="125"/>
      <c r="CU344" s="125"/>
      <c r="CV344" s="125"/>
      <c r="CW344" s="125"/>
      <c r="CX344" s="125"/>
      <c r="CY344" s="125"/>
      <c r="CZ344" s="125"/>
      <c r="DA344" s="125"/>
      <c r="DB344" s="125"/>
      <c r="DC344" s="125"/>
      <c r="DD344" s="125">
        <f t="shared" si="94"/>
        <v>0</v>
      </c>
      <c r="DE344" s="125"/>
      <c r="DF344" s="125"/>
      <c r="DG344" s="125"/>
      <c r="DH344" s="125"/>
      <c r="DI344" s="125"/>
      <c r="DJ344" s="125"/>
      <c r="DK344" s="125"/>
      <c r="DL344" s="125"/>
      <c r="DM344" s="125"/>
      <c r="DN344" s="125">
        <f t="shared" si="95"/>
        <v>0</v>
      </c>
      <c r="DO344" s="125"/>
      <c r="DP344" s="125"/>
      <c r="DQ344" s="125"/>
      <c r="DR344" s="125"/>
      <c r="DS344" s="125"/>
      <c r="DT344" s="125"/>
      <c r="DU344" s="125">
        <v>1</v>
      </c>
      <c r="DV344" s="125"/>
      <c r="DW344" s="125"/>
      <c r="DX344" s="125"/>
      <c r="DY344" s="125">
        <f t="shared" si="96"/>
        <v>1</v>
      </c>
      <c r="DZ344" s="125">
        <f t="shared" si="97"/>
        <v>0</v>
      </c>
      <c r="EA344" s="125">
        <f t="shared" si="98"/>
        <v>1</v>
      </c>
      <c r="EB344" s="125">
        <f t="shared" si="99"/>
        <v>0</v>
      </c>
      <c r="EC344" s="125">
        <f t="shared" si="100"/>
        <v>0</v>
      </c>
      <c r="ED344" s="125">
        <f t="shared" si="101"/>
        <v>0</v>
      </c>
      <c r="EE344" s="125">
        <f t="shared" si="102"/>
        <v>0</v>
      </c>
      <c r="EF344" s="125">
        <f t="shared" si="103"/>
        <v>1</v>
      </c>
      <c r="EG344" s="125">
        <f t="shared" si="104"/>
        <v>0</v>
      </c>
      <c r="EH344" s="125">
        <f t="shared" si="105"/>
        <v>2</v>
      </c>
      <c r="EI344" s="125">
        <f t="shared" si="106"/>
        <v>1</v>
      </c>
      <c r="EJ344" s="125">
        <v>0</v>
      </c>
    </row>
    <row r="345" spans="1:140" ht="15.75" customHeight="1">
      <c r="A345" s="52"/>
      <c r="B345" s="33"/>
      <c r="C345" s="116">
        <v>2021</v>
      </c>
      <c r="D345" s="159" t="s">
        <v>2754</v>
      </c>
      <c r="E345" s="159" t="s">
        <v>2755</v>
      </c>
      <c r="F345" s="159" t="s">
        <v>2756</v>
      </c>
      <c r="G345" s="159" t="s">
        <v>487</v>
      </c>
      <c r="H345" s="128" t="s">
        <v>2014</v>
      </c>
      <c r="I345" s="129" t="s">
        <v>2015</v>
      </c>
      <c r="J345" s="125"/>
      <c r="K345" s="125"/>
      <c r="L345" s="125" t="s">
        <v>2009</v>
      </c>
      <c r="M345" s="119"/>
      <c r="N345" s="119" t="s">
        <v>2016</v>
      </c>
      <c r="O345" s="125"/>
      <c r="P345" s="125"/>
      <c r="Q345" s="125"/>
      <c r="R345" s="125"/>
      <c r="S345" s="125"/>
      <c r="T345" s="125"/>
      <c r="U345" s="125">
        <v>1</v>
      </c>
      <c r="V345" s="125"/>
      <c r="W345" s="125"/>
      <c r="X345" s="125"/>
      <c r="Y345" s="125"/>
      <c r="Z345" s="125"/>
      <c r="AA345" s="125"/>
      <c r="AB345" s="125"/>
      <c r="AC345" s="125"/>
      <c r="AD345" s="125"/>
      <c r="AE345" s="125"/>
      <c r="AF345" s="125">
        <v>1</v>
      </c>
      <c r="AG345" s="125"/>
      <c r="AH345" s="125"/>
      <c r="AI345" s="125"/>
      <c r="AJ345" s="125"/>
      <c r="AK345" s="125"/>
      <c r="AL345" s="125"/>
      <c r="AM345" s="125"/>
      <c r="AN345" s="125"/>
      <c r="AO345" s="125"/>
      <c r="AP345" s="125"/>
      <c r="AQ345" s="125"/>
      <c r="AR345" s="125">
        <f t="shared" si="90"/>
        <v>1</v>
      </c>
      <c r="AS345" s="125">
        <v>1</v>
      </c>
      <c r="AT345" s="125">
        <v>1</v>
      </c>
      <c r="AU345" s="125">
        <v>1</v>
      </c>
      <c r="AV345" s="125"/>
      <c r="AW345" s="125">
        <v>1</v>
      </c>
      <c r="AX345" s="125">
        <f t="shared" si="91"/>
        <v>4</v>
      </c>
      <c r="AY345" s="125">
        <v>1</v>
      </c>
      <c r="AZ345" s="125">
        <v>1</v>
      </c>
      <c r="BA345" s="125">
        <v>1</v>
      </c>
      <c r="BB345" s="125"/>
      <c r="BC345" s="125"/>
      <c r="BD345" s="125"/>
      <c r="BE345" s="125"/>
      <c r="BF345" s="125"/>
      <c r="BG345" s="125"/>
      <c r="BH345" s="125"/>
      <c r="BI345" s="125"/>
      <c r="BJ345" s="125"/>
      <c r="BK345" s="125"/>
      <c r="BL345" s="125"/>
      <c r="BM345" s="125"/>
      <c r="BN345" s="125"/>
      <c r="BO345" s="125">
        <v>1</v>
      </c>
      <c r="BP345" s="125"/>
      <c r="BQ345" s="125"/>
      <c r="BR345" s="125"/>
      <c r="BS345" s="125">
        <v>1</v>
      </c>
      <c r="BT345" s="125">
        <v>1</v>
      </c>
      <c r="BU345" s="125">
        <v>1</v>
      </c>
      <c r="BV345" s="66">
        <f t="shared" si="107"/>
        <v>0</v>
      </c>
      <c r="BW345" s="125"/>
      <c r="BX345" s="125"/>
      <c r="BY345" s="125">
        <v>1</v>
      </c>
      <c r="BZ345" s="125"/>
      <c r="CA345" s="125"/>
      <c r="CB345" s="125"/>
      <c r="CC345" s="125"/>
      <c r="CD345" s="125"/>
      <c r="CE345" s="125"/>
      <c r="CF345" s="125"/>
      <c r="CG345" s="125"/>
      <c r="CH345" s="125">
        <f t="shared" si="92"/>
        <v>1</v>
      </c>
      <c r="CI345" s="125"/>
      <c r="CJ345" s="125"/>
      <c r="CK345" s="125"/>
      <c r="CL345" s="125">
        <v>1</v>
      </c>
      <c r="CM345" s="125"/>
      <c r="CN345" s="125"/>
      <c r="CO345" s="125"/>
      <c r="CP345" s="125"/>
      <c r="CQ345" s="125"/>
      <c r="CR345" s="125"/>
      <c r="CS345" s="125">
        <f t="shared" si="93"/>
        <v>1</v>
      </c>
      <c r="CT345" s="125"/>
      <c r="CU345" s="125"/>
      <c r="CV345" s="125"/>
      <c r="CW345" s="125"/>
      <c r="CX345" s="125"/>
      <c r="CY345" s="125">
        <v>1</v>
      </c>
      <c r="CZ345" s="125"/>
      <c r="DA345" s="125"/>
      <c r="DB345" s="125"/>
      <c r="DC345" s="125"/>
      <c r="DD345" s="125">
        <f t="shared" si="94"/>
        <v>1</v>
      </c>
      <c r="DE345" s="125"/>
      <c r="DF345" s="125"/>
      <c r="DG345" s="125"/>
      <c r="DH345" s="125"/>
      <c r="DI345" s="125"/>
      <c r="DJ345" s="125"/>
      <c r="DK345" s="125"/>
      <c r="DL345" s="125"/>
      <c r="DM345" s="125"/>
      <c r="DN345" s="125">
        <f t="shared" si="95"/>
        <v>0</v>
      </c>
      <c r="DO345" s="125"/>
      <c r="DP345" s="125"/>
      <c r="DQ345" s="125"/>
      <c r="DR345" s="125"/>
      <c r="DS345" s="125"/>
      <c r="DT345" s="125"/>
      <c r="DU345" s="125">
        <v>1</v>
      </c>
      <c r="DV345" s="125"/>
      <c r="DW345" s="125"/>
      <c r="DX345" s="125"/>
      <c r="DY345" s="125">
        <f t="shared" si="96"/>
        <v>1</v>
      </c>
      <c r="DZ345" s="125">
        <f t="shared" si="97"/>
        <v>0</v>
      </c>
      <c r="EA345" s="125">
        <f t="shared" si="98"/>
        <v>1</v>
      </c>
      <c r="EB345" s="125">
        <f t="shared" si="99"/>
        <v>0</v>
      </c>
      <c r="EC345" s="125">
        <f t="shared" si="100"/>
        <v>1</v>
      </c>
      <c r="ED345" s="125">
        <f t="shared" si="101"/>
        <v>0</v>
      </c>
      <c r="EE345" s="125">
        <f t="shared" si="102"/>
        <v>1</v>
      </c>
      <c r="EF345" s="125">
        <f t="shared" si="103"/>
        <v>1</v>
      </c>
      <c r="EG345" s="125">
        <f t="shared" si="104"/>
        <v>0</v>
      </c>
      <c r="EH345" s="125">
        <f t="shared" si="105"/>
        <v>4</v>
      </c>
      <c r="EI345" s="125">
        <f t="shared" si="106"/>
        <v>1</v>
      </c>
      <c r="EJ345" s="125">
        <v>0</v>
      </c>
    </row>
    <row r="346" spans="1:140" ht="15.75" customHeight="1">
      <c r="A346" s="52"/>
      <c r="B346" s="33"/>
      <c r="C346" s="116">
        <v>2021</v>
      </c>
      <c r="D346" s="159" t="s">
        <v>2757</v>
      </c>
      <c r="E346" s="159" t="s">
        <v>2758</v>
      </c>
      <c r="F346" s="159" t="s">
        <v>670</v>
      </c>
      <c r="G346" s="159" t="s">
        <v>463</v>
      </c>
      <c r="H346" s="128" t="s">
        <v>2017</v>
      </c>
      <c r="I346" s="148" t="s">
        <v>2018</v>
      </c>
      <c r="J346" s="125"/>
      <c r="K346" s="125"/>
      <c r="L346" s="125" t="s">
        <v>2009</v>
      </c>
      <c r="M346" s="119"/>
      <c r="N346" s="119" t="s">
        <v>2019</v>
      </c>
      <c r="O346" s="125"/>
      <c r="P346" s="125"/>
      <c r="Q346" s="125"/>
      <c r="R346" s="125"/>
      <c r="S346" s="125"/>
      <c r="T346" s="125"/>
      <c r="U346" s="125">
        <v>1</v>
      </c>
      <c r="V346" s="125"/>
      <c r="W346" s="125"/>
      <c r="X346" s="125"/>
      <c r="Y346" s="125"/>
      <c r="Z346" s="125"/>
      <c r="AA346" s="125"/>
      <c r="AB346" s="125"/>
      <c r="AC346" s="125">
        <v>1</v>
      </c>
      <c r="AD346" s="125"/>
      <c r="AE346" s="125"/>
      <c r="AF346" s="125"/>
      <c r="AG346" s="125"/>
      <c r="AH346" s="125"/>
      <c r="AI346" s="125"/>
      <c r="AJ346" s="125"/>
      <c r="AK346" s="125"/>
      <c r="AL346" s="125"/>
      <c r="AM346" s="125"/>
      <c r="AN346" s="125"/>
      <c r="AO346" s="125"/>
      <c r="AP346" s="125"/>
      <c r="AQ346" s="125"/>
      <c r="AR346" s="125">
        <f t="shared" si="90"/>
        <v>1</v>
      </c>
      <c r="AS346" s="125">
        <v>1</v>
      </c>
      <c r="AT346" s="125"/>
      <c r="AU346" s="125"/>
      <c r="AV346" s="125"/>
      <c r="AW346" s="125">
        <v>1</v>
      </c>
      <c r="AX346" s="125">
        <f t="shared" si="91"/>
        <v>2</v>
      </c>
      <c r="AY346" s="125"/>
      <c r="AZ346" s="125">
        <v>1</v>
      </c>
      <c r="BA346" s="125"/>
      <c r="BB346" s="125"/>
      <c r="BC346" s="125"/>
      <c r="BD346" s="125"/>
      <c r="BE346" s="125"/>
      <c r="BF346" s="125"/>
      <c r="BG346" s="125"/>
      <c r="BH346" s="125"/>
      <c r="BI346" s="125"/>
      <c r="BJ346" s="125"/>
      <c r="BK346" s="125"/>
      <c r="BL346" s="125"/>
      <c r="BM346" s="125"/>
      <c r="BN346" s="125">
        <v>1</v>
      </c>
      <c r="BO346" s="125">
        <v>1</v>
      </c>
      <c r="BP346" s="125"/>
      <c r="BQ346" s="125"/>
      <c r="BR346" s="125"/>
      <c r="BS346" s="125">
        <v>1</v>
      </c>
      <c r="BT346" s="125"/>
      <c r="BU346" s="125">
        <v>1</v>
      </c>
      <c r="BV346" s="66">
        <f t="shared" si="107"/>
        <v>0</v>
      </c>
      <c r="BW346" s="125"/>
      <c r="BX346" s="125"/>
      <c r="BY346" s="125">
        <v>1</v>
      </c>
      <c r="BZ346" s="125"/>
      <c r="CA346" s="125"/>
      <c r="CB346" s="125"/>
      <c r="CC346" s="125"/>
      <c r="CD346" s="125"/>
      <c r="CE346" s="125"/>
      <c r="CF346" s="125"/>
      <c r="CG346" s="125"/>
      <c r="CH346" s="125">
        <f t="shared" si="92"/>
        <v>1</v>
      </c>
      <c r="CI346" s="125"/>
      <c r="CJ346" s="125"/>
      <c r="CK346" s="125"/>
      <c r="CL346" s="125"/>
      <c r="CM346" s="125"/>
      <c r="CN346" s="125"/>
      <c r="CO346" s="125"/>
      <c r="CP346" s="125"/>
      <c r="CQ346" s="125"/>
      <c r="CR346" s="125"/>
      <c r="CS346" s="125">
        <f t="shared" si="93"/>
        <v>0</v>
      </c>
      <c r="CT346" s="125"/>
      <c r="CU346" s="125"/>
      <c r="CV346" s="125"/>
      <c r="CW346" s="125"/>
      <c r="CX346" s="125"/>
      <c r="CY346" s="125"/>
      <c r="CZ346" s="125"/>
      <c r="DA346" s="125"/>
      <c r="DB346" s="125"/>
      <c r="DC346" s="125"/>
      <c r="DD346" s="125">
        <f t="shared" si="94"/>
        <v>0</v>
      </c>
      <c r="DE346" s="125"/>
      <c r="DF346" s="125"/>
      <c r="DG346" s="125"/>
      <c r="DH346" s="125"/>
      <c r="DI346" s="125"/>
      <c r="DJ346" s="125"/>
      <c r="DK346" s="125"/>
      <c r="DL346" s="125"/>
      <c r="DM346" s="125"/>
      <c r="DN346" s="125">
        <f t="shared" si="95"/>
        <v>0</v>
      </c>
      <c r="DO346" s="125"/>
      <c r="DP346" s="125"/>
      <c r="DQ346" s="125"/>
      <c r="DR346" s="125"/>
      <c r="DS346" s="125"/>
      <c r="DT346" s="125"/>
      <c r="DU346" s="125">
        <v>1</v>
      </c>
      <c r="DV346" s="125"/>
      <c r="DW346" s="125"/>
      <c r="DX346" s="125"/>
      <c r="DY346" s="125">
        <f t="shared" si="96"/>
        <v>1</v>
      </c>
      <c r="DZ346" s="125">
        <f t="shared" si="97"/>
        <v>0</v>
      </c>
      <c r="EA346" s="125">
        <f t="shared" si="98"/>
        <v>1</v>
      </c>
      <c r="EB346" s="125">
        <f t="shared" si="99"/>
        <v>0</v>
      </c>
      <c r="EC346" s="125">
        <f t="shared" si="100"/>
        <v>0</v>
      </c>
      <c r="ED346" s="125">
        <f t="shared" si="101"/>
        <v>0</v>
      </c>
      <c r="EE346" s="125">
        <f t="shared" si="102"/>
        <v>0</v>
      </c>
      <c r="EF346" s="125">
        <f t="shared" si="103"/>
        <v>1</v>
      </c>
      <c r="EG346" s="125">
        <f t="shared" si="104"/>
        <v>0</v>
      </c>
      <c r="EH346" s="125">
        <f t="shared" si="105"/>
        <v>2</v>
      </c>
      <c r="EI346" s="125">
        <f t="shared" si="106"/>
        <v>1</v>
      </c>
      <c r="EJ346" s="125">
        <v>0</v>
      </c>
    </row>
    <row r="347" spans="1:140" ht="15.75" customHeight="1">
      <c r="A347" s="52"/>
      <c r="B347" s="33"/>
      <c r="C347" s="116">
        <v>2021</v>
      </c>
      <c r="D347" s="159" t="s">
        <v>2759</v>
      </c>
      <c r="E347" s="159" t="s">
        <v>2760</v>
      </c>
      <c r="F347" s="159" t="s">
        <v>2761</v>
      </c>
      <c r="G347" s="159" t="s">
        <v>459</v>
      </c>
      <c r="H347" s="128" t="s">
        <v>2020</v>
      </c>
      <c r="I347" s="148" t="s">
        <v>2021</v>
      </c>
      <c r="J347" s="125"/>
      <c r="K347" s="125"/>
      <c r="L347" s="125" t="s">
        <v>2009</v>
      </c>
      <c r="M347" s="119"/>
      <c r="N347" s="119" t="s">
        <v>2022</v>
      </c>
      <c r="O347" s="125"/>
      <c r="P347" s="125"/>
      <c r="Q347" s="125"/>
      <c r="R347" s="125"/>
      <c r="S347" s="125"/>
      <c r="T347" s="125">
        <v>1</v>
      </c>
      <c r="U347" s="125"/>
      <c r="V347" s="125"/>
      <c r="W347" s="125"/>
      <c r="X347" s="125"/>
      <c r="Y347" s="125">
        <v>1</v>
      </c>
      <c r="Z347" s="125"/>
      <c r="AA347" s="125"/>
      <c r="AB347" s="125"/>
      <c r="AC347" s="125"/>
      <c r="AD347" s="125"/>
      <c r="AE347" s="125"/>
      <c r="AF347" s="125"/>
      <c r="AG347" s="125"/>
      <c r="AH347" s="125"/>
      <c r="AI347" s="125"/>
      <c r="AJ347" s="125"/>
      <c r="AK347" s="125"/>
      <c r="AL347" s="125"/>
      <c r="AM347" s="125"/>
      <c r="AN347" s="125"/>
      <c r="AO347" s="125"/>
      <c r="AP347" s="125"/>
      <c r="AQ347" s="125"/>
      <c r="AR347" s="125">
        <f t="shared" si="90"/>
        <v>1</v>
      </c>
      <c r="AS347" s="125"/>
      <c r="AT347" s="125">
        <v>1</v>
      </c>
      <c r="AU347" s="125"/>
      <c r="AV347" s="125"/>
      <c r="AW347" s="125">
        <v>1</v>
      </c>
      <c r="AX347" s="125">
        <f t="shared" si="91"/>
        <v>2</v>
      </c>
      <c r="AY347" s="125">
        <v>1</v>
      </c>
      <c r="AZ347" s="125">
        <v>1</v>
      </c>
      <c r="BA347" s="125">
        <v>1</v>
      </c>
      <c r="BB347" s="125"/>
      <c r="BC347" s="125"/>
      <c r="BD347" s="125"/>
      <c r="BE347" s="125"/>
      <c r="BF347" s="125"/>
      <c r="BG347" s="125"/>
      <c r="BH347" s="125"/>
      <c r="BI347" s="125"/>
      <c r="BJ347" s="125"/>
      <c r="BK347" s="125">
        <v>1</v>
      </c>
      <c r="BL347" s="125"/>
      <c r="BM347" s="125"/>
      <c r="BN347" s="125"/>
      <c r="BO347" s="125"/>
      <c r="BP347" s="125"/>
      <c r="BQ347" s="125"/>
      <c r="BR347" s="125"/>
      <c r="BS347" s="125"/>
      <c r="BT347" s="125">
        <v>1</v>
      </c>
      <c r="BU347" s="125">
        <v>1</v>
      </c>
      <c r="BV347" s="66">
        <f t="shared" si="107"/>
        <v>0</v>
      </c>
      <c r="BW347" s="125"/>
      <c r="BX347" s="125"/>
      <c r="BY347" s="125"/>
      <c r="BZ347" s="125"/>
      <c r="CA347" s="125"/>
      <c r="CB347" s="125"/>
      <c r="CC347" s="125"/>
      <c r="CD347" s="125"/>
      <c r="CE347" s="125"/>
      <c r="CF347" s="125"/>
      <c r="CG347" s="125"/>
      <c r="CH347" s="125">
        <f t="shared" si="92"/>
        <v>0</v>
      </c>
      <c r="CI347" s="125"/>
      <c r="CJ347" s="125"/>
      <c r="CK347" s="125"/>
      <c r="CL347" s="125">
        <v>1</v>
      </c>
      <c r="CM347" s="125"/>
      <c r="CN347" s="125"/>
      <c r="CO347" s="125"/>
      <c r="CP347" s="125"/>
      <c r="CQ347" s="125"/>
      <c r="CR347" s="125"/>
      <c r="CS347" s="125">
        <f t="shared" si="93"/>
        <v>1</v>
      </c>
      <c r="CT347" s="125"/>
      <c r="CU347" s="125"/>
      <c r="CV347" s="125"/>
      <c r="CW347" s="125"/>
      <c r="CX347" s="125"/>
      <c r="CY347" s="125"/>
      <c r="CZ347" s="125"/>
      <c r="DA347" s="125"/>
      <c r="DB347" s="125"/>
      <c r="DC347" s="125"/>
      <c r="DD347" s="125">
        <f t="shared" si="94"/>
        <v>0</v>
      </c>
      <c r="DE347" s="125"/>
      <c r="DF347" s="125"/>
      <c r="DG347" s="125"/>
      <c r="DH347" s="125"/>
      <c r="DI347" s="125"/>
      <c r="DJ347" s="125"/>
      <c r="DK347" s="125"/>
      <c r="DL347" s="125"/>
      <c r="DM347" s="125"/>
      <c r="DN347" s="125">
        <f t="shared" si="95"/>
        <v>0</v>
      </c>
      <c r="DO347" s="125"/>
      <c r="DP347" s="125"/>
      <c r="DQ347" s="125"/>
      <c r="DR347" s="125"/>
      <c r="DS347" s="125"/>
      <c r="DT347" s="125"/>
      <c r="DU347" s="125">
        <v>1</v>
      </c>
      <c r="DV347" s="125"/>
      <c r="DW347" s="125"/>
      <c r="DX347" s="125"/>
      <c r="DY347" s="125">
        <f t="shared" si="96"/>
        <v>1</v>
      </c>
      <c r="DZ347" s="125">
        <f t="shared" si="97"/>
        <v>0</v>
      </c>
      <c r="EA347" s="125">
        <f t="shared" si="98"/>
        <v>0</v>
      </c>
      <c r="EB347" s="125">
        <f t="shared" si="99"/>
        <v>0</v>
      </c>
      <c r="EC347" s="125">
        <f t="shared" si="100"/>
        <v>1</v>
      </c>
      <c r="ED347" s="125">
        <f t="shared" si="101"/>
        <v>0</v>
      </c>
      <c r="EE347" s="125">
        <f t="shared" si="102"/>
        <v>0</v>
      </c>
      <c r="EF347" s="125">
        <f t="shared" si="103"/>
        <v>1</v>
      </c>
      <c r="EG347" s="125">
        <f t="shared" si="104"/>
        <v>0</v>
      </c>
      <c r="EH347" s="125">
        <f t="shared" si="105"/>
        <v>2</v>
      </c>
      <c r="EI347" s="125">
        <f t="shared" si="106"/>
        <v>1</v>
      </c>
      <c r="EJ347" s="125">
        <v>0</v>
      </c>
    </row>
    <row r="348" spans="1:140" ht="15.75" customHeight="1">
      <c r="A348" s="52"/>
      <c r="B348" s="33"/>
      <c r="C348" s="201">
        <v>2021</v>
      </c>
      <c r="D348" s="201" t="s">
        <v>2762</v>
      </c>
      <c r="E348" s="201" t="s">
        <v>5575</v>
      </c>
      <c r="F348" s="201" t="s">
        <v>5577</v>
      </c>
      <c r="G348" s="201" t="s">
        <v>5576</v>
      </c>
      <c r="H348" s="128"/>
      <c r="I348" s="213" t="s">
        <v>2023</v>
      </c>
      <c r="J348" s="201"/>
      <c r="K348" s="201"/>
      <c r="L348" s="201" t="s">
        <v>2009</v>
      </c>
      <c r="M348" s="214"/>
      <c r="N348" s="214" t="s">
        <v>2024</v>
      </c>
      <c r="O348" s="201"/>
      <c r="P348" s="201"/>
      <c r="Q348" s="201"/>
      <c r="R348" s="201"/>
      <c r="S348" s="201"/>
      <c r="T348" s="201"/>
      <c r="U348" s="201"/>
      <c r="V348" s="201"/>
      <c r="W348" s="201"/>
      <c r="X348" s="201"/>
      <c r="Y348" s="201">
        <v>1</v>
      </c>
      <c r="Z348" s="201"/>
      <c r="AA348" s="201"/>
      <c r="AB348" s="201">
        <v>1</v>
      </c>
      <c r="AC348" s="201">
        <v>1</v>
      </c>
      <c r="AD348" s="201"/>
      <c r="AE348" s="201"/>
      <c r="AF348" s="201">
        <v>1</v>
      </c>
      <c r="AG348" s="201">
        <v>1</v>
      </c>
      <c r="AH348" s="201"/>
      <c r="AI348" s="201">
        <v>1</v>
      </c>
      <c r="AJ348" s="201"/>
      <c r="AK348" s="201"/>
      <c r="AL348" s="201"/>
      <c r="AM348" s="201"/>
      <c r="AN348" s="201">
        <v>1</v>
      </c>
      <c r="AO348" s="201"/>
      <c r="AP348" s="201">
        <v>1</v>
      </c>
      <c r="AQ348" s="201"/>
      <c r="AR348" s="201">
        <f t="shared" si="90"/>
        <v>1</v>
      </c>
      <c r="AS348" s="201"/>
      <c r="AT348" s="201">
        <v>1</v>
      </c>
      <c r="AU348" s="201"/>
      <c r="AV348" s="201"/>
      <c r="AW348" s="201"/>
      <c r="AX348" s="201">
        <f t="shared" si="91"/>
        <v>1</v>
      </c>
      <c r="AY348" s="201">
        <v>1</v>
      </c>
      <c r="AZ348" s="201"/>
      <c r="BA348" s="201"/>
      <c r="BB348" s="201"/>
      <c r="BC348" s="201"/>
      <c r="BD348" s="201"/>
      <c r="BE348" s="201"/>
      <c r="BF348" s="201"/>
      <c r="BG348" s="201"/>
      <c r="BH348" s="201"/>
      <c r="BI348" s="201"/>
      <c r="BJ348" s="201"/>
      <c r="BK348" s="201">
        <v>1</v>
      </c>
      <c r="BL348" s="201">
        <v>1</v>
      </c>
      <c r="BM348" s="201">
        <v>1</v>
      </c>
      <c r="BN348" s="201"/>
      <c r="BO348" s="201">
        <v>1</v>
      </c>
      <c r="BP348" s="201">
        <v>1</v>
      </c>
      <c r="BQ348" s="201"/>
      <c r="BR348" s="201">
        <v>1</v>
      </c>
      <c r="BS348" s="201"/>
      <c r="BT348" s="201"/>
      <c r="BU348" s="201"/>
      <c r="BV348" s="66">
        <f t="shared" si="107"/>
        <v>1</v>
      </c>
      <c r="BW348" s="201"/>
      <c r="BX348" s="201"/>
      <c r="BY348" s="201"/>
      <c r="BZ348" s="201"/>
      <c r="CA348" s="201"/>
      <c r="CB348" s="201"/>
      <c r="CC348" s="201"/>
      <c r="CD348" s="201"/>
      <c r="CE348" s="201"/>
      <c r="CF348" s="201"/>
      <c r="CG348" s="201"/>
      <c r="CH348" s="201">
        <f t="shared" si="92"/>
        <v>0</v>
      </c>
      <c r="CI348" s="201"/>
      <c r="CJ348" s="201"/>
      <c r="CK348" s="201"/>
      <c r="CL348" s="201"/>
      <c r="CM348" s="201"/>
      <c r="CN348" s="201"/>
      <c r="CO348" s="201"/>
      <c r="CP348" s="201"/>
      <c r="CQ348" s="201"/>
      <c r="CR348" s="201"/>
      <c r="CS348" s="201">
        <f t="shared" si="93"/>
        <v>0</v>
      </c>
      <c r="CT348" s="201"/>
      <c r="CU348" s="201"/>
      <c r="CV348" s="201"/>
      <c r="CW348" s="201"/>
      <c r="CX348" s="201"/>
      <c r="CY348" s="201"/>
      <c r="CZ348" s="201"/>
      <c r="DA348" s="201"/>
      <c r="DB348" s="201"/>
      <c r="DC348" s="201"/>
      <c r="DD348" s="201">
        <f t="shared" si="94"/>
        <v>0</v>
      </c>
      <c r="DE348" s="201"/>
      <c r="DF348" s="201"/>
      <c r="DG348" s="201"/>
      <c r="DH348" s="201"/>
      <c r="DI348" s="201"/>
      <c r="DJ348" s="201"/>
      <c r="DK348" s="201"/>
      <c r="DL348" s="201"/>
      <c r="DM348" s="201"/>
      <c r="DN348" s="201">
        <f t="shared" si="95"/>
        <v>0</v>
      </c>
      <c r="DO348" s="201"/>
      <c r="DP348" s="201"/>
      <c r="DQ348" s="201"/>
      <c r="DR348" s="201"/>
      <c r="DS348" s="201"/>
      <c r="DT348" s="201"/>
      <c r="DU348" s="201"/>
      <c r="DV348" s="201"/>
      <c r="DW348" s="201"/>
      <c r="DX348" s="201"/>
      <c r="DY348" s="201">
        <f t="shared" si="96"/>
        <v>0</v>
      </c>
      <c r="DZ348" s="201">
        <f t="shared" si="97"/>
        <v>0</v>
      </c>
      <c r="EA348" s="201">
        <f t="shared" si="98"/>
        <v>0</v>
      </c>
      <c r="EB348" s="201">
        <f t="shared" si="99"/>
        <v>0</v>
      </c>
      <c r="EC348" s="201">
        <f t="shared" si="100"/>
        <v>0</v>
      </c>
      <c r="ED348" s="201">
        <f t="shared" si="101"/>
        <v>0</v>
      </c>
      <c r="EE348" s="201">
        <f t="shared" si="102"/>
        <v>0</v>
      </c>
      <c r="EF348" s="201">
        <f t="shared" si="103"/>
        <v>0</v>
      </c>
      <c r="EG348" s="201">
        <f t="shared" si="104"/>
        <v>0</v>
      </c>
      <c r="EH348" s="201">
        <f t="shared" si="105"/>
        <v>0</v>
      </c>
      <c r="EI348" s="201">
        <f t="shared" si="106"/>
        <v>0</v>
      </c>
      <c r="EJ348" s="201">
        <v>0</v>
      </c>
    </row>
    <row r="349" spans="1:140" ht="15.75" customHeight="1">
      <c r="A349" s="52" t="s">
        <v>397</v>
      </c>
      <c r="B349" s="33"/>
      <c r="C349" s="201">
        <v>2021</v>
      </c>
      <c r="D349" s="201" t="s">
        <v>2763</v>
      </c>
      <c r="E349" s="201" t="s">
        <v>2764</v>
      </c>
      <c r="F349" s="201" t="s">
        <v>898</v>
      </c>
      <c r="G349" s="201" t="s">
        <v>1818</v>
      </c>
      <c r="H349" s="128"/>
      <c r="I349" s="211" t="s">
        <v>2025</v>
      </c>
      <c r="J349" s="201"/>
      <c r="K349" s="201"/>
      <c r="L349" s="201" t="s">
        <v>2009</v>
      </c>
      <c r="M349" s="214"/>
      <c r="N349" s="214" t="s">
        <v>2026</v>
      </c>
      <c r="O349" s="201"/>
      <c r="P349" s="201"/>
      <c r="Q349" s="201"/>
      <c r="R349" s="201"/>
      <c r="S349" s="201"/>
      <c r="T349" s="201"/>
      <c r="U349" s="201">
        <v>1</v>
      </c>
      <c r="V349" s="201"/>
      <c r="W349" s="201"/>
      <c r="X349" s="201"/>
      <c r="Y349" s="201"/>
      <c r="Z349" s="201">
        <v>1</v>
      </c>
      <c r="AA349" s="201"/>
      <c r="AB349" s="201"/>
      <c r="AC349" s="201">
        <v>1</v>
      </c>
      <c r="AD349" s="201"/>
      <c r="AE349" s="201"/>
      <c r="AF349" s="201"/>
      <c r="AG349" s="201"/>
      <c r="AH349" s="201"/>
      <c r="AI349" s="201"/>
      <c r="AJ349" s="201"/>
      <c r="AK349" s="201"/>
      <c r="AL349" s="201"/>
      <c r="AM349" s="201"/>
      <c r="AN349" s="201"/>
      <c r="AO349" s="201"/>
      <c r="AP349" s="201"/>
      <c r="AQ349" s="201"/>
      <c r="AR349" s="201">
        <f t="shared" si="90"/>
        <v>1</v>
      </c>
      <c r="AS349" s="201"/>
      <c r="AT349" s="201"/>
      <c r="AU349" s="201"/>
      <c r="AV349" s="201"/>
      <c r="AW349" s="201">
        <v>1</v>
      </c>
      <c r="AX349" s="201">
        <f t="shared" si="91"/>
        <v>1</v>
      </c>
      <c r="AY349" s="201">
        <v>1</v>
      </c>
      <c r="AZ349" s="201"/>
      <c r="BA349" s="201"/>
      <c r="BB349" s="201"/>
      <c r="BC349" s="201"/>
      <c r="BD349" s="201"/>
      <c r="BE349" s="201"/>
      <c r="BF349" s="201"/>
      <c r="BG349" s="201"/>
      <c r="BH349" s="201"/>
      <c r="BI349" s="201">
        <v>1</v>
      </c>
      <c r="BJ349" s="201"/>
      <c r="BK349" s="201"/>
      <c r="BL349" s="201">
        <v>1</v>
      </c>
      <c r="BM349" s="201"/>
      <c r="BN349" s="201"/>
      <c r="BO349" s="201"/>
      <c r="BP349" s="201"/>
      <c r="BQ349" s="201"/>
      <c r="BR349" s="201"/>
      <c r="BS349" s="201"/>
      <c r="BT349" s="201"/>
      <c r="BU349" s="201">
        <v>1</v>
      </c>
      <c r="BV349" s="66">
        <f t="shared" si="107"/>
        <v>0</v>
      </c>
      <c r="BW349" s="201"/>
      <c r="BX349" s="201"/>
      <c r="BY349" s="201"/>
      <c r="BZ349" s="201"/>
      <c r="CA349" s="201"/>
      <c r="CB349" s="201"/>
      <c r="CC349" s="201"/>
      <c r="CD349" s="201"/>
      <c r="CE349" s="201"/>
      <c r="CF349" s="201"/>
      <c r="CG349" s="201"/>
      <c r="CH349" s="201">
        <f t="shared" si="92"/>
        <v>0</v>
      </c>
      <c r="CI349" s="201"/>
      <c r="CJ349" s="201"/>
      <c r="CK349" s="201"/>
      <c r="CL349" s="201"/>
      <c r="CM349" s="201"/>
      <c r="CN349" s="201"/>
      <c r="CO349" s="201"/>
      <c r="CP349" s="201"/>
      <c r="CQ349" s="201"/>
      <c r="CR349" s="201"/>
      <c r="CS349" s="201">
        <f t="shared" si="93"/>
        <v>0</v>
      </c>
      <c r="CT349" s="201"/>
      <c r="CU349" s="201"/>
      <c r="CV349" s="201"/>
      <c r="CW349" s="201"/>
      <c r="CX349" s="201"/>
      <c r="CY349" s="201"/>
      <c r="CZ349" s="201"/>
      <c r="DA349" s="201"/>
      <c r="DB349" s="201"/>
      <c r="DC349" s="201"/>
      <c r="DD349" s="201">
        <f t="shared" si="94"/>
        <v>0</v>
      </c>
      <c r="DE349" s="201"/>
      <c r="DF349" s="201"/>
      <c r="DG349" s="201"/>
      <c r="DH349" s="201"/>
      <c r="DI349" s="201"/>
      <c r="DJ349" s="201"/>
      <c r="DK349" s="201"/>
      <c r="DL349" s="201"/>
      <c r="DM349" s="201"/>
      <c r="DN349" s="201">
        <f t="shared" si="95"/>
        <v>0</v>
      </c>
      <c r="DO349" s="201"/>
      <c r="DP349" s="201"/>
      <c r="DQ349" s="201"/>
      <c r="DR349" s="201"/>
      <c r="DS349" s="201"/>
      <c r="DT349" s="201"/>
      <c r="DU349" s="201">
        <v>1</v>
      </c>
      <c r="DV349" s="201"/>
      <c r="DW349" s="201"/>
      <c r="DX349" s="201"/>
      <c r="DY349" s="201">
        <f t="shared" si="96"/>
        <v>1</v>
      </c>
      <c r="DZ349" s="201">
        <f t="shared" si="97"/>
        <v>0</v>
      </c>
      <c r="EA349" s="201">
        <f t="shared" si="98"/>
        <v>0</v>
      </c>
      <c r="EB349" s="201">
        <f t="shared" si="99"/>
        <v>0</v>
      </c>
      <c r="EC349" s="201">
        <f t="shared" si="100"/>
        <v>0</v>
      </c>
      <c r="ED349" s="201">
        <f t="shared" si="101"/>
        <v>0</v>
      </c>
      <c r="EE349" s="201">
        <f t="shared" si="102"/>
        <v>0</v>
      </c>
      <c r="EF349" s="201">
        <f t="shared" si="103"/>
        <v>1</v>
      </c>
      <c r="EG349" s="201">
        <f t="shared" si="104"/>
        <v>0</v>
      </c>
      <c r="EH349" s="201">
        <f t="shared" si="105"/>
        <v>1</v>
      </c>
      <c r="EI349" s="201">
        <f t="shared" si="106"/>
        <v>1</v>
      </c>
      <c r="EJ349" s="201">
        <v>0</v>
      </c>
    </row>
    <row r="350" spans="1:140" ht="15.75" customHeight="1">
      <c r="A350" s="33"/>
      <c r="B350" s="33"/>
      <c r="C350" s="201">
        <v>2021</v>
      </c>
      <c r="D350" s="201" t="s">
        <v>2765</v>
      </c>
      <c r="E350" s="201" t="s">
        <v>2766</v>
      </c>
      <c r="F350" s="201" t="s">
        <v>544</v>
      </c>
      <c r="G350" s="201" t="s">
        <v>538</v>
      </c>
      <c r="H350" s="201" t="s">
        <v>2027</v>
      </c>
      <c r="I350" s="213" t="s">
        <v>2028</v>
      </c>
      <c r="J350" s="201"/>
      <c r="K350" s="201"/>
      <c r="L350" s="201" t="s">
        <v>2009</v>
      </c>
      <c r="M350" s="214"/>
      <c r="N350" s="214" t="s">
        <v>2029</v>
      </c>
      <c r="O350" s="201"/>
      <c r="P350" s="201"/>
      <c r="Q350" s="201"/>
      <c r="R350" s="201"/>
      <c r="S350" s="201"/>
      <c r="T350" s="201"/>
      <c r="U350" s="201">
        <v>1</v>
      </c>
      <c r="V350" s="201"/>
      <c r="W350" s="201"/>
      <c r="X350" s="201"/>
      <c r="Y350" s="201"/>
      <c r="Z350" s="201">
        <v>1</v>
      </c>
      <c r="AA350" s="201"/>
      <c r="AB350" s="201"/>
      <c r="AC350" s="201"/>
      <c r="AD350" s="201"/>
      <c r="AE350" s="201"/>
      <c r="AF350" s="201"/>
      <c r="AG350" s="201"/>
      <c r="AH350" s="201"/>
      <c r="AI350" s="201"/>
      <c r="AJ350" s="201"/>
      <c r="AK350" s="201"/>
      <c r="AL350" s="201"/>
      <c r="AM350" s="201"/>
      <c r="AN350" s="201"/>
      <c r="AO350" s="201"/>
      <c r="AP350" s="201"/>
      <c r="AQ350" s="201"/>
      <c r="AR350" s="201">
        <f t="shared" si="90"/>
        <v>1</v>
      </c>
      <c r="AS350" s="201"/>
      <c r="AT350" s="201">
        <v>1</v>
      </c>
      <c r="AU350" s="201"/>
      <c r="AV350" s="201"/>
      <c r="AW350" s="201">
        <v>1</v>
      </c>
      <c r="AX350" s="201">
        <f t="shared" si="91"/>
        <v>2</v>
      </c>
      <c r="AY350" s="201">
        <v>1</v>
      </c>
      <c r="AZ350" s="201">
        <v>1</v>
      </c>
      <c r="BA350" s="201">
        <v>1</v>
      </c>
      <c r="BB350" s="201"/>
      <c r="BC350" s="201"/>
      <c r="BD350" s="201"/>
      <c r="BE350" s="201"/>
      <c r="BF350" s="201"/>
      <c r="BG350" s="201"/>
      <c r="BH350" s="201"/>
      <c r="BI350" s="201"/>
      <c r="BJ350" s="201"/>
      <c r="BK350" s="201"/>
      <c r="BL350" s="201"/>
      <c r="BM350" s="201"/>
      <c r="BN350" s="201"/>
      <c r="BO350" s="201"/>
      <c r="BP350" s="201"/>
      <c r="BQ350" s="201"/>
      <c r="BR350" s="201"/>
      <c r="BS350" s="201"/>
      <c r="BT350" s="201">
        <v>1</v>
      </c>
      <c r="BU350" s="201">
        <v>1</v>
      </c>
      <c r="BV350" s="66">
        <f t="shared" si="107"/>
        <v>0</v>
      </c>
      <c r="BW350" s="201"/>
      <c r="BX350" s="201"/>
      <c r="BY350" s="201"/>
      <c r="BZ350" s="201"/>
      <c r="CA350" s="201"/>
      <c r="CB350" s="201"/>
      <c r="CC350" s="201"/>
      <c r="CD350" s="201"/>
      <c r="CE350" s="201"/>
      <c r="CF350" s="201"/>
      <c r="CG350" s="201"/>
      <c r="CH350" s="201">
        <f t="shared" si="92"/>
        <v>0</v>
      </c>
      <c r="CI350" s="201"/>
      <c r="CJ350" s="201"/>
      <c r="CK350" s="201"/>
      <c r="CL350" s="201"/>
      <c r="CM350" s="201">
        <v>1</v>
      </c>
      <c r="CN350" s="201"/>
      <c r="CO350" s="201"/>
      <c r="CP350" s="201"/>
      <c r="CQ350" s="201"/>
      <c r="CR350" s="201"/>
      <c r="CS350" s="201">
        <f t="shared" si="93"/>
        <v>1</v>
      </c>
      <c r="CT350" s="201"/>
      <c r="CU350" s="201"/>
      <c r="CV350" s="201"/>
      <c r="CW350" s="201"/>
      <c r="CX350" s="201"/>
      <c r="CY350" s="201"/>
      <c r="CZ350" s="201"/>
      <c r="DA350" s="201"/>
      <c r="DB350" s="201"/>
      <c r="DC350" s="201"/>
      <c r="DD350" s="201">
        <f t="shared" si="94"/>
        <v>0</v>
      </c>
      <c r="DE350" s="201"/>
      <c r="DF350" s="201"/>
      <c r="DG350" s="201"/>
      <c r="DH350" s="201"/>
      <c r="DI350" s="201"/>
      <c r="DJ350" s="201"/>
      <c r="DK350" s="201"/>
      <c r="DL350" s="201"/>
      <c r="DM350" s="201"/>
      <c r="DN350" s="201">
        <f t="shared" si="95"/>
        <v>0</v>
      </c>
      <c r="DO350" s="201"/>
      <c r="DP350" s="201"/>
      <c r="DQ350" s="201"/>
      <c r="DR350" s="201"/>
      <c r="DS350" s="201"/>
      <c r="DT350" s="201"/>
      <c r="DU350" s="201"/>
      <c r="DV350" s="201">
        <v>1</v>
      </c>
      <c r="DW350" s="201"/>
      <c r="DX350" s="201"/>
      <c r="DY350" s="201">
        <f t="shared" si="96"/>
        <v>1</v>
      </c>
      <c r="DZ350" s="201">
        <f t="shared" si="97"/>
        <v>0</v>
      </c>
      <c r="EA350" s="201">
        <f t="shared" si="98"/>
        <v>0</v>
      </c>
      <c r="EB350" s="201">
        <f t="shared" si="99"/>
        <v>0</v>
      </c>
      <c r="EC350" s="201">
        <f t="shared" si="100"/>
        <v>0</v>
      </c>
      <c r="ED350" s="201">
        <f t="shared" si="101"/>
        <v>0</v>
      </c>
      <c r="EE350" s="201">
        <f t="shared" si="102"/>
        <v>0</v>
      </c>
      <c r="EF350" s="201">
        <f t="shared" si="103"/>
        <v>0</v>
      </c>
      <c r="EG350" s="201">
        <f t="shared" si="104"/>
        <v>0</v>
      </c>
      <c r="EH350" s="201">
        <f t="shared" si="105"/>
        <v>0</v>
      </c>
      <c r="EI350" s="201">
        <f t="shared" si="106"/>
        <v>0</v>
      </c>
      <c r="EJ350" s="201"/>
    </row>
    <row r="351" spans="1:140" ht="15.75" customHeight="1">
      <c r="A351" s="33"/>
      <c r="B351" s="33"/>
      <c r="C351" s="201">
        <v>2021</v>
      </c>
      <c r="D351" s="201" t="s">
        <v>2767</v>
      </c>
      <c r="E351" s="201" t="s">
        <v>2768</v>
      </c>
      <c r="F351" s="201" t="s">
        <v>458</v>
      </c>
      <c r="G351" s="2" t="s">
        <v>1818</v>
      </c>
      <c r="H351" s="201" t="s">
        <v>2030</v>
      </c>
      <c r="I351" s="211" t="s">
        <v>2031</v>
      </c>
      <c r="J351" s="201"/>
      <c r="K351" s="201"/>
      <c r="L351" s="201" t="s">
        <v>2009</v>
      </c>
      <c r="M351" s="214"/>
      <c r="N351" s="214" t="s">
        <v>2032</v>
      </c>
      <c r="O351" s="201"/>
      <c r="P351" s="201"/>
      <c r="Q351" s="201"/>
      <c r="R351" s="201"/>
      <c r="S351" s="201"/>
      <c r="T351" s="201"/>
      <c r="U351" s="201"/>
      <c r="V351" s="201"/>
      <c r="W351" s="201"/>
      <c r="X351" s="201"/>
      <c r="Y351" s="201"/>
      <c r="Z351" s="201">
        <v>1</v>
      </c>
      <c r="AA351" s="201"/>
      <c r="AB351" s="201"/>
      <c r="AC351" s="201"/>
      <c r="AD351" s="201"/>
      <c r="AE351" s="201"/>
      <c r="AF351" s="201"/>
      <c r="AG351" s="201"/>
      <c r="AH351" s="201"/>
      <c r="AI351" s="201"/>
      <c r="AJ351" s="201"/>
      <c r="AK351" s="201"/>
      <c r="AL351" s="201"/>
      <c r="AM351" s="201"/>
      <c r="AN351" s="201"/>
      <c r="AO351" s="201"/>
      <c r="AP351" s="201"/>
      <c r="AQ351" s="201"/>
      <c r="AR351" s="201">
        <f t="shared" si="90"/>
        <v>1</v>
      </c>
      <c r="AS351" s="201"/>
      <c r="AT351" s="201"/>
      <c r="AU351" s="201"/>
      <c r="AV351" s="201"/>
      <c r="AW351" s="201">
        <v>1</v>
      </c>
      <c r="AX351" s="201">
        <f t="shared" si="91"/>
        <v>1</v>
      </c>
      <c r="AY351" s="201"/>
      <c r="AZ351" s="201"/>
      <c r="BA351" s="201">
        <v>1</v>
      </c>
      <c r="BB351" s="201"/>
      <c r="BC351" s="201"/>
      <c r="BD351" s="201"/>
      <c r="BE351" s="201"/>
      <c r="BF351" s="201"/>
      <c r="BG351" s="201"/>
      <c r="BH351" s="201"/>
      <c r="BI351" s="201"/>
      <c r="BJ351" s="201"/>
      <c r="BK351" s="201"/>
      <c r="BL351" s="201"/>
      <c r="BM351" s="201"/>
      <c r="BN351" s="201"/>
      <c r="BO351" s="201"/>
      <c r="BP351" s="201">
        <v>1</v>
      </c>
      <c r="BQ351" s="201"/>
      <c r="BR351" s="201"/>
      <c r="BS351" s="201"/>
      <c r="BT351" s="201"/>
      <c r="BU351" s="218">
        <v>1</v>
      </c>
      <c r="BV351" s="66">
        <f t="shared" si="107"/>
        <v>0</v>
      </c>
      <c r="BW351" s="201"/>
      <c r="BX351" s="201"/>
      <c r="BY351" s="201"/>
      <c r="BZ351" s="201"/>
      <c r="CA351" s="201"/>
      <c r="CB351" s="201"/>
      <c r="CC351" s="201"/>
      <c r="CD351" s="201"/>
      <c r="CE351" s="201"/>
      <c r="CF351" s="201"/>
      <c r="CG351" s="201"/>
      <c r="CH351" s="201">
        <f t="shared" si="92"/>
        <v>0</v>
      </c>
      <c r="CI351" s="201"/>
      <c r="CJ351" s="201"/>
      <c r="CK351" s="201"/>
      <c r="CL351" s="201"/>
      <c r="CM351" s="201"/>
      <c r="CN351" s="201"/>
      <c r="CO351" s="201"/>
      <c r="CP351" s="201"/>
      <c r="CQ351" s="201"/>
      <c r="CR351" s="201"/>
      <c r="CS351" s="201">
        <f t="shared" si="93"/>
        <v>0</v>
      </c>
      <c r="CT351" s="201"/>
      <c r="CU351" s="201"/>
      <c r="CV351" s="201"/>
      <c r="CW351" s="201"/>
      <c r="CX351" s="201"/>
      <c r="CY351" s="201"/>
      <c r="CZ351" s="201"/>
      <c r="DA351" s="201"/>
      <c r="DB351" s="201"/>
      <c r="DC351" s="201"/>
      <c r="DD351" s="201">
        <f t="shared" si="94"/>
        <v>0</v>
      </c>
      <c r="DE351" s="201"/>
      <c r="DF351" s="201"/>
      <c r="DG351" s="201"/>
      <c r="DH351" s="201"/>
      <c r="DI351" s="201"/>
      <c r="DJ351" s="201"/>
      <c r="DK351" s="201"/>
      <c r="DL351" s="201"/>
      <c r="DM351" s="201"/>
      <c r="DN351" s="201">
        <f t="shared" si="95"/>
        <v>0</v>
      </c>
      <c r="DO351" s="201"/>
      <c r="DP351" s="201"/>
      <c r="DQ351" s="201"/>
      <c r="DR351" s="201"/>
      <c r="DS351" s="201"/>
      <c r="DT351" s="201"/>
      <c r="DU351" s="201">
        <v>1</v>
      </c>
      <c r="DV351" s="201"/>
      <c r="DW351" s="201"/>
      <c r="DX351" s="201"/>
      <c r="DY351" s="201">
        <f t="shared" si="96"/>
        <v>1</v>
      </c>
      <c r="DZ351" s="201">
        <f t="shared" si="97"/>
        <v>0</v>
      </c>
      <c r="EA351" s="201">
        <f t="shared" si="98"/>
        <v>0</v>
      </c>
      <c r="EB351" s="201">
        <f t="shared" si="99"/>
        <v>0</v>
      </c>
      <c r="EC351" s="201">
        <f t="shared" si="100"/>
        <v>0</v>
      </c>
      <c r="ED351" s="201">
        <f t="shared" si="101"/>
        <v>0</v>
      </c>
      <c r="EE351" s="201">
        <f t="shared" si="102"/>
        <v>0</v>
      </c>
      <c r="EF351" s="201">
        <f t="shared" si="103"/>
        <v>1</v>
      </c>
      <c r="EG351" s="201">
        <f t="shared" si="104"/>
        <v>0</v>
      </c>
      <c r="EH351" s="201">
        <f t="shared" si="105"/>
        <v>1</v>
      </c>
      <c r="EI351" s="201">
        <f t="shared" si="106"/>
        <v>1</v>
      </c>
      <c r="EJ351" s="201">
        <v>0</v>
      </c>
    </row>
    <row r="352" spans="1:140" ht="15.75" customHeight="1">
      <c r="A352" s="33"/>
      <c r="B352" s="33"/>
      <c r="C352" s="125">
        <v>2021</v>
      </c>
      <c r="D352" s="125" t="s">
        <v>2769</v>
      </c>
      <c r="E352" s="125" t="s">
        <v>2770</v>
      </c>
      <c r="F352" s="164" t="s">
        <v>1234</v>
      </c>
      <c r="G352" s="39" t="s">
        <v>463</v>
      </c>
      <c r="H352" s="39" t="s">
        <v>2033</v>
      </c>
      <c r="I352" s="129" t="s">
        <v>2034</v>
      </c>
      <c r="J352" s="125"/>
      <c r="K352" s="125"/>
      <c r="L352" s="125" t="s">
        <v>2009</v>
      </c>
      <c r="M352" s="119"/>
      <c r="N352" s="119" t="s">
        <v>2035</v>
      </c>
      <c r="O352" s="125"/>
      <c r="P352" s="125"/>
      <c r="Q352" s="125"/>
      <c r="R352" s="125"/>
      <c r="S352" s="125"/>
      <c r="T352" s="125"/>
      <c r="U352" s="125">
        <v>1</v>
      </c>
      <c r="V352" s="125"/>
      <c r="W352" s="125"/>
      <c r="X352" s="125"/>
      <c r="Y352" s="125"/>
      <c r="Z352" s="125"/>
      <c r="AA352" s="125">
        <v>1</v>
      </c>
      <c r="AB352" s="125"/>
      <c r="AC352" s="125"/>
      <c r="AD352" s="125"/>
      <c r="AE352" s="125"/>
      <c r="AF352" s="125"/>
      <c r="AG352" s="125"/>
      <c r="AH352" s="125"/>
      <c r="AI352" s="125"/>
      <c r="AJ352" s="125"/>
      <c r="AK352" s="125">
        <v>1</v>
      </c>
      <c r="AL352" s="125"/>
      <c r="AM352" s="125"/>
      <c r="AN352" s="125"/>
      <c r="AO352" s="125"/>
      <c r="AP352" s="125"/>
      <c r="AQ352" s="125"/>
      <c r="AR352" s="125">
        <f t="shared" si="90"/>
        <v>1</v>
      </c>
      <c r="AS352" s="125"/>
      <c r="AT352" s="125">
        <v>1</v>
      </c>
      <c r="AU352" s="125"/>
      <c r="AV352" s="125"/>
      <c r="AW352" s="125">
        <v>1</v>
      </c>
      <c r="AX352" s="125">
        <f t="shared" si="91"/>
        <v>2</v>
      </c>
      <c r="AY352" s="125">
        <v>1</v>
      </c>
      <c r="AZ352" s="125">
        <v>1</v>
      </c>
      <c r="BA352" s="125">
        <v>1</v>
      </c>
      <c r="BB352" s="125"/>
      <c r="BC352" s="125"/>
      <c r="BD352" s="125"/>
      <c r="BE352" s="125"/>
      <c r="BF352" s="125">
        <v>1</v>
      </c>
      <c r="BG352" s="125"/>
      <c r="BH352" s="125"/>
      <c r="BI352" s="125"/>
      <c r="BJ352" s="125"/>
      <c r="BK352" s="125"/>
      <c r="BL352" s="125"/>
      <c r="BM352" s="125">
        <v>1</v>
      </c>
      <c r="BN352" s="125"/>
      <c r="BO352" s="125"/>
      <c r="BP352" s="125"/>
      <c r="BQ352" s="125"/>
      <c r="BR352" s="125"/>
      <c r="BS352" s="125"/>
      <c r="BT352" s="125">
        <v>1</v>
      </c>
      <c r="BU352" s="125">
        <v>1</v>
      </c>
      <c r="BV352" s="66">
        <f t="shared" si="107"/>
        <v>0</v>
      </c>
      <c r="BW352" s="125"/>
      <c r="BX352" s="125"/>
      <c r="BY352" s="125"/>
      <c r="BZ352" s="125"/>
      <c r="CA352" s="125"/>
      <c r="CB352" s="125"/>
      <c r="CC352" s="125"/>
      <c r="CD352" s="125"/>
      <c r="CE352" s="125"/>
      <c r="CF352" s="125"/>
      <c r="CG352" s="125"/>
      <c r="CH352" s="125">
        <f t="shared" si="92"/>
        <v>0</v>
      </c>
      <c r="CI352" s="125"/>
      <c r="CJ352" s="125"/>
      <c r="CK352" s="125"/>
      <c r="CL352" s="125">
        <v>1</v>
      </c>
      <c r="CM352" s="125"/>
      <c r="CN352" s="125"/>
      <c r="CO352" s="125"/>
      <c r="CP352" s="125"/>
      <c r="CQ352" s="125"/>
      <c r="CR352" s="125"/>
      <c r="CS352" s="125">
        <f t="shared" si="93"/>
        <v>1</v>
      </c>
      <c r="CT352" s="125"/>
      <c r="CU352" s="125"/>
      <c r="CV352" s="125"/>
      <c r="CW352" s="125"/>
      <c r="CX352" s="125"/>
      <c r="CY352" s="125"/>
      <c r="CZ352" s="125"/>
      <c r="DA352" s="125"/>
      <c r="DB352" s="125"/>
      <c r="DC352" s="125"/>
      <c r="DD352" s="125">
        <f t="shared" si="94"/>
        <v>0</v>
      </c>
      <c r="DE352" s="125"/>
      <c r="DF352" s="125"/>
      <c r="DG352" s="125"/>
      <c r="DH352" s="125"/>
      <c r="DI352" s="125"/>
      <c r="DJ352" s="125"/>
      <c r="DK352" s="125"/>
      <c r="DL352" s="125"/>
      <c r="DM352" s="125"/>
      <c r="DN352" s="125">
        <f t="shared" si="95"/>
        <v>0</v>
      </c>
      <c r="DO352" s="125"/>
      <c r="DP352" s="125"/>
      <c r="DQ352" s="125"/>
      <c r="DR352" s="125"/>
      <c r="DS352" s="125"/>
      <c r="DT352" s="125"/>
      <c r="DU352" s="125">
        <v>1</v>
      </c>
      <c r="DV352" s="125"/>
      <c r="DW352" s="125"/>
      <c r="DX352" s="125"/>
      <c r="DY352" s="125">
        <f t="shared" si="96"/>
        <v>1</v>
      </c>
      <c r="DZ352" s="125">
        <f t="shared" si="97"/>
        <v>0</v>
      </c>
      <c r="EA352" s="125">
        <f t="shared" si="98"/>
        <v>0</v>
      </c>
      <c r="EB352" s="125">
        <f t="shared" si="99"/>
        <v>0</v>
      </c>
      <c r="EC352" s="125">
        <f t="shared" si="100"/>
        <v>1</v>
      </c>
      <c r="ED352" s="125">
        <f t="shared" si="101"/>
        <v>0</v>
      </c>
      <c r="EE352" s="125">
        <f t="shared" si="102"/>
        <v>0</v>
      </c>
      <c r="EF352" s="125">
        <f t="shared" si="103"/>
        <v>1</v>
      </c>
      <c r="EG352" s="125">
        <f t="shared" si="104"/>
        <v>0</v>
      </c>
      <c r="EH352" s="125">
        <f t="shared" si="105"/>
        <v>2</v>
      </c>
      <c r="EI352" s="125">
        <f t="shared" si="106"/>
        <v>1</v>
      </c>
      <c r="EJ352" s="125">
        <v>0</v>
      </c>
    </row>
    <row r="353" spans="1:140" ht="15.75" customHeight="1">
      <c r="A353" s="33"/>
      <c r="B353" s="33"/>
      <c r="C353" s="161">
        <v>2021</v>
      </c>
      <c r="D353" s="128" t="s">
        <v>2771</v>
      </c>
      <c r="E353" s="128" t="s">
        <v>2772</v>
      </c>
      <c r="F353" s="128" t="s">
        <v>908</v>
      </c>
      <c r="G353" s="128" t="s">
        <v>470</v>
      </c>
      <c r="H353" s="128" t="s">
        <v>2036</v>
      </c>
      <c r="I353" s="128" t="s">
        <v>2037</v>
      </c>
      <c r="J353" s="125"/>
      <c r="K353" s="125"/>
      <c r="L353" s="125" t="s">
        <v>2009</v>
      </c>
      <c r="M353" s="119"/>
      <c r="N353" s="119" t="s">
        <v>2038</v>
      </c>
      <c r="O353" s="125"/>
      <c r="P353" s="125"/>
      <c r="Q353" s="125"/>
      <c r="R353" s="125"/>
      <c r="S353" s="125"/>
      <c r="T353" s="125">
        <v>1</v>
      </c>
      <c r="U353" s="125"/>
      <c r="V353" s="125"/>
      <c r="W353" s="125"/>
      <c r="X353" s="125"/>
      <c r="Y353" s="125"/>
      <c r="Z353" s="125"/>
      <c r="AA353" s="125">
        <v>1</v>
      </c>
      <c r="AB353" s="125"/>
      <c r="AC353" s="125"/>
      <c r="AD353" s="125"/>
      <c r="AE353" s="125"/>
      <c r="AF353" s="125"/>
      <c r="AG353" s="125"/>
      <c r="AH353" s="125"/>
      <c r="AI353" s="125"/>
      <c r="AJ353" s="125"/>
      <c r="AK353" s="125">
        <v>1</v>
      </c>
      <c r="AL353" s="125"/>
      <c r="AM353" s="125"/>
      <c r="AN353" s="125"/>
      <c r="AO353" s="125"/>
      <c r="AP353" s="125"/>
      <c r="AQ353" s="125"/>
      <c r="AR353" s="125">
        <f t="shared" si="90"/>
        <v>1</v>
      </c>
      <c r="AS353" s="125"/>
      <c r="AT353" s="125">
        <v>1</v>
      </c>
      <c r="AU353" s="125"/>
      <c r="AV353" s="125"/>
      <c r="AW353" s="125"/>
      <c r="AX353" s="125">
        <f t="shared" si="91"/>
        <v>1</v>
      </c>
      <c r="AY353" s="125"/>
      <c r="AZ353" s="125">
        <v>1</v>
      </c>
      <c r="BA353" s="125"/>
      <c r="BB353" s="125"/>
      <c r="BC353" s="125"/>
      <c r="BD353" s="125"/>
      <c r="BE353" s="125"/>
      <c r="BF353" s="125"/>
      <c r="BG353" s="125"/>
      <c r="BH353" s="125"/>
      <c r="BI353" s="125"/>
      <c r="BJ353" s="125"/>
      <c r="BK353" s="125"/>
      <c r="BL353" s="125"/>
      <c r="BM353" s="125"/>
      <c r="BN353" s="125"/>
      <c r="BO353" s="125"/>
      <c r="BP353" s="125">
        <v>1</v>
      </c>
      <c r="BQ353" s="125"/>
      <c r="BR353" s="125"/>
      <c r="BS353" s="125"/>
      <c r="BT353" s="125"/>
      <c r="BU353" s="125"/>
      <c r="BV353" s="66">
        <f t="shared" si="107"/>
        <v>1</v>
      </c>
      <c r="BW353" s="125"/>
      <c r="BX353" s="125"/>
      <c r="BY353" s="125"/>
      <c r="BZ353" s="125"/>
      <c r="CA353" s="125"/>
      <c r="CB353" s="125"/>
      <c r="CC353" s="125"/>
      <c r="CD353" s="125"/>
      <c r="CE353" s="125"/>
      <c r="CF353" s="125"/>
      <c r="CG353" s="125"/>
      <c r="CH353" s="125">
        <f t="shared" si="92"/>
        <v>0</v>
      </c>
      <c r="CI353" s="125"/>
      <c r="CJ353" s="125"/>
      <c r="CK353" s="125"/>
      <c r="CL353" s="125"/>
      <c r="CM353" s="125"/>
      <c r="CN353" s="125"/>
      <c r="CO353" s="125"/>
      <c r="CP353" s="125"/>
      <c r="CQ353" s="125"/>
      <c r="CR353" s="125"/>
      <c r="CS353" s="125">
        <f t="shared" si="93"/>
        <v>0</v>
      </c>
      <c r="CT353" s="125"/>
      <c r="CU353" s="125"/>
      <c r="CV353" s="125"/>
      <c r="CW353" s="125"/>
      <c r="CX353" s="125"/>
      <c r="CY353" s="125"/>
      <c r="CZ353" s="125"/>
      <c r="DA353" s="125"/>
      <c r="DB353" s="125"/>
      <c r="DC353" s="125"/>
      <c r="DD353" s="125">
        <f t="shared" si="94"/>
        <v>0</v>
      </c>
      <c r="DE353" s="125"/>
      <c r="DF353" s="125"/>
      <c r="DG353" s="125"/>
      <c r="DH353" s="125"/>
      <c r="DI353" s="125"/>
      <c r="DJ353" s="125"/>
      <c r="DK353" s="125"/>
      <c r="DL353" s="125"/>
      <c r="DM353" s="125"/>
      <c r="DN353" s="125">
        <f t="shared" si="95"/>
        <v>0</v>
      </c>
      <c r="DO353" s="125"/>
      <c r="DP353" s="125"/>
      <c r="DQ353" s="125"/>
      <c r="DR353" s="125"/>
      <c r="DS353" s="125"/>
      <c r="DT353" s="125"/>
      <c r="DU353" s="125"/>
      <c r="DV353" s="125"/>
      <c r="DW353" s="125"/>
      <c r="DX353" s="125"/>
      <c r="DY353" s="125">
        <f t="shared" si="96"/>
        <v>0</v>
      </c>
      <c r="DZ353" s="125">
        <f t="shared" si="97"/>
        <v>0</v>
      </c>
      <c r="EA353" s="125">
        <f t="shared" si="98"/>
        <v>0</v>
      </c>
      <c r="EB353" s="125">
        <f t="shared" si="99"/>
        <v>0</v>
      </c>
      <c r="EC353" s="125">
        <f t="shared" si="100"/>
        <v>0</v>
      </c>
      <c r="ED353" s="125">
        <f t="shared" si="101"/>
        <v>0</v>
      </c>
      <c r="EE353" s="125">
        <f t="shared" si="102"/>
        <v>0</v>
      </c>
      <c r="EF353" s="125">
        <f t="shared" si="103"/>
        <v>0</v>
      </c>
      <c r="EG353" s="125">
        <f t="shared" si="104"/>
        <v>0</v>
      </c>
      <c r="EH353" s="125">
        <f t="shared" si="105"/>
        <v>0</v>
      </c>
      <c r="EI353" s="125">
        <f t="shared" si="106"/>
        <v>0</v>
      </c>
      <c r="EJ353" s="125">
        <v>0</v>
      </c>
    </row>
    <row r="354" spans="1:140" ht="15.75" customHeight="1">
      <c r="A354" s="33"/>
      <c r="B354" s="33"/>
      <c r="C354" s="161">
        <v>2021</v>
      </c>
      <c r="D354" s="128" t="s">
        <v>2773</v>
      </c>
      <c r="E354" s="128" t="s">
        <v>2774</v>
      </c>
      <c r="F354" s="145" t="s">
        <v>2775</v>
      </c>
      <c r="G354" s="128" t="s">
        <v>5599</v>
      </c>
      <c r="H354" s="128" t="s">
        <v>2039</v>
      </c>
      <c r="I354" s="162" t="s">
        <v>2040</v>
      </c>
      <c r="J354" s="201"/>
      <c r="K354" s="201"/>
      <c r="L354" s="201" t="s">
        <v>2009</v>
      </c>
      <c r="M354" s="214"/>
      <c r="N354" s="214" t="s">
        <v>2041</v>
      </c>
      <c r="O354" s="201"/>
      <c r="P354" s="201"/>
      <c r="Q354" s="201"/>
      <c r="R354" s="201"/>
      <c r="S354" s="201"/>
      <c r="T354" s="201"/>
      <c r="U354" s="201">
        <v>1</v>
      </c>
      <c r="V354" s="201"/>
      <c r="W354" s="201"/>
      <c r="X354" s="201"/>
      <c r="Y354" s="201"/>
      <c r="Z354" s="201"/>
      <c r="AA354" s="201"/>
      <c r="AB354" s="201"/>
      <c r="AC354" s="201"/>
      <c r="AD354" s="201"/>
      <c r="AE354" s="201">
        <v>1</v>
      </c>
      <c r="AF354" s="201"/>
      <c r="AG354" s="201"/>
      <c r="AH354" s="201"/>
      <c r="AI354" s="201"/>
      <c r="AJ354" s="201"/>
      <c r="AK354" s="201"/>
      <c r="AL354" s="201"/>
      <c r="AM354" s="201"/>
      <c r="AN354" s="201"/>
      <c r="AO354" s="201"/>
      <c r="AP354" s="201"/>
      <c r="AQ354" s="201"/>
      <c r="AR354" s="201">
        <f t="shared" si="90"/>
        <v>1</v>
      </c>
      <c r="AS354" s="201"/>
      <c r="AT354" s="201">
        <v>1</v>
      </c>
      <c r="AU354" s="201"/>
      <c r="AV354" s="201"/>
      <c r="AW354" s="201">
        <v>1</v>
      </c>
      <c r="AX354" s="201">
        <f t="shared" si="91"/>
        <v>2</v>
      </c>
      <c r="AY354" s="201"/>
      <c r="AZ354" s="201"/>
      <c r="BA354" s="201">
        <v>1</v>
      </c>
      <c r="BB354" s="201">
        <v>1</v>
      </c>
      <c r="BC354" s="201"/>
      <c r="BD354" s="201"/>
      <c r="BE354" s="201"/>
      <c r="BF354" s="201"/>
      <c r="BG354" s="201"/>
      <c r="BH354" s="201"/>
      <c r="BI354" s="201"/>
      <c r="BJ354" s="201"/>
      <c r="BK354" s="201"/>
      <c r="BL354" s="201"/>
      <c r="BM354" s="201"/>
      <c r="BN354" s="201"/>
      <c r="BO354" s="201"/>
      <c r="BP354" s="201">
        <v>1</v>
      </c>
      <c r="BQ354" s="201"/>
      <c r="BR354" s="201"/>
      <c r="BS354" s="201"/>
      <c r="BT354" s="201"/>
      <c r="BU354" s="201"/>
      <c r="BV354" s="66">
        <f t="shared" si="107"/>
        <v>1</v>
      </c>
      <c r="BW354" s="201"/>
      <c r="BX354" s="201"/>
      <c r="BY354" s="201"/>
      <c r="BZ354" s="201"/>
      <c r="CA354" s="201"/>
      <c r="CB354" s="201"/>
      <c r="CC354" s="201"/>
      <c r="CD354" s="201"/>
      <c r="CE354" s="201"/>
      <c r="CF354" s="201"/>
      <c r="CG354" s="201"/>
      <c r="CH354" s="201">
        <f t="shared" si="92"/>
        <v>0</v>
      </c>
      <c r="CI354" s="201"/>
      <c r="CJ354" s="201"/>
      <c r="CK354" s="201"/>
      <c r="CL354" s="201"/>
      <c r="CM354" s="201">
        <v>1</v>
      </c>
      <c r="CN354" s="201"/>
      <c r="CO354" s="201"/>
      <c r="CP354" s="201"/>
      <c r="CQ354" s="201"/>
      <c r="CR354" s="201"/>
      <c r="CS354" s="201">
        <f t="shared" si="93"/>
        <v>1</v>
      </c>
      <c r="CT354" s="201"/>
      <c r="CU354" s="201"/>
      <c r="CV354" s="201"/>
      <c r="CW354" s="201"/>
      <c r="CX354" s="201"/>
      <c r="CY354" s="201"/>
      <c r="CZ354" s="201"/>
      <c r="DA354" s="201"/>
      <c r="DB354" s="201"/>
      <c r="DC354" s="201"/>
      <c r="DD354" s="201">
        <f t="shared" si="94"/>
        <v>0</v>
      </c>
      <c r="DE354" s="201"/>
      <c r="DF354" s="201"/>
      <c r="DG354" s="201"/>
      <c r="DH354" s="201"/>
      <c r="DI354" s="201"/>
      <c r="DJ354" s="201"/>
      <c r="DK354" s="201"/>
      <c r="DL354" s="201"/>
      <c r="DM354" s="201"/>
      <c r="DN354" s="201">
        <f t="shared" si="95"/>
        <v>0</v>
      </c>
      <c r="DO354" s="201"/>
      <c r="DP354" s="201"/>
      <c r="DQ354" s="201"/>
      <c r="DR354" s="201"/>
      <c r="DS354" s="201"/>
      <c r="DT354" s="201"/>
      <c r="DU354" s="201"/>
      <c r="DV354" s="201">
        <v>1</v>
      </c>
      <c r="DW354" s="201"/>
      <c r="DX354" s="201"/>
      <c r="DY354" s="201">
        <f t="shared" si="96"/>
        <v>1</v>
      </c>
      <c r="DZ354" s="201">
        <f t="shared" si="97"/>
        <v>0</v>
      </c>
      <c r="EA354" s="201">
        <f t="shared" si="98"/>
        <v>0</v>
      </c>
      <c r="EB354" s="201">
        <f t="shared" si="99"/>
        <v>0</v>
      </c>
      <c r="EC354" s="201">
        <f t="shared" si="100"/>
        <v>0</v>
      </c>
      <c r="ED354" s="201">
        <f t="shared" si="101"/>
        <v>0</v>
      </c>
      <c r="EE354" s="201">
        <f t="shared" si="102"/>
        <v>0</v>
      </c>
      <c r="EF354" s="201">
        <f t="shared" si="103"/>
        <v>0</v>
      </c>
      <c r="EG354" s="201">
        <f t="shared" si="104"/>
        <v>0</v>
      </c>
      <c r="EH354" s="201">
        <f t="shared" si="105"/>
        <v>0</v>
      </c>
      <c r="EI354" s="201">
        <f t="shared" si="106"/>
        <v>0</v>
      </c>
      <c r="EJ354" s="201"/>
    </row>
    <row r="355" spans="1:140" ht="15.75" customHeight="1">
      <c r="A355" s="33"/>
      <c r="B355" s="33"/>
      <c r="C355" s="115">
        <v>2021</v>
      </c>
      <c r="D355" s="113" t="s">
        <v>2776</v>
      </c>
      <c r="E355" s="170" t="s">
        <v>2777</v>
      </c>
      <c r="F355" s="171" t="s">
        <v>2761</v>
      </c>
      <c r="G355" s="113" t="s">
        <v>459</v>
      </c>
      <c r="H355" s="128" t="s">
        <v>2042</v>
      </c>
      <c r="I355" s="128" t="s">
        <v>2043</v>
      </c>
      <c r="J355" s="125"/>
      <c r="K355" s="125"/>
      <c r="L355" s="125" t="s">
        <v>2009</v>
      </c>
      <c r="M355" s="119"/>
      <c r="N355" s="119" t="s">
        <v>2044</v>
      </c>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v>1</v>
      </c>
      <c r="AR355" s="125">
        <f t="shared" si="90"/>
        <v>1</v>
      </c>
      <c r="AS355" s="125"/>
      <c r="AT355" s="125">
        <v>1</v>
      </c>
      <c r="AU355" s="125"/>
      <c r="AV355" s="125"/>
      <c r="AW355" s="125"/>
      <c r="AX355" s="125">
        <f t="shared" si="91"/>
        <v>1</v>
      </c>
      <c r="AY355" s="125">
        <v>1</v>
      </c>
      <c r="AZ355" s="125"/>
      <c r="BA355" s="125"/>
      <c r="BB355" s="125"/>
      <c r="BC355" s="125"/>
      <c r="BD355" s="125"/>
      <c r="BE355" s="125"/>
      <c r="BF355" s="125"/>
      <c r="BG355" s="125"/>
      <c r="BH355" s="125"/>
      <c r="BI355" s="125"/>
      <c r="BJ355" s="125"/>
      <c r="BK355" s="125">
        <v>1</v>
      </c>
      <c r="BL355" s="125"/>
      <c r="BM355" s="125"/>
      <c r="BN355" s="125"/>
      <c r="BO355" s="125"/>
      <c r="BP355" s="125"/>
      <c r="BQ355" s="125"/>
      <c r="BR355" s="125"/>
      <c r="BS355" s="125"/>
      <c r="BT355" s="125">
        <v>1</v>
      </c>
      <c r="BU355" s="125"/>
      <c r="BV355" s="66">
        <f t="shared" si="107"/>
        <v>0</v>
      </c>
      <c r="BW355" s="125"/>
      <c r="BX355" s="125"/>
      <c r="BY355" s="125"/>
      <c r="BZ355" s="125"/>
      <c r="CA355" s="125"/>
      <c r="CB355" s="125"/>
      <c r="CC355" s="125"/>
      <c r="CD355" s="125"/>
      <c r="CE355" s="125"/>
      <c r="CF355" s="125"/>
      <c r="CG355" s="125"/>
      <c r="CH355" s="125">
        <f t="shared" si="92"/>
        <v>0</v>
      </c>
      <c r="CI355" s="125"/>
      <c r="CJ355" s="125"/>
      <c r="CK355" s="125"/>
      <c r="CL355" s="125"/>
      <c r="CM355" s="125">
        <v>1</v>
      </c>
      <c r="CN355" s="125"/>
      <c r="CO355" s="125"/>
      <c r="CP355" s="125"/>
      <c r="CQ355" s="125"/>
      <c r="CR355" s="125"/>
      <c r="CS355" s="125">
        <f t="shared" si="93"/>
        <v>1</v>
      </c>
      <c r="CT355" s="125"/>
      <c r="CU355" s="125"/>
      <c r="CV355" s="125"/>
      <c r="CW355" s="125"/>
      <c r="CX355" s="125"/>
      <c r="CY355" s="125"/>
      <c r="CZ355" s="125"/>
      <c r="DA355" s="125"/>
      <c r="DB355" s="125"/>
      <c r="DC355" s="125"/>
      <c r="DD355" s="125">
        <f t="shared" si="94"/>
        <v>0</v>
      </c>
      <c r="DE355" s="125"/>
      <c r="DF355" s="125"/>
      <c r="DG355" s="125"/>
      <c r="DH355" s="125"/>
      <c r="DI355" s="125"/>
      <c r="DJ355" s="125"/>
      <c r="DK355" s="125"/>
      <c r="DL355" s="125"/>
      <c r="DM355" s="125"/>
      <c r="DN355" s="125">
        <f t="shared" si="95"/>
        <v>0</v>
      </c>
      <c r="DO355" s="125"/>
      <c r="DP355" s="125"/>
      <c r="DQ355" s="125"/>
      <c r="DR355" s="125"/>
      <c r="DS355" s="125"/>
      <c r="DT355" s="125"/>
      <c r="DU355" s="125"/>
      <c r="DV355" s="125"/>
      <c r="DW355" s="125"/>
      <c r="DX355" s="125"/>
      <c r="DY355" s="125">
        <f t="shared" si="96"/>
        <v>0</v>
      </c>
      <c r="DZ355" s="125">
        <f t="shared" si="97"/>
        <v>0</v>
      </c>
      <c r="EA355" s="125">
        <f t="shared" si="98"/>
        <v>0</v>
      </c>
      <c r="EB355" s="125">
        <f t="shared" si="99"/>
        <v>0</v>
      </c>
      <c r="EC355" s="125">
        <f t="shared" si="100"/>
        <v>0</v>
      </c>
      <c r="ED355" s="125">
        <f t="shared" si="101"/>
        <v>0</v>
      </c>
      <c r="EE355" s="125">
        <f t="shared" si="102"/>
        <v>0</v>
      </c>
      <c r="EF355" s="125">
        <f t="shared" si="103"/>
        <v>0</v>
      </c>
      <c r="EG355" s="125">
        <f t="shared" si="104"/>
        <v>0</v>
      </c>
      <c r="EH355" s="125">
        <f t="shared" si="105"/>
        <v>0</v>
      </c>
      <c r="EI355" s="125">
        <f t="shared" si="106"/>
        <v>0</v>
      </c>
      <c r="EJ355" s="125">
        <v>0</v>
      </c>
    </row>
    <row r="356" spans="1:140" ht="15.75" customHeight="1">
      <c r="A356" s="33"/>
      <c r="B356" s="33"/>
      <c r="C356" s="115">
        <v>2021</v>
      </c>
      <c r="D356" s="113" t="s">
        <v>2778</v>
      </c>
      <c r="E356" s="113" t="s">
        <v>2779</v>
      </c>
      <c r="F356" s="113" t="s">
        <v>5602</v>
      </c>
      <c r="G356" s="113" t="s">
        <v>5603</v>
      </c>
      <c r="H356" s="128" t="s">
        <v>2045</v>
      </c>
      <c r="I356" s="149" t="s">
        <v>2046</v>
      </c>
      <c r="J356" s="201"/>
      <c r="K356" s="201"/>
      <c r="L356" s="201" t="s">
        <v>2009</v>
      </c>
      <c r="M356" s="214"/>
      <c r="N356" s="214" t="s">
        <v>2047</v>
      </c>
      <c r="O356" s="201"/>
      <c r="P356" s="201"/>
      <c r="Q356" s="201"/>
      <c r="R356" s="201"/>
      <c r="S356" s="201"/>
      <c r="T356" s="201"/>
      <c r="U356" s="201"/>
      <c r="V356" s="201"/>
      <c r="W356" s="201"/>
      <c r="X356" s="201"/>
      <c r="Y356" s="201">
        <v>1</v>
      </c>
      <c r="Z356" s="201"/>
      <c r="AA356" s="201"/>
      <c r="AB356" s="201"/>
      <c r="AC356" s="201"/>
      <c r="AD356" s="201"/>
      <c r="AE356" s="201"/>
      <c r="AF356" s="201"/>
      <c r="AG356" s="201"/>
      <c r="AH356" s="201"/>
      <c r="AI356" s="201"/>
      <c r="AJ356" s="201"/>
      <c r="AK356" s="201"/>
      <c r="AL356" s="201"/>
      <c r="AM356" s="201"/>
      <c r="AN356" s="201"/>
      <c r="AO356" s="201"/>
      <c r="AP356" s="201"/>
      <c r="AQ356" s="201"/>
      <c r="AR356" s="201">
        <f t="shared" si="90"/>
        <v>1</v>
      </c>
      <c r="AS356" s="201"/>
      <c r="AT356" s="201">
        <v>1</v>
      </c>
      <c r="AU356" s="201"/>
      <c r="AV356" s="201"/>
      <c r="AW356" s="201"/>
      <c r="AX356" s="201">
        <f t="shared" si="91"/>
        <v>1</v>
      </c>
      <c r="AY356" s="201"/>
      <c r="AZ356" s="201">
        <v>1</v>
      </c>
      <c r="BA356" s="201"/>
      <c r="BB356" s="201"/>
      <c r="BC356" s="201"/>
      <c r="BD356" s="201"/>
      <c r="BE356" s="201"/>
      <c r="BF356" s="201"/>
      <c r="BG356" s="201"/>
      <c r="BH356" s="201"/>
      <c r="BI356" s="201"/>
      <c r="BJ356" s="201"/>
      <c r="BK356" s="201"/>
      <c r="BL356" s="201">
        <v>1</v>
      </c>
      <c r="BM356" s="201"/>
      <c r="BN356" s="201"/>
      <c r="BO356" s="201"/>
      <c r="BP356" s="201"/>
      <c r="BQ356" s="201"/>
      <c r="BR356" s="201"/>
      <c r="BS356" s="201"/>
      <c r="BT356" s="201"/>
      <c r="BU356" s="201"/>
      <c r="BV356" s="66">
        <f t="shared" si="107"/>
        <v>1</v>
      </c>
      <c r="BW356" s="201"/>
      <c r="BX356" s="201"/>
      <c r="BY356" s="201"/>
      <c r="BZ356" s="201"/>
      <c r="CA356" s="201"/>
      <c r="CB356" s="201"/>
      <c r="CC356" s="201"/>
      <c r="CD356" s="201"/>
      <c r="CE356" s="201"/>
      <c r="CF356" s="201"/>
      <c r="CG356" s="201"/>
      <c r="CH356" s="201">
        <f t="shared" si="92"/>
        <v>0</v>
      </c>
      <c r="CI356" s="201"/>
      <c r="CJ356" s="201"/>
      <c r="CK356" s="201"/>
      <c r="CL356" s="201"/>
      <c r="CM356" s="201"/>
      <c r="CN356" s="201"/>
      <c r="CO356" s="201"/>
      <c r="CP356" s="201"/>
      <c r="CQ356" s="201"/>
      <c r="CR356" s="201"/>
      <c r="CS356" s="201">
        <f t="shared" si="93"/>
        <v>0</v>
      </c>
      <c r="CT356" s="201"/>
      <c r="CU356" s="201"/>
      <c r="CV356" s="201"/>
      <c r="CW356" s="201"/>
      <c r="CX356" s="201"/>
      <c r="CY356" s="201"/>
      <c r="CZ356" s="201"/>
      <c r="DA356" s="201"/>
      <c r="DB356" s="201"/>
      <c r="DC356" s="201"/>
      <c r="DD356" s="201">
        <f t="shared" si="94"/>
        <v>0</v>
      </c>
      <c r="DE356" s="201"/>
      <c r="DF356" s="201"/>
      <c r="DG356" s="201"/>
      <c r="DH356" s="201"/>
      <c r="DI356" s="201"/>
      <c r="DJ356" s="201"/>
      <c r="DK356" s="201"/>
      <c r="DL356" s="201"/>
      <c r="DM356" s="201"/>
      <c r="DN356" s="201">
        <f t="shared" si="95"/>
        <v>0</v>
      </c>
      <c r="DO356" s="201"/>
      <c r="DP356" s="201"/>
      <c r="DQ356" s="201"/>
      <c r="DR356" s="201"/>
      <c r="DS356" s="201"/>
      <c r="DT356" s="201"/>
      <c r="DU356" s="201"/>
      <c r="DV356" s="201"/>
      <c r="DW356" s="201"/>
      <c r="DX356" s="201"/>
      <c r="DY356" s="201">
        <f t="shared" si="96"/>
        <v>0</v>
      </c>
      <c r="DZ356" s="201">
        <f t="shared" si="97"/>
        <v>0</v>
      </c>
      <c r="EA356" s="201">
        <f t="shared" si="98"/>
        <v>0</v>
      </c>
      <c r="EB356" s="201">
        <f t="shared" si="99"/>
        <v>0</v>
      </c>
      <c r="EC356" s="201">
        <f t="shared" si="100"/>
        <v>0</v>
      </c>
      <c r="ED356" s="201">
        <f t="shared" si="101"/>
        <v>0</v>
      </c>
      <c r="EE356" s="201">
        <f t="shared" si="102"/>
        <v>0</v>
      </c>
      <c r="EF356" s="201">
        <f t="shared" si="103"/>
        <v>0</v>
      </c>
      <c r="EG356" s="201">
        <f t="shared" si="104"/>
        <v>0</v>
      </c>
      <c r="EH356" s="201">
        <f t="shared" si="105"/>
        <v>0</v>
      </c>
      <c r="EI356" s="201">
        <f t="shared" si="106"/>
        <v>0</v>
      </c>
      <c r="EJ356" s="201">
        <v>0</v>
      </c>
    </row>
    <row r="357" spans="1:140" ht="15.75" customHeight="1">
      <c r="A357" s="33"/>
      <c r="B357" s="33"/>
      <c r="C357" s="161">
        <v>2020</v>
      </c>
      <c r="D357" s="161" t="s">
        <v>2780</v>
      </c>
      <c r="E357" s="161" t="s">
        <v>2781</v>
      </c>
      <c r="F357" s="161" t="s">
        <v>5604</v>
      </c>
      <c r="G357" s="161" t="s">
        <v>538</v>
      </c>
      <c r="H357" s="128" t="s">
        <v>2048</v>
      </c>
      <c r="I357" s="128" t="s">
        <v>2049</v>
      </c>
      <c r="J357" s="201"/>
      <c r="K357" s="201"/>
      <c r="L357" s="201" t="s">
        <v>2009</v>
      </c>
      <c r="M357" s="214"/>
      <c r="N357" s="214" t="s">
        <v>2050</v>
      </c>
      <c r="O357" s="201"/>
      <c r="P357" s="201"/>
      <c r="Q357" s="201"/>
      <c r="R357" s="201"/>
      <c r="S357" s="201"/>
      <c r="T357" s="201">
        <v>1</v>
      </c>
      <c r="U357" s="201"/>
      <c r="V357" s="201"/>
      <c r="W357" s="201"/>
      <c r="X357" s="201"/>
      <c r="Y357" s="201"/>
      <c r="Z357" s="201"/>
      <c r="AA357" s="201"/>
      <c r="AB357" s="201">
        <v>1</v>
      </c>
      <c r="AC357" s="201"/>
      <c r="AD357" s="201"/>
      <c r="AE357" s="201"/>
      <c r="AF357" s="201"/>
      <c r="AG357" s="201"/>
      <c r="AH357" s="201"/>
      <c r="AI357" s="201"/>
      <c r="AJ357" s="201"/>
      <c r="AK357" s="201"/>
      <c r="AL357" s="201"/>
      <c r="AM357" s="201"/>
      <c r="AN357" s="201"/>
      <c r="AO357" s="201"/>
      <c r="AP357" s="201"/>
      <c r="AQ357" s="201"/>
      <c r="AR357" s="201">
        <f t="shared" si="90"/>
        <v>1</v>
      </c>
      <c r="AS357" s="201">
        <v>1</v>
      </c>
      <c r="AT357" s="201"/>
      <c r="AU357" s="201"/>
      <c r="AV357" s="201">
        <v>1</v>
      </c>
      <c r="AW357" s="201"/>
      <c r="AX357" s="201">
        <f t="shared" si="91"/>
        <v>2</v>
      </c>
      <c r="AY357" s="201"/>
      <c r="AZ357" s="201"/>
      <c r="BA357" s="201">
        <v>1</v>
      </c>
      <c r="BB357" s="201"/>
      <c r="BC357" s="201"/>
      <c r="BD357" s="201"/>
      <c r="BE357" s="201"/>
      <c r="BF357" s="201"/>
      <c r="BG357" s="201"/>
      <c r="BH357" s="201"/>
      <c r="BI357" s="201">
        <v>1</v>
      </c>
      <c r="BJ357" s="201"/>
      <c r="BK357" s="201"/>
      <c r="BL357" s="201"/>
      <c r="BM357" s="201"/>
      <c r="BN357" s="201">
        <v>1</v>
      </c>
      <c r="BO357" s="201"/>
      <c r="BP357" s="201"/>
      <c r="BQ357" s="201"/>
      <c r="BR357" s="201"/>
      <c r="BS357" s="201">
        <v>1</v>
      </c>
      <c r="BT357" s="201">
        <v>1</v>
      </c>
      <c r="BU357" s="201"/>
      <c r="BV357" s="66">
        <f t="shared" si="107"/>
        <v>0</v>
      </c>
      <c r="BW357" s="201"/>
      <c r="BX357" s="201"/>
      <c r="BY357" s="201">
        <v>1</v>
      </c>
      <c r="BZ357" s="201"/>
      <c r="CA357" s="201"/>
      <c r="CB357" s="201"/>
      <c r="CC357" s="201"/>
      <c r="CD357" s="201"/>
      <c r="CE357" s="201"/>
      <c r="CF357" s="201"/>
      <c r="CG357" s="201"/>
      <c r="CH357" s="201">
        <f t="shared" si="92"/>
        <v>1</v>
      </c>
      <c r="CI357" s="201"/>
      <c r="CJ357" s="201"/>
      <c r="CK357" s="201"/>
      <c r="CL357" s="201"/>
      <c r="CM357" s="201"/>
      <c r="CN357" s="201"/>
      <c r="CO357" s="201"/>
      <c r="CP357" s="201"/>
      <c r="CQ357" s="201"/>
      <c r="CR357" s="201"/>
      <c r="CS357" s="201">
        <f t="shared" si="93"/>
        <v>0</v>
      </c>
      <c r="CT357" s="201"/>
      <c r="CU357" s="201"/>
      <c r="CV357" s="201"/>
      <c r="CW357" s="201"/>
      <c r="CX357" s="201"/>
      <c r="CY357" s="201"/>
      <c r="CZ357" s="201"/>
      <c r="DA357" s="201"/>
      <c r="DB357" s="201"/>
      <c r="DC357" s="201"/>
      <c r="DD357" s="201">
        <f t="shared" si="94"/>
        <v>0</v>
      </c>
      <c r="DE357" s="201"/>
      <c r="DF357" s="201"/>
      <c r="DG357" s="201">
        <v>1</v>
      </c>
      <c r="DH357" s="201"/>
      <c r="DI357" s="201"/>
      <c r="DJ357" s="201"/>
      <c r="DK357" s="201"/>
      <c r="DL357" s="201"/>
      <c r="DM357" s="201"/>
      <c r="DN357" s="201">
        <f t="shared" si="95"/>
        <v>1</v>
      </c>
      <c r="DO357" s="201"/>
      <c r="DP357" s="201"/>
      <c r="DQ357" s="201"/>
      <c r="DR357" s="201"/>
      <c r="DS357" s="201"/>
      <c r="DT357" s="201"/>
      <c r="DU357" s="201"/>
      <c r="DV357" s="201"/>
      <c r="DW357" s="201"/>
      <c r="DX357" s="201"/>
      <c r="DY357" s="201">
        <f t="shared" si="96"/>
        <v>0</v>
      </c>
      <c r="DZ357" s="201">
        <f t="shared" si="97"/>
        <v>0</v>
      </c>
      <c r="EA357" s="201">
        <f t="shared" si="98"/>
        <v>1</v>
      </c>
      <c r="EB357" s="201">
        <f t="shared" si="99"/>
        <v>1</v>
      </c>
      <c r="EC357" s="201">
        <f t="shared" si="100"/>
        <v>0</v>
      </c>
      <c r="ED357" s="201">
        <f t="shared" si="101"/>
        <v>0</v>
      </c>
      <c r="EE357" s="201">
        <f t="shared" si="102"/>
        <v>0</v>
      </c>
      <c r="EF357" s="201">
        <f t="shared" si="103"/>
        <v>0</v>
      </c>
      <c r="EG357" s="201">
        <f t="shared" si="104"/>
        <v>0</v>
      </c>
      <c r="EH357" s="201">
        <f t="shared" si="105"/>
        <v>2</v>
      </c>
      <c r="EI357" s="201">
        <f t="shared" si="106"/>
        <v>1</v>
      </c>
      <c r="EJ357" s="201">
        <v>0</v>
      </c>
    </row>
    <row r="358" spans="1:140" ht="15.75" customHeight="1">
      <c r="A358" s="33"/>
      <c r="B358" s="33"/>
      <c r="C358" s="161">
        <v>2020</v>
      </c>
      <c r="D358" s="161" t="s">
        <v>2782</v>
      </c>
      <c r="E358" s="161" t="s">
        <v>2783</v>
      </c>
      <c r="F358" s="161" t="s">
        <v>828</v>
      </c>
      <c r="G358" s="161" t="s">
        <v>470</v>
      </c>
      <c r="H358" s="128" t="s">
        <v>2051</v>
      </c>
      <c r="I358" s="128" t="s">
        <v>2052</v>
      </c>
      <c r="J358" s="125"/>
      <c r="K358" s="125"/>
      <c r="L358" s="125" t="s">
        <v>2009</v>
      </c>
      <c r="M358" s="119"/>
      <c r="N358" s="119" t="s">
        <v>2053</v>
      </c>
      <c r="O358" s="125"/>
      <c r="P358" s="125"/>
      <c r="Q358" s="125"/>
      <c r="R358" s="125"/>
      <c r="S358" s="125"/>
      <c r="T358" s="125"/>
      <c r="U358" s="125">
        <v>1</v>
      </c>
      <c r="V358" s="125"/>
      <c r="W358" s="125"/>
      <c r="X358" s="125"/>
      <c r="Y358" s="125"/>
      <c r="Z358" s="125"/>
      <c r="AA358" s="125"/>
      <c r="AB358" s="125"/>
      <c r="AC358" s="125"/>
      <c r="AD358" s="125"/>
      <c r="AE358" s="125">
        <v>1</v>
      </c>
      <c r="AF358" s="125"/>
      <c r="AG358" s="125"/>
      <c r="AH358" s="125"/>
      <c r="AI358" s="125"/>
      <c r="AJ358" s="125"/>
      <c r="AK358" s="125"/>
      <c r="AL358" s="125"/>
      <c r="AM358" s="125"/>
      <c r="AN358" s="125"/>
      <c r="AO358" s="125"/>
      <c r="AP358" s="125"/>
      <c r="AQ358" s="125"/>
      <c r="AR358" s="125">
        <f t="shared" si="90"/>
        <v>1</v>
      </c>
      <c r="AS358" s="125">
        <v>1</v>
      </c>
      <c r="AT358" s="125">
        <v>1</v>
      </c>
      <c r="AU358" s="125">
        <v>1</v>
      </c>
      <c r="AV358" s="125"/>
      <c r="AW358" s="125">
        <v>1</v>
      </c>
      <c r="AX358" s="125">
        <f t="shared" si="91"/>
        <v>4</v>
      </c>
      <c r="AY358" s="125">
        <v>1</v>
      </c>
      <c r="AZ358" s="125">
        <v>1</v>
      </c>
      <c r="BA358" s="125">
        <v>1</v>
      </c>
      <c r="BB358" s="125"/>
      <c r="BC358" s="125"/>
      <c r="BD358" s="125"/>
      <c r="BE358" s="125"/>
      <c r="BF358" s="125"/>
      <c r="BG358" s="125"/>
      <c r="BH358" s="125"/>
      <c r="BI358" s="125"/>
      <c r="BJ358" s="125">
        <v>1</v>
      </c>
      <c r="BK358" s="125"/>
      <c r="BL358" s="125"/>
      <c r="BM358" s="125"/>
      <c r="BN358" s="125">
        <v>1</v>
      </c>
      <c r="BO358" s="125"/>
      <c r="BP358" s="125"/>
      <c r="BQ358" s="125"/>
      <c r="BR358" s="125"/>
      <c r="BS358" s="125"/>
      <c r="BT358" s="125">
        <v>1</v>
      </c>
      <c r="BU358" s="125">
        <v>1</v>
      </c>
      <c r="BV358" s="66">
        <f t="shared" si="107"/>
        <v>0</v>
      </c>
      <c r="BW358" s="125"/>
      <c r="BX358" s="125"/>
      <c r="BY358" s="125"/>
      <c r="BZ358" s="125"/>
      <c r="CA358" s="125"/>
      <c r="CB358" s="125">
        <v>1</v>
      </c>
      <c r="CC358" s="125"/>
      <c r="CD358" s="125"/>
      <c r="CE358" s="125"/>
      <c r="CF358" s="125"/>
      <c r="CG358" s="125"/>
      <c r="CH358" s="125">
        <f t="shared" si="92"/>
        <v>1</v>
      </c>
      <c r="CI358" s="125"/>
      <c r="CJ358" s="125"/>
      <c r="CK358" s="125"/>
      <c r="CL358" s="125">
        <v>1</v>
      </c>
      <c r="CM358" s="125"/>
      <c r="CN358" s="125"/>
      <c r="CO358" s="125"/>
      <c r="CP358" s="125"/>
      <c r="CQ358" s="125"/>
      <c r="CR358" s="125"/>
      <c r="CS358" s="125">
        <f t="shared" si="93"/>
        <v>1</v>
      </c>
      <c r="CT358" s="125"/>
      <c r="CU358" s="125"/>
      <c r="CV358" s="125"/>
      <c r="CW358" s="125"/>
      <c r="CX358" s="125"/>
      <c r="CY358" s="125"/>
      <c r="CZ358" s="125"/>
      <c r="DA358" s="125">
        <v>1</v>
      </c>
      <c r="DB358" s="125"/>
      <c r="DC358" s="125"/>
      <c r="DD358" s="125">
        <f t="shared" si="94"/>
        <v>1</v>
      </c>
      <c r="DE358" s="125"/>
      <c r="DF358" s="125"/>
      <c r="DG358" s="125"/>
      <c r="DH358" s="125"/>
      <c r="DI358" s="125"/>
      <c r="DJ358" s="125"/>
      <c r="DK358" s="125"/>
      <c r="DL358" s="125"/>
      <c r="DM358" s="125"/>
      <c r="DN358" s="125">
        <f t="shared" si="95"/>
        <v>0</v>
      </c>
      <c r="DO358" s="125"/>
      <c r="DP358" s="125"/>
      <c r="DQ358" s="125"/>
      <c r="DR358" s="125"/>
      <c r="DS358" s="125"/>
      <c r="DT358" s="125"/>
      <c r="DU358" s="125">
        <v>1</v>
      </c>
      <c r="DV358" s="125"/>
      <c r="DW358" s="125"/>
      <c r="DX358" s="125"/>
      <c r="DY358" s="125">
        <f t="shared" si="96"/>
        <v>1</v>
      </c>
      <c r="DZ358" s="125">
        <f t="shared" si="97"/>
        <v>0</v>
      </c>
      <c r="EA358" s="125">
        <f t="shared" si="98"/>
        <v>0</v>
      </c>
      <c r="EB358" s="125">
        <f t="shared" si="99"/>
        <v>0</v>
      </c>
      <c r="EC358" s="125">
        <f t="shared" si="100"/>
        <v>2</v>
      </c>
      <c r="ED358" s="125">
        <f t="shared" si="101"/>
        <v>0</v>
      </c>
      <c r="EE358" s="125">
        <f t="shared" si="102"/>
        <v>0</v>
      </c>
      <c r="EF358" s="125">
        <f t="shared" si="103"/>
        <v>2</v>
      </c>
      <c r="EG358" s="125">
        <f t="shared" si="104"/>
        <v>0</v>
      </c>
      <c r="EH358" s="125">
        <f t="shared" si="105"/>
        <v>4</v>
      </c>
      <c r="EI358" s="125">
        <f t="shared" si="106"/>
        <v>1</v>
      </c>
      <c r="EJ358" s="125">
        <v>0</v>
      </c>
    </row>
    <row r="359" spans="1:140" ht="15.75" customHeight="1">
      <c r="A359" s="33"/>
      <c r="B359" s="33"/>
      <c r="C359" s="115">
        <v>2020</v>
      </c>
      <c r="D359" s="113" t="s">
        <v>2784</v>
      </c>
      <c r="E359" s="113" t="s">
        <v>2785</v>
      </c>
      <c r="F359" s="113" t="s">
        <v>1266</v>
      </c>
      <c r="G359" s="113" t="s">
        <v>483</v>
      </c>
      <c r="H359" s="128" t="s">
        <v>2054</v>
      </c>
      <c r="I359" s="128" t="s">
        <v>2055</v>
      </c>
      <c r="J359" s="125"/>
      <c r="K359" s="125"/>
      <c r="L359" s="125" t="s">
        <v>2009</v>
      </c>
      <c r="M359" s="119"/>
      <c r="N359" s="119" t="s">
        <v>2056</v>
      </c>
      <c r="O359" s="125"/>
      <c r="P359" s="125"/>
      <c r="Q359" s="125"/>
      <c r="R359" s="125"/>
      <c r="S359" s="125"/>
      <c r="T359" s="125"/>
      <c r="U359" s="125">
        <v>1</v>
      </c>
      <c r="V359" s="125"/>
      <c r="W359" s="125"/>
      <c r="X359" s="125"/>
      <c r="Y359" s="125"/>
      <c r="Z359" s="125">
        <v>1</v>
      </c>
      <c r="AA359" s="125"/>
      <c r="AB359" s="125"/>
      <c r="AC359" s="125"/>
      <c r="AD359" s="125"/>
      <c r="AE359" s="125"/>
      <c r="AF359" s="125"/>
      <c r="AG359" s="125"/>
      <c r="AH359" s="125"/>
      <c r="AI359" s="125"/>
      <c r="AJ359" s="125"/>
      <c r="AK359" s="125"/>
      <c r="AL359" s="125"/>
      <c r="AM359" s="125"/>
      <c r="AN359" s="125"/>
      <c r="AO359" s="125"/>
      <c r="AP359" s="125"/>
      <c r="AQ359" s="125"/>
      <c r="AR359" s="125">
        <f t="shared" si="90"/>
        <v>1</v>
      </c>
      <c r="AS359" s="125">
        <v>1</v>
      </c>
      <c r="AT359" s="125">
        <v>1</v>
      </c>
      <c r="AU359" s="125">
        <v>1</v>
      </c>
      <c r="AV359" s="125">
        <v>1</v>
      </c>
      <c r="AW359" s="125">
        <v>1</v>
      </c>
      <c r="AX359" s="125">
        <f t="shared" si="91"/>
        <v>5</v>
      </c>
      <c r="AY359" s="125">
        <v>1</v>
      </c>
      <c r="AZ359" s="125">
        <v>1</v>
      </c>
      <c r="BA359" s="125">
        <v>1</v>
      </c>
      <c r="BB359" s="125"/>
      <c r="BC359" s="125"/>
      <c r="BD359" s="125"/>
      <c r="BE359" s="125"/>
      <c r="BF359" s="125"/>
      <c r="BG359" s="125"/>
      <c r="BH359" s="125"/>
      <c r="BI359" s="125"/>
      <c r="BJ359" s="125"/>
      <c r="BK359" s="125">
        <v>1</v>
      </c>
      <c r="BL359" s="125"/>
      <c r="BM359" s="125"/>
      <c r="BN359" s="125"/>
      <c r="BO359" s="125"/>
      <c r="BP359" s="125"/>
      <c r="BQ359" s="125"/>
      <c r="BR359" s="125"/>
      <c r="BS359" s="125">
        <v>1</v>
      </c>
      <c r="BT359" s="125">
        <v>1</v>
      </c>
      <c r="BU359" s="125">
        <v>1</v>
      </c>
      <c r="BV359" s="66">
        <f t="shared" si="107"/>
        <v>0</v>
      </c>
      <c r="BW359" s="125"/>
      <c r="BX359" s="125">
        <v>1</v>
      </c>
      <c r="BY359" s="125"/>
      <c r="BZ359" s="125">
        <v>1</v>
      </c>
      <c r="CA359" s="125"/>
      <c r="CB359" s="125"/>
      <c r="CC359" s="125"/>
      <c r="CD359" s="125"/>
      <c r="CE359" s="125"/>
      <c r="CF359" s="125"/>
      <c r="CG359" s="125"/>
      <c r="CH359" s="125">
        <f t="shared" si="92"/>
        <v>2</v>
      </c>
      <c r="CI359" s="125"/>
      <c r="CJ359" s="125"/>
      <c r="CK359" s="125"/>
      <c r="CL359" s="125"/>
      <c r="CM359" s="125">
        <v>1</v>
      </c>
      <c r="CN359" s="125"/>
      <c r="CO359" s="125"/>
      <c r="CP359" s="125"/>
      <c r="CQ359" s="125"/>
      <c r="CR359" s="125"/>
      <c r="CS359" s="125">
        <f t="shared" si="93"/>
        <v>1</v>
      </c>
      <c r="CT359" s="125"/>
      <c r="CU359" s="125"/>
      <c r="CV359" s="125"/>
      <c r="CW359" s="125"/>
      <c r="CX359" s="125"/>
      <c r="CY359" s="125"/>
      <c r="CZ359" s="125">
        <v>1</v>
      </c>
      <c r="DA359" s="125"/>
      <c r="DB359" s="125"/>
      <c r="DC359" s="125"/>
      <c r="DD359" s="125">
        <f t="shared" si="94"/>
        <v>1</v>
      </c>
      <c r="DE359" s="125"/>
      <c r="DF359" s="125"/>
      <c r="DG359" s="125">
        <v>1</v>
      </c>
      <c r="DH359" s="125"/>
      <c r="DI359" s="125">
        <v>1</v>
      </c>
      <c r="DJ359" s="125"/>
      <c r="DK359" s="125"/>
      <c r="DL359" s="125"/>
      <c r="DM359" s="125"/>
      <c r="DN359" s="125">
        <f t="shared" si="95"/>
        <v>2</v>
      </c>
      <c r="DO359" s="125"/>
      <c r="DP359" s="125"/>
      <c r="DQ359" s="125">
        <v>1</v>
      </c>
      <c r="DR359" s="125"/>
      <c r="DS359" s="125"/>
      <c r="DT359" s="125"/>
      <c r="DU359" s="125"/>
      <c r="DV359" s="125">
        <v>1</v>
      </c>
      <c r="DW359" s="125"/>
      <c r="DX359" s="125"/>
      <c r="DY359" s="125">
        <f t="shared" si="96"/>
        <v>2</v>
      </c>
      <c r="DZ359" s="125">
        <f t="shared" si="97"/>
        <v>0</v>
      </c>
      <c r="EA359" s="125">
        <f t="shared" si="98"/>
        <v>0</v>
      </c>
      <c r="EB359" s="125">
        <f t="shared" si="99"/>
        <v>2</v>
      </c>
      <c r="EC359" s="125">
        <f t="shared" si="100"/>
        <v>0</v>
      </c>
      <c r="ED359" s="125">
        <f t="shared" si="101"/>
        <v>1</v>
      </c>
      <c r="EE359" s="125">
        <f t="shared" si="102"/>
        <v>0</v>
      </c>
      <c r="EF359" s="125">
        <f t="shared" si="103"/>
        <v>0</v>
      </c>
      <c r="EG359" s="125">
        <f t="shared" si="104"/>
        <v>0</v>
      </c>
      <c r="EH359" s="125">
        <f t="shared" si="105"/>
        <v>3</v>
      </c>
      <c r="EI359" s="125">
        <f t="shared" si="106"/>
        <v>1</v>
      </c>
      <c r="EJ359" s="125">
        <v>0</v>
      </c>
    </row>
    <row r="360" spans="1:140" ht="15.75" customHeight="1">
      <c r="A360" s="33"/>
      <c r="B360" s="33"/>
      <c r="C360" s="161">
        <v>2020</v>
      </c>
      <c r="D360" s="161" t="s">
        <v>2786</v>
      </c>
      <c r="E360" s="161" t="s">
        <v>2787</v>
      </c>
      <c r="F360" s="161" t="s">
        <v>2788</v>
      </c>
      <c r="G360" s="161" t="s">
        <v>459</v>
      </c>
      <c r="H360" s="128" t="s">
        <v>2057</v>
      </c>
      <c r="I360" s="149" t="s">
        <v>2058</v>
      </c>
      <c r="J360" s="125"/>
      <c r="K360" s="125"/>
      <c r="L360" s="125" t="s">
        <v>2009</v>
      </c>
      <c r="M360" s="119"/>
      <c r="N360" s="119" t="s">
        <v>2059</v>
      </c>
      <c r="O360" s="125"/>
      <c r="P360" s="125"/>
      <c r="Q360" s="125"/>
      <c r="R360" s="125"/>
      <c r="S360" s="125"/>
      <c r="T360" s="125"/>
      <c r="U360" s="125"/>
      <c r="V360" s="125"/>
      <c r="W360" s="125"/>
      <c r="X360" s="125"/>
      <c r="Y360" s="125"/>
      <c r="Z360" s="125">
        <v>1</v>
      </c>
      <c r="AA360" s="125"/>
      <c r="AB360" s="125"/>
      <c r="AC360" s="125"/>
      <c r="AD360" s="125"/>
      <c r="AE360" s="125"/>
      <c r="AF360" s="125"/>
      <c r="AG360" s="125"/>
      <c r="AH360" s="125"/>
      <c r="AI360" s="125"/>
      <c r="AJ360" s="125"/>
      <c r="AK360" s="125"/>
      <c r="AL360" s="125"/>
      <c r="AM360" s="125"/>
      <c r="AN360" s="125"/>
      <c r="AO360" s="125"/>
      <c r="AP360" s="125"/>
      <c r="AQ360" s="125"/>
      <c r="AR360" s="125">
        <f t="shared" si="90"/>
        <v>1</v>
      </c>
      <c r="AS360" s="125">
        <v>1</v>
      </c>
      <c r="AT360" s="125"/>
      <c r="AU360" s="125"/>
      <c r="AV360" s="125"/>
      <c r="AW360" s="125">
        <v>1</v>
      </c>
      <c r="AX360" s="125">
        <f t="shared" si="91"/>
        <v>2</v>
      </c>
      <c r="AY360" s="125"/>
      <c r="AZ360" s="125"/>
      <c r="BA360" s="125">
        <v>1</v>
      </c>
      <c r="BB360" s="125"/>
      <c r="BC360" s="125"/>
      <c r="BD360" s="125"/>
      <c r="BE360" s="125"/>
      <c r="BF360" s="125"/>
      <c r="BG360" s="125"/>
      <c r="BH360" s="125"/>
      <c r="BI360" s="125"/>
      <c r="BJ360" s="125"/>
      <c r="BK360" s="125">
        <v>1</v>
      </c>
      <c r="BL360" s="125"/>
      <c r="BM360" s="125"/>
      <c r="BN360" s="125"/>
      <c r="BO360" s="125"/>
      <c r="BP360" s="125"/>
      <c r="BQ360" s="125"/>
      <c r="BR360" s="125"/>
      <c r="BS360" s="125">
        <v>1</v>
      </c>
      <c r="BT360" s="125">
        <v>1</v>
      </c>
      <c r="BU360" s="125">
        <v>1</v>
      </c>
      <c r="BV360" s="66">
        <f t="shared" si="107"/>
        <v>0</v>
      </c>
      <c r="BW360" s="125"/>
      <c r="BX360" s="125"/>
      <c r="BY360" s="125"/>
      <c r="BZ360" s="125">
        <v>1</v>
      </c>
      <c r="CA360" s="125"/>
      <c r="CB360" s="125"/>
      <c r="CC360" s="125"/>
      <c r="CD360" s="125"/>
      <c r="CE360" s="125"/>
      <c r="CF360" s="125"/>
      <c r="CG360" s="125"/>
      <c r="CH360" s="125">
        <f t="shared" si="92"/>
        <v>1</v>
      </c>
      <c r="CI360" s="125"/>
      <c r="CJ360" s="125"/>
      <c r="CK360" s="125"/>
      <c r="CL360" s="125"/>
      <c r="CM360" s="125"/>
      <c r="CN360" s="125"/>
      <c r="CO360" s="125"/>
      <c r="CP360" s="125"/>
      <c r="CQ360" s="125"/>
      <c r="CR360" s="125"/>
      <c r="CS360" s="125">
        <f t="shared" si="93"/>
        <v>0</v>
      </c>
      <c r="CT360" s="125"/>
      <c r="CU360" s="125"/>
      <c r="CV360" s="125"/>
      <c r="CW360" s="125"/>
      <c r="CX360" s="125"/>
      <c r="CY360" s="125"/>
      <c r="CZ360" s="125"/>
      <c r="DA360" s="125"/>
      <c r="DB360" s="125"/>
      <c r="DC360" s="125"/>
      <c r="DD360" s="125">
        <f t="shared" si="94"/>
        <v>0</v>
      </c>
      <c r="DE360" s="125"/>
      <c r="DF360" s="125"/>
      <c r="DG360" s="125"/>
      <c r="DH360" s="125"/>
      <c r="DI360" s="125"/>
      <c r="DJ360" s="125"/>
      <c r="DK360" s="125"/>
      <c r="DL360" s="125"/>
      <c r="DM360" s="125"/>
      <c r="DN360" s="125">
        <f t="shared" si="95"/>
        <v>0</v>
      </c>
      <c r="DO360" s="125"/>
      <c r="DP360" s="125"/>
      <c r="DQ360" s="125"/>
      <c r="DR360" s="125"/>
      <c r="DS360" s="125"/>
      <c r="DT360" s="125"/>
      <c r="DU360" s="125"/>
      <c r="DV360" s="125">
        <v>1</v>
      </c>
      <c r="DW360" s="125"/>
      <c r="DX360" s="125"/>
      <c r="DY360" s="125">
        <f t="shared" si="96"/>
        <v>1</v>
      </c>
      <c r="DZ360" s="125">
        <f t="shared" si="97"/>
        <v>0</v>
      </c>
      <c r="EA360" s="125">
        <f t="shared" si="98"/>
        <v>0</v>
      </c>
      <c r="EB360" s="125">
        <f t="shared" si="99"/>
        <v>0</v>
      </c>
      <c r="EC360" s="125">
        <f t="shared" si="100"/>
        <v>0</v>
      </c>
      <c r="ED360" s="125">
        <f t="shared" si="101"/>
        <v>0</v>
      </c>
      <c r="EE360" s="125">
        <f t="shared" si="102"/>
        <v>0</v>
      </c>
      <c r="EF360" s="125">
        <f t="shared" si="103"/>
        <v>0</v>
      </c>
      <c r="EG360" s="125">
        <f t="shared" si="104"/>
        <v>0</v>
      </c>
      <c r="EH360" s="125">
        <f t="shared" si="105"/>
        <v>0</v>
      </c>
      <c r="EI360" s="125">
        <f t="shared" si="106"/>
        <v>0</v>
      </c>
      <c r="EJ360" s="125">
        <v>0</v>
      </c>
    </row>
    <row r="361" spans="1:140" ht="15.75" customHeight="1">
      <c r="A361" s="33"/>
      <c r="B361" s="33"/>
      <c r="C361" s="161">
        <v>2020</v>
      </c>
      <c r="D361" s="161" t="s">
        <v>2789</v>
      </c>
      <c r="E361" s="161" t="s">
        <v>2790</v>
      </c>
      <c r="F361" s="161" t="s">
        <v>1128</v>
      </c>
      <c r="G361" s="161" t="s">
        <v>2060</v>
      </c>
      <c r="H361" s="128" t="s">
        <v>2061</v>
      </c>
      <c r="I361" s="128" t="s">
        <v>2062</v>
      </c>
      <c r="J361" s="125"/>
      <c r="K361" s="125"/>
      <c r="L361" s="125" t="s">
        <v>2009</v>
      </c>
      <c r="M361" s="119"/>
      <c r="N361" s="119" t="s">
        <v>2063</v>
      </c>
      <c r="O361" s="125"/>
      <c r="P361" s="125"/>
      <c r="Q361" s="125"/>
      <c r="R361" s="125"/>
      <c r="S361" s="125"/>
      <c r="T361" s="125"/>
      <c r="U361" s="125"/>
      <c r="V361" s="125"/>
      <c r="W361" s="125"/>
      <c r="X361" s="125"/>
      <c r="Y361" s="125"/>
      <c r="Z361" s="125">
        <v>1</v>
      </c>
      <c r="AA361" s="125"/>
      <c r="AB361" s="125"/>
      <c r="AC361" s="125"/>
      <c r="AD361" s="125"/>
      <c r="AE361" s="125"/>
      <c r="AF361" s="125"/>
      <c r="AG361" s="125"/>
      <c r="AH361" s="125"/>
      <c r="AI361" s="125"/>
      <c r="AJ361" s="125"/>
      <c r="AK361" s="125"/>
      <c r="AL361" s="125"/>
      <c r="AM361" s="125"/>
      <c r="AN361" s="125"/>
      <c r="AO361" s="125"/>
      <c r="AP361" s="125"/>
      <c r="AQ361" s="125"/>
      <c r="AR361" s="125">
        <f t="shared" si="90"/>
        <v>1</v>
      </c>
      <c r="AS361" s="125">
        <v>1</v>
      </c>
      <c r="AT361" s="125">
        <v>1</v>
      </c>
      <c r="AU361" s="125">
        <v>1</v>
      </c>
      <c r="AV361" s="125"/>
      <c r="AW361" s="125">
        <v>1</v>
      </c>
      <c r="AX361" s="125">
        <f t="shared" si="91"/>
        <v>4</v>
      </c>
      <c r="AY361" s="125"/>
      <c r="AZ361" s="125"/>
      <c r="BA361" s="125">
        <v>1</v>
      </c>
      <c r="BB361" s="125"/>
      <c r="BC361" s="125"/>
      <c r="BD361" s="125"/>
      <c r="BE361" s="125"/>
      <c r="BF361" s="125"/>
      <c r="BG361" s="125"/>
      <c r="BH361" s="125"/>
      <c r="BI361" s="125"/>
      <c r="BJ361" s="125"/>
      <c r="BK361" s="125">
        <v>1</v>
      </c>
      <c r="BL361" s="125"/>
      <c r="BM361" s="125"/>
      <c r="BN361" s="125"/>
      <c r="BO361" s="125"/>
      <c r="BP361" s="125"/>
      <c r="BQ361" s="125"/>
      <c r="BR361" s="125"/>
      <c r="BS361" s="125">
        <v>1</v>
      </c>
      <c r="BT361" s="125">
        <v>1</v>
      </c>
      <c r="BU361" s="125">
        <v>1</v>
      </c>
      <c r="BV361" s="66">
        <f t="shared" si="107"/>
        <v>0</v>
      </c>
      <c r="BW361" s="125"/>
      <c r="BX361" s="125"/>
      <c r="BY361" s="125"/>
      <c r="BZ361" s="125">
        <v>1</v>
      </c>
      <c r="CA361" s="125"/>
      <c r="CB361" s="125"/>
      <c r="CC361" s="125"/>
      <c r="CD361" s="125"/>
      <c r="CE361" s="125"/>
      <c r="CF361" s="125"/>
      <c r="CG361" s="125"/>
      <c r="CH361" s="125">
        <f t="shared" si="92"/>
        <v>1</v>
      </c>
      <c r="CI361" s="125"/>
      <c r="CJ361" s="125"/>
      <c r="CK361" s="125"/>
      <c r="CL361" s="125"/>
      <c r="CM361" s="125">
        <v>1</v>
      </c>
      <c r="CN361" s="125"/>
      <c r="CO361" s="125"/>
      <c r="CP361" s="125"/>
      <c r="CQ361" s="125"/>
      <c r="CR361" s="125"/>
      <c r="CS361" s="125">
        <f t="shared" si="93"/>
        <v>1</v>
      </c>
      <c r="CT361" s="125"/>
      <c r="CU361" s="125"/>
      <c r="CV361" s="125"/>
      <c r="CW361" s="125"/>
      <c r="CX361" s="125"/>
      <c r="CY361" s="125"/>
      <c r="CZ361" s="125">
        <v>1</v>
      </c>
      <c r="DA361" s="125"/>
      <c r="DB361" s="125"/>
      <c r="DC361" s="125"/>
      <c r="DD361" s="125">
        <f t="shared" si="94"/>
        <v>1</v>
      </c>
      <c r="DE361" s="125"/>
      <c r="DF361" s="125"/>
      <c r="DG361" s="125"/>
      <c r="DH361" s="125"/>
      <c r="DI361" s="125"/>
      <c r="DJ361" s="125"/>
      <c r="DK361" s="125"/>
      <c r="DL361" s="125"/>
      <c r="DM361" s="125"/>
      <c r="DN361" s="125">
        <f t="shared" si="95"/>
        <v>0</v>
      </c>
      <c r="DO361" s="125"/>
      <c r="DP361" s="125"/>
      <c r="DQ361" s="125"/>
      <c r="DR361" s="125"/>
      <c r="DS361" s="125"/>
      <c r="DT361" s="125"/>
      <c r="DU361" s="125"/>
      <c r="DV361" s="125">
        <v>1</v>
      </c>
      <c r="DW361" s="125"/>
      <c r="DX361" s="125"/>
      <c r="DY361" s="125">
        <f t="shared" si="96"/>
        <v>1</v>
      </c>
      <c r="DZ361" s="125">
        <f t="shared" si="97"/>
        <v>0</v>
      </c>
      <c r="EA361" s="125">
        <f t="shared" si="98"/>
        <v>0</v>
      </c>
      <c r="EB361" s="125">
        <f t="shared" si="99"/>
        <v>0</v>
      </c>
      <c r="EC361" s="125">
        <f t="shared" si="100"/>
        <v>0</v>
      </c>
      <c r="ED361" s="125">
        <f t="shared" si="101"/>
        <v>0</v>
      </c>
      <c r="EE361" s="125">
        <f t="shared" si="102"/>
        <v>0</v>
      </c>
      <c r="EF361" s="125">
        <f t="shared" si="103"/>
        <v>0</v>
      </c>
      <c r="EG361" s="125">
        <f t="shared" si="104"/>
        <v>0</v>
      </c>
      <c r="EH361" s="125">
        <f t="shared" si="105"/>
        <v>0</v>
      </c>
      <c r="EI361" s="125">
        <f t="shared" si="106"/>
        <v>0</v>
      </c>
      <c r="EJ361" s="125">
        <v>0</v>
      </c>
    </row>
    <row r="362" spans="1:140" ht="15.75" customHeight="1">
      <c r="A362" s="33"/>
      <c r="B362" s="33"/>
      <c r="C362" s="163">
        <v>2020</v>
      </c>
      <c r="D362" s="163" t="s">
        <v>2791</v>
      </c>
      <c r="E362" s="163" t="s">
        <v>2792</v>
      </c>
      <c r="F362" s="163" t="s">
        <v>886</v>
      </c>
      <c r="G362" s="163" t="s">
        <v>470</v>
      </c>
      <c r="H362" s="125" t="s">
        <v>2064</v>
      </c>
      <c r="I362" s="129" t="s">
        <v>2065</v>
      </c>
      <c r="J362" s="125"/>
      <c r="K362" s="125"/>
      <c r="L362" s="125" t="s">
        <v>2009</v>
      </c>
      <c r="M362" s="119"/>
      <c r="N362" s="119" t="s">
        <v>2066</v>
      </c>
      <c r="O362" s="125"/>
      <c r="P362" s="125"/>
      <c r="Q362" s="125"/>
      <c r="R362" s="125"/>
      <c r="S362" s="125"/>
      <c r="T362" s="125"/>
      <c r="U362" s="125">
        <v>1</v>
      </c>
      <c r="V362" s="125"/>
      <c r="W362" s="125"/>
      <c r="X362" s="125"/>
      <c r="Y362" s="125"/>
      <c r="Z362" s="125"/>
      <c r="AA362" s="125">
        <v>1</v>
      </c>
      <c r="AB362" s="125"/>
      <c r="AC362" s="125"/>
      <c r="AD362" s="125"/>
      <c r="AE362" s="125"/>
      <c r="AF362" s="125">
        <v>1</v>
      </c>
      <c r="AG362" s="125">
        <v>1</v>
      </c>
      <c r="AH362" s="125"/>
      <c r="AI362" s="125">
        <v>1</v>
      </c>
      <c r="AJ362" s="125"/>
      <c r="AK362" s="125"/>
      <c r="AL362" s="125"/>
      <c r="AM362" s="125">
        <v>1</v>
      </c>
      <c r="AN362" s="125"/>
      <c r="AO362" s="125"/>
      <c r="AP362" s="125">
        <v>1</v>
      </c>
      <c r="AQ362" s="125"/>
      <c r="AR362" s="125">
        <f t="shared" si="90"/>
        <v>1</v>
      </c>
      <c r="AS362" s="125"/>
      <c r="AT362" s="125">
        <v>1</v>
      </c>
      <c r="AU362" s="125"/>
      <c r="AV362" s="125"/>
      <c r="AW362" s="125"/>
      <c r="AX362" s="125">
        <f t="shared" si="91"/>
        <v>1</v>
      </c>
      <c r="AY362" s="125">
        <v>1</v>
      </c>
      <c r="AZ362" s="125"/>
      <c r="BA362" s="125"/>
      <c r="BB362" s="125"/>
      <c r="BC362" s="125"/>
      <c r="BD362" s="125"/>
      <c r="BE362" s="125"/>
      <c r="BF362" s="125"/>
      <c r="BG362" s="125"/>
      <c r="BH362" s="125"/>
      <c r="BI362" s="125"/>
      <c r="BJ362" s="125"/>
      <c r="BK362" s="125">
        <v>1</v>
      </c>
      <c r="BL362" s="125"/>
      <c r="BM362" s="125"/>
      <c r="BN362" s="125"/>
      <c r="BO362" s="125"/>
      <c r="BP362" s="125"/>
      <c r="BQ362" s="125"/>
      <c r="BR362" s="125"/>
      <c r="BS362" s="125"/>
      <c r="BT362" s="125"/>
      <c r="BU362" s="125"/>
      <c r="BV362" s="66">
        <f t="shared" si="107"/>
        <v>1</v>
      </c>
      <c r="BW362" s="125"/>
      <c r="BX362" s="125"/>
      <c r="BY362" s="125"/>
      <c r="BZ362" s="125"/>
      <c r="CA362" s="125"/>
      <c r="CB362" s="125"/>
      <c r="CC362" s="125"/>
      <c r="CD362" s="125"/>
      <c r="CE362" s="125"/>
      <c r="CF362" s="125"/>
      <c r="CG362" s="125"/>
      <c r="CH362" s="125">
        <f t="shared" si="92"/>
        <v>0</v>
      </c>
      <c r="CI362" s="125"/>
      <c r="CJ362" s="125"/>
      <c r="CK362" s="125"/>
      <c r="CL362" s="125"/>
      <c r="CM362" s="125"/>
      <c r="CN362" s="125"/>
      <c r="CO362" s="125"/>
      <c r="CP362" s="125"/>
      <c r="CQ362" s="125"/>
      <c r="CR362" s="125"/>
      <c r="CS362" s="125">
        <f t="shared" si="93"/>
        <v>0</v>
      </c>
      <c r="CT362" s="125"/>
      <c r="CU362" s="125"/>
      <c r="CV362" s="125"/>
      <c r="CW362" s="125"/>
      <c r="CX362" s="125"/>
      <c r="CY362" s="125"/>
      <c r="CZ362" s="125"/>
      <c r="DA362" s="125"/>
      <c r="DB362" s="125"/>
      <c r="DC362" s="125"/>
      <c r="DD362" s="125">
        <f t="shared" si="94"/>
        <v>0</v>
      </c>
      <c r="DE362" s="125"/>
      <c r="DF362" s="125"/>
      <c r="DG362" s="125"/>
      <c r="DH362" s="125"/>
      <c r="DI362" s="125"/>
      <c r="DJ362" s="125"/>
      <c r="DK362" s="125"/>
      <c r="DL362" s="125"/>
      <c r="DM362" s="125"/>
      <c r="DN362" s="125">
        <f t="shared" si="95"/>
        <v>0</v>
      </c>
      <c r="DO362" s="125"/>
      <c r="DP362" s="125"/>
      <c r="DQ362" s="125"/>
      <c r="DR362" s="125"/>
      <c r="DS362" s="125"/>
      <c r="DT362" s="125"/>
      <c r="DU362" s="125"/>
      <c r="DV362" s="125"/>
      <c r="DW362" s="125"/>
      <c r="DX362" s="125"/>
      <c r="DY362" s="125">
        <f t="shared" si="96"/>
        <v>0</v>
      </c>
      <c r="DZ362" s="125">
        <f t="shared" si="97"/>
        <v>0</v>
      </c>
      <c r="EA362" s="125">
        <f t="shared" si="98"/>
        <v>0</v>
      </c>
      <c r="EB362" s="125">
        <f t="shared" si="99"/>
        <v>0</v>
      </c>
      <c r="EC362" s="125">
        <f t="shared" si="100"/>
        <v>0</v>
      </c>
      <c r="ED362" s="125">
        <f t="shared" si="101"/>
        <v>0</v>
      </c>
      <c r="EE362" s="125">
        <f t="shared" si="102"/>
        <v>0</v>
      </c>
      <c r="EF362" s="125">
        <f t="shared" si="103"/>
        <v>0</v>
      </c>
      <c r="EG362" s="125">
        <f t="shared" si="104"/>
        <v>0</v>
      </c>
      <c r="EH362" s="125">
        <f t="shared" si="105"/>
        <v>0</v>
      </c>
      <c r="EI362" s="125">
        <f t="shared" si="106"/>
        <v>0</v>
      </c>
      <c r="EJ362" s="125"/>
    </row>
    <row r="363" spans="1:140" ht="15.75" customHeight="1">
      <c r="A363" s="33"/>
      <c r="B363" s="33"/>
      <c r="C363" s="163">
        <v>2020</v>
      </c>
      <c r="D363" s="163" t="s">
        <v>652</v>
      </c>
      <c r="E363" s="163" t="s">
        <v>2793</v>
      </c>
      <c r="F363" s="163" t="s">
        <v>2794</v>
      </c>
      <c r="G363" s="163" t="s">
        <v>2060</v>
      </c>
      <c r="H363" s="125" t="s">
        <v>765</v>
      </c>
      <c r="I363" s="125" t="s">
        <v>764</v>
      </c>
      <c r="J363" s="125"/>
      <c r="K363" s="125"/>
      <c r="L363" s="125" t="s">
        <v>2009</v>
      </c>
      <c r="M363" s="119"/>
      <c r="N363" s="119" t="s">
        <v>2067</v>
      </c>
      <c r="O363" s="125"/>
      <c r="P363" s="125"/>
      <c r="Q363" s="125"/>
      <c r="R363" s="125"/>
      <c r="S363" s="125"/>
      <c r="T363" s="125"/>
      <c r="U363" s="125">
        <v>1</v>
      </c>
      <c r="V363" s="125"/>
      <c r="W363" s="125"/>
      <c r="X363" s="125"/>
      <c r="Y363" s="125"/>
      <c r="Z363" s="125"/>
      <c r="AA363" s="125"/>
      <c r="AB363" s="125"/>
      <c r="AC363" s="125"/>
      <c r="AD363" s="125"/>
      <c r="AE363" s="125">
        <v>1</v>
      </c>
      <c r="AF363" s="125"/>
      <c r="AG363" s="125"/>
      <c r="AH363" s="125"/>
      <c r="AI363" s="125"/>
      <c r="AJ363" s="125"/>
      <c r="AK363" s="125"/>
      <c r="AL363" s="125"/>
      <c r="AM363" s="125"/>
      <c r="AN363" s="125"/>
      <c r="AO363" s="125"/>
      <c r="AP363" s="125"/>
      <c r="AQ363" s="125"/>
      <c r="AR363" s="125">
        <f t="shared" si="90"/>
        <v>1</v>
      </c>
      <c r="AS363" s="125">
        <v>1</v>
      </c>
      <c r="AT363" s="125">
        <v>1</v>
      </c>
      <c r="AU363" s="125">
        <v>1</v>
      </c>
      <c r="AV363" s="125"/>
      <c r="AW363" s="125">
        <v>1</v>
      </c>
      <c r="AX363" s="125">
        <f t="shared" si="91"/>
        <v>4</v>
      </c>
      <c r="AY363" s="125">
        <v>1</v>
      </c>
      <c r="AZ363" s="125">
        <v>1</v>
      </c>
      <c r="BA363" s="125">
        <v>1</v>
      </c>
      <c r="BB363" s="125"/>
      <c r="BC363" s="125"/>
      <c r="BD363" s="125"/>
      <c r="BE363" s="125"/>
      <c r="BF363" s="125"/>
      <c r="BG363" s="125"/>
      <c r="BH363" s="125">
        <v>1</v>
      </c>
      <c r="BI363" s="125"/>
      <c r="BJ363" s="125">
        <v>1</v>
      </c>
      <c r="BK363" s="125"/>
      <c r="BL363" s="125"/>
      <c r="BM363" s="125"/>
      <c r="BN363" s="125"/>
      <c r="BO363" s="125"/>
      <c r="BP363" s="125"/>
      <c r="BQ363" s="125"/>
      <c r="BR363" s="125"/>
      <c r="BS363" s="125">
        <v>1</v>
      </c>
      <c r="BT363" s="125">
        <v>1</v>
      </c>
      <c r="BU363" s="125">
        <v>1</v>
      </c>
      <c r="BV363" s="66">
        <f t="shared" si="107"/>
        <v>0</v>
      </c>
      <c r="BW363" s="125"/>
      <c r="BX363" s="125"/>
      <c r="BY363" s="125"/>
      <c r="BZ363" s="125">
        <v>1</v>
      </c>
      <c r="CA363" s="125"/>
      <c r="CB363" s="125"/>
      <c r="CC363" s="125"/>
      <c r="CD363" s="125"/>
      <c r="CE363" s="125"/>
      <c r="CF363" s="125"/>
      <c r="CG363" s="125"/>
      <c r="CH363" s="125">
        <f t="shared" si="92"/>
        <v>1</v>
      </c>
      <c r="CI363" s="125"/>
      <c r="CJ363" s="125"/>
      <c r="CK363" s="125"/>
      <c r="CL363" s="125"/>
      <c r="CM363" s="125">
        <v>1</v>
      </c>
      <c r="CN363" s="125"/>
      <c r="CO363" s="125"/>
      <c r="CP363" s="125"/>
      <c r="CQ363" s="125"/>
      <c r="CR363" s="125"/>
      <c r="CS363" s="125">
        <f t="shared" si="93"/>
        <v>1</v>
      </c>
      <c r="CT363" s="125"/>
      <c r="CU363" s="125"/>
      <c r="CV363" s="125"/>
      <c r="CW363" s="125"/>
      <c r="CX363" s="125"/>
      <c r="CY363" s="125"/>
      <c r="CZ363" s="125">
        <v>1</v>
      </c>
      <c r="DA363" s="125"/>
      <c r="DB363" s="125"/>
      <c r="DC363" s="125"/>
      <c r="DD363" s="125">
        <f t="shared" si="94"/>
        <v>1</v>
      </c>
      <c r="DE363" s="125"/>
      <c r="DF363" s="125"/>
      <c r="DG363" s="125"/>
      <c r="DH363" s="125"/>
      <c r="DI363" s="125"/>
      <c r="DJ363" s="125"/>
      <c r="DK363" s="125"/>
      <c r="DL363" s="125"/>
      <c r="DM363" s="125"/>
      <c r="DN363" s="125">
        <f t="shared" si="95"/>
        <v>0</v>
      </c>
      <c r="DO363" s="125"/>
      <c r="DP363" s="125"/>
      <c r="DQ363" s="125"/>
      <c r="DR363" s="125"/>
      <c r="DS363" s="125"/>
      <c r="DT363" s="125"/>
      <c r="DU363" s="125"/>
      <c r="DV363" s="125">
        <v>1</v>
      </c>
      <c r="DW363" s="125"/>
      <c r="DX363" s="125"/>
      <c r="DY363" s="125">
        <f t="shared" si="96"/>
        <v>1</v>
      </c>
      <c r="DZ363" s="125">
        <f t="shared" si="97"/>
        <v>0</v>
      </c>
      <c r="EA363" s="125">
        <f t="shared" si="98"/>
        <v>0</v>
      </c>
      <c r="EB363" s="125">
        <f t="shared" si="99"/>
        <v>0</v>
      </c>
      <c r="EC363" s="125">
        <f t="shared" si="100"/>
        <v>0</v>
      </c>
      <c r="ED363" s="125">
        <f t="shared" si="101"/>
        <v>0</v>
      </c>
      <c r="EE363" s="125">
        <f t="shared" si="102"/>
        <v>0</v>
      </c>
      <c r="EF363" s="125">
        <f t="shared" si="103"/>
        <v>0</v>
      </c>
      <c r="EG363" s="125">
        <f t="shared" si="104"/>
        <v>0</v>
      </c>
      <c r="EH363" s="125">
        <f t="shared" si="105"/>
        <v>0</v>
      </c>
      <c r="EI363" s="125">
        <f t="shared" si="106"/>
        <v>0</v>
      </c>
      <c r="EJ363" s="125">
        <v>0</v>
      </c>
    </row>
    <row r="364" spans="1:140" ht="15.75" customHeight="1">
      <c r="A364" s="33"/>
      <c r="B364" s="33"/>
      <c r="C364" s="125">
        <v>2020</v>
      </c>
      <c r="D364" s="125" t="s">
        <v>2795</v>
      </c>
      <c r="E364" s="125" t="s">
        <v>2796</v>
      </c>
      <c r="F364" s="125" t="s">
        <v>2761</v>
      </c>
      <c r="G364" s="125" t="s">
        <v>2060</v>
      </c>
      <c r="H364" s="125" t="s">
        <v>2068</v>
      </c>
      <c r="I364" s="125" t="s">
        <v>2069</v>
      </c>
      <c r="J364" s="125"/>
      <c r="K364" s="125"/>
      <c r="L364" s="125" t="s">
        <v>2009</v>
      </c>
      <c r="M364" s="119"/>
      <c r="N364" s="119" t="s">
        <v>2070</v>
      </c>
      <c r="O364" s="125"/>
      <c r="P364" s="125"/>
      <c r="Q364" s="125"/>
      <c r="R364" s="125"/>
      <c r="S364" s="125"/>
      <c r="T364" s="125"/>
      <c r="U364" s="125">
        <v>1</v>
      </c>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v>1</v>
      </c>
      <c r="AR364" s="125">
        <f t="shared" si="90"/>
        <v>1</v>
      </c>
      <c r="AS364" s="125">
        <v>1</v>
      </c>
      <c r="AT364" s="125"/>
      <c r="AU364" s="125">
        <v>1</v>
      </c>
      <c r="AV364" s="125"/>
      <c r="AW364" s="125">
        <v>1</v>
      </c>
      <c r="AX364" s="125">
        <f t="shared" si="91"/>
        <v>3</v>
      </c>
      <c r="AY364" s="125">
        <v>1</v>
      </c>
      <c r="AZ364" s="125">
        <v>1</v>
      </c>
      <c r="BA364" s="125"/>
      <c r="BB364" s="125"/>
      <c r="BC364" s="125"/>
      <c r="BD364" s="125"/>
      <c r="BE364" s="125"/>
      <c r="BF364" s="125"/>
      <c r="BG364" s="125"/>
      <c r="BH364" s="125"/>
      <c r="BI364" s="125"/>
      <c r="BJ364" s="125"/>
      <c r="BK364" s="125"/>
      <c r="BL364" s="125"/>
      <c r="BM364" s="125"/>
      <c r="BN364" s="125">
        <v>1</v>
      </c>
      <c r="BO364" s="125"/>
      <c r="BP364" s="125"/>
      <c r="BQ364" s="125"/>
      <c r="BR364" s="125"/>
      <c r="BS364" s="125"/>
      <c r="BT364" s="125"/>
      <c r="BU364" s="125"/>
      <c r="BV364" s="66">
        <f t="shared" si="107"/>
        <v>1</v>
      </c>
      <c r="BW364" s="125"/>
      <c r="BX364" s="125">
        <v>1</v>
      </c>
      <c r="BY364" s="125"/>
      <c r="BZ364" s="125"/>
      <c r="CA364" s="125"/>
      <c r="CB364" s="125"/>
      <c r="CC364" s="125"/>
      <c r="CD364" s="125"/>
      <c r="CE364" s="125"/>
      <c r="CF364" s="125"/>
      <c r="CG364" s="125"/>
      <c r="CH364" s="125">
        <f t="shared" si="92"/>
        <v>1</v>
      </c>
      <c r="CI364" s="125"/>
      <c r="CJ364" s="125"/>
      <c r="CK364" s="125"/>
      <c r="CL364" s="125"/>
      <c r="CM364" s="125"/>
      <c r="CN364" s="125"/>
      <c r="CO364" s="125"/>
      <c r="CP364" s="125"/>
      <c r="CQ364" s="125"/>
      <c r="CR364" s="125"/>
      <c r="CS364" s="125">
        <f t="shared" si="93"/>
        <v>0</v>
      </c>
      <c r="CT364" s="125"/>
      <c r="CU364" s="125"/>
      <c r="CV364" s="125"/>
      <c r="CW364" s="125"/>
      <c r="CX364" s="125"/>
      <c r="CY364" s="125"/>
      <c r="CZ364" s="125">
        <v>1</v>
      </c>
      <c r="DA364" s="125"/>
      <c r="DB364" s="125"/>
      <c r="DC364" s="125"/>
      <c r="DD364" s="125">
        <f t="shared" si="94"/>
        <v>1</v>
      </c>
      <c r="DE364" s="125"/>
      <c r="DF364" s="125"/>
      <c r="DG364" s="125"/>
      <c r="DH364" s="125"/>
      <c r="DI364" s="125"/>
      <c r="DJ364" s="125"/>
      <c r="DK364" s="125"/>
      <c r="DL364" s="125"/>
      <c r="DM364" s="125"/>
      <c r="DN364" s="125">
        <f t="shared" si="95"/>
        <v>0</v>
      </c>
      <c r="DO364" s="125"/>
      <c r="DP364" s="125"/>
      <c r="DQ364" s="125"/>
      <c r="DR364" s="125"/>
      <c r="DS364" s="125"/>
      <c r="DT364" s="125"/>
      <c r="DU364" s="125"/>
      <c r="DV364" s="125">
        <v>1</v>
      </c>
      <c r="DW364" s="125"/>
      <c r="DX364" s="125"/>
      <c r="DY364" s="125">
        <f t="shared" si="96"/>
        <v>1</v>
      </c>
      <c r="DZ364" s="125">
        <f t="shared" si="97"/>
        <v>0</v>
      </c>
      <c r="EA364" s="125">
        <f t="shared" si="98"/>
        <v>0</v>
      </c>
      <c r="EB364" s="125">
        <f t="shared" si="99"/>
        <v>0</v>
      </c>
      <c r="EC364" s="125">
        <f t="shared" si="100"/>
        <v>0</v>
      </c>
      <c r="ED364" s="125">
        <f t="shared" si="101"/>
        <v>0</v>
      </c>
      <c r="EE364" s="125">
        <f t="shared" si="102"/>
        <v>0</v>
      </c>
      <c r="EF364" s="125">
        <f t="shared" si="103"/>
        <v>0</v>
      </c>
      <c r="EG364" s="125">
        <f t="shared" si="104"/>
        <v>0</v>
      </c>
      <c r="EH364" s="125">
        <f t="shared" si="105"/>
        <v>0</v>
      </c>
      <c r="EI364" s="125">
        <f t="shared" si="106"/>
        <v>0</v>
      </c>
      <c r="EJ364" s="125">
        <v>0</v>
      </c>
    </row>
    <row r="365" spans="1:140" ht="15.75" customHeight="1">
      <c r="A365" s="33"/>
      <c r="B365" s="33"/>
      <c r="C365" s="125">
        <v>2020</v>
      </c>
      <c r="D365" s="125" t="s">
        <v>2797</v>
      </c>
      <c r="E365" s="125" t="s">
        <v>2798</v>
      </c>
      <c r="F365" s="125" t="s">
        <v>673</v>
      </c>
      <c r="G365" s="125" t="s">
        <v>470</v>
      </c>
      <c r="H365" s="125" t="s">
        <v>2071</v>
      </c>
      <c r="I365" s="148" t="s">
        <v>2072</v>
      </c>
      <c r="J365" s="125"/>
      <c r="K365" s="125"/>
      <c r="L365" s="125" t="s">
        <v>2009</v>
      </c>
      <c r="M365" s="119"/>
      <c r="N365" s="119" t="s">
        <v>2073</v>
      </c>
      <c r="O365" s="125"/>
      <c r="P365" s="125"/>
      <c r="Q365" s="125"/>
      <c r="R365" s="125"/>
      <c r="S365" s="125"/>
      <c r="T365" s="125"/>
      <c r="U365" s="125">
        <v>1</v>
      </c>
      <c r="V365" s="125"/>
      <c r="W365" s="125"/>
      <c r="X365" s="125"/>
      <c r="Y365" s="125">
        <v>1</v>
      </c>
      <c r="Z365" s="125"/>
      <c r="AA365" s="125">
        <v>1</v>
      </c>
      <c r="AB365" s="125"/>
      <c r="AC365" s="125"/>
      <c r="AD365" s="125"/>
      <c r="AE365" s="125"/>
      <c r="AF365" s="164"/>
      <c r="AG365" s="125"/>
      <c r="AH365" s="125"/>
      <c r="AI365" s="125">
        <v>1</v>
      </c>
      <c r="AJ365" s="125"/>
      <c r="AK365" s="125"/>
      <c r="AL365" s="125"/>
      <c r="AM365" s="125"/>
      <c r="AN365" s="125"/>
      <c r="AO365" s="125"/>
      <c r="AP365" s="125">
        <v>1</v>
      </c>
      <c r="AQ365" s="125"/>
      <c r="AR365" s="125">
        <f t="shared" si="90"/>
        <v>1</v>
      </c>
      <c r="AS365" s="125"/>
      <c r="AT365" s="125">
        <v>1</v>
      </c>
      <c r="AU365" s="125">
        <v>1</v>
      </c>
      <c r="AV365" s="125"/>
      <c r="AW365" s="125">
        <v>1</v>
      </c>
      <c r="AX365" s="125">
        <f t="shared" si="91"/>
        <v>3</v>
      </c>
      <c r="AY365" s="125">
        <v>1</v>
      </c>
      <c r="AZ365" s="125">
        <v>1</v>
      </c>
      <c r="BA365" s="125"/>
      <c r="BB365" s="125"/>
      <c r="BC365" s="125"/>
      <c r="BD365" s="125"/>
      <c r="BE365" s="125"/>
      <c r="BF365" s="125"/>
      <c r="BG365" s="125"/>
      <c r="BH365" s="125"/>
      <c r="BI365" s="125"/>
      <c r="BJ365" s="125"/>
      <c r="BK365" s="125"/>
      <c r="BL365" s="125"/>
      <c r="BM365" s="125"/>
      <c r="BN365" s="125"/>
      <c r="BO365" s="125">
        <v>1</v>
      </c>
      <c r="BP365" s="125"/>
      <c r="BQ365" s="125"/>
      <c r="BR365" s="125"/>
      <c r="BS365" s="125"/>
      <c r="BT365" s="125"/>
      <c r="BU365" s="125"/>
      <c r="BV365" s="66">
        <f t="shared" si="107"/>
        <v>1</v>
      </c>
      <c r="BW365" s="125"/>
      <c r="BX365" s="125"/>
      <c r="BY365" s="125"/>
      <c r="BZ365" s="125"/>
      <c r="CA365" s="125"/>
      <c r="CB365" s="125"/>
      <c r="CC365" s="125"/>
      <c r="CD365" s="125"/>
      <c r="CE365" s="125"/>
      <c r="CF365" s="125"/>
      <c r="CG365" s="125"/>
      <c r="CH365" s="125">
        <f t="shared" si="92"/>
        <v>0</v>
      </c>
      <c r="CI365" s="125"/>
      <c r="CJ365" s="125"/>
      <c r="CK365" s="125"/>
      <c r="CL365" s="125"/>
      <c r="CM365" s="125"/>
      <c r="CN365" s="125"/>
      <c r="CO365" s="125"/>
      <c r="CP365" s="125"/>
      <c r="CQ365" s="125"/>
      <c r="CR365" s="125"/>
      <c r="CS365" s="125">
        <f t="shared" si="93"/>
        <v>0</v>
      </c>
      <c r="CT365" s="125"/>
      <c r="CU365" s="125"/>
      <c r="CV365" s="125"/>
      <c r="CW365" s="125"/>
      <c r="CX365" s="125"/>
      <c r="CY365" s="125"/>
      <c r="CZ365" s="125"/>
      <c r="DA365" s="125"/>
      <c r="DB365" s="125"/>
      <c r="DC365" s="125"/>
      <c r="DD365" s="125">
        <f t="shared" si="94"/>
        <v>0</v>
      </c>
      <c r="DE365" s="125"/>
      <c r="DF365" s="125"/>
      <c r="DG365" s="125"/>
      <c r="DH365" s="125"/>
      <c r="DI365" s="125"/>
      <c r="DJ365" s="125"/>
      <c r="DK365" s="125"/>
      <c r="DL365" s="125"/>
      <c r="DM365" s="125"/>
      <c r="DN365" s="125">
        <f t="shared" si="95"/>
        <v>0</v>
      </c>
      <c r="DO365" s="125"/>
      <c r="DP365" s="125"/>
      <c r="DQ365" s="125"/>
      <c r="DR365" s="125"/>
      <c r="DS365" s="125"/>
      <c r="DT365" s="125"/>
      <c r="DU365" s="125"/>
      <c r="DV365" s="125"/>
      <c r="DW365" s="125"/>
      <c r="DX365" s="125"/>
      <c r="DY365" s="125">
        <f t="shared" si="96"/>
        <v>0</v>
      </c>
      <c r="DZ365" s="125">
        <f t="shared" si="97"/>
        <v>0</v>
      </c>
      <c r="EA365" s="125">
        <f t="shared" si="98"/>
        <v>0</v>
      </c>
      <c r="EB365" s="125">
        <f t="shared" si="99"/>
        <v>0</v>
      </c>
      <c r="EC365" s="125">
        <f t="shared" si="100"/>
        <v>0</v>
      </c>
      <c r="ED365" s="125">
        <f t="shared" si="101"/>
        <v>0</v>
      </c>
      <c r="EE365" s="125">
        <f t="shared" si="102"/>
        <v>0</v>
      </c>
      <c r="EF365" s="125">
        <f t="shared" si="103"/>
        <v>0</v>
      </c>
      <c r="EG365" s="125">
        <f t="shared" si="104"/>
        <v>0</v>
      </c>
      <c r="EH365" s="125">
        <f t="shared" si="105"/>
        <v>0</v>
      </c>
      <c r="EI365" s="125">
        <f t="shared" si="106"/>
        <v>0</v>
      </c>
      <c r="EJ365" s="125">
        <v>0</v>
      </c>
    </row>
    <row r="366" spans="1:140" ht="15.75" customHeight="1">
      <c r="A366" s="33"/>
      <c r="B366" s="33"/>
      <c r="C366" s="201">
        <v>2020</v>
      </c>
      <c r="D366" s="201" t="s">
        <v>2799</v>
      </c>
      <c r="E366" s="201" t="s">
        <v>2800</v>
      </c>
      <c r="F366" s="201" t="s">
        <v>544</v>
      </c>
      <c r="G366" s="201" t="s">
        <v>538</v>
      </c>
      <c r="H366" s="201" t="s">
        <v>2074</v>
      </c>
      <c r="I366" s="213" t="s">
        <v>2075</v>
      </c>
      <c r="J366" s="201"/>
      <c r="K366" s="201"/>
      <c r="L366" s="201" t="s">
        <v>2009</v>
      </c>
      <c r="M366" s="214"/>
      <c r="N366" s="214" t="s">
        <v>2076</v>
      </c>
      <c r="O366" s="201"/>
      <c r="P366" s="201"/>
      <c r="Q366" s="201"/>
      <c r="R366" s="201"/>
      <c r="S366" s="201"/>
      <c r="T366" s="201"/>
      <c r="U366" s="201">
        <v>1</v>
      </c>
      <c r="V366" s="201"/>
      <c r="W366" s="201"/>
      <c r="X366" s="201"/>
      <c r="Y366" s="201"/>
      <c r="Z366" s="201"/>
      <c r="AA366" s="201"/>
      <c r="AB366" s="201"/>
      <c r="AC366" s="201"/>
      <c r="AD366" s="201"/>
      <c r="AE366" s="201"/>
      <c r="AF366" s="201"/>
      <c r="AG366" s="201">
        <v>1</v>
      </c>
      <c r="AH366" s="201"/>
      <c r="AI366" s="201"/>
      <c r="AJ366" s="201"/>
      <c r="AK366" s="201"/>
      <c r="AL366" s="201"/>
      <c r="AM366" s="201"/>
      <c r="AN366" s="201"/>
      <c r="AO366" s="201"/>
      <c r="AP366" s="201"/>
      <c r="AQ366" s="201"/>
      <c r="AR366" s="201">
        <f t="shared" si="90"/>
        <v>1</v>
      </c>
      <c r="AS366" s="201">
        <v>1</v>
      </c>
      <c r="AT366" s="201">
        <v>1</v>
      </c>
      <c r="AU366" s="201">
        <v>1</v>
      </c>
      <c r="AV366" s="201"/>
      <c r="AW366" s="201">
        <v>1</v>
      </c>
      <c r="AX366" s="201">
        <f t="shared" si="91"/>
        <v>4</v>
      </c>
      <c r="AY366" s="201">
        <v>1</v>
      </c>
      <c r="AZ366" s="201">
        <v>1</v>
      </c>
      <c r="BA366" s="201">
        <v>1</v>
      </c>
      <c r="BB366" s="201"/>
      <c r="BC366" s="201"/>
      <c r="BD366" s="201"/>
      <c r="BE366" s="201"/>
      <c r="BF366" s="201"/>
      <c r="BG366" s="201"/>
      <c r="BH366" s="201"/>
      <c r="BI366" s="201"/>
      <c r="BJ366" s="201"/>
      <c r="BK366" s="201">
        <v>1</v>
      </c>
      <c r="BL366" s="201"/>
      <c r="BM366" s="201"/>
      <c r="BN366" s="201"/>
      <c r="BO366" s="201"/>
      <c r="BP366" s="201"/>
      <c r="BQ366" s="201"/>
      <c r="BR366" s="201"/>
      <c r="BS366" s="201">
        <v>1</v>
      </c>
      <c r="BT366" s="201">
        <v>1</v>
      </c>
      <c r="BU366" s="201">
        <v>1</v>
      </c>
      <c r="BV366" s="66">
        <f t="shared" si="107"/>
        <v>0</v>
      </c>
      <c r="BW366" s="201"/>
      <c r="BX366" s="201"/>
      <c r="BY366" s="201"/>
      <c r="BZ366" s="201">
        <v>1</v>
      </c>
      <c r="CA366" s="201"/>
      <c r="CB366" s="201"/>
      <c r="CC366" s="201"/>
      <c r="CD366" s="201"/>
      <c r="CE366" s="201"/>
      <c r="CF366" s="201"/>
      <c r="CG366" s="201"/>
      <c r="CH366" s="201">
        <f t="shared" si="92"/>
        <v>1</v>
      </c>
      <c r="CI366" s="201"/>
      <c r="CJ366" s="201"/>
      <c r="CK366" s="201"/>
      <c r="CL366" s="201"/>
      <c r="CM366" s="201">
        <v>1</v>
      </c>
      <c r="CN366" s="201"/>
      <c r="CO366" s="201"/>
      <c r="CP366" s="201"/>
      <c r="CQ366" s="201"/>
      <c r="CR366" s="201"/>
      <c r="CS366" s="201">
        <f t="shared" si="93"/>
        <v>1</v>
      </c>
      <c r="CT366" s="201"/>
      <c r="CU366" s="201"/>
      <c r="CV366" s="201"/>
      <c r="CW366" s="201"/>
      <c r="CX366" s="201"/>
      <c r="CY366" s="201"/>
      <c r="CZ366" s="201">
        <v>1</v>
      </c>
      <c r="DA366" s="201"/>
      <c r="DB366" s="201"/>
      <c r="DC366" s="201"/>
      <c r="DD366" s="201">
        <f t="shared" si="94"/>
        <v>1</v>
      </c>
      <c r="DE366" s="201"/>
      <c r="DF366" s="201"/>
      <c r="DG366" s="201"/>
      <c r="DH366" s="201"/>
      <c r="DI366" s="201"/>
      <c r="DJ366" s="201"/>
      <c r="DK366" s="201"/>
      <c r="DL366" s="201"/>
      <c r="DM366" s="201"/>
      <c r="DN366" s="201">
        <f t="shared" si="95"/>
        <v>0</v>
      </c>
      <c r="DO366" s="201"/>
      <c r="DP366" s="201"/>
      <c r="DQ366" s="201"/>
      <c r="DR366" s="201"/>
      <c r="DS366" s="201"/>
      <c r="DT366" s="201"/>
      <c r="DU366" s="201"/>
      <c r="DV366" s="201">
        <v>1</v>
      </c>
      <c r="DW366" s="201"/>
      <c r="DX366" s="201"/>
      <c r="DY366" s="201">
        <f t="shared" si="96"/>
        <v>1</v>
      </c>
      <c r="DZ366" s="201">
        <f t="shared" si="97"/>
        <v>0</v>
      </c>
      <c r="EA366" s="201">
        <f t="shared" si="98"/>
        <v>0</v>
      </c>
      <c r="EB366" s="201">
        <f t="shared" si="99"/>
        <v>0</v>
      </c>
      <c r="EC366" s="201">
        <f t="shared" si="100"/>
        <v>0</v>
      </c>
      <c r="ED366" s="201">
        <f t="shared" si="101"/>
        <v>0</v>
      </c>
      <c r="EE366" s="201">
        <f t="shared" si="102"/>
        <v>0</v>
      </c>
      <c r="EF366" s="201">
        <f t="shared" si="103"/>
        <v>0</v>
      </c>
      <c r="EG366" s="201">
        <f t="shared" si="104"/>
        <v>0</v>
      </c>
      <c r="EH366" s="201">
        <f t="shared" si="105"/>
        <v>0</v>
      </c>
      <c r="EI366" s="201">
        <f t="shared" si="106"/>
        <v>0</v>
      </c>
      <c r="EJ366" s="201">
        <v>0</v>
      </c>
    </row>
    <row r="367" spans="1:140" ht="15.75" customHeight="1">
      <c r="A367" s="33"/>
      <c r="B367" s="33"/>
      <c r="C367" s="125">
        <v>2020</v>
      </c>
      <c r="D367" s="125" t="s">
        <v>2801</v>
      </c>
      <c r="E367" s="125" t="s">
        <v>2802</v>
      </c>
      <c r="F367" s="125" t="s">
        <v>636</v>
      </c>
      <c r="G367" s="125" t="s">
        <v>470</v>
      </c>
      <c r="H367" s="125" t="s">
        <v>2077</v>
      </c>
      <c r="I367" s="125" t="s">
        <v>2078</v>
      </c>
      <c r="J367" s="125"/>
      <c r="K367" s="125"/>
      <c r="L367" s="125" t="s">
        <v>2009</v>
      </c>
      <c r="M367" s="119"/>
      <c r="N367" s="119" t="s">
        <v>2079</v>
      </c>
      <c r="O367" s="125"/>
      <c r="P367" s="125"/>
      <c r="Q367" s="125"/>
      <c r="R367" s="125"/>
      <c r="S367" s="125"/>
      <c r="T367" s="125"/>
      <c r="U367" s="125">
        <v>1</v>
      </c>
      <c r="V367" s="125"/>
      <c r="W367" s="125"/>
      <c r="X367" s="125"/>
      <c r="Y367" s="125"/>
      <c r="Z367" s="125"/>
      <c r="AA367" s="125"/>
      <c r="AB367" s="125"/>
      <c r="AC367" s="125"/>
      <c r="AD367" s="125"/>
      <c r="AE367" s="125"/>
      <c r="AF367" s="125"/>
      <c r="AG367" s="125"/>
      <c r="AH367" s="125">
        <v>1</v>
      </c>
      <c r="AI367" s="125"/>
      <c r="AJ367" s="125"/>
      <c r="AK367" s="125"/>
      <c r="AL367" s="125"/>
      <c r="AM367" s="125"/>
      <c r="AN367" s="125"/>
      <c r="AO367" s="125"/>
      <c r="AP367" s="125"/>
      <c r="AQ367" s="125"/>
      <c r="AR367" s="125">
        <f t="shared" si="90"/>
        <v>1</v>
      </c>
      <c r="AS367" s="125">
        <v>1</v>
      </c>
      <c r="AT367" s="125">
        <v>1</v>
      </c>
      <c r="AU367" s="125"/>
      <c r="AV367" s="125"/>
      <c r="AW367" s="125">
        <v>1</v>
      </c>
      <c r="AX367" s="125">
        <f t="shared" si="91"/>
        <v>3</v>
      </c>
      <c r="AY367" s="125">
        <v>1</v>
      </c>
      <c r="AZ367" s="125">
        <v>1</v>
      </c>
      <c r="BA367" s="125">
        <v>1</v>
      </c>
      <c r="BB367" s="125"/>
      <c r="BC367" s="125"/>
      <c r="BD367" s="125"/>
      <c r="BE367" s="125"/>
      <c r="BF367" s="125"/>
      <c r="BG367" s="125"/>
      <c r="BH367" s="125"/>
      <c r="BI367" s="125"/>
      <c r="BJ367" s="125"/>
      <c r="BK367" s="125"/>
      <c r="BL367" s="125"/>
      <c r="BM367" s="125"/>
      <c r="BN367" s="125"/>
      <c r="BO367" s="125"/>
      <c r="BP367" s="125">
        <v>1</v>
      </c>
      <c r="BQ367" s="125"/>
      <c r="BR367" s="125"/>
      <c r="BS367" s="125">
        <v>1</v>
      </c>
      <c r="BT367" s="125">
        <v>1</v>
      </c>
      <c r="BU367" s="125">
        <v>1</v>
      </c>
      <c r="BV367" s="66">
        <f t="shared" si="107"/>
        <v>0</v>
      </c>
      <c r="BW367" s="125"/>
      <c r="BX367" s="125"/>
      <c r="BY367" s="125"/>
      <c r="BZ367" s="125">
        <v>1</v>
      </c>
      <c r="CA367" s="125"/>
      <c r="CB367" s="125"/>
      <c r="CC367" s="125"/>
      <c r="CD367" s="125"/>
      <c r="CE367" s="125"/>
      <c r="CF367" s="125"/>
      <c r="CG367" s="125"/>
      <c r="CH367" s="125">
        <f t="shared" si="92"/>
        <v>1</v>
      </c>
      <c r="CI367" s="125"/>
      <c r="CJ367" s="125"/>
      <c r="CK367" s="125"/>
      <c r="CL367" s="125"/>
      <c r="CM367" s="125">
        <v>1</v>
      </c>
      <c r="CN367" s="125"/>
      <c r="CO367" s="125"/>
      <c r="CP367" s="125"/>
      <c r="CQ367" s="125"/>
      <c r="CR367" s="125"/>
      <c r="CS367" s="125">
        <f t="shared" si="93"/>
        <v>1</v>
      </c>
      <c r="CT367" s="125"/>
      <c r="CU367" s="125"/>
      <c r="CV367" s="125"/>
      <c r="CW367" s="125"/>
      <c r="CX367" s="125"/>
      <c r="CY367" s="125"/>
      <c r="CZ367" s="125"/>
      <c r="DA367" s="125"/>
      <c r="DB367" s="125"/>
      <c r="DC367" s="125"/>
      <c r="DD367" s="125">
        <f t="shared" si="94"/>
        <v>0</v>
      </c>
      <c r="DE367" s="125"/>
      <c r="DF367" s="125"/>
      <c r="DG367" s="125"/>
      <c r="DH367" s="125"/>
      <c r="DI367" s="125"/>
      <c r="DJ367" s="125"/>
      <c r="DK367" s="125"/>
      <c r="DL367" s="125"/>
      <c r="DM367" s="125"/>
      <c r="DN367" s="125">
        <f t="shared" si="95"/>
        <v>0</v>
      </c>
      <c r="DO367" s="125"/>
      <c r="DP367" s="125"/>
      <c r="DQ367" s="125"/>
      <c r="DR367" s="125"/>
      <c r="DS367" s="125"/>
      <c r="DT367" s="125"/>
      <c r="DU367" s="125"/>
      <c r="DV367" s="125">
        <v>1</v>
      </c>
      <c r="DW367" s="125"/>
      <c r="DX367" s="125"/>
      <c r="DY367" s="125">
        <f t="shared" si="96"/>
        <v>1</v>
      </c>
      <c r="DZ367" s="125">
        <f t="shared" si="97"/>
        <v>0</v>
      </c>
      <c r="EA367" s="125">
        <f t="shared" si="98"/>
        <v>0</v>
      </c>
      <c r="EB367" s="125">
        <f t="shared" si="99"/>
        <v>0</v>
      </c>
      <c r="EC367" s="125">
        <f t="shared" si="100"/>
        <v>0</v>
      </c>
      <c r="ED367" s="125">
        <f t="shared" si="101"/>
        <v>0</v>
      </c>
      <c r="EE367" s="125">
        <f t="shared" si="102"/>
        <v>0</v>
      </c>
      <c r="EF367" s="125">
        <f t="shared" si="103"/>
        <v>0</v>
      </c>
      <c r="EG367" s="125">
        <f t="shared" si="104"/>
        <v>0</v>
      </c>
      <c r="EH367" s="125">
        <f t="shared" si="105"/>
        <v>0</v>
      </c>
      <c r="EI367" s="125">
        <f t="shared" si="106"/>
        <v>0</v>
      </c>
      <c r="EJ367" s="125"/>
    </row>
    <row r="368" spans="1:140" ht="15.75" customHeight="1">
      <c r="A368" s="33"/>
      <c r="B368" s="33"/>
      <c r="C368" s="125">
        <v>2020</v>
      </c>
      <c r="D368" s="125" t="s">
        <v>2803</v>
      </c>
      <c r="E368" s="125" t="s">
        <v>2804</v>
      </c>
      <c r="F368" s="125" t="s">
        <v>748</v>
      </c>
      <c r="G368" s="125" t="s">
        <v>487</v>
      </c>
      <c r="H368" s="125"/>
      <c r="I368" s="125" t="s">
        <v>2080</v>
      </c>
      <c r="J368" s="125"/>
      <c r="K368" s="125"/>
      <c r="L368" s="125" t="s">
        <v>2009</v>
      </c>
      <c r="M368" s="119"/>
      <c r="N368" s="119" t="s">
        <v>2081</v>
      </c>
      <c r="O368" s="125"/>
      <c r="P368" s="125"/>
      <c r="Q368" s="125"/>
      <c r="R368" s="125"/>
      <c r="S368" s="125"/>
      <c r="T368" s="125"/>
      <c r="U368" s="125"/>
      <c r="V368" s="125">
        <v>1</v>
      </c>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v>1</v>
      </c>
      <c r="AR368" s="125">
        <f t="shared" si="90"/>
        <v>1</v>
      </c>
      <c r="AS368" s="125">
        <v>1</v>
      </c>
      <c r="AT368" s="125">
        <v>1</v>
      </c>
      <c r="AU368" s="125">
        <v>1</v>
      </c>
      <c r="AV368" s="125">
        <v>1</v>
      </c>
      <c r="AW368" s="125">
        <v>1</v>
      </c>
      <c r="AX368" s="125">
        <f t="shared" si="91"/>
        <v>5</v>
      </c>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66">
        <f t="shared" si="107"/>
        <v>1</v>
      </c>
      <c r="BW368" s="125"/>
      <c r="BX368" s="125"/>
      <c r="BY368" s="125"/>
      <c r="BZ368" s="125"/>
      <c r="CA368" s="125"/>
      <c r="CB368" s="125"/>
      <c r="CC368" s="125"/>
      <c r="CD368" s="125"/>
      <c r="CE368" s="125"/>
      <c r="CF368" s="125"/>
      <c r="CG368" s="125"/>
      <c r="CH368" s="125">
        <f t="shared" si="92"/>
        <v>0</v>
      </c>
      <c r="CI368" s="125"/>
      <c r="CJ368" s="125"/>
      <c r="CK368" s="125"/>
      <c r="CL368" s="125"/>
      <c r="CM368" s="125"/>
      <c r="CN368" s="125"/>
      <c r="CO368" s="125"/>
      <c r="CP368" s="125"/>
      <c r="CQ368" s="125"/>
      <c r="CR368" s="125"/>
      <c r="CS368" s="125">
        <f t="shared" si="93"/>
        <v>0</v>
      </c>
      <c r="CT368" s="125"/>
      <c r="CU368" s="125"/>
      <c r="CV368" s="125"/>
      <c r="CW368" s="125"/>
      <c r="CX368" s="125"/>
      <c r="CY368" s="125"/>
      <c r="CZ368" s="125"/>
      <c r="DA368" s="125"/>
      <c r="DB368" s="125"/>
      <c r="DC368" s="125"/>
      <c r="DD368" s="125">
        <f t="shared" si="94"/>
        <v>0</v>
      </c>
      <c r="DE368" s="125"/>
      <c r="DF368" s="125"/>
      <c r="DG368" s="125"/>
      <c r="DH368" s="125"/>
      <c r="DI368" s="125"/>
      <c r="DJ368" s="125"/>
      <c r="DK368" s="125"/>
      <c r="DL368" s="125"/>
      <c r="DM368" s="125"/>
      <c r="DN368" s="125">
        <f t="shared" si="95"/>
        <v>0</v>
      </c>
      <c r="DO368" s="125"/>
      <c r="DP368" s="125"/>
      <c r="DQ368" s="125"/>
      <c r="DR368" s="125"/>
      <c r="DS368" s="125"/>
      <c r="DT368" s="125"/>
      <c r="DU368" s="125"/>
      <c r="DV368" s="125"/>
      <c r="DW368" s="125"/>
      <c r="DX368" s="125"/>
      <c r="DY368" s="125">
        <f t="shared" si="96"/>
        <v>0</v>
      </c>
      <c r="DZ368" s="125">
        <f t="shared" si="97"/>
        <v>0</v>
      </c>
      <c r="EA368" s="125">
        <f t="shared" si="98"/>
        <v>0</v>
      </c>
      <c r="EB368" s="125">
        <f t="shared" si="99"/>
        <v>0</v>
      </c>
      <c r="EC368" s="125">
        <f t="shared" si="100"/>
        <v>0</v>
      </c>
      <c r="ED368" s="125">
        <f t="shared" si="101"/>
        <v>0</v>
      </c>
      <c r="EE368" s="125">
        <f t="shared" si="102"/>
        <v>0</v>
      </c>
      <c r="EF368" s="125">
        <f t="shared" si="103"/>
        <v>0</v>
      </c>
      <c r="EG368" s="125">
        <f t="shared" si="104"/>
        <v>0</v>
      </c>
      <c r="EH368" s="125">
        <f t="shared" si="105"/>
        <v>0</v>
      </c>
      <c r="EI368" s="125">
        <f t="shared" si="106"/>
        <v>0</v>
      </c>
      <c r="EJ368" s="125"/>
    </row>
    <row r="369" spans="1:140" ht="15.75" customHeight="1">
      <c r="A369" s="33"/>
      <c r="B369" s="33"/>
      <c r="C369" s="125">
        <v>2020</v>
      </c>
      <c r="D369" s="125" t="s">
        <v>2805</v>
      </c>
      <c r="E369" s="125" t="s">
        <v>2806</v>
      </c>
      <c r="F369" s="125" t="s">
        <v>499</v>
      </c>
      <c r="G369" s="125" t="s">
        <v>470</v>
      </c>
      <c r="H369" s="125" t="s">
        <v>2082</v>
      </c>
      <c r="I369" s="125" t="s">
        <v>2083</v>
      </c>
      <c r="J369" s="125"/>
      <c r="K369" s="125"/>
      <c r="L369" s="125" t="s">
        <v>2009</v>
      </c>
      <c r="M369" s="119"/>
      <c r="N369" s="119" t="s">
        <v>2084</v>
      </c>
      <c r="O369" s="125"/>
      <c r="P369" s="125"/>
      <c r="Q369" s="125"/>
      <c r="R369" s="125"/>
      <c r="S369" s="125"/>
      <c r="T369" s="125">
        <v>1</v>
      </c>
      <c r="U369" s="125"/>
      <c r="V369" s="125"/>
      <c r="W369" s="125"/>
      <c r="X369" s="125"/>
      <c r="Y369" s="125"/>
      <c r="Z369" s="125"/>
      <c r="AA369" s="125">
        <v>1</v>
      </c>
      <c r="AB369" s="125"/>
      <c r="AC369" s="125"/>
      <c r="AD369" s="125"/>
      <c r="AE369" s="125"/>
      <c r="AF369" s="125"/>
      <c r="AG369" s="125"/>
      <c r="AH369" s="125"/>
      <c r="AI369" s="125"/>
      <c r="AJ369" s="125"/>
      <c r="AK369" s="125">
        <v>1</v>
      </c>
      <c r="AL369" s="125"/>
      <c r="AM369" s="125"/>
      <c r="AN369" s="125"/>
      <c r="AO369" s="125"/>
      <c r="AP369" s="125"/>
      <c r="AQ369" s="125"/>
      <c r="AR369" s="125">
        <f t="shared" si="90"/>
        <v>1</v>
      </c>
      <c r="AS369" s="125">
        <v>1</v>
      </c>
      <c r="AT369" s="125">
        <v>1</v>
      </c>
      <c r="AU369" s="125">
        <v>1</v>
      </c>
      <c r="AV369" s="125"/>
      <c r="AW369" s="125"/>
      <c r="AX369" s="125">
        <f t="shared" si="91"/>
        <v>3</v>
      </c>
      <c r="AY369" s="125">
        <v>1</v>
      </c>
      <c r="AZ369" s="125">
        <v>1</v>
      </c>
      <c r="BA369" s="125"/>
      <c r="BB369" s="125"/>
      <c r="BC369" s="125"/>
      <c r="BD369" s="125"/>
      <c r="BE369" s="125"/>
      <c r="BF369" s="125"/>
      <c r="BG369" s="125"/>
      <c r="BH369" s="125"/>
      <c r="BI369" s="125"/>
      <c r="BJ369" s="125"/>
      <c r="BK369" s="125">
        <v>1</v>
      </c>
      <c r="BL369" s="125"/>
      <c r="BM369" s="125"/>
      <c r="BN369" s="125"/>
      <c r="BO369" s="125"/>
      <c r="BP369" s="125"/>
      <c r="BQ369" s="125"/>
      <c r="BR369" s="125"/>
      <c r="BS369" s="125">
        <v>1</v>
      </c>
      <c r="BT369" s="125">
        <v>1</v>
      </c>
      <c r="BU369" s="125"/>
      <c r="BV369" s="66">
        <f t="shared" si="107"/>
        <v>0</v>
      </c>
      <c r="BW369" s="125"/>
      <c r="BX369" s="125"/>
      <c r="BY369" s="125">
        <v>1</v>
      </c>
      <c r="BZ369" s="125"/>
      <c r="CA369" s="125">
        <v>1</v>
      </c>
      <c r="CB369" s="125"/>
      <c r="CC369" s="125"/>
      <c r="CD369" s="125"/>
      <c r="CE369" s="125"/>
      <c r="CF369" s="125"/>
      <c r="CG369" s="125"/>
      <c r="CH369" s="125">
        <f t="shared" si="92"/>
        <v>2</v>
      </c>
      <c r="CI369" s="125"/>
      <c r="CJ369" s="125">
        <v>1</v>
      </c>
      <c r="CK369" s="125">
        <v>1</v>
      </c>
      <c r="CL369" s="125"/>
      <c r="CM369" s="125"/>
      <c r="CN369" s="125"/>
      <c r="CO369" s="125"/>
      <c r="CP369" s="125"/>
      <c r="CQ369" s="125"/>
      <c r="CR369" s="125"/>
      <c r="CS369" s="125">
        <f t="shared" si="93"/>
        <v>2</v>
      </c>
      <c r="CT369" s="125"/>
      <c r="CU369" s="125"/>
      <c r="CV369" s="125">
        <v>1</v>
      </c>
      <c r="CW369" s="125"/>
      <c r="CX369" s="125"/>
      <c r="CY369" s="125"/>
      <c r="CZ369" s="125"/>
      <c r="DA369" s="125"/>
      <c r="DB369" s="125"/>
      <c r="DC369" s="125"/>
      <c r="DD369" s="125">
        <f t="shared" si="94"/>
        <v>1</v>
      </c>
      <c r="DE369" s="125"/>
      <c r="DF369" s="125"/>
      <c r="DG369" s="125"/>
      <c r="DH369" s="125"/>
      <c r="DI369" s="125"/>
      <c r="DJ369" s="125"/>
      <c r="DK369" s="125"/>
      <c r="DL369" s="125"/>
      <c r="DM369" s="125"/>
      <c r="DN369" s="125">
        <f t="shared" si="95"/>
        <v>0</v>
      </c>
      <c r="DO369" s="125"/>
      <c r="DP369" s="125"/>
      <c r="DQ369" s="125"/>
      <c r="DR369" s="125"/>
      <c r="DS369" s="125"/>
      <c r="DT369" s="125"/>
      <c r="DU369" s="125"/>
      <c r="DV369" s="125"/>
      <c r="DW369" s="125"/>
      <c r="DX369" s="125"/>
      <c r="DY369" s="125">
        <f t="shared" si="96"/>
        <v>0</v>
      </c>
      <c r="DZ369" s="125">
        <f t="shared" si="97"/>
        <v>0</v>
      </c>
      <c r="EA369" s="125">
        <f t="shared" si="98"/>
        <v>2</v>
      </c>
      <c r="EB369" s="125">
        <f t="shared" si="99"/>
        <v>3</v>
      </c>
      <c r="EC369" s="125">
        <f t="shared" si="100"/>
        <v>0</v>
      </c>
      <c r="ED369" s="125">
        <f t="shared" si="101"/>
        <v>0</v>
      </c>
      <c r="EE369" s="125">
        <f t="shared" si="102"/>
        <v>0</v>
      </c>
      <c r="EF369" s="125">
        <f t="shared" si="103"/>
        <v>0</v>
      </c>
      <c r="EG369" s="125">
        <f t="shared" si="104"/>
        <v>0</v>
      </c>
      <c r="EH369" s="125">
        <f t="shared" si="105"/>
        <v>5</v>
      </c>
      <c r="EI369" s="125">
        <f t="shared" si="106"/>
        <v>1</v>
      </c>
      <c r="EJ369" s="125"/>
    </row>
    <row r="370" spans="1:140" ht="15.75" customHeight="1">
      <c r="A370" s="33"/>
      <c r="B370" s="33"/>
      <c r="C370" s="125">
        <v>2020</v>
      </c>
      <c r="D370" s="125" t="s">
        <v>2807</v>
      </c>
      <c r="E370" s="125" t="s">
        <v>2808</v>
      </c>
      <c r="F370" s="125" t="s">
        <v>1056</v>
      </c>
      <c r="G370" s="125" t="s">
        <v>463</v>
      </c>
      <c r="H370" s="125" t="s">
        <v>2085</v>
      </c>
      <c r="I370" s="125" t="s">
        <v>2086</v>
      </c>
      <c r="J370" s="125"/>
      <c r="K370" s="125"/>
      <c r="L370" s="125" t="s">
        <v>2009</v>
      </c>
      <c r="M370" s="119"/>
      <c r="N370" s="119" t="s">
        <v>2087</v>
      </c>
      <c r="O370" s="125"/>
      <c r="P370" s="125"/>
      <c r="Q370" s="125"/>
      <c r="R370" s="125">
        <v>1</v>
      </c>
      <c r="S370" s="125"/>
      <c r="T370" s="125"/>
      <c r="U370" s="125">
        <v>1</v>
      </c>
      <c r="V370" s="125"/>
      <c r="W370" s="125"/>
      <c r="X370" s="125"/>
      <c r="Y370" s="125"/>
      <c r="Z370" s="125"/>
      <c r="AA370" s="125"/>
      <c r="AB370" s="125">
        <v>1</v>
      </c>
      <c r="AC370" s="125"/>
      <c r="AD370" s="125"/>
      <c r="AE370" s="125"/>
      <c r="AF370" s="125"/>
      <c r="AG370" s="125"/>
      <c r="AH370" s="125"/>
      <c r="AI370" s="125"/>
      <c r="AJ370" s="125">
        <v>1</v>
      </c>
      <c r="AK370" s="125"/>
      <c r="AL370" s="125"/>
      <c r="AM370" s="125"/>
      <c r="AN370" s="125"/>
      <c r="AO370" s="125"/>
      <c r="AP370" s="125"/>
      <c r="AQ370" s="125">
        <v>1</v>
      </c>
      <c r="AR370" s="125">
        <f t="shared" si="90"/>
        <v>1</v>
      </c>
      <c r="AS370" s="125">
        <v>1</v>
      </c>
      <c r="AT370" s="125">
        <v>1</v>
      </c>
      <c r="AU370" s="125">
        <v>1</v>
      </c>
      <c r="AV370" s="125"/>
      <c r="AW370" s="125"/>
      <c r="AX370" s="125">
        <f t="shared" si="91"/>
        <v>3</v>
      </c>
      <c r="AY370" s="125">
        <v>1</v>
      </c>
      <c r="AZ370" s="125">
        <v>1</v>
      </c>
      <c r="BA370" s="125">
        <v>1</v>
      </c>
      <c r="BB370" s="125"/>
      <c r="BC370" s="125"/>
      <c r="BD370" s="125"/>
      <c r="BE370" s="125"/>
      <c r="BF370" s="125"/>
      <c r="BG370" s="125"/>
      <c r="BH370" s="125"/>
      <c r="BI370" s="125"/>
      <c r="BJ370" s="125"/>
      <c r="BK370" s="125"/>
      <c r="BL370" s="125"/>
      <c r="BM370" s="125"/>
      <c r="BN370" s="125"/>
      <c r="BO370" s="125"/>
      <c r="BP370" s="125">
        <v>1</v>
      </c>
      <c r="BQ370" s="125"/>
      <c r="BR370" s="125"/>
      <c r="BS370" s="125">
        <v>1</v>
      </c>
      <c r="BT370" s="125">
        <v>1</v>
      </c>
      <c r="BU370" s="125">
        <v>1</v>
      </c>
      <c r="BV370" s="66">
        <f t="shared" si="107"/>
        <v>0</v>
      </c>
      <c r="BW370" s="125"/>
      <c r="BX370" s="125"/>
      <c r="BY370" s="125">
        <v>1</v>
      </c>
      <c r="BZ370" s="125"/>
      <c r="CA370" s="125"/>
      <c r="CB370" s="125">
        <v>1</v>
      </c>
      <c r="CC370" s="125"/>
      <c r="CD370" s="125"/>
      <c r="CE370" s="125">
        <v>1</v>
      </c>
      <c r="CF370" s="125"/>
      <c r="CG370" s="125"/>
      <c r="CH370" s="125">
        <f t="shared" si="92"/>
        <v>3</v>
      </c>
      <c r="CI370" s="125"/>
      <c r="CJ370" s="125">
        <v>1</v>
      </c>
      <c r="CK370" s="125"/>
      <c r="CL370" s="125">
        <v>1</v>
      </c>
      <c r="CM370" s="125"/>
      <c r="CN370" s="125"/>
      <c r="CO370" s="125"/>
      <c r="CP370" s="125">
        <v>1</v>
      </c>
      <c r="CQ370" s="125"/>
      <c r="CR370" s="125"/>
      <c r="CS370" s="125">
        <f t="shared" si="93"/>
        <v>3</v>
      </c>
      <c r="CT370" s="125"/>
      <c r="CU370" s="125">
        <v>1</v>
      </c>
      <c r="CV370" s="125"/>
      <c r="CW370" s="125">
        <v>1</v>
      </c>
      <c r="CX370" s="125"/>
      <c r="CY370" s="125"/>
      <c r="CZ370" s="125"/>
      <c r="DA370" s="125">
        <v>1</v>
      </c>
      <c r="DB370" s="125"/>
      <c r="DC370" s="125"/>
      <c r="DD370" s="125">
        <f t="shared" si="94"/>
        <v>3</v>
      </c>
      <c r="DE370" s="125"/>
      <c r="DF370" s="125"/>
      <c r="DG370" s="125"/>
      <c r="DH370" s="125"/>
      <c r="DI370" s="125"/>
      <c r="DJ370" s="125"/>
      <c r="DK370" s="125"/>
      <c r="DL370" s="125"/>
      <c r="DM370" s="125"/>
      <c r="DN370" s="125">
        <f t="shared" si="95"/>
        <v>0</v>
      </c>
      <c r="DO370" s="125"/>
      <c r="DP370" s="125"/>
      <c r="DQ370" s="125"/>
      <c r="DR370" s="125"/>
      <c r="DS370" s="125"/>
      <c r="DT370" s="125"/>
      <c r="DU370" s="125"/>
      <c r="DV370" s="125"/>
      <c r="DW370" s="125"/>
      <c r="DX370" s="125"/>
      <c r="DY370" s="125">
        <f t="shared" si="96"/>
        <v>0</v>
      </c>
      <c r="DZ370" s="125">
        <f t="shared" si="97"/>
        <v>0</v>
      </c>
      <c r="EA370" s="125">
        <f t="shared" si="98"/>
        <v>3</v>
      </c>
      <c r="EB370" s="125">
        <f t="shared" si="99"/>
        <v>0</v>
      </c>
      <c r="EC370" s="125">
        <f t="shared" si="100"/>
        <v>3</v>
      </c>
      <c r="ED370" s="125">
        <f t="shared" si="101"/>
        <v>0</v>
      </c>
      <c r="EE370" s="125">
        <f t="shared" si="102"/>
        <v>0</v>
      </c>
      <c r="EF370" s="125">
        <f t="shared" si="103"/>
        <v>3</v>
      </c>
      <c r="EG370" s="125">
        <f t="shared" si="104"/>
        <v>0</v>
      </c>
      <c r="EH370" s="125">
        <f t="shared" si="105"/>
        <v>9</v>
      </c>
      <c r="EI370" s="125">
        <f t="shared" si="106"/>
        <v>1</v>
      </c>
      <c r="EJ370" s="125"/>
    </row>
    <row r="371" spans="1:140" ht="15.75" customHeight="1">
      <c r="A371" s="33"/>
      <c r="B371" s="33"/>
      <c r="C371" s="125">
        <v>2020</v>
      </c>
      <c r="D371" s="125" t="s">
        <v>2809</v>
      </c>
      <c r="E371" s="125" t="s">
        <v>2810</v>
      </c>
      <c r="F371" s="125" t="s">
        <v>620</v>
      </c>
      <c r="G371" s="125" t="s">
        <v>621</v>
      </c>
      <c r="H371" s="125" t="s">
        <v>2088</v>
      </c>
      <c r="I371" s="125" t="s">
        <v>2089</v>
      </c>
      <c r="J371" s="125"/>
      <c r="K371" s="125"/>
      <c r="L371" s="125" t="s">
        <v>2009</v>
      </c>
      <c r="M371" s="119"/>
      <c r="N371" s="119" t="s">
        <v>2090</v>
      </c>
      <c r="O371" s="125"/>
      <c r="P371" s="125"/>
      <c r="Q371" s="125"/>
      <c r="R371" s="125"/>
      <c r="S371" s="125"/>
      <c r="T371" s="125"/>
      <c r="U371" s="125">
        <v>1</v>
      </c>
      <c r="V371" s="125"/>
      <c r="W371" s="125"/>
      <c r="X371" s="125"/>
      <c r="Y371" s="125"/>
      <c r="Z371" s="125"/>
      <c r="AA371" s="125"/>
      <c r="AB371" s="125"/>
      <c r="AC371" s="125"/>
      <c r="AD371" s="125"/>
      <c r="AE371" s="125"/>
      <c r="AF371" s="125"/>
      <c r="AG371" s="125"/>
      <c r="AH371" s="125"/>
      <c r="AI371" s="125">
        <v>1</v>
      </c>
      <c r="AJ371" s="125"/>
      <c r="AK371" s="125"/>
      <c r="AL371" s="125"/>
      <c r="AM371" s="125"/>
      <c r="AN371" s="125"/>
      <c r="AO371" s="125"/>
      <c r="AP371" s="125"/>
      <c r="AQ371" s="125"/>
      <c r="AR371" s="125">
        <f t="shared" si="90"/>
        <v>1</v>
      </c>
      <c r="AS371" s="125"/>
      <c r="AT371" s="125">
        <v>1</v>
      </c>
      <c r="AU371" s="125">
        <v>1</v>
      </c>
      <c r="AV371" s="125"/>
      <c r="AW371" s="125">
        <v>1</v>
      </c>
      <c r="AX371" s="125">
        <f t="shared" si="91"/>
        <v>3</v>
      </c>
      <c r="AY371" s="125"/>
      <c r="AZ371" s="125">
        <v>1</v>
      </c>
      <c r="BA371" s="125"/>
      <c r="BB371" s="125"/>
      <c r="BC371" s="125"/>
      <c r="BD371" s="125"/>
      <c r="BE371" s="125"/>
      <c r="BF371" s="125"/>
      <c r="BG371" s="125"/>
      <c r="BH371" s="125"/>
      <c r="BI371" s="125"/>
      <c r="BJ371" s="125"/>
      <c r="BK371" s="125"/>
      <c r="BL371" s="125">
        <v>1</v>
      </c>
      <c r="BM371" s="125">
        <v>1</v>
      </c>
      <c r="BN371" s="125">
        <v>1</v>
      </c>
      <c r="BO371" s="125">
        <v>1</v>
      </c>
      <c r="BP371" s="125">
        <v>1</v>
      </c>
      <c r="BQ371" s="125"/>
      <c r="BR371" s="125"/>
      <c r="BS371" s="125"/>
      <c r="BT371" s="125"/>
      <c r="BU371" s="125">
        <v>1</v>
      </c>
      <c r="BV371" s="66">
        <f t="shared" si="107"/>
        <v>0</v>
      </c>
      <c r="BW371" s="125"/>
      <c r="BX371" s="125"/>
      <c r="BY371" s="125"/>
      <c r="BZ371" s="125"/>
      <c r="CA371" s="125"/>
      <c r="CB371" s="125"/>
      <c r="CC371" s="125"/>
      <c r="CD371" s="125"/>
      <c r="CE371" s="125"/>
      <c r="CF371" s="125"/>
      <c r="CG371" s="125"/>
      <c r="CH371" s="125">
        <f t="shared" si="92"/>
        <v>0</v>
      </c>
      <c r="CI371" s="125"/>
      <c r="CJ371" s="125"/>
      <c r="CK371" s="125"/>
      <c r="CL371" s="125"/>
      <c r="CM371" s="125"/>
      <c r="CN371" s="125"/>
      <c r="CO371" s="125"/>
      <c r="CP371" s="125">
        <v>1</v>
      </c>
      <c r="CQ371" s="125"/>
      <c r="CR371" s="125"/>
      <c r="CS371" s="125">
        <f t="shared" si="93"/>
        <v>1</v>
      </c>
      <c r="CT371" s="125"/>
      <c r="CU371" s="125"/>
      <c r="CV371" s="125"/>
      <c r="CW371" s="125"/>
      <c r="CX371" s="125"/>
      <c r="CY371" s="125"/>
      <c r="CZ371" s="125"/>
      <c r="DA371" s="125">
        <v>1</v>
      </c>
      <c r="DB371" s="125"/>
      <c r="DC371" s="125"/>
      <c r="DD371" s="125">
        <f t="shared" si="94"/>
        <v>1</v>
      </c>
      <c r="DE371" s="125"/>
      <c r="DF371" s="125"/>
      <c r="DG371" s="125"/>
      <c r="DH371" s="125"/>
      <c r="DI371" s="125"/>
      <c r="DJ371" s="125"/>
      <c r="DK371" s="125"/>
      <c r="DL371" s="125"/>
      <c r="DM371" s="125"/>
      <c r="DN371" s="125">
        <f t="shared" si="95"/>
        <v>0</v>
      </c>
      <c r="DO371" s="125"/>
      <c r="DP371" s="125"/>
      <c r="DQ371" s="125"/>
      <c r="DR371" s="125"/>
      <c r="DS371" s="125"/>
      <c r="DT371" s="125"/>
      <c r="DU371" s="125">
        <v>1</v>
      </c>
      <c r="DV371" s="125"/>
      <c r="DW371" s="125"/>
      <c r="DX371" s="125"/>
      <c r="DY371" s="125">
        <f t="shared" si="96"/>
        <v>1</v>
      </c>
      <c r="DZ371" s="125">
        <f t="shared" si="97"/>
        <v>0</v>
      </c>
      <c r="EA371" s="125">
        <f t="shared" si="98"/>
        <v>0</v>
      </c>
      <c r="EB371" s="125">
        <f t="shared" si="99"/>
        <v>0</v>
      </c>
      <c r="EC371" s="125">
        <f t="shared" si="100"/>
        <v>0</v>
      </c>
      <c r="ED371" s="125">
        <f t="shared" si="101"/>
        <v>0</v>
      </c>
      <c r="EE371" s="125">
        <f t="shared" si="102"/>
        <v>0</v>
      </c>
      <c r="EF371" s="125">
        <f t="shared" si="103"/>
        <v>3</v>
      </c>
      <c r="EG371" s="125">
        <f t="shared" si="104"/>
        <v>0</v>
      </c>
      <c r="EH371" s="125">
        <f t="shared" si="105"/>
        <v>3</v>
      </c>
      <c r="EI371" s="125">
        <f t="shared" si="106"/>
        <v>1</v>
      </c>
      <c r="EJ371" s="125">
        <v>0</v>
      </c>
    </row>
    <row r="372" spans="1:140" ht="15.75" customHeight="1">
      <c r="A372" s="62"/>
      <c r="B372" s="33"/>
      <c r="C372" s="125">
        <v>2020</v>
      </c>
      <c r="D372" s="125" t="s">
        <v>2811</v>
      </c>
      <c r="E372" s="125" t="s">
        <v>2812</v>
      </c>
      <c r="F372" s="125" t="s">
        <v>517</v>
      </c>
      <c r="G372" s="125" t="s">
        <v>470</v>
      </c>
      <c r="H372" s="125" t="s">
        <v>2091</v>
      </c>
      <c r="I372" s="125" t="s">
        <v>2092</v>
      </c>
      <c r="J372" s="125"/>
      <c r="K372" s="125"/>
      <c r="L372" s="125" t="s">
        <v>2009</v>
      </c>
      <c r="M372" s="119"/>
      <c r="N372" s="119" t="s">
        <v>2093</v>
      </c>
      <c r="O372" s="125"/>
      <c r="P372" s="125"/>
      <c r="Q372" s="125"/>
      <c r="R372" s="125"/>
      <c r="S372" s="125"/>
      <c r="T372" s="125"/>
      <c r="U372" s="125">
        <v>1</v>
      </c>
      <c r="V372" s="125"/>
      <c r="W372" s="125"/>
      <c r="X372" s="125"/>
      <c r="Y372" s="125"/>
      <c r="Z372" s="125"/>
      <c r="AA372" s="125"/>
      <c r="AB372" s="125"/>
      <c r="AC372" s="125">
        <v>1</v>
      </c>
      <c r="AD372" s="125"/>
      <c r="AE372" s="125"/>
      <c r="AF372" s="125"/>
      <c r="AG372" s="125"/>
      <c r="AH372" s="125"/>
      <c r="AI372" s="125"/>
      <c r="AJ372" s="125"/>
      <c r="AK372" s="125"/>
      <c r="AL372" s="125"/>
      <c r="AM372" s="125"/>
      <c r="AN372" s="125"/>
      <c r="AO372" s="125"/>
      <c r="AP372" s="125"/>
      <c r="AQ372" s="125"/>
      <c r="AR372" s="125">
        <f t="shared" si="90"/>
        <v>1</v>
      </c>
      <c r="AS372" s="125">
        <v>1</v>
      </c>
      <c r="AT372" s="125">
        <v>1</v>
      </c>
      <c r="AU372" s="125">
        <v>1</v>
      </c>
      <c r="AV372" s="125">
        <v>1</v>
      </c>
      <c r="AW372" s="125">
        <v>1</v>
      </c>
      <c r="AX372" s="125">
        <f t="shared" si="91"/>
        <v>5</v>
      </c>
      <c r="AY372" s="125">
        <v>1</v>
      </c>
      <c r="AZ372" s="125">
        <v>1</v>
      </c>
      <c r="BA372" s="125"/>
      <c r="BB372" s="125"/>
      <c r="BC372" s="125"/>
      <c r="BD372" s="125"/>
      <c r="BE372" s="125"/>
      <c r="BF372" s="125"/>
      <c r="BG372" s="125"/>
      <c r="BH372" s="125"/>
      <c r="BI372" s="125"/>
      <c r="BJ372" s="125"/>
      <c r="BK372" s="125">
        <v>1</v>
      </c>
      <c r="BL372" s="125"/>
      <c r="BM372" s="125"/>
      <c r="BN372" s="125"/>
      <c r="BO372" s="125"/>
      <c r="BP372" s="125"/>
      <c r="BQ372" s="125"/>
      <c r="BR372" s="125"/>
      <c r="BS372" s="125">
        <v>1</v>
      </c>
      <c r="BT372" s="125">
        <v>1</v>
      </c>
      <c r="BU372" s="125">
        <v>1</v>
      </c>
      <c r="BV372" s="66">
        <f t="shared" si="107"/>
        <v>0</v>
      </c>
      <c r="BW372" s="125"/>
      <c r="BX372" s="125"/>
      <c r="BY372" s="125">
        <v>1</v>
      </c>
      <c r="BZ372" s="125"/>
      <c r="CA372" s="125"/>
      <c r="CB372" s="125"/>
      <c r="CC372" s="125"/>
      <c r="CD372" s="125"/>
      <c r="CE372" s="125"/>
      <c r="CF372" s="125"/>
      <c r="CG372" s="125"/>
      <c r="CH372" s="125">
        <f t="shared" si="92"/>
        <v>1</v>
      </c>
      <c r="CI372" s="125"/>
      <c r="CJ372" s="125"/>
      <c r="CK372" s="125"/>
      <c r="CL372" s="125">
        <v>1</v>
      </c>
      <c r="CM372" s="125"/>
      <c r="CN372" s="125"/>
      <c r="CO372" s="125"/>
      <c r="CP372" s="125"/>
      <c r="CQ372" s="125"/>
      <c r="CR372" s="125"/>
      <c r="CS372" s="125">
        <f t="shared" si="93"/>
        <v>1</v>
      </c>
      <c r="CT372" s="125"/>
      <c r="CU372" s="125"/>
      <c r="CV372" s="125"/>
      <c r="CW372" s="125"/>
      <c r="CX372" s="125">
        <v>1</v>
      </c>
      <c r="CY372" s="125"/>
      <c r="CZ372" s="125"/>
      <c r="DA372" s="125"/>
      <c r="DB372" s="125"/>
      <c r="DC372" s="125"/>
      <c r="DD372" s="125">
        <f t="shared" si="94"/>
        <v>1</v>
      </c>
      <c r="DE372" s="125"/>
      <c r="DF372" s="125"/>
      <c r="DG372" s="125"/>
      <c r="DH372" s="125"/>
      <c r="DI372" s="125">
        <v>1</v>
      </c>
      <c r="DJ372" s="125"/>
      <c r="DK372" s="125"/>
      <c r="DL372" s="125"/>
      <c r="DM372" s="125"/>
      <c r="DN372" s="125">
        <f t="shared" si="95"/>
        <v>1</v>
      </c>
      <c r="DO372" s="125"/>
      <c r="DP372" s="125"/>
      <c r="DQ372" s="125"/>
      <c r="DR372" s="125"/>
      <c r="DS372" s="125"/>
      <c r="DT372" s="125"/>
      <c r="DU372" s="125">
        <v>1</v>
      </c>
      <c r="DV372" s="125"/>
      <c r="DW372" s="125"/>
      <c r="DX372" s="125"/>
      <c r="DY372" s="125">
        <f t="shared" si="96"/>
        <v>1</v>
      </c>
      <c r="DZ372" s="125">
        <f t="shared" si="97"/>
        <v>0</v>
      </c>
      <c r="EA372" s="125">
        <f t="shared" si="98"/>
        <v>1</v>
      </c>
      <c r="EB372" s="125">
        <f t="shared" si="99"/>
        <v>0</v>
      </c>
      <c r="EC372" s="125">
        <f t="shared" si="100"/>
        <v>1</v>
      </c>
      <c r="ED372" s="125">
        <f t="shared" si="101"/>
        <v>2</v>
      </c>
      <c r="EE372" s="125">
        <f t="shared" si="102"/>
        <v>0</v>
      </c>
      <c r="EF372" s="125">
        <f t="shared" si="103"/>
        <v>1</v>
      </c>
      <c r="EG372" s="125">
        <f t="shared" si="104"/>
        <v>0</v>
      </c>
      <c r="EH372" s="125">
        <f t="shared" si="105"/>
        <v>5</v>
      </c>
      <c r="EI372" s="125">
        <f t="shared" si="106"/>
        <v>1</v>
      </c>
      <c r="EJ372" s="125">
        <v>0</v>
      </c>
    </row>
    <row r="373" spans="1:140" ht="15.75" customHeight="1">
      <c r="A373" s="62"/>
      <c r="B373" s="33"/>
      <c r="C373" s="125">
        <v>2020</v>
      </c>
      <c r="D373" s="125" t="s">
        <v>2813</v>
      </c>
      <c r="E373" s="125" t="s">
        <v>2814</v>
      </c>
      <c r="F373" s="125" t="s">
        <v>620</v>
      </c>
      <c r="G373" s="125" t="s">
        <v>621</v>
      </c>
      <c r="H373" s="125" t="s">
        <v>2094</v>
      </c>
      <c r="I373" s="125" t="s">
        <v>2095</v>
      </c>
      <c r="J373" s="125"/>
      <c r="K373" s="125"/>
      <c r="L373" s="125" t="s">
        <v>2009</v>
      </c>
      <c r="M373" s="119"/>
      <c r="N373" s="119" t="s">
        <v>2096</v>
      </c>
      <c r="O373" s="125"/>
      <c r="P373" s="125"/>
      <c r="Q373" s="125"/>
      <c r="R373" s="125"/>
      <c r="S373" s="125"/>
      <c r="T373" s="125"/>
      <c r="U373" s="125">
        <v>1</v>
      </c>
      <c r="V373" s="125"/>
      <c r="W373" s="125"/>
      <c r="X373" s="125"/>
      <c r="Y373" s="125"/>
      <c r="Z373" s="125">
        <v>1</v>
      </c>
      <c r="AA373" s="125"/>
      <c r="AB373" s="125"/>
      <c r="AC373" s="125"/>
      <c r="AD373" s="125"/>
      <c r="AE373" s="125"/>
      <c r="AF373" s="125"/>
      <c r="AG373" s="125"/>
      <c r="AH373" s="125"/>
      <c r="AI373" s="125"/>
      <c r="AJ373" s="125"/>
      <c r="AK373" s="125"/>
      <c r="AL373" s="125"/>
      <c r="AM373" s="125"/>
      <c r="AN373" s="125"/>
      <c r="AO373" s="125"/>
      <c r="AP373" s="125"/>
      <c r="AQ373" s="125"/>
      <c r="AR373" s="125">
        <f t="shared" si="90"/>
        <v>1</v>
      </c>
      <c r="AS373" s="125">
        <v>1</v>
      </c>
      <c r="AT373" s="125">
        <v>1</v>
      </c>
      <c r="AU373" s="125"/>
      <c r="AV373" s="125">
        <v>1</v>
      </c>
      <c r="AW373" s="125"/>
      <c r="AX373" s="125">
        <f t="shared" si="91"/>
        <v>3</v>
      </c>
      <c r="AY373" s="125">
        <v>1</v>
      </c>
      <c r="AZ373" s="125">
        <v>1</v>
      </c>
      <c r="BA373" s="125"/>
      <c r="BB373" s="125"/>
      <c r="BC373" s="125"/>
      <c r="BD373" s="125"/>
      <c r="BE373" s="125"/>
      <c r="BF373" s="125"/>
      <c r="BG373" s="125"/>
      <c r="BH373" s="125"/>
      <c r="BI373" s="125"/>
      <c r="BJ373" s="125"/>
      <c r="BK373" s="125">
        <v>1</v>
      </c>
      <c r="BL373" s="125"/>
      <c r="BM373" s="125"/>
      <c r="BN373" s="125"/>
      <c r="BO373" s="125"/>
      <c r="BP373" s="125"/>
      <c r="BQ373" s="125"/>
      <c r="BR373" s="125"/>
      <c r="BS373" s="125">
        <v>1</v>
      </c>
      <c r="BT373" s="125">
        <v>1</v>
      </c>
      <c r="BU373" s="125"/>
      <c r="BV373" s="66">
        <f t="shared" si="107"/>
        <v>0</v>
      </c>
      <c r="BW373" s="125"/>
      <c r="BX373" s="125"/>
      <c r="BY373" s="125"/>
      <c r="BZ373" s="125">
        <v>1</v>
      </c>
      <c r="CA373" s="125"/>
      <c r="CB373" s="125"/>
      <c r="CC373" s="125"/>
      <c r="CD373" s="125"/>
      <c r="CE373" s="125"/>
      <c r="CF373" s="125"/>
      <c r="CG373" s="125"/>
      <c r="CH373" s="125">
        <f t="shared" si="92"/>
        <v>1</v>
      </c>
      <c r="CI373" s="125"/>
      <c r="CJ373" s="125"/>
      <c r="CK373" s="125"/>
      <c r="CL373" s="125"/>
      <c r="CM373" s="125">
        <v>1</v>
      </c>
      <c r="CN373" s="125"/>
      <c r="CO373" s="125"/>
      <c r="CP373" s="125"/>
      <c r="CQ373" s="125"/>
      <c r="CR373" s="125"/>
      <c r="CS373" s="125">
        <f t="shared" si="93"/>
        <v>1</v>
      </c>
      <c r="CT373" s="125"/>
      <c r="CU373" s="125"/>
      <c r="CV373" s="125"/>
      <c r="CW373" s="125"/>
      <c r="CX373" s="125"/>
      <c r="CY373" s="125"/>
      <c r="CZ373" s="125"/>
      <c r="DA373" s="125"/>
      <c r="DB373" s="125"/>
      <c r="DC373" s="125"/>
      <c r="DD373" s="125">
        <f t="shared" si="94"/>
        <v>0</v>
      </c>
      <c r="DE373" s="125"/>
      <c r="DF373" s="125"/>
      <c r="DG373" s="125"/>
      <c r="DH373" s="125"/>
      <c r="DI373" s="125">
        <v>1</v>
      </c>
      <c r="DJ373" s="125"/>
      <c r="DK373" s="125"/>
      <c r="DL373" s="125"/>
      <c r="DM373" s="125"/>
      <c r="DN373" s="125">
        <f t="shared" si="95"/>
        <v>1</v>
      </c>
      <c r="DO373" s="125"/>
      <c r="DP373" s="125"/>
      <c r="DQ373" s="125"/>
      <c r="DR373" s="125"/>
      <c r="DS373" s="125"/>
      <c r="DT373" s="125"/>
      <c r="DU373" s="125"/>
      <c r="DV373" s="125"/>
      <c r="DW373" s="125"/>
      <c r="DX373" s="125"/>
      <c r="DY373" s="125">
        <f t="shared" si="96"/>
        <v>0</v>
      </c>
      <c r="DZ373" s="125">
        <f t="shared" si="97"/>
        <v>0</v>
      </c>
      <c r="EA373" s="125">
        <f t="shared" si="98"/>
        <v>0</v>
      </c>
      <c r="EB373" s="125">
        <f t="shared" si="99"/>
        <v>0</v>
      </c>
      <c r="EC373" s="125">
        <f t="shared" si="100"/>
        <v>0</v>
      </c>
      <c r="ED373" s="125">
        <f t="shared" si="101"/>
        <v>1</v>
      </c>
      <c r="EE373" s="125">
        <f t="shared" si="102"/>
        <v>0</v>
      </c>
      <c r="EF373" s="125">
        <f t="shared" si="103"/>
        <v>0</v>
      </c>
      <c r="EG373" s="125">
        <f t="shared" si="104"/>
        <v>0</v>
      </c>
      <c r="EH373" s="125">
        <f t="shared" si="105"/>
        <v>1</v>
      </c>
      <c r="EI373" s="125">
        <f t="shared" si="106"/>
        <v>1</v>
      </c>
      <c r="EJ373" s="125"/>
    </row>
    <row r="374" spans="1:140" ht="15.75" customHeight="1">
      <c r="A374" s="62"/>
      <c r="B374" s="33"/>
      <c r="C374" s="125">
        <v>2020</v>
      </c>
      <c r="D374" s="125" t="s">
        <v>2815</v>
      </c>
      <c r="E374" s="125" t="s">
        <v>2816</v>
      </c>
      <c r="F374" s="125" t="s">
        <v>1254</v>
      </c>
      <c r="G374" s="125" t="s">
        <v>470</v>
      </c>
      <c r="H374" s="125" t="s">
        <v>2097</v>
      </c>
      <c r="I374" s="125" t="s">
        <v>2098</v>
      </c>
      <c r="J374" s="125"/>
      <c r="K374" s="125"/>
      <c r="L374" s="125" t="s">
        <v>2009</v>
      </c>
      <c r="M374" s="119"/>
      <c r="N374" s="119" t="s">
        <v>2099</v>
      </c>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v>1</v>
      </c>
      <c r="AO374" s="125"/>
      <c r="AP374" s="125">
        <v>1</v>
      </c>
      <c r="AQ374" s="125"/>
      <c r="AR374" s="125">
        <f t="shared" si="90"/>
        <v>1</v>
      </c>
      <c r="AS374" s="125">
        <v>1</v>
      </c>
      <c r="AT374" s="125">
        <v>1</v>
      </c>
      <c r="AU374" s="125">
        <v>1</v>
      </c>
      <c r="AV374" s="125">
        <v>1</v>
      </c>
      <c r="AW374" s="125">
        <v>1</v>
      </c>
      <c r="AX374" s="125">
        <f t="shared" si="91"/>
        <v>5</v>
      </c>
      <c r="AY374" s="125">
        <v>1</v>
      </c>
      <c r="AZ374" s="125"/>
      <c r="BA374" s="125"/>
      <c r="BB374" s="125"/>
      <c r="BC374" s="125"/>
      <c r="BD374" s="125">
        <v>1</v>
      </c>
      <c r="BE374" s="125"/>
      <c r="BF374" s="125"/>
      <c r="BG374" s="125"/>
      <c r="BH374" s="125"/>
      <c r="BI374" s="125"/>
      <c r="BJ374" s="125"/>
      <c r="BK374" s="125"/>
      <c r="BL374" s="125"/>
      <c r="BM374" s="125"/>
      <c r="BN374" s="125"/>
      <c r="BO374" s="125"/>
      <c r="BP374" s="125">
        <v>1</v>
      </c>
      <c r="BQ374" s="125"/>
      <c r="BR374" s="125"/>
      <c r="BS374" s="125"/>
      <c r="BT374" s="125"/>
      <c r="BU374" s="125"/>
      <c r="BV374" s="66">
        <f t="shared" si="107"/>
        <v>1</v>
      </c>
      <c r="BW374" s="125"/>
      <c r="BX374" s="125"/>
      <c r="BY374" s="125"/>
      <c r="BZ374" s="125"/>
      <c r="CA374" s="125"/>
      <c r="CB374" s="125"/>
      <c r="CC374" s="125"/>
      <c r="CD374" s="125"/>
      <c r="CE374" s="125"/>
      <c r="CF374" s="125"/>
      <c r="CG374" s="125"/>
      <c r="CH374" s="125">
        <f t="shared" si="92"/>
        <v>0</v>
      </c>
      <c r="CI374" s="125"/>
      <c r="CJ374" s="125"/>
      <c r="CK374" s="125"/>
      <c r="CL374" s="125"/>
      <c r="CM374" s="125"/>
      <c r="CN374" s="125"/>
      <c r="CO374" s="125"/>
      <c r="CP374" s="125"/>
      <c r="CQ374" s="125"/>
      <c r="CR374" s="125"/>
      <c r="CS374" s="125">
        <f t="shared" si="93"/>
        <v>0</v>
      </c>
      <c r="CT374" s="125"/>
      <c r="CU374" s="125"/>
      <c r="CV374" s="125"/>
      <c r="CW374" s="125"/>
      <c r="CX374" s="125"/>
      <c r="CY374" s="125"/>
      <c r="CZ374" s="125"/>
      <c r="DA374" s="125"/>
      <c r="DB374" s="125"/>
      <c r="DC374" s="125"/>
      <c r="DD374" s="125">
        <f t="shared" si="94"/>
        <v>0</v>
      </c>
      <c r="DE374" s="125"/>
      <c r="DF374" s="125"/>
      <c r="DG374" s="125"/>
      <c r="DH374" s="125"/>
      <c r="DI374" s="125"/>
      <c r="DJ374" s="125"/>
      <c r="DK374" s="125"/>
      <c r="DL374" s="125"/>
      <c r="DM374" s="125"/>
      <c r="DN374" s="125">
        <f t="shared" si="95"/>
        <v>0</v>
      </c>
      <c r="DO374" s="125"/>
      <c r="DP374" s="125"/>
      <c r="DQ374" s="125"/>
      <c r="DR374" s="125"/>
      <c r="DS374" s="125"/>
      <c r="DT374" s="125"/>
      <c r="DU374" s="125"/>
      <c r="DV374" s="125"/>
      <c r="DW374" s="125"/>
      <c r="DX374" s="125"/>
      <c r="DY374" s="125">
        <f t="shared" si="96"/>
        <v>0</v>
      </c>
      <c r="DZ374" s="125">
        <f t="shared" si="97"/>
        <v>0</v>
      </c>
      <c r="EA374" s="125">
        <f t="shared" si="98"/>
        <v>0</v>
      </c>
      <c r="EB374" s="125">
        <f t="shared" si="99"/>
        <v>0</v>
      </c>
      <c r="EC374" s="125">
        <f t="shared" si="100"/>
        <v>0</v>
      </c>
      <c r="ED374" s="125">
        <f t="shared" si="101"/>
        <v>0</v>
      </c>
      <c r="EE374" s="125">
        <f t="shared" si="102"/>
        <v>0</v>
      </c>
      <c r="EF374" s="125">
        <f t="shared" si="103"/>
        <v>0</v>
      </c>
      <c r="EG374" s="125">
        <f t="shared" si="104"/>
        <v>0</v>
      </c>
      <c r="EH374" s="125">
        <f t="shared" si="105"/>
        <v>0</v>
      </c>
      <c r="EI374" s="125">
        <f t="shared" si="106"/>
        <v>0</v>
      </c>
      <c r="EJ374" s="125">
        <v>0</v>
      </c>
    </row>
    <row r="375" spans="1:140" ht="15.75" customHeight="1">
      <c r="A375" s="62"/>
      <c r="B375" s="33"/>
      <c r="C375" s="125">
        <v>2020</v>
      </c>
      <c r="D375" s="125" t="s">
        <v>2817</v>
      </c>
      <c r="E375" s="125" t="s">
        <v>2818</v>
      </c>
      <c r="F375" s="125" t="s">
        <v>2819</v>
      </c>
      <c r="G375" s="125" t="s">
        <v>2100</v>
      </c>
      <c r="H375" s="125" t="s">
        <v>2101</v>
      </c>
      <c r="I375" s="125" t="s">
        <v>2102</v>
      </c>
      <c r="J375" s="125"/>
      <c r="K375" s="125"/>
      <c r="L375" s="125" t="s">
        <v>2009</v>
      </c>
      <c r="M375" s="119"/>
      <c r="N375" s="119" t="s">
        <v>2103</v>
      </c>
      <c r="O375" s="125"/>
      <c r="P375" s="125"/>
      <c r="Q375" s="125"/>
      <c r="R375" s="125"/>
      <c r="S375" s="125"/>
      <c r="T375" s="125">
        <v>1</v>
      </c>
      <c r="U375" s="125"/>
      <c r="V375" s="125"/>
      <c r="W375" s="125"/>
      <c r="X375" s="125">
        <v>1</v>
      </c>
      <c r="Y375" s="125"/>
      <c r="Z375" s="125"/>
      <c r="AA375" s="125">
        <v>1</v>
      </c>
      <c r="AB375" s="125"/>
      <c r="AC375" s="125"/>
      <c r="AD375" s="125"/>
      <c r="AE375" s="125"/>
      <c r="AF375" s="125"/>
      <c r="AG375" s="125"/>
      <c r="AH375" s="125"/>
      <c r="AI375" s="125"/>
      <c r="AJ375" s="125"/>
      <c r="AK375" s="125"/>
      <c r="AL375" s="125"/>
      <c r="AM375" s="125"/>
      <c r="AN375" s="125"/>
      <c r="AO375" s="125"/>
      <c r="AP375" s="125"/>
      <c r="AQ375" s="125"/>
      <c r="AR375" s="125">
        <f t="shared" si="90"/>
        <v>1</v>
      </c>
      <c r="AS375" s="125"/>
      <c r="AT375" s="125"/>
      <c r="AU375" s="125"/>
      <c r="AV375" s="125"/>
      <c r="AW375" s="125">
        <v>1</v>
      </c>
      <c r="AX375" s="125">
        <f t="shared" si="91"/>
        <v>1</v>
      </c>
      <c r="AY375" s="125">
        <v>1</v>
      </c>
      <c r="AZ375" s="125">
        <v>1</v>
      </c>
      <c r="BA375" s="125"/>
      <c r="BB375" s="125"/>
      <c r="BC375" s="125"/>
      <c r="BD375" s="125"/>
      <c r="BE375" s="125"/>
      <c r="BF375" s="125"/>
      <c r="BG375" s="125"/>
      <c r="BH375" s="125"/>
      <c r="BI375" s="125"/>
      <c r="BJ375" s="125"/>
      <c r="BK375" s="125"/>
      <c r="BL375" s="125"/>
      <c r="BM375" s="125"/>
      <c r="BN375" s="125"/>
      <c r="BO375" s="125"/>
      <c r="BP375" s="125">
        <v>1</v>
      </c>
      <c r="BQ375" s="125"/>
      <c r="BR375" s="125"/>
      <c r="BS375" s="125">
        <v>1</v>
      </c>
      <c r="BT375" s="125"/>
      <c r="BU375" s="125"/>
      <c r="BV375" s="66">
        <f t="shared" si="107"/>
        <v>0</v>
      </c>
      <c r="BW375" s="125"/>
      <c r="BX375" s="125"/>
      <c r="BY375" s="125"/>
      <c r="BZ375" s="125"/>
      <c r="CA375" s="125"/>
      <c r="CB375" s="125"/>
      <c r="CC375" s="125"/>
      <c r="CD375" s="125"/>
      <c r="CE375" s="125"/>
      <c r="CF375" s="125"/>
      <c r="CG375" s="125"/>
      <c r="CH375" s="125">
        <f t="shared" si="92"/>
        <v>0</v>
      </c>
      <c r="CI375" s="125"/>
      <c r="CJ375" s="125"/>
      <c r="CK375" s="125"/>
      <c r="CL375" s="125"/>
      <c r="CM375" s="125"/>
      <c r="CN375" s="125"/>
      <c r="CO375" s="125"/>
      <c r="CP375" s="125"/>
      <c r="CQ375" s="125"/>
      <c r="CR375" s="125"/>
      <c r="CS375" s="125">
        <f t="shared" si="93"/>
        <v>0</v>
      </c>
      <c r="CT375" s="125"/>
      <c r="CU375" s="125"/>
      <c r="CV375" s="125"/>
      <c r="CW375" s="125"/>
      <c r="CX375" s="125"/>
      <c r="CY375" s="125"/>
      <c r="CZ375" s="125"/>
      <c r="DA375" s="125"/>
      <c r="DB375" s="125"/>
      <c r="DC375" s="125"/>
      <c r="DD375" s="125">
        <f t="shared" si="94"/>
        <v>0</v>
      </c>
      <c r="DE375" s="125"/>
      <c r="DF375" s="125"/>
      <c r="DG375" s="125"/>
      <c r="DH375" s="125"/>
      <c r="DI375" s="125"/>
      <c r="DJ375" s="125"/>
      <c r="DK375" s="125"/>
      <c r="DL375" s="125"/>
      <c r="DM375" s="125"/>
      <c r="DN375" s="125">
        <f t="shared" si="95"/>
        <v>0</v>
      </c>
      <c r="DO375" s="125"/>
      <c r="DP375" s="125">
        <v>1</v>
      </c>
      <c r="DQ375" s="125"/>
      <c r="DR375" s="125"/>
      <c r="DS375" s="125"/>
      <c r="DT375" s="125"/>
      <c r="DU375" s="125"/>
      <c r="DV375" s="125"/>
      <c r="DW375" s="125"/>
      <c r="DX375" s="125"/>
      <c r="DY375" s="125">
        <f t="shared" si="96"/>
        <v>1</v>
      </c>
      <c r="DZ375" s="125">
        <f t="shared" si="97"/>
        <v>0</v>
      </c>
      <c r="EA375" s="125">
        <f t="shared" si="98"/>
        <v>1</v>
      </c>
      <c r="EB375" s="125">
        <f t="shared" si="99"/>
        <v>0</v>
      </c>
      <c r="EC375" s="125">
        <f t="shared" si="100"/>
        <v>0</v>
      </c>
      <c r="ED375" s="125">
        <f t="shared" si="101"/>
        <v>0</v>
      </c>
      <c r="EE375" s="125">
        <f t="shared" si="102"/>
        <v>0</v>
      </c>
      <c r="EF375" s="125">
        <f t="shared" si="103"/>
        <v>0</v>
      </c>
      <c r="EG375" s="125">
        <f t="shared" si="104"/>
        <v>0</v>
      </c>
      <c r="EH375" s="125">
        <f t="shared" si="105"/>
        <v>1</v>
      </c>
      <c r="EI375" s="125">
        <f t="shared" si="106"/>
        <v>1</v>
      </c>
      <c r="EJ375" s="125">
        <v>0</v>
      </c>
    </row>
    <row r="376" spans="1:140" ht="15.75" customHeight="1">
      <c r="A376" s="62"/>
      <c r="B376" s="33"/>
      <c r="C376" s="125">
        <v>2020</v>
      </c>
      <c r="D376" s="125" t="s">
        <v>2820</v>
      </c>
      <c r="E376" s="125" t="s">
        <v>2821</v>
      </c>
      <c r="F376" s="125" t="s">
        <v>620</v>
      </c>
      <c r="G376" s="125" t="s">
        <v>621</v>
      </c>
      <c r="H376" s="125" t="s">
        <v>2104</v>
      </c>
      <c r="I376" s="125" t="s">
        <v>2105</v>
      </c>
      <c r="J376" s="125"/>
      <c r="K376" s="125"/>
      <c r="L376" s="125" t="s">
        <v>2009</v>
      </c>
      <c r="M376" s="119"/>
      <c r="N376" s="119" t="s">
        <v>2106</v>
      </c>
      <c r="O376" s="125"/>
      <c r="P376" s="125"/>
      <c r="Q376" s="125"/>
      <c r="R376" s="125"/>
      <c r="S376" s="125"/>
      <c r="T376" s="125"/>
      <c r="U376" s="125">
        <v>1</v>
      </c>
      <c r="V376" s="125"/>
      <c r="W376" s="125"/>
      <c r="X376" s="125"/>
      <c r="Y376" s="125"/>
      <c r="Z376" s="125"/>
      <c r="AA376" s="125"/>
      <c r="AB376" s="125"/>
      <c r="AC376" s="125"/>
      <c r="AD376" s="125"/>
      <c r="AE376" s="125"/>
      <c r="AF376" s="125"/>
      <c r="AG376" s="125">
        <v>1</v>
      </c>
      <c r="AH376" s="125"/>
      <c r="AI376" s="125"/>
      <c r="AJ376" s="125"/>
      <c r="AK376" s="125"/>
      <c r="AL376" s="125"/>
      <c r="AM376" s="125"/>
      <c r="AN376" s="125"/>
      <c r="AO376" s="125"/>
      <c r="AP376" s="125"/>
      <c r="AQ376" s="125"/>
      <c r="AR376" s="125">
        <f t="shared" si="90"/>
        <v>1</v>
      </c>
      <c r="AS376" s="125">
        <v>1</v>
      </c>
      <c r="AT376" s="125">
        <v>1</v>
      </c>
      <c r="AU376" s="125">
        <v>1</v>
      </c>
      <c r="AV376" s="125"/>
      <c r="AW376" s="125">
        <v>1</v>
      </c>
      <c r="AX376" s="125">
        <f t="shared" si="91"/>
        <v>4</v>
      </c>
      <c r="AY376" s="125">
        <v>1</v>
      </c>
      <c r="AZ376" s="125">
        <v>1</v>
      </c>
      <c r="BA376" s="125">
        <v>1</v>
      </c>
      <c r="BB376" s="125"/>
      <c r="BC376" s="125"/>
      <c r="BD376" s="125"/>
      <c r="BE376" s="125"/>
      <c r="BF376" s="125"/>
      <c r="BG376" s="125"/>
      <c r="BH376" s="125"/>
      <c r="BI376" s="125"/>
      <c r="BJ376" s="125"/>
      <c r="BK376" s="125"/>
      <c r="BL376" s="125"/>
      <c r="BM376" s="125"/>
      <c r="BN376" s="125"/>
      <c r="BO376" s="125"/>
      <c r="BP376" s="125">
        <v>1</v>
      </c>
      <c r="BQ376" s="125"/>
      <c r="BR376" s="125"/>
      <c r="BS376" s="125">
        <v>1</v>
      </c>
      <c r="BT376" s="125">
        <v>1</v>
      </c>
      <c r="BU376" s="125">
        <v>1</v>
      </c>
      <c r="BV376" s="66">
        <f t="shared" si="107"/>
        <v>0</v>
      </c>
      <c r="BW376" s="125"/>
      <c r="BX376" s="125"/>
      <c r="BY376" s="125"/>
      <c r="BZ376" s="125">
        <v>1</v>
      </c>
      <c r="CA376" s="125"/>
      <c r="CB376" s="125"/>
      <c r="CC376" s="125"/>
      <c r="CD376" s="125"/>
      <c r="CE376" s="125"/>
      <c r="CF376" s="125"/>
      <c r="CG376" s="125"/>
      <c r="CH376" s="125">
        <f t="shared" si="92"/>
        <v>1</v>
      </c>
      <c r="CI376" s="125"/>
      <c r="CJ376" s="125"/>
      <c r="CK376" s="125"/>
      <c r="CL376" s="125"/>
      <c r="CM376" s="125">
        <v>1</v>
      </c>
      <c r="CN376" s="125"/>
      <c r="CO376" s="125"/>
      <c r="CP376" s="125"/>
      <c r="CQ376" s="125"/>
      <c r="CR376" s="125"/>
      <c r="CS376" s="125">
        <f t="shared" si="93"/>
        <v>1</v>
      </c>
      <c r="CT376" s="125"/>
      <c r="CU376" s="125"/>
      <c r="CV376" s="125"/>
      <c r="CW376" s="125"/>
      <c r="CX376" s="125"/>
      <c r="CY376" s="125"/>
      <c r="CZ376" s="125">
        <v>1</v>
      </c>
      <c r="DA376" s="125"/>
      <c r="DB376" s="125"/>
      <c r="DC376" s="125"/>
      <c r="DD376" s="125">
        <f t="shared" si="94"/>
        <v>1</v>
      </c>
      <c r="DE376" s="125"/>
      <c r="DF376" s="125"/>
      <c r="DG376" s="125"/>
      <c r="DH376" s="125"/>
      <c r="DI376" s="125"/>
      <c r="DJ376" s="125"/>
      <c r="DK376" s="125"/>
      <c r="DL376" s="125"/>
      <c r="DM376" s="125"/>
      <c r="DN376" s="125">
        <f t="shared" si="95"/>
        <v>0</v>
      </c>
      <c r="DO376" s="125"/>
      <c r="DP376" s="125"/>
      <c r="DQ376" s="125"/>
      <c r="DR376" s="125"/>
      <c r="DS376" s="125"/>
      <c r="DT376" s="125"/>
      <c r="DU376" s="125"/>
      <c r="DV376" s="125">
        <v>1</v>
      </c>
      <c r="DW376" s="125"/>
      <c r="DX376" s="125"/>
      <c r="DY376" s="125">
        <f t="shared" si="96"/>
        <v>1</v>
      </c>
      <c r="DZ376" s="125">
        <f t="shared" si="97"/>
        <v>0</v>
      </c>
      <c r="EA376" s="125">
        <f t="shared" si="98"/>
        <v>0</v>
      </c>
      <c r="EB376" s="125">
        <f t="shared" si="99"/>
        <v>0</v>
      </c>
      <c r="EC376" s="125">
        <f t="shared" si="100"/>
        <v>0</v>
      </c>
      <c r="ED376" s="125">
        <f t="shared" si="101"/>
        <v>0</v>
      </c>
      <c r="EE376" s="125">
        <f t="shared" si="102"/>
        <v>0</v>
      </c>
      <c r="EF376" s="125">
        <f t="shared" si="103"/>
        <v>0</v>
      </c>
      <c r="EG376" s="125">
        <f t="shared" si="104"/>
        <v>0</v>
      </c>
      <c r="EH376" s="125">
        <f t="shared" si="105"/>
        <v>0</v>
      </c>
      <c r="EI376" s="125">
        <f t="shared" si="106"/>
        <v>0</v>
      </c>
      <c r="EJ376" s="125">
        <v>0</v>
      </c>
    </row>
    <row r="377" spans="1:140" ht="15.75" customHeight="1">
      <c r="A377" s="62"/>
      <c r="B377" s="33"/>
      <c r="C377" s="201">
        <v>2020</v>
      </c>
      <c r="D377" s="201" t="s">
        <v>2822</v>
      </c>
      <c r="E377" s="201" t="s">
        <v>2823</v>
      </c>
      <c r="F377" s="201" t="s">
        <v>5571</v>
      </c>
      <c r="G377" s="34" t="s">
        <v>459</v>
      </c>
      <c r="H377" s="201" t="s">
        <v>2107</v>
      </c>
      <c r="I377" s="201" t="s">
        <v>2108</v>
      </c>
      <c r="J377" s="201"/>
      <c r="K377" s="201"/>
      <c r="L377" s="201" t="s">
        <v>2009</v>
      </c>
      <c r="M377" s="214"/>
      <c r="N377" s="214" t="s">
        <v>2109</v>
      </c>
      <c r="O377" s="201"/>
      <c r="P377" s="201"/>
      <c r="Q377" s="201"/>
      <c r="R377" s="201"/>
      <c r="S377" s="201"/>
      <c r="T377" s="201"/>
      <c r="U377" s="201"/>
      <c r="V377" s="201"/>
      <c r="W377" s="201"/>
      <c r="X377" s="201"/>
      <c r="Y377" s="201">
        <v>1</v>
      </c>
      <c r="Z377" s="201"/>
      <c r="AA377" s="201"/>
      <c r="AB377" s="201"/>
      <c r="AC377" s="201"/>
      <c r="AD377" s="201"/>
      <c r="AE377" s="201"/>
      <c r="AF377" s="201"/>
      <c r="AG377" s="201"/>
      <c r="AH377" s="201"/>
      <c r="AI377" s="201"/>
      <c r="AJ377" s="201"/>
      <c r="AK377" s="201"/>
      <c r="AL377" s="201"/>
      <c r="AM377" s="201"/>
      <c r="AN377" s="201"/>
      <c r="AO377" s="201"/>
      <c r="AP377" s="201"/>
      <c r="AQ377" s="201"/>
      <c r="AR377" s="201">
        <f t="shared" si="90"/>
        <v>1</v>
      </c>
      <c r="AS377" s="201">
        <v>1</v>
      </c>
      <c r="AT377" s="201">
        <v>1</v>
      </c>
      <c r="AU377" s="201">
        <v>1</v>
      </c>
      <c r="AV377" s="201">
        <v>1</v>
      </c>
      <c r="AW377" s="201">
        <v>1</v>
      </c>
      <c r="AX377" s="201">
        <f t="shared" si="91"/>
        <v>5</v>
      </c>
      <c r="AY377" s="201">
        <v>1</v>
      </c>
      <c r="AZ377" s="201">
        <v>1</v>
      </c>
      <c r="BA377" s="201"/>
      <c r="BB377" s="201"/>
      <c r="BC377" s="201"/>
      <c r="BD377" s="201"/>
      <c r="BE377" s="201"/>
      <c r="BF377" s="201"/>
      <c r="BG377" s="201"/>
      <c r="BH377" s="201"/>
      <c r="BI377" s="201"/>
      <c r="BJ377" s="201"/>
      <c r="BK377" s="201"/>
      <c r="BL377" s="201"/>
      <c r="BM377" s="201"/>
      <c r="BN377" s="201"/>
      <c r="BO377" s="201"/>
      <c r="BP377" s="201">
        <v>1</v>
      </c>
      <c r="BQ377" s="201"/>
      <c r="BR377" s="201"/>
      <c r="BS377" s="201">
        <v>1</v>
      </c>
      <c r="BT377" s="201">
        <v>1</v>
      </c>
      <c r="BU377" s="201">
        <v>1</v>
      </c>
      <c r="BV377" s="66">
        <f t="shared" si="107"/>
        <v>0</v>
      </c>
      <c r="BW377" s="201">
        <v>1</v>
      </c>
      <c r="BX377" s="201"/>
      <c r="BY377" s="201">
        <v>1</v>
      </c>
      <c r="BZ377" s="201"/>
      <c r="CA377" s="201"/>
      <c r="CB377" s="201"/>
      <c r="CC377" s="201"/>
      <c r="CD377" s="201"/>
      <c r="CE377" s="201"/>
      <c r="CF377" s="201"/>
      <c r="CG377" s="201"/>
      <c r="CH377" s="201">
        <f t="shared" si="92"/>
        <v>2</v>
      </c>
      <c r="CI377" s="201"/>
      <c r="CJ377" s="201"/>
      <c r="CK377" s="201"/>
      <c r="CL377" s="201">
        <v>1</v>
      </c>
      <c r="CM377" s="201"/>
      <c r="CN377" s="201"/>
      <c r="CO377" s="201"/>
      <c r="CP377" s="201"/>
      <c r="CQ377" s="201"/>
      <c r="CR377" s="201"/>
      <c r="CS377" s="201">
        <f t="shared" si="93"/>
        <v>1</v>
      </c>
      <c r="CT377" s="201"/>
      <c r="CU377" s="201"/>
      <c r="CV377" s="201"/>
      <c r="CW377" s="201"/>
      <c r="CX377" s="201"/>
      <c r="CY377" s="201">
        <v>1</v>
      </c>
      <c r="CZ377" s="201"/>
      <c r="DA377" s="201"/>
      <c r="DB377" s="201">
        <v>1</v>
      </c>
      <c r="DC377" s="201"/>
      <c r="DD377" s="201">
        <f t="shared" si="94"/>
        <v>2</v>
      </c>
      <c r="DE377" s="201"/>
      <c r="DF377" s="201"/>
      <c r="DG377" s="201">
        <v>1</v>
      </c>
      <c r="DH377" s="201"/>
      <c r="DI377" s="201">
        <v>1</v>
      </c>
      <c r="DJ377" s="201"/>
      <c r="DK377" s="201"/>
      <c r="DL377" s="201"/>
      <c r="DM377" s="201"/>
      <c r="DN377" s="201">
        <f t="shared" si="95"/>
        <v>2</v>
      </c>
      <c r="DO377" s="201"/>
      <c r="DP377" s="201"/>
      <c r="DQ377" s="201">
        <v>1</v>
      </c>
      <c r="DR377" s="201"/>
      <c r="DS377" s="201"/>
      <c r="DT377" s="201"/>
      <c r="DU377" s="201">
        <v>1</v>
      </c>
      <c r="DV377" s="201"/>
      <c r="DW377" s="201"/>
      <c r="DX377" s="201"/>
      <c r="DY377" s="201">
        <f t="shared" si="96"/>
        <v>2</v>
      </c>
      <c r="DZ377" s="201">
        <f t="shared" si="97"/>
        <v>1</v>
      </c>
      <c r="EA377" s="201">
        <f t="shared" si="98"/>
        <v>1</v>
      </c>
      <c r="EB377" s="201">
        <f t="shared" si="99"/>
        <v>2</v>
      </c>
      <c r="EC377" s="201">
        <f t="shared" si="100"/>
        <v>1</v>
      </c>
      <c r="ED377" s="201">
        <f t="shared" si="101"/>
        <v>1</v>
      </c>
      <c r="EE377" s="201">
        <f t="shared" si="102"/>
        <v>1</v>
      </c>
      <c r="EF377" s="201">
        <f t="shared" si="103"/>
        <v>1</v>
      </c>
      <c r="EG377" s="201">
        <f t="shared" si="104"/>
        <v>1</v>
      </c>
      <c r="EH377" s="201">
        <f t="shared" si="105"/>
        <v>9</v>
      </c>
      <c r="EI377" s="201">
        <f t="shared" si="106"/>
        <v>1</v>
      </c>
      <c r="EJ377" s="201"/>
    </row>
    <row r="378" spans="1:140" ht="15.75" customHeight="1">
      <c r="A378" s="62"/>
      <c r="B378" s="33"/>
      <c r="C378" s="125">
        <v>2020</v>
      </c>
      <c r="D378" s="125" t="s">
        <v>2824</v>
      </c>
      <c r="E378" s="125" t="s">
        <v>2825</v>
      </c>
      <c r="F378" s="125" t="s">
        <v>2826</v>
      </c>
      <c r="G378" s="125" t="s">
        <v>470</v>
      </c>
      <c r="H378" s="125" t="s">
        <v>2110</v>
      </c>
      <c r="I378" s="125" t="s">
        <v>2111</v>
      </c>
      <c r="J378" s="125"/>
      <c r="K378" s="125"/>
      <c r="L378" s="125" t="s">
        <v>2009</v>
      </c>
      <c r="M378" s="119"/>
      <c r="N378" s="119"/>
      <c r="O378" s="125"/>
      <c r="P378" s="125"/>
      <c r="Q378" s="125"/>
      <c r="R378" s="125"/>
      <c r="S378" s="125"/>
      <c r="T378" s="125"/>
      <c r="U378" s="125">
        <v>1</v>
      </c>
      <c r="V378" s="125"/>
      <c r="W378" s="125"/>
      <c r="X378" s="125"/>
      <c r="Y378" s="125"/>
      <c r="Z378" s="125"/>
      <c r="AA378" s="125"/>
      <c r="AB378" s="125">
        <v>1</v>
      </c>
      <c r="AC378" s="125"/>
      <c r="AD378" s="125"/>
      <c r="AE378" s="125"/>
      <c r="AF378" s="125">
        <v>1</v>
      </c>
      <c r="AG378" s="125"/>
      <c r="AH378" s="125"/>
      <c r="AI378" s="125"/>
      <c r="AJ378" s="125"/>
      <c r="AK378" s="125"/>
      <c r="AL378" s="125"/>
      <c r="AM378" s="125"/>
      <c r="AN378" s="125"/>
      <c r="AO378" s="125"/>
      <c r="AP378" s="125"/>
      <c r="AQ378" s="125"/>
      <c r="AR378" s="125">
        <f t="shared" si="90"/>
        <v>1</v>
      </c>
      <c r="AS378" s="125">
        <v>1</v>
      </c>
      <c r="AT378" s="125">
        <v>1</v>
      </c>
      <c r="AU378" s="125">
        <v>1</v>
      </c>
      <c r="AV378" s="125">
        <v>1</v>
      </c>
      <c r="AW378" s="125">
        <v>1</v>
      </c>
      <c r="AX378" s="125">
        <f t="shared" si="91"/>
        <v>5</v>
      </c>
      <c r="AY378" s="125">
        <v>1</v>
      </c>
      <c r="AZ378" s="125">
        <v>1</v>
      </c>
      <c r="BA378" s="125"/>
      <c r="BB378" s="125"/>
      <c r="BC378" s="125"/>
      <c r="BD378" s="125"/>
      <c r="BE378" s="125"/>
      <c r="BF378" s="125"/>
      <c r="BG378" s="125"/>
      <c r="BH378" s="125"/>
      <c r="BI378" s="125"/>
      <c r="BJ378" s="125"/>
      <c r="BK378" s="125">
        <v>1</v>
      </c>
      <c r="BL378" s="125"/>
      <c r="BM378" s="125"/>
      <c r="BN378" s="125"/>
      <c r="BO378" s="125"/>
      <c r="BP378" s="125"/>
      <c r="BQ378" s="125"/>
      <c r="BR378" s="125"/>
      <c r="BS378" s="125"/>
      <c r="BT378" s="125"/>
      <c r="BU378" s="125"/>
      <c r="BV378" s="66">
        <f t="shared" si="107"/>
        <v>1</v>
      </c>
      <c r="BW378" s="125"/>
      <c r="BX378" s="125"/>
      <c r="BY378" s="125"/>
      <c r="BZ378" s="125"/>
      <c r="CA378" s="125"/>
      <c r="CB378" s="125"/>
      <c r="CC378" s="125"/>
      <c r="CD378" s="125"/>
      <c r="CE378" s="125"/>
      <c r="CF378" s="125"/>
      <c r="CG378" s="125"/>
      <c r="CH378" s="125">
        <f t="shared" si="92"/>
        <v>0</v>
      </c>
      <c r="CI378" s="125"/>
      <c r="CJ378" s="125"/>
      <c r="CK378" s="125"/>
      <c r="CL378" s="125"/>
      <c r="CM378" s="125"/>
      <c r="CN378" s="125"/>
      <c r="CO378" s="125"/>
      <c r="CP378" s="125"/>
      <c r="CQ378" s="125"/>
      <c r="CR378" s="125"/>
      <c r="CS378" s="125">
        <f t="shared" si="93"/>
        <v>0</v>
      </c>
      <c r="CT378" s="125"/>
      <c r="CU378" s="125"/>
      <c r="CV378" s="125"/>
      <c r="CW378" s="125"/>
      <c r="CX378" s="125"/>
      <c r="CY378" s="125"/>
      <c r="CZ378" s="125"/>
      <c r="DA378" s="125"/>
      <c r="DB378" s="125"/>
      <c r="DC378" s="125"/>
      <c r="DD378" s="125">
        <f t="shared" si="94"/>
        <v>0</v>
      </c>
      <c r="DE378" s="125"/>
      <c r="DF378" s="125"/>
      <c r="DG378" s="125"/>
      <c r="DH378" s="125"/>
      <c r="DI378" s="125"/>
      <c r="DJ378" s="125"/>
      <c r="DK378" s="125"/>
      <c r="DL378" s="125"/>
      <c r="DM378" s="125"/>
      <c r="DN378" s="125">
        <f t="shared" si="95"/>
        <v>0</v>
      </c>
      <c r="DO378" s="125"/>
      <c r="DP378" s="125"/>
      <c r="DQ378" s="125"/>
      <c r="DR378" s="125"/>
      <c r="DS378" s="125"/>
      <c r="DT378" s="125"/>
      <c r="DU378" s="125"/>
      <c r="DV378" s="125"/>
      <c r="DW378" s="125"/>
      <c r="DX378" s="125"/>
      <c r="DY378" s="125">
        <f t="shared" si="96"/>
        <v>0</v>
      </c>
      <c r="DZ378" s="125">
        <f t="shared" si="97"/>
        <v>0</v>
      </c>
      <c r="EA378" s="125">
        <f t="shared" si="98"/>
        <v>0</v>
      </c>
      <c r="EB378" s="125">
        <f t="shared" si="99"/>
        <v>0</v>
      </c>
      <c r="EC378" s="125">
        <f t="shared" si="100"/>
        <v>0</v>
      </c>
      <c r="ED378" s="125">
        <f t="shared" si="101"/>
        <v>0</v>
      </c>
      <c r="EE378" s="125">
        <f t="shared" si="102"/>
        <v>0</v>
      </c>
      <c r="EF378" s="125">
        <f t="shared" si="103"/>
        <v>0</v>
      </c>
      <c r="EG378" s="125">
        <f t="shared" si="104"/>
        <v>0</v>
      </c>
      <c r="EH378" s="125">
        <f t="shared" si="105"/>
        <v>0</v>
      </c>
      <c r="EI378" s="125">
        <f t="shared" si="106"/>
        <v>0</v>
      </c>
      <c r="EJ378" s="125"/>
    </row>
    <row r="379" spans="1:140" ht="15.75" customHeight="1">
      <c r="A379" s="62"/>
      <c r="B379" s="33"/>
      <c r="C379" s="125">
        <v>2020</v>
      </c>
      <c r="D379" s="125" t="s">
        <v>2827</v>
      </c>
      <c r="E379" s="125" t="s">
        <v>2828</v>
      </c>
      <c r="F379" s="125" t="s">
        <v>2829</v>
      </c>
      <c r="G379" s="125" t="s">
        <v>2112</v>
      </c>
      <c r="H379" s="125" t="s">
        <v>2113</v>
      </c>
      <c r="I379" s="125" t="s">
        <v>2114</v>
      </c>
      <c r="J379" s="125"/>
      <c r="K379" s="125"/>
      <c r="L379" s="125" t="s">
        <v>2009</v>
      </c>
      <c r="M379" s="119"/>
      <c r="N379" s="119"/>
      <c r="O379" s="125"/>
      <c r="P379" s="125"/>
      <c r="Q379" s="125"/>
      <c r="R379" s="125"/>
      <c r="S379" s="125"/>
      <c r="T379" s="125"/>
      <c r="U379" s="125">
        <v>1</v>
      </c>
      <c r="V379" s="125"/>
      <c r="W379" s="125"/>
      <c r="X379" s="125"/>
      <c r="Y379" s="125"/>
      <c r="Z379" s="125"/>
      <c r="AA379" s="125"/>
      <c r="AB379" s="125"/>
      <c r="AC379" s="125"/>
      <c r="AD379" s="125"/>
      <c r="AE379" s="125"/>
      <c r="AF379" s="125"/>
      <c r="AG379" s="125"/>
      <c r="AH379" s="125">
        <v>1</v>
      </c>
      <c r="AI379" s="125"/>
      <c r="AJ379" s="125"/>
      <c r="AK379" s="125"/>
      <c r="AL379" s="125"/>
      <c r="AM379" s="125"/>
      <c r="AN379" s="125"/>
      <c r="AO379" s="125"/>
      <c r="AP379" s="125"/>
      <c r="AQ379" s="125"/>
      <c r="AR379" s="125">
        <f t="shared" si="90"/>
        <v>1</v>
      </c>
      <c r="AS379" s="125"/>
      <c r="AT379" s="125">
        <v>1</v>
      </c>
      <c r="AU379" s="125"/>
      <c r="AV379" s="125"/>
      <c r="AW379" s="125">
        <v>1</v>
      </c>
      <c r="AX379" s="125">
        <f t="shared" si="91"/>
        <v>2</v>
      </c>
      <c r="AY379" s="125">
        <v>1</v>
      </c>
      <c r="AZ379" s="125">
        <v>1</v>
      </c>
      <c r="BA379" s="125">
        <v>1</v>
      </c>
      <c r="BB379" s="125"/>
      <c r="BC379" s="125"/>
      <c r="BD379" s="125"/>
      <c r="BE379" s="125"/>
      <c r="BF379" s="125"/>
      <c r="BG379" s="125"/>
      <c r="BH379" s="125"/>
      <c r="BI379" s="125"/>
      <c r="BJ379" s="125"/>
      <c r="BK379" s="125"/>
      <c r="BL379" s="125"/>
      <c r="BM379" s="125"/>
      <c r="BN379" s="125"/>
      <c r="BO379" s="125">
        <v>1</v>
      </c>
      <c r="BP379" s="125"/>
      <c r="BQ379" s="125"/>
      <c r="BR379" s="125"/>
      <c r="BS379" s="125"/>
      <c r="BT379" s="125">
        <v>1</v>
      </c>
      <c r="BU379" s="125">
        <v>1</v>
      </c>
      <c r="BV379" s="66">
        <f t="shared" si="107"/>
        <v>0</v>
      </c>
      <c r="BW379" s="125"/>
      <c r="BX379" s="125"/>
      <c r="BY379" s="125"/>
      <c r="BZ379" s="125"/>
      <c r="CA379" s="125"/>
      <c r="CB379" s="125"/>
      <c r="CC379" s="125"/>
      <c r="CD379" s="125"/>
      <c r="CE379" s="125"/>
      <c r="CF379" s="125"/>
      <c r="CG379" s="125"/>
      <c r="CH379" s="125">
        <f t="shared" si="92"/>
        <v>0</v>
      </c>
      <c r="CI379" s="125"/>
      <c r="CJ379" s="125"/>
      <c r="CK379" s="125"/>
      <c r="CL379" s="125"/>
      <c r="CM379" s="125">
        <v>1</v>
      </c>
      <c r="CN379" s="125"/>
      <c r="CO379" s="125"/>
      <c r="CP379" s="125"/>
      <c r="CQ379" s="125"/>
      <c r="CR379" s="125"/>
      <c r="CS379" s="125">
        <f t="shared" si="93"/>
        <v>1</v>
      </c>
      <c r="CT379" s="125"/>
      <c r="CU379" s="125"/>
      <c r="CV379" s="125"/>
      <c r="CW379" s="125"/>
      <c r="CX379" s="125"/>
      <c r="CY379" s="125"/>
      <c r="CZ379" s="125"/>
      <c r="DA379" s="125"/>
      <c r="DB379" s="125"/>
      <c r="DC379" s="125"/>
      <c r="DD379" s="125">
        <f t="shared" si="94"/>
        <v>0</v>
      </c>
      <c r="DE379" s="125"/>
      <c r="DF379" s="125"/>
      <c r="DG379" s="125"/>
      <c r="DH379" s="125"/>
      <c r="DI379" s="125"/>
      <c r="DJ379" s="125"/>
      <c r="DK379" s="125"/>
      <c r="DL379" s="125"/>
      <c r="DM379" s="125"/>
      <c r="DN379" s="125">
        <f t="shared" si="95"/>
        <v>0</v>
      </c>
      <c r="DO379" s="125"/>
      <c r="DP379" s="125"/>
      <c r="DQ379" s="125"/>
      <c r="DR379" s="125"/>
      <c r="DS379" s="125"/>
      <c r="DT379" s="125"/>
      <c r="DU379" s="125"/>
      <c r="DV379" s="125">
        <v>1</v>
      </c>
      <c r="DW379" s="125"/>
      <c r="DX379" s="125"/>
      <c r="DY379" s="125">
        <f t="shared" si="96"/>
        <v>1</v>
      </c>
      <c r="DZ379" s="125">
        <f t="shared" si="97"/>
        <v>0</v>
      </c>
      <c r="EA379" s="125">
        <f t="shared" si="98"/>
        <v>0</v>
      </c>
      <c r="EB379" s="125">
        <f t="shared" si="99"/>
        <v>0</v>
      </c>
      <c r="EC379" s="125">
        <f t="shared" si="100"/>
        <v>0</v>
      </c>
      <c r="ED379" s="125">
        <f t="shared" si="101"/>
        <v>0</v>
      </c>
      <c r="EE379" s="125">
        <f t="shared" si="102"/>
        <v>0</v>
      </c>
      <c r="EF379" s="125">
        <f t="shared" si="103"/>
        <v>0</v>
      </c>
      <c r="EG379" s="125">
        <f t="shared" si="104"/>
        <v>0</v>
      </c>
      <c r="EH379" s="125">
        <f t="shared" si="105"/>
        <v>0</v>
      </c>
      <c r="EI379" s="125">
        <f t="shared" si="106"/>
        <v>0</v>
      </c>
      <c r="EJ379" s="125">
        <v>0</v>
      </c>
    </row>
    <row r="380" spans="1:140" ht="15.75" customHeight="1">
      <c r="A380" s="62"/>
      <c r="B380" s="33"/>
      <c r="C380" s="125">
        <v>2020</v>
      </c>
      <c r="D380" s="125" t="s">
        <v>834</v>
      </c>
      <c r="E380" s="125" t="s">
        <v>2830</v>
      </c>
      <c r="F380" s="125" t="s">
        <v>620</v>
      </c>
      <c r="G380" s="125" t="s">
        <v>621</v>
      </c>
      <c r="H380" s="125" t="s">
        <v>1149</v>
      </c>
      <c r="I380" s="125" t="s">
        <v>1150</v>
      </c>
      <c r="J380" s="125"/>
      <c r="K380" s="125"/>
      <c r="L380" s="125" t="s">
        <v>2009</v>
      </c>
      <c r="M380" s="119"/>
      <c r="N380" s="119" t="s">
        <v>2115</v>
      </c>
      <c r="O380" s="125"/>
      <c r="P380" s="125"/>
      <c r="Q380" s="125"/>
      <c r="R380" s="125"/>
      <c r="S380" s="125"/>
      <c r="T380" s="125"/>
      <c r="U380" s="125"/>
      <c r="V380" s="125">
        <v>1</v>
      </c>
      <c r="W380" s="125"/>
      <c r="X380" s="125"/>
      <c r="Y380" s="125">
        <v>1</v>
      </c>
      <c r="Z380" s="125"/>
      <c r="AA380" s="125"/>
      <c r="AB380" s="125"/>
      <c r="AC380" s="125"/>
      <c r="AD380" s="125"/>
      <c r="AE380" s="125"/>
      <c r="AF380" s="125"/>
      <c r="AG380" s="125"/>
      <c r="AH380" s="125"/>
      <c r="AI380" s="125"/>
      <c r="AJ380" s="125"/>
      <c r="AK380" s="125"/>
      <c r="AL380" s="125"/>
      <c r="AM380" s="125"/>
      <c r="AN380" s="125"/>
      <c r="AO380" s="125"/>
      <c r="AP380" s="125"/>
      <c r="AQ380" s="125"/>
      <c r="AR380" s="125">
        <f t="shared" si="90"/>
        <v>1</v>
      </c>
      <c r="AS380" s="125">
        <v>1</v>
      </c>
      <c r="AT380" s="125">
        <v>1</v>
      </c>
      <c r="AU380" s="125">
        <v>1</v>
      </c>
      <c r="AV380" s="125">
        <v>1</v>
      </c>
      <c r="AW380" s="125">
        <v>1</v>
      </c>
      <c r="AX380" s="125">
        <f t="shared" si="91"/>
        <v>5</v>
      </c>
      <c r="AY380" s="125">
        <v>1</v>
      </c>
      <c r="AZ380" s="125">
        <v>1</v>
      </c>
      <c r="BA380" s="125">
        <v>1</v>
      </c>
      <c r="BB380" s="125"/>
      <c r="BC380" s="125"/>
      <c r="BD380" s="125"/>
      <c r="BE380" s="125"/>
      <c r="BF380" s="125"/>
      <c r="BG380" s="125"/>
      <c r="BH380" s="125"/>
      <c r="BI380" s="125"/>
      <c r="BJ380" s="125"/>
      <c r="BK380" s="125"/>
      <c r="BL380" s="125"/>
      <c r="BM380" s="125"/>
      <c r="BN380" s="125"/>
      <c r="BO380" s="125"/>
      <c r="BP380" s="125"/>
      <c r="BQ380" s="125"/>
      <c r="BR380" s="125"/>
      <c r="BS380" s="125"/>
      <c r="BT380" s="125">
        <v>1</v>
      </c>
      <c r="BU380" s="125">
        <v>1</v>
      </c>
      <c r="BV380" s="66">
        <f t="shared" si="107"/>
        <v>0</v>
      </c>
      <c r="BW380" s="125"/>
      <c r="BX380" s="125"/>
      <c r="BY380" s="125"/>
      <c r="BZ380" s="125"/>
      <c r="CA380" s="125"/>
      <c r="CB380" s="125"/>
      <c r="CC380" s="125"/>
      <c r="CD380" s="125"/>
      <c r="CE380" s="125"/>
      <c r="CF380" s="125"/>
      <c r="CG380" s="125"/>
      <c r="CH380" s="125">
        <f t="shared" si="92"/>
        <v>0</v>
      </c>
      <c r="CI380" s="125"/>
      <c r="CJ380" s="125"/>
      <c r="CK380" s="125"/>
      <c r="CL380" s="125"/>
      <c r="CM380" s="125"/>
      <c r="CN380" s="125"/>
      <c r="CO380" s="125"/>
      <c r="CP380" s="125"/>
      <c r="CQ380" s="125"/>
      <c r="CR380" s="125"/>
      <c r="CS380" s="125">
        <f t="shared" si="93"/>
        <v>0</v>
      </c>
      <c r="CT380" s="125"/>
      <c r="CU380" s="125"/>
      <c r="CV380" s="125"/>
      <c r="CW380" s="125"/>
      <c r="CX380" s="125"/>
      <c r="CY380" s="125">
        <v>1</v>
      </c>
      <c r="CZ380" s="125"/>
      <c r="DA380" s="125"/>
      <c r="DB380" s="125"/>
      <c r="DC380" s="125"/>
      <c r="DD380" s="125">
        <f t="shared" si="94"/>
        <v>1</v>
      </c>
      <c r="DE380" s="125"/>
      <c r="DF380" s="125"/>
      <c r="DG380" s="125"/>
      <c r="DH380" s="125"/>
      <c r="DI380" s="125"/>
      <c r="DJ380" s="125"/>
      <c r="DK380" s="125"/>
      <c r="DL380" s="125"/>
      <c r="DM380" s="125"/>
      <c r="DN380" s="125">
        <f t="shared" si="95"/>
        <v>0</v>
      </c>
      <c r="DO380" s="125"/>
      <c r="DP380" s="125"/>
      <c r="DQ380" s="125"/>
      <c r="DR380" s="125"/>
      <c r="DS380" s="125"/>
      <c r="DT380" s="125"/>
      <c r="DU380" s="125">
        <v>1</v>
      </c>
      <c r="DV380" s="125"/>
      <c r="DW380" s="125"/>
      <c r="DX380" s="125"/>
      <c r="DY380" s="125">
        <f t="shared" si="96"/>
        <v>1</v>
      </c>
      <c r="DZ380" s="125">
        <f t="shared" si="97"/>
        <v>0</v>
      </c>
      <c r="EA380" s="125">
        <f t="shared" si="98"/>
        <v>0</v>
      </c>
      <c r="EB380" s="125">
        <f t="shared" si="99"/>
        <v>0</v>
      </c>
      <c r="EC380" s="125">
        <f t="shared" si="100"/>
        <v>0</v>
      </c>
      <c r="ED380" s="125">
        <f t="shared" si="101"/>
        <v>0</v>
      </c>
      <c r="EE380" s="125">
        <f t="shared" si="102"/>
        <v>1</v>
      </c>
      <c r="EF380" s="125">
        <f t="shared" si="103"/>
        <v>1</v>
      </c>
      <c r="EG380" s="125">
        <f t="shared" si="104"/>
        <v>0</v>
      </c>
      <c r="EH380" s="125">
        <f t="shared" si="105"/>
        <v>2</v>
      </c>
      <c r="EI380" s="125">
        <f t="shared" si="106"/>
        <v>1</v>
      </c>
      <c r="EJ380" s="125">
        <v>0</v>
      </c>
    </row>
    <row r="381" spans="1:140" ht="15.75" customHeight="1">
      <c r="A381" s="62"/>
      <c r="B381" s="33"/>
      <c r="C381" s="125">
        <v>2020</v>
      </c>
      <c r="D381" s="125" t="s">
        <v>2831</v>
      </c>
      <c r="E381" s="125" t="s">
        <v>2832</v>
      </c>
      <c r="F381" s="125" t="s">
        <v>1254</v>
      </c>
      <c r="G381" s="125" t="s">
        <v>470</v>
      </c>
      <c r="H381" s="125" t="s">
        <v>2116</v>
      </c>
      <c r="I381" s="125" t="s">
        <v>2117</v>
      </c>
      <c r="J381" s="125"/>
      <c r="K381" s="125"/>
      <c r="L381" s="125" t="s">
        <v>2009</v>
      </c>
      <c r="M381" s="119"/>
      <c r="N381" s="119" t="s">
        <v>2118</v>
      </c>
      <c r="O381" s="125"/>
      <c r="P381" s="125"/>
      <c r="Q381" s="125"/>
      <c r="R381" s="125"/>
      <c r="S381" s="125"/>
      <c r="T381" s="125"/>
      <c r="U381" s="125">
        <v>1</v>
      </c>
      <c r="V381" s="125"/>
      <c r="W381" s="125"/>
      <c r="X381" s="125"/>
      <c r="Y381" s="125"/>
      <c r="Z381" s="125"/>
      <c r="AA381" s="125"/>
      <c r="AB381" s="125">
        <v>1</v>
      </c>
      <c r="AC381" s="125">
        <v>1</v>
      </c>
      <c r="AD381" s="125"/>
      <c r="AE381" s="125"/>
      <c r="AF381" s="125"/>
      <c r="AG381" s="125"/>
      <c r="AH381" s="125"/>
      <c r="AI381" s="125"/>
      <c r="AJ381" s="125"/>
      <c r="AK381" s="125"/>
      <c r="AL381" s="125"/>
      <c r="AM381" s="125"/>
      <c r="AN381" s="125"/>
      <c r="AO381" s="125"/>
      <c r="AP381" s="125"/>
      <c r="AQ381" s="125"/>
      <c r="AR381" s="125">
        <f t="shared" si="90"/>
        <v>1</v>
      </c>
      <c r="AS381" s="125">
        <v>1</v>
      </c>
      <c r="AT381" s="125">
        <v>1</v>
      </c>
      <c r="AU381" s="125">
        <v>1</v>
      </c>
      <c r="AV381" s="125">
        <v>1</v>
      </c>
      <c r="AW381" s="125">
        <v>1</v>
      </c>
      <c r="AX381" s="125">
        <f t="shared" si="91"/>
        <v>5</v>
      </c>
      <c r="AY381" s="125"/>
      <c r="AZ381" s="125">
        <v>1</v>
      </c>
      <c r="BA381" s="125"/>
      <c r="BB381" s="125"/>
      <c r="BC381" s="125"/>
      <c r="BD381" s="125"/>
      <c r="BE381" s="125"/>
      <c r="BF381" s="125"/>
      <c r="BG381" s="125"/>
      <c r="BH381" s="125"/>
      <c r="BI381" s="125"/>
      <c r="BJ381" s="125"/>
      <c r="BK381" s="125"/>
      <c r="BL381" s="125"/>
      <c r="BM381" s="125"/>
      <c r="BN381" s="125"/>
      <c r="BO381" s="125"/>
      <c r="BP381" s="125">
        <v>1</v>
      </c>
      <c r="BQ381" s="125"/>
      <c r="BR381" s="125"/>
      <c r="BS381" s="125"/>
      <c r="BT381" s="125"/>
      <c r="BU381" s="125"/>
      <c r="BV381" s="66">
        <f t="shared" si="107"/>
        <v>1</v>
      </c>
      <c r="BW381" s="125"/>
      <c r="BX381" s="125"/>
      <c r="BY381" s="125"/>
      <c r="BZ381" s="125"/>
      <c r="CA381" s="125"/>
      <c r="CB381" s="125"/>
      <c r="CC381" s="125"/>
      <c r="CD381" s="125"/>
      <c r="CE381" s="125"/>
      <c r="CF381" s="125"/>
      <c r="CG381" s="125"/>
      <c r="CH381" s="125">
        <f t="shared" si="92"/>
        <v>0</v>
      </c>
      <c r="CI381" s="125"/>
      <c r="CJ381" s="125"/>
      <c r="CK381" s="125"/>
      <c r="CL381" s="125"/>
      <c r="CM381" s="125"/>
      <c r="CN381" s="125"/>
      <c r="CO381" s="125"/>
      <c r="CP381" s="125"/>
      <c r="CQ381" s="125"/>
      <c r="CR381" s="125"/>
      <c r="CS381" s="125">
        <f t="shared" si="93"/>
        <v>0</v>
      </c>
      <c r="CT381" s="125"/>
      <c r="CU381" s="125"/>
      <c r="CV381" s="125"/>
      <c r="CW381" s="125"/>
      <c r="CX381" s="125"/>
      <c r="CY381" s="125"/>
      <c r="CZ381" s="125"/>
      <c r="DA381" s="125"/>
      <c r="DB381" s="125"/>
      <c r="DC381" s="125"/>
      <c r="DD381" s="125">
        <f t="shared" si="94"/>
        <v>0</v>
      </c>
      <c r="DE381" s="125"/>
      <c r="DF381" s="125"/>
      <c r="DG381" s="125"/>
      <c r="DH381" s="125"/>
      <c r="DI381" s="125"/>
      <c r="DJ381" s="125"/>
      <c r="DK381" s="125"/>
      <c r="DL381" s="125"/>
      <c r="DM381" s="125"/>
      <c r="DN381" s="125">
        <f t="shared" si="95"/>
        <v>0</v>
      </c>
      <c r="DO381" s="125"/>
      <c r="DP381" s="125"/>
      <c r="DQ381" s="125"/>
      <c r="DR381" s="125"/>
      <c r="DS381" s="125"/>
      <c r="DT381" s="125"/>
      <c r="DU381" s="125"/>
      <c r="DV381" s="125"/>
      <c r="DW381" s="125"/>
      <c r="DX381" s="125"/>
      <c r="DY381" s="125">
        <f t="shared" si="96"/>
        <v>0</v>
      </c>
      <c r="DZ381" s="125">
        <f t="shared" si="97"/>
        <v>0</v>
      </c>
      <c r="EA381" s="125">
        <f t="shared" si="98"/>
        <v>0</v>
      </c>
      <c r="EB381" s="125">
        <f t="shared" si="99"/>
        <v>0</v>
      </c>
      <c r="EC381" s="125">
        <f t="shared" si="100"/>
        <v>0</v>
      </c>
      <c r="ED381" s="125">
        <f t="shared" si="101"/>
        <v>0</v>
      </c>
      <c r="EE381" s="125">
        <f t="shared" si="102"/>
        <v>0</v>
      </c>
      <c r="EF381" s="125">
        <f t="shared" si="103"/>
        <v>0</v>
      </c>
      <c r="EG381" s="125">
        <f t="shared" si="104"/>
        <v>0</v>
      </c>
      <c r="EH381" s="125">
        <f t="shared" si="105"/>
        <v>0</v>
      </c>
      <c r="EI381" s="125">
        <f t="shared" si="106"/>
        <v>0</v>
      </c>
      <c r="EJ381" s="125">
        <v>0</v>
      </c>
    </row>
    <row r="382" spans="1:140" ht="15.75" customHeight="1">
      <c r="A382" s="62"/>
      <c r="B382" s="33"/>
      <c r="C382" s="125">
        <v>2020</v>
      </c>
      <c r="D382" s="125" t="s">
        <v>2833</v>
      </c>
      <c r="E382" s="125" t="s">
        <v>2834</v>
      </c>
      <c r="F382" s="125" t="s">
        <v>2835</v>
      </c>
      <c r="G382" s="125" t="s">
        <v>483</v>
      </c>
      <c r="H382" s="125" t="s">
        <v>2119</v>
      </c>
      <c r="I382" s="125" t="s">
        <v>2120</v>
      </c>
      <c r="J382" s="125"/>
      <c r="K382" s="125"/>
      <c r="L382" s="125" t="s">
        <v>2009</v>
      </c>
      <c r="M382" s="119"/>
      <c r="N382" s="119" t="s">
        <v>2121</v>
      </c>
      <c r="O382" s="125"/>
      <c r="P382" s="125"/>
      <c r="Q382" s="125"/>
      <c r="R382" s="125">
        <v>1</v>
      </c>
      <c r="S382" s="125"/>
      <c r="T382" s="125"/>
      <c r="U382" s="125"/>
      <c r="V382" s="125"/>
      <c r="W382" s="125"/>
      <c r="X382" s="125"/>
      <c r="Y382" s="125"/>
      <c r="Z382" s="125"/>
      <c r="AA382" s="125"/>
      <c r="AB382" s="125">
        <v>1</v>
      </c>
      <c r="AC382" s="125"/>
      <c r="AD382" s="125"/>
      <c r="AE382" s="125"/>
      <c r="AF382" s="125">
        <v>1</v>
      </c>
      <c r="AG382" s="125">
        <v>1</v>
      </c>
      <c r="AH382" s="125"/>
      <c r="AI382" s="125">
        <v>1</v>
      </c>
      <c r="AJ382" s="125"/>
      <c r="AK382" s="125"/>
      <c r="AL382" s="125">
        <v>1</v>
      </c>
      <c r="AM382" s="125"/>
      <c r="AN382" s="125"/>
      <c r="AO382" s="125"/>
      <c r="AP382" s="125"/>
      <c r="AQ382" s="125"/>
      <c r="AR382" s="125">
        <f t="shared" si="90"/>
        <v>1</v>
      </c>
      <c r="AS382" s="125">
        <v>1</v>
      </c>
      <c r="AT382" s="125"/>
      <c r="AU382" s="125">
        <v>1</v>
      </c>
      <c r="AV382" s="125">
        <v>1</v>
      </c>
      <c r="AW382" s="125">
        <v>1</v>
      </c>
      <c r="AX382" s="125">
        <f t="shared" si="91"/>
        <v>4</v>
      </c>
      <c r="AY382" s="125"/>
      <c r="AZ382" s="125"/>
      <c r="BA382" s="125">
        <v>1</v>
      </c>
      <c r="BB382" s="125"/>
      <c r="BC382" s="125"/>
      <c r="BD382" s="125"/>
      <c r="BE382" s="125"/>
      <c r="BF382" s="125"/>
      <c r="BG382" s="125"/>
      <c r="BH382" s="125"/>
      <c r="BI382" s="125"/>
      <c r="BJ382" s="125"/>
      <c r="BK382" s="125"/>
      <c r="BL382" s="125"/>
      <c r="BM382" s="125"/>
      <c r="BN382" s="125">
        <v>1</v>
      </c>
      <c r="BO382" s="125"/>
      <c r="BP382" s="125"/>
      <c r="BQ382" s="125"/>
      <c r="BR382" s="125"/>
      <c r="BS382" s="125"/>
      <c r="BT382" s="125"/>
      <c r="BU382" s="125"/>
      <c r="BV382" s="66">
        <f t="shared" si="107"/>
        <v>1</v>
      </c>
      <c r="BW382" s="125"/>
      <c r="BX382" s="125"/>
      <c r="BY382" s="125"/>
      <c r="BZ382" s="125"/>
      <c r="CA382" s="125"/>
      <c r="CB382" s="125"/>
      <c r="CC382" s="125"/>
      <c r="CD382" s="125"/>
      <c r="CE382" s="125"/>
      <c r="CF382" s="125"/>
      <c r="CG382" s="125"/>
      <c r="CH382" s="125">
        <f t="shared" si="92"/>
        <v>0</v>
      </c>
      <c r="CI382" s="125"/>
      <c r="CJ382" s="125"/>
      <c r="CK382" s="125"/>
      <c r="CL382" s="125"/>
      <c r="CM382" s="125"/>
      <c r="CN382" s="125"/>
      <c r="CO382" s="125"/>
      <c r="CP382" s="125"/>
      <c r="CQ382" s="125"/>
      <c r="CR382" s="125"/>
      <c r="CS382" s="125">
        <f t="shared" si="93"/>
        <v>0</v>
      </c>
      <c r="CT382" s="125"/>
      <c r="CU382" s="125"/>
      <c r="CV382" s="125"/>
      <c r="CW382" s="125"/>
      <c r="CX382" s="125"/>
      <c r="CY382" s="125"/>
      <c r="CZ382" s="125"/>
      <c r="DA382" s="125"/>
      <c r="DB382" s="125"/>
      <c r="DC382" s="125"/>
      <c r="DD382" s="125">
        <f t="shared" si="94"/>
        <v>0</v>
      </c>
      <c r="DE382" s="125"/>
      <c r="DF382" s="125"/>
      <c r="DG382" s="125"/>
      <c r="DH382" s="125"/>
      <c r="DI382" s="125"/>
      <c r="DJ382" s="125"/>
      <c r="DK382" s="125"/>
      <c r="DL382" s="125"/>
      <c r="DM382" s="125"/>
      <c r="DN382" s="125">
        <f t="shared" si="95"/>
        <v>0</v>
      </c>
      <c r="DO382" s="125"/>
      <c r="DP382" s="125"/>
      <c r="DQ382" s="125"/>
      <c r="DR382" s="125"/>
      <c r="DS382" s="125"/>
      <c r="DT382" s="125"/>
      <c r="DU382" s="125"/>
      <c r="DV382" s="125"/>
      <c r="DW382" s="125"/>
      <c r="DX382" s="125"/>
      <c r="DY382" s="125">
        <f t="shared" si="96"/>
        <v>0</v>
      </c>
      <c r="DZ382" s="125">
        <f t="shared" si="97"/>
        <v>0</v>
      </c>
      <c r="EA382" s="125">
        <f t="shared" si="98"/>
        <v>0</v>
      </c>
      <c r="EB382" s="125">
        <f t="shared" si="99"/>
        <v>0</v>
      </c>
      <c r="EC382" s="125">
        <f t="shared" si="100"/>
        <v>0</v>
      </c>
      <c r="ED382" s="125">
        <f t="shared" si="101"/>
        <v>0</v>
      </c>
      <c r="EE382" s="125">
        <f t="shared" si="102"/>
        <v>0</v>
      </c>
      <c r="EF382" s="125">
        <f t="shared" si="103"/>
        <v>0</v>
      </c>
      <c r="EG382" s="125">
        <f t="shared" si="104"/>
        <v>0</v>
      </c>
      <c r="EH382" s="125">
        <f t="shared" si="105"/>
        <v>0</v>
      </c>
      <c r="EI382" s="125">
        <f t="shared" si="106"/>
        <v>0</v>
      </c>
      <c r="EJ382" s="125"/>
    </row>
    <row r="383" spans="1:140" ht="15.75" customHeight="1">
      <c r="A383" s="62"/>
      <c r="B383" s="33"/>
      <c r="C383" s="201">
        <v>2020</v>
      </c>
      <c r="D383" s="201" t="s">
        <v>2836</v>
      </c>
      <c r="E383" s="201" t="s">
        <v>2837</v>
      </c>
      <c r="F383" s="201" t="s">
        <v>544</v>
      </c>
      <c r="G383" s="201" t="s">
        <v>538</v>
      </c>
      <c r="H383" s="201" t="s">
        <v>2122</v>
      </c>
      <c r="I383" s="201" t="s">
        <v>2123</v>
      </c>
      <c r="J383" s="201"/>
      <c r="K383" s="201"/>
      <c r="L383" s="201" t="s">
        <v>2009</v>
      </c>
      <c r="M383" s="214"/>
      <c r="N383" s="214"/>
      <c r="O383" s="201"/>
      <c r="P383" s="201"/>
      <c r="Q383" s="201"/>
      <c r="R383" s="201"/>
      <c r="S383" s="201"/>
      <c r="T383" s="201"/>
      <c r="U383" s="201">
        <v>1</v>
      </c>
      <c r="V383" s="201"/>
      <c r="W383" s="201"/>
      <c r="X383" s="201"/>
      <c r="Y383" s="201"/>
      <c r="Z383" s="201">
        <v>1</v>
      </c>
      <c r="AA383" s="201"/>
      <c r="AB383" s="201"/>
      <c r="AC383" s="201"/>
      <c r="AD383" s="201"/>
      <c r="AE383" s="201"/>
      <c r="AF383" s="201"/>
      <c r="AG383" s="201"/>
      <c r="AH383" s="201"/>
      <c r="AI383" s="201"/>
      <c r="AJ383" s="201"/>
      <c r="AK383" s="201"/>
      <c r="AL383" s="201"/>
      <c r="AM383" s="201"/>
      <c r="AN383" s="201"/>
      <c r="AO383" s="201"/>
      <c r="AP383" s="201"/>
      <c r="AQ383" s="201"/>
      <c r="AR383" s="201">
        <f t="shared" si="90"/>
        <v>1</v>
      </c>
      <c r="AS383" s="201"/>
      <c r="AT383" s="201"/>
      <c r="AU383" s="201">
        <v>1</v>
      </c>
      <c r="AV383" s="201"/>
      <c r="AW383" s="201">
        <v>1</v>
      </c>
      <c r="AX383" s="201">
        <f t="shared" si="91"/>
        <v>2</v>
      </c>
      <c r="AY383" s="201">
        <v>1</v>
      </c>
      <c r="AZ383" s="201">
        <v>1</v>
      </c>
      <c r="BA383" s="201">
        <v>1</v>
      </c>
      <c r="BB383" s="201"/>
      <c r="BC383" s="201"/>
      <c r="BD383" s="201"/>
      <c r="BE383" s="201"/>
      <c r="BF383" s="201"/>
      <c r="BG383" s="201"/>
      <c r="BH383" s="201"/>
      <c r="BI383" s="201"/>
      <c r="BJ383" s="201"/>
      <c r="BK383" s="201">
        <v>1</v>
      </c>
      <c r="BL383" s="201"/>
      <c r="BM383" s="201"/>
      <c r="BN383" s="201"/>
      <c r="BO383" s="201"/>
      <c r="BP383" s="201"/>
      <c r="BQ383" s="201"/>
      <c r="BR383" s="201"/>
      <c r="BS383" s="201"/>
      <c r="BT383" s="201"/>
      <c r="BU383" s="201">
        <v>1</v>
      </c>
      <c r="BV383" s="66">
        <f t="shared" si="107"/>
        <v>0</v>
      </c>
      <c r="BW383" s="201"/>
      <c r="BX383" s="201"/>
      <c r="BY383" s="201"/>
      <c r="BZ383" s="201"/>
      <c r="CA383" s="201"/>
      <c r="CB383" s="201"/>
      <c r="CC383" s="201"/>
      <c r="CD383" s="201"/>
      <c r="CE383" s="201"/>
      <c r="CF383" s="201"/>
      <c r="CG383" s="201"/>
      <c r="CH383" s="201">
        <f t="shared" si="92"/>
        <v>0</v>
      </c>
      <c r="CI383" s="201"/>
      <c r="CJ383" s="201"/>
      <c r="CK383" s="201"/>
      <c r="CL383" s="201"/>
      <c r="CM383" s="201"/>
      <c r="CN383" s="201"/>
      <c r="CO383" s="201"/>
      <c r="CP383" s="201"/>
      <c r="CQ383" s="201"/>
      <c r="CR383" s="201"/>
      <c r="CS383" s="201">
        <f t="shared" si="93"/>
        <v>0</v>
      </c>
      <c r="CT383" s="201"/>
      <c r="CU383" s="201"/>
      <c r="CV383" s="201"/>
      <c r="CW383" s="201"/>
      <c r="CX383" s="201"/>
      <c r="CY383" s="201"/>
      <c r="CZ383" s="201">
        <v>1</v>
      </c>
      <c r="DA383" s="201"/>
      <c r="DB383" s="201"/>
      <c r="DC383" s="201"/>
      <c r="DD383" s="201">
        <f t="shared" si="94"/>
        <v>1</v>
      </c>
      <c r="DE383" s="201"/>
      <c r="DF383" s="201"/>
      <c r="DG383" s="201"/>
      <c r="DH383" s="201"/>
      <c r="DI383" s="201"/>
      <c r="DJ383" s="201"/>
      <c r="DK383" s="201"/>
      <c r="DL383" s="201"/>
      <c r="DM383" s="201"/>
      <c r="DN383" s="201">
        <f t="shared" si="95"/>
        <v>0</v>
      </c>
      <c r="DO383" s="201"/>
      <c r="DP383" s="201"/>
      <c r="DQ383" s="201"/>
      <c r="DR383" s="201"/>
      <c r="DS383" s="201"/>
      <c r="DT383" s="201"/>
      <c r="DU383" s="201"/>
      <c r="DV383" s="201">
        <v>1</v>
      </c>
      <c r="DW383" s="201"/>
      <c r="DX383" s="201"/>
      <c r="DY383" s="201">
        <f t="shared" si="96"/>
        <v>1</v>
      </c>
      <c r="DZ383" s="201">
        <f t="shared" si="97"/>
        <v>0</v>
      </c>
      <c r="EA383" s="201">
        <f t="shared" si="98"/>
        <v>0</v>
      </c>
      <c r="EB383" s="201">
        <f t="shared" si="99"/>
        <v>0</v>
      </c>
      <c r="EC383" s="201">
        <f t="shared" si="100"/>
        <v>0</v>
      </c>
      <c r="ED383" s="201">
        <f t="shared" si="101"/>
        <v>0</v>
      </c>
      <c r="EE383" s="201">
        <f t="shared" si="102"/>
        <v>0</v>
      </c>
      <c r="EF383" s="201">
        <f t="shared" si="103"/>
        <v>0</v>
      </c>
      <c r="EG383" s="201">
        <f t="shared" si="104"/>
        <v>0</v>
      </c>
      <c r="EH383" s="201">
        <f t="shared" si="105"/>
        <v>0</v>
      </c>
      <c r="EI383" s="201">
        <f t="shared" si="106"/>
        <v>0</v>
      </c>
      <c r="EJ383" s="201">
        <v>0</v>
      </c>
    </row>
    <row r="384" spans="1:140" ht="15.75" customHeight="1">
      <c r="A384" s="62"/>
      <c r="B384" s="33"/>
      <c r="C384" s="201">
        <v>2020</v>
      </c>
      <c r="D384" s="201" t="s">
        <v>2838</v>
      </c>
      <c r="E384" s="201" t="s">
        <v>2839</v>
      </c>
      <c r="F384" s="201" t="s">
        <v>1277</v>
      </c>
      <c r="G384" s="201" t="s">
        <v>538</v>
      </c>
      <c r="H384" s="201" t="s">
        <v>2124</v>
      </c>
      <c r="I384" s="201" t="s">
        <v>2125</v>
      </c>
      <c r="J384" s="201"/>
      <c r="K384" s="201"/>
      <c r="L384" s="201" t="s">
        <v>2009</v>
      </c>
      <c r="M384" s="214"/>
      <c r="N384" s="214" t="s">
        <v>2126</v>
      </c>
      <c r="O384" s="201"/>
      <c r="P384" s="201"/>
      <c r="Q384" s="201"/>
      <c r="R384" s="201"/>
      <c r="S384" s="201"/>
      <c r="T384" s="201"/>
      <c r="U384" s="201">
        <v>1</v>
      </c>
      <c r="V384" s="201"/>
      <c r="W384" s="201"/>
      <c r="X384" s="201"/>
      <c r="Y384" s="201"/>
      <c r="Z384" s="201"/>
      <c r="AA384" s="201"/>
      <c r="AB384" s="201"/>
      <c r="AC384" s="201"/>
      <c r="AD384" s="201"/>
      <c r="AE384" s="201"/>
      <c r="AF384" s="201"/>
      <c r="AG384" s="201"/>
      <c r="AH384" s="201">
        <v>1</v>
      </c>
      <c r="AI384" s="201"/>
      <c r="AJ384" s="201"/>
      <c r="AK384" s="201"/>
      <c r="AL384" s="201"/>
      <c r="AM384" s="201"/>
      <c r="AN384" s="201"/>
      <c r="AO384" s="201"/>
      <c r="AP384" s="201"/>
      <c r="AQ384" s="201"/>
      <c r="AR384" s="201">
        <f t="shared" si="90"/>
        <v>1</v>
      </c>
      <c r="AS384" s="201">
        <v>1</v>
      </c>
      <c r="AT384" s="201">
        <v>1</v>
      </c>
      <c r="AU384" s="201">
        <v>1</v>
      </c>
      <c r="AV384" s="201"/>
      <c r="AW384" s="201">
        <v>1</v>
      </c>
      <c r="AX384" s="201">
        <f t="shared" si="91"/>
        <v>4</v>
      </c>
      <c r="AY384" s="201">
        <v>1</v>
      </c>
      <c r="AZ384" s="201">
        <v>1</v>
      </c>
      <c r="BA384" s="201">
        <v>1</v>
      </c>
      <c r="BB384" s="201"/>
      <c r="BC384" s="201"/>
      <c r="BD384" s="201"/>
      <c r="BE384" s="201"/>
      <c r="BF384" s="201"/>
      <c r="BG384" s="201"/>
      <c r="BH384" s="201"/>
      <c r="BI384" s="201"/>
      <c r="BJ384" s="201"/>
      <c r="BK384" s="201"/>
      <c r="BL384" s="201"/>
      <c r="BM384" s="201"/>
      <c r="BN384" s="201"/>
      <c r="BO384" s="201"/>
      <c r="BP384" s="201">
        <v>1</v>
      </c>
      <c r="BQ384" s="201"/>
      <c r="BR384" s="201"/>
      <c r="BS384" s="201">
        <v>1</v>
      </c>
      <c r="BT384" s="201">
        <v>1</v>
      </c>
      <c r="BU384" s="201">
        <v>1</v>
      </c>
      <c r="BV384" s="66">
        <f t="shared" si="107"/>
        <v>0</v>
      </c>
      <c r="BW384" s="201"/>
      <c r="BX384" s="201"/>
      <c r="BY384" s="201"/>
      <c r="BZ384" s="201">
        <v>1</v>
      </c>
      <c r="CA384" s="201"/>
      <c r="CB384" s="201"/>
      <c r="CC384" s="201"/>
      <c r="CD384" s="201"/>
      <c r="CE384" s="201"/>
      <c r="CF384" s="201"/>
      <c r="CG384" s="201"/>
      <c r="CH384" s="201">
        <f t="shared" si="92"/>
        <v>1</v>
      </c>
      <c r="CI384" s="201"/>
      <c r="CJ384" s="201"/>
      <c r="CK384" s="201"/>
      <c r="CL384" s="201"/>
      <c r="CM384" s="201">
        <v>1</v>
      </c>
      <c r="CN384" s="201"/>
      <c r="CO384" s="201"/>
      <c r="CP384" s="201"/>
      <c r="CQ384" s="201"/>
      <c r="CR384" s="201"/>
      <c r="CS384" s="201">
        <f t="shared" si="93"/>
        <v>1</v>
      </c>
      <c r="CT384" s="201"/>
      <c r="CU384" s="201"/>
      <c r="CV384" s="201"/>
      <c r="CW384" s="201"/>
      <c r="CX384" s="201"/>
      <c r="CY384" s="201"/>
      <c r="CZ384" s="201">
        <v>1</v>
      </c>
      <c r="DA384" s="201"/>
      <c r="DB384" s="201"/>
      <c r="DC384" s="201"/>
      <c r="DD384" s="201">
        <f t="shared" si="94"/>
        <v>1</v>
      </c>
      <c r="DE384" s="201"/>
      <c r="DF384" s="201"/>
      <c r="DG384" s="201"/>
      <c r="DH384" s="201"/>
      <c r="DI384" s="201"/>
      <c r="DJ384" s="201"/>
      <c r="DK384" s="201"/>
      <c r="DL384" s="201"/>
      <c r="DM384" s="201"/>
      <c r="DN384" s="201">
        <f t="shared" si="95"/>
        <v>0</v>
      </c>
      <c r="DO384" s="201"/>
      <c r="DP384" s="201"/>
      <c r="DQ384" s="201"/>
      <c r="DR384" s="201"/>
      <c r="DS384" s="201"/>
      <c r="DT384" s="201"/>
      <c r="DU384" s="201"/>
      <c r="DV384" s="201">
        <v>1</v>
      </c>
      <c r="DW384" s="201"/>
      <c r="DX384" s="201"/>
      <c r="DY384" s="201">
        <f t="shared" si="96"/>
        <v>1</v>
      </c>
      <c r="DZ384" s="201">
        <f t="shared" si="97"/>
        <v>0</v>
      </c>
      <c r="EA384" s="201">
        <f t="shared" si="98"/>
        <v>0</v>
      </c>
      <c r="EB384" s="201">
        <f t="shared" si="99"/>
        <v>0</v>
      </c>
      <c r="EC384" s="201">
        <f t="shared" si="100"/>
        <v>0</v>
      </c>
      <c r="ED384" s="201">
        <f t="shared" si="101"/>
        <v>0</v>
      </c>
      <c r="EE384" s="201">
        <f t="shared" si="102"/>
        <v>0</v>
      </c>
      <c r="EF384" s="201">
        <f t="shared" si="103"/>
        <v>0</v>
      </c>
      <c r="EG384" s="201">
        <f t="shared" si="104"/>
        <v>0</v>
      </c>
      <c r="EH384" s="201">
        <f t="shared" si="105"/>
        <v>0</v>
      </c>
      <c r="EI384" s="201">
        <f t="shared" si="106"/>
        <v>0</v>
      </c>
      <c r="EJ384" s="201"/>
    </row>
    <row r="385" spans="1:140" ht="15.75" customHeight="1">
      <c r="A385" s="62"/>
      <c r="B385" s="33"/>
      <c r="C385" s="125">
        <v>2020</v>
      </c>
      <c r="D385" s="125" t="s">
        <v>2840</v>
      </c>
      <c r="E385" s="125" t="s">
        <v>2841</v>
      </c>
      <c r="F385" s="125" t="s">
        <v>2842</v>
      </c>
      <c r="G385" s="125" t="s">
        <v>2127</v>
      </c>
      <c r="H385" s="125" t="s">
        <v>2128</v>
      </c>
      <c r="I385" s="125" t="s">
        <v>2129</v>
      </c>
      <c r="J385" s="125"/>
      <c r="K385" s="125"/>
      <c r="L385" s="125" t="s">
        <v>2009</v>
      </c>
      <c r="M385" s="119"/>
      <c r="N385" s="119"/>
      <c r="O385" s="125"/>
      <c r="P385" s="125"/>
      <c r="Q385" s="125"/>
      <c r="R385" s="125"/>
      <c r="S385" s="125"/>
      <c r="T385" s="125"/>
      <c r="U385" s="125">
        <v>1</v>
      </c>
      <c r="V385" s="125"/>
      <c r="W385" s="125"/>
      <c r="X385" s="125"/>
      <c r="Y385" s="125"/>
      <c r="Z385" s="125"/>
      <c r="AA385" s="125"/>
      <c r="AB385" s="125"/>
      <c r="AC385" s="125"/>
      <c r="AD385" s="125"/>
      <c r="AE385" s="125"/>
      <c r="AF385" s="125"/>
      <c r="AG385" s="125"/>
      <c r="AH385" s="125"/>
      <c r="AI385" s="125">
        <v>1</v>
      </c>
      <c r="AJ385" s="125"/>
      <c r="AK385" s="125"/>
      <c r="AL385" s="125"/>
      <c r="AM385" s="125"/>
      <c r="AN385" s="125"/>
      <c r="AO385" s="125"/>
      <c r="AP385" s="125"/>
      <c r="AQ385" s="125"/>
      <c r="AR385" s="125">
        <f t="shared" si="90"/>
        <v>1</v>
      </c>
      <c r="AS385" s="125"/>
      <c r="AT385" s="125">
        <v>1</v>
      </c>
      <c r="AU385" s="125">
        <v>1</v>
      </c>
      <c r="AV385" s="125"/>
      <c r="AW385" s="125"/>
      <c r="AX385" s="125">
        <f t="shared" si="91"/>
        <v>2</v>
      </c>
      <c r="AY385" s="125">
        <v>1</v>
      </c>
      <c r="AZ385" s="125"/>
      <c r="BA385" s="125"/>
      <c r="BB385" s="125"/>
      <c r="BC385" s="125"/>
      <c r="BD385" s="125"/>
      <c r="BE385" s="125"/>
      <c r="BF385" s="125"/>
      <c r="BG385" s="125"/>
      <c r="BH385" s="125"/>
      <c r="BI385" s="125"/>
      <c r="BJ385" s="125"/>
      <c r="BK385" s="125">
        <v>1</v>
      </c>
      <c r="BL385" s="125"/>
      <c r="BM385" s="125"/>
      <c r="BN385" s="125"/>
      <c r="BO385" s="125"/>
      <c r="BP385" s="125"/>
      <c r="BQ385" s="125"/>
      <c r="BR385" s="125"/>
      <c r="BS385" s="125"/>
      <c r="BT385" s="125"/>
      <c r="BU385" s="125"/>
      <c r="BV385" s="66">
        <f t="shared" si="107"/>
        <v>1</v>
      </c>
      <c r="BW385" s="125"/>
      <c r="BX385" s="125"/>
      <c r="BY385" s="125"/>
      <c r="BZ385" s="125"/>
      <c r="CA385" s="125"/>
      <c r="CB385" s="125"/>
      <c r="CC385" s="125"/>
      <c r="CD385" s="125"/>
      <c r="CE385" s="125"/>
      <c r="CF385" s="125"/>
      <c r="CG385" s="125"/>
      <c r="CH385" s="125">
        <f t="shared" si="92"/>
        <v>0</v>
      </c>
      <c r="CI385" s="125"/>
      <c r="CJ385" s="125"/>
      <c r="CK385" s="125"/>
      <c r="CL385" s="125"/>
      <c r="CM385" s="125"/>
      <c r="CN385" s="125"/>
      <c r="CO385" s="125"/>
      <c r="CP385" s="125"/>
      <c r="CQ385" s="125"/>
      <c r="CR385" s="125"/>
      <c r="CS385" s="125">
        <f t="shared" si="93"/>
        <v>0</v>
      </c>
      <c r="CT385" s="125"/>
      <c r="CU385" s="125"/>
      <c r="CV385" s="125"/>
      <c r="CW385" s="125"/>
      <c r="CX385" s="125"/>
      <c r="CY385" s="125"/>
      <c r="CZ385" s="125"/>
      <c r="DA385" s="125"/>
      <c r="DB385" s="125"/>
      <c r="DC385" s="125"/>
      <c r="DD385" s="125">
        <f t="shared" si="94"/>
        <v>0</v>
      </c>
      <c r="DE385" s="125"/>
      <c r="DF385" s="125"/>
      <c r="DG385" s="125"/>
      <c r="DH385" s="125"/>
      <c r="DI385" s="125"/>
      <c r="DJ385" s="125"/>
      <c r="DK385" s="125"/>
      <c r="DL385" s="125"/>
      <c r="DM385" s="125"/>
      <c r="DN385" s="125">
        <f t="shared" si="95"/>
        <v>0</v>
      </c>
      <c r="DO385" s="125"/>
      <c r="DP385" s="125"/>
      <c r="DQ385" s="125"/>
      <c r="DR385" s="125"/>
      <c r="DS385" s="125"/>
      <c r="DT385" s="125"/>
      <c r="DU385" s="125"/>
      <c r="DV385" s="125"/>
      <c r="DW385" s="125"/>
      <c r="DX385" s="125"/>
      <c r="DY385" s="125">
        <f t="shared" si="96"/>
        <v>0</v>
      </c>
      <c r="DZ385" s="125">
        <f t="shared" si="97"/>
        <v>0</v>
      </c>
      <c r="EA385" s="125">
        <f t="shared" si="98"/>
        <v>0</v>
      </c>
      <c r="EB385" s="125">
        <f t="shared" si="99"/>
        <v>0</v>
      </c>
      <c r="EC385" s="125">
        <f t="shared" si="100"/>
        <v>0</v>
      </c>
      <c r="ED385" s="125">
        <f t="shared" si="101"/>
        <v>0</v>
      </c>
      <c r="EE385" s="125">
        <f t="shared" si="102"/>
        <v>0</v>
      </c>
      <c r="EF385" s="125">
        <f t="shared" si="103"/>
        <v>0</v>
      </c>
      <c r="EG385" s="125">
        <f t="shared" si="104"/>
        <v>0</v>
      </c>
      <c r="EH385" s="125">
        <f t="shared" si="105"/>
        <v>0</v>
      </c>
      <c r="EI385" s="125">
        <f t="shared" si="106"/>
        <v>0</v>
      </c>
      <c r="EJ385" s="125"/>
    </row>
    <row r="386" spans="1:140" ht="15.75" customHeight="1">
      <c r="A386" s="62"/>
      <c r="B386" s="33"/>
      <c r="C386" s="201">
        <v>2020</v>
      </c>
      <c r="D386" s="201" t="s">
        <v>2843</v>
      </c>
      <c r="E386" s="201" t="s">
        <v>2844</v>
      </c>
      <c r="F386" s="201" t="s">
        <v>2845</v>
      </c>
      <c r="G386" s="201" t="s">
        <v>538</v>
      </c>
      <c r="H386" s="201" t="s">
        <v>2130</v>
      </c>
      <c r="I386" s="201" t="s">
        <v>2131</v>
      </c>
      <c r="J386" s="201"/>
      <c r="K386" s="201"/>
      <c r="L386" s="201" t="s">
        <v>2009</v>
      </c>
      <c r="M386" s="214"/>
      <c r="N386" s="214" t="s">
        <v>2132</v>
      </c>
      <c r="O386" s="201"/>
      <c r="P386" s="201"/>
      <c r="Q386" s="201"/>
      <c r="R386" s="201"/>
      <c r="S386" s="201"/>
      <c r="T386" s="201"/>
      <c r="U386" s="201">
        <v>1</v>
      </c>
      <c r="V386" s="201"/>
      <c r="W386" s="201"/>
      <c r="X386" s="201"/>
      <c r="Y386" s="201"/>
      <c r="Z386" s="201"/>
      <c r="AA386" s="201"/>
      <c r="AB386" s="201"/>
      <c r="AC386" s="201"/>
      <c r="AD386" s="201"/>
      <c r="AE386" s="201"/>
      <c r="AF386" s="201"/>
      <c r="AG386" s="201"/>
      <c r="AH386" s="201">
        <v>1</v>
      </c>
      <c r="AI386" s="201"/>
      <c r="AJ386" s="201"/>
      <c r="AK386" s="201"/>
      <c r="AL386" s="201"/>
      <c r="AM386" s="201"/>
      <c r="AN386" s="201"/>
      <c r="AO386" s="201"/>
      <c r="AP386" s="201"/>
      <c r="AQ386" s="201"/>
      <c r="AR386" s="201">
        <f t="shared" si="90"/>
        <v>1</v>
      </c>
      <c r="AS386" s="201">
        <v>1</v>
      </c>
      <c r="AT386" s="201">
        <v>1</v>
      </c>
      <c r="AU386" s="201">
        <v>1</v>
      </c>
      <c r="AV386" s="201"/>
      <c r="AW386" s="201"/>
      <c r="AX386" s="201">
        <f t="shared" si="91"/>
        <v>3</v>
      </c>
      <c r="AY386" s="201">
        <v>1</v>
      </c>
      <c r="AZ386" s="201">
        <v>1</v>
      </c>
      <c r="BA386" s="201"/>
      <c r="BB386" s="201"/>
      <c r="BC386" s="201"/>
      <c r="BD386" s="201"/>
      <c r="BE386" s="201"/>
      <c r="BF386" s="201"/>
      <c r="BG386" s="201"/>
      <c r="BH386" s="201"/>
      <c r="BI386" s="201"/>
      <c r="BJ386" s="201"/>
      <c r="BK386" s="201">
        <v>1</v>
      </c>
      <c r="BL386" s="201"/>
      <c r="BM386" s="201"/>
      <c r="BN386" s="201"/>
      <c r="BO386" s="201"/>
      <c r="BP386" s="201"/>
      <c r="BQ386" s="201"/>
      <c r="BR386" s="201"/>
      <c r="BS386" s="201">
        <v>1</v>
      </c>
      <c r="BT386" s="201">
        <v>1</v>
      </c>
      <c r="BU386" s="201">
        <v>1</v>
      </c>
      <c r="BV386" s="66">
        <f t="shared" si="107"/>
        <v>0</v>
      </c>
      <c r="BW386" s="201"/>
      <c r="BX386" s="201"/>
      <c r="BY386" s="201">
        <v>1</v>
      </c>
      <c r="BZ386" s="201"/>
      <c r="CA386" s="201"/>
      <c r="CB386" s="201"/>
      <c r="CC386" s="201"/>
      <c r="CD386" s="201"/>
      <c r="CE386" s="201"/>
      <c r="CF386" s="201"/>
      <c r="CG386" s="201"/>
      <c r="CH386" s="201">
        <f t="shared" si="92"/>
        <v>1</v>
      </c>
      <c r="CI386" s="201"/>
      <c r="CJ386" s="201"/>
      <c r="CK386" s="201"/>
      <c r="CL386" s="201">
        <v>1</v>
      </c>
      <c r="CM386" s="201"/>
      <c r="CN386" s="201"/>
      <c r="CO386" s="201"/>
      <c r="CP386" s="201"/>
      <c r="CQ386" s="201"/>
      <c r="CR386" s="201"/>
      <c r="CS386" s="201">
        <f t="shared" si="93"/>
        <v>1</v>
      </c>
      <c r="CT386" s="201"/>
      <c r="CU386" s="201"/>
      <c r="CV386" s="201"/>
      <c r="CW386" s="201"/>
      <c r="CX386" s="201"/>
      <c r="CY386" s="201"/>
      <c r="CZ386" s="201"/>
      <c r="DA386" s="201">
        <v>1</v>
      </c>
      <c r="DB386" s="201"/>
      <c r="DC386" s="201"/>
      <c r="DD386" s="201">
        <f t="shared" si="94"/>
        <v>1</v>
      </c>
      <c r="DE386" s="201"/>
      <c r="DF386" s="201"/>
      <c r="DG386" s="201"/>
      <c r="DH386" s="201"/>
      <c r="DI386" s="201"/>
      <c r="DJ386" s="201"/>
      <c r="DK386" s="201"/>
      <c r="DL386" s="201"/>
      <c r="DM386" s="201"/>
      <c r="DN386" s="201">
        <f t="shared" si="95"/>
        <v>0</v>
      </c>
      <c r="DO386" s="201"/>
      <c r="DP386" s="201"/>
      <c r="DQ386" s="201"/>
      <c r="DR386" s="201"/>
      <c r="DS386" s="201"/>
      <c r="DT386" s="201"/>
      <c r="DU386" s="201"/>
      <c r="DV386" s="201"/>
      <c r="DW386" s="201"/>
      <c r="DX386" s="201"/>
      <c r="DY386" s="201">
        <f t="shared" si="96"/>
        <v>0</v>
      </c>
      <c r="DZ386" s="201">
        <f t="shared" si="97"/>
        <v>0</v>
      </c>
      <c r="EA386" s="201">
        <f t="shared" si="98"/>
        <v>1</v>
      </c>
      <c r="EB386" s="201">
        <f t="shared" si="99"/>
        <v>0</v>
      </c>
      <c r="EC386" s="201">
        <f t="shared" si="100"/>
        <v>1</v>
      </c>
      <c r="ED386" s="201">
        <f t="shared" si="101"/>
        <v>0</v>
      </c>
      <c r="EE386" s="201">
        <f t="shared" si="102"/>
        <v>0</v>
      </c>
      <c r="EF386" s="201">
        <f t="shared" si="103"/>
        <v>1</v>
      </c>
      <c r="EG386" s="201">
        <f t="shared" si="104"/>
        <v>0</v>
      </c>
      <c r="EH386" s="201">
        <f t="shared" si="105"/>
        <v>3</v>
      </c>
      <c r="EI386" s="201">
        <f t="shared" si="106"/>
        <v>1</v>
      </c>
      <c r="EJ386" s="201">
        <v>0</v>
      </c>
    </row>
    <row r="387" spans="1:140" ht="15.75" customHeight="1">
      <c r="A387" s="62"/>
      <c r="B387" s="33"/>
      <c r="C387" s="201">
        <v>2020</v>
      </c>
      <c r="D387" s="201" t="s">
        <v>2846</v>
      </c>
      <c r="E387" s="201" t="s">
        <v>2847</v>
      </c>
      <c r="F387" s="201" t="s">
        <v>2848</v>
      </c>
      <c r="G387" s="201" t="s">
        <v>926</v>
      </c>
      <c r="H387" s="125" t="s">
        <v>2133</v>
      </c>
      <c r="I387" s="125" t="s">
        <v>2134</v>
      </c>
      <c r="J387" s="125"/>
      <c r="K387" s="125"/>
      <c r="L387" s="125" t="s">
        <v>2009</v>
      </c>
      <c r="M387" s="119"/>
      <c r="N387" s="119" t="s">
        <v>2135</v>
      </c>
      <c r="O387" s="125"/>
      <c r="P387" s="125"/>
      <c r="Q387" s="125"/>
      <c r="R387" s="125"/>
      <c r="S387" s="125"/>
      <c r="T387" s="125"/>
      <c r="U387" s="125">
        <v>1</v>
      </c>
      <c r="V387" s="125"/>
      <c r="W387" s="125"/>
      <c r="X387" s="125"/>
      <c r="Y387" s="125"/>
      <c r="Z387" s="125"/>
      <c r="AA387" s="125"/>
      <c r="AB387" s="125"/>
      <c r="AC387" s="125"/>
      <c r="AD387" s="125">
        <v>1</v>
      </c>
      <c r="AE387" s="125">
        <v>1</v>
      </c>
      <c r="AF387" s="125"/>
      <c r="AG387" s="125"/>
      <c r="AH387" s="125"/>
      <c r="AI387" s="125"/>
      <c r="AJ387" s="125"/>
      <c r="AK387" s="125"/>
      <c r="AL387" s="125"/>
      <c r="AM387" s="125"/>
      <c r="AN387" s="125"/>
      <c r="AO387" s="125"/>
      <c r="AP387" s="125"/>
      <c r="AQ387" s="125"/>
      <c r="AR387" s="125">
        <f t="shared" si="90"/>
        <v>1</v>
      </c>
      <c r="AS387" s="125">
        <v>1</v>
      </c>
      <c r="AT387" s="125"/>
      <c r="AU387" s="125"/>
      <c r="AV387" s="125">
        <v>1</v>
      </c>
      <c r="AW387" s="125">
        <v>1</v>
      </c>
      <c r="AX387" s="125">
        <f t="shared" si="91"/>
        <v>3</v>
      </c>
      <c r="AY387" s="125"/>
      <c r="AZ387" s="125">
        <v>1</v>
      </c>
      <c r="BA387" s="125">
        <v>1</v>
      </c>
      <c r="BB387" s="125"/>
      <c r="BC387" s="125"/>
      <c r="BD387" s="125"/>
      <c r="BE387" s="125"/>
      <c r="BF387" s="125"/>
      <c r="BG387" s="125"/>
      <c r="BH387" s="125"/>
      <c r="BI387" s="125"/>
      <c r="BJ387" s="125">
        <v>1</v>
      </c>
      <c r="BK387" s="125">
        <v>1</v>
      </c>
      <c r="BL387" s="125"/>
      <c r="BM387" s="125"/>
      <c r="BN387" s="125"/>
      <c r="BO387" s="125"/>
      <c r="BP387" s="125"/>
      <c r="BQ387" s="125"/>
      <c r="BR387" s="125"/>
      <c r="BS387" s="125">
        <v>1</v>
      </c>
      <c r="BT387" s="125">
        <v>1</v>
      </c>
      <c r="BU387" s="125">
        <v>1</v>
      </c>
      <c r="BV387" s="66">
        <f t="shared" si="107"/>
        <v>0</v>
      </c>
      <c r="BW387" s="125">
        <v>1</v>
      </c>
      <c r="BX387" s="125"/>
      <c r="BY387" s="125"/>
      <c r="BZ387" s="125"/>
      <c r="CA387" s="125"/>
      <c r="CB387" s="125"/>
      <c r="CC387" s="125"/>
      <c r="CD387" s="125"/>
      <c r="CE387" s="125"/>
      <c r="CF387" s="125"/>
      <c r="CG387" s="125"/>
      <c r="CH387" s="125">
        <f t="shared" si="92"/>
        <v>1</v>
      </c>
      <c r="CI387" s="125"/>
      <c r="CJ387" s="125"/>
      <c r="CK387" s="125"/>
      <c r="CL387" s="125"/>
      <c r="CM387" s="125"/>
      <c r="CN387" s="125"/>
      <c r="CO387" s="125"/>
      <c r="CP387" s="125"/>
      <c r="CQ387" s="125"/>
      <c r="CR387" s="125"/>
      <c r="CS387" s="125">
        <f t="shared" si="93"/>
        <v>0</v>
      </c>
      <c r="CT387" s="125"/>
      <c r="CU387" s="125"/>
      <c r="CV387" s="125"/>
      <c r="CW387" s="125"/>
      <c r="CX387" s="125"/>
      <c r="CY387" s="125"/>
      <c r="CZ387" s="125"/>
      <c r="DA387" s="125"/>
      <c r="DB387" s="125"/>
      <c r="DC387" s="125"/>
      <c r="DD387" s="125">
        <f t="shared" si="94"/>
        <v>0</v>
      </c>
      <c r="DE387" s="125"/>
      <c r="DF387" s="125"/>
      <c r="DG387" s="125"/>
      <c r="DH387" s="125"/>
      <c r="DI387" s="125">
        <v>1</v>
      </c>
      <c r="DJ387" s="125"/>
      <c r="DK387" s="125"/>
      <c r="DL387" s="125"/>
      <c r="DM387" s="125"/>
      <c r="DN387" s="125">
        <f t="shared" si="95"/>
        <v>1</v>
      </c>
      <c r="DO387" s="125"/>
      <c r="DP387" s="125"/>
      <c r="DQ387" s="125"/>
      <c r="DR387" s="125"/>
      <c r="DS387" s="125"/>
      <c r="DT387" s="125"/>
      <c r="DU387" s="125">
        <v>1</v>
      </c>
      <c r="DV387" s="125"/>
      <c r="DW387" s="125"/>
      <c r="DX387" s="125"/>
      <c r="DY387" s="125">
        <f t="shared" si="96"/>
        <v>1</v>
      </c>
      <c r="DZ387" s="125">
        <f t="shared" si="97"/>
        <v>1</v>
      </c>
      <c r="EA387" s="125">
        <f t="shared" si="98"/>
        <v>0</v>
      </c>
      <c r="EB387" s="125">
        <f t="shared" si="99"/>
        <v>0</v>
      </c>
      <c r="EC387" s="125">
        <f t="shared" si="100"/>
        <v>0</v>
      </c>
      <c r="ED387" s="125">
        <f t="shared" si="101"/>
        <v>1</v>
      </c>
      <c r="EE387" s="125">
        <f t="shared" si="102"/>
        <v>0</v>
      </c>
      <c r="EF387" s="125">
        <f t="shared" si="103"/>
        <v>1</v>
      </c>
      <c r="EG387" s="125">
        <f t="shared" si="104"/>
        <v>0</v>
      </c>
      <c r="EH387" s="125">
        <f t="shared" si="105"/>
        <v>3</v>
      </c>
      <c r="EI387" s="125">
        <f t="shared" si="106"/>
        <v>1</v>
      </c>
      <c r="EJ387" s="125">
        <v>0</v>
      </c>
    </row>
    <row r="388" spans="1:140" ht="15.75" customHeight="1">
      <c r="A388" s="62"/>
      <c r="B388" s="33"/>
      <c r="C388" s="201">
        <v>2020</v>
      </c>
      <c r="D388" s="201" t="s">
        <v>2849</v>
      </c>
      <c r="E388" s="201" t="s">
        <v>2850</v>
      </c>
      <c r="F388" s="201" t="s">
        <v>5605</v>
      </c>
      <c r="G388" s="201" t="s">
        <v>2315</v>
      </c>
      <c r="H388" s="201" t="s">
        <v>2136</v>
      </c>
      <c r="I388" s="201" t="s">
        <v>2137</v>
      </c>
      <c r="J388" s="201"/>
      <c r="K388" s="201"/>
      <c r="L388" s="201" t="s">
        <v>2009</v>
      </c>
      <c r="M388" s="214"/>
      <c r="N388" s="214" t="s">
        <v>2138</v>
      </c>
      <c r="O388" s="201"/>
      <c r="P388" s="201"/>
      <c r="Q388" s="201"/>
      <c r="R388" s="201"/>
      <c r="S388" s="201"/>
      <c r="T388" s="201"/>
      <c r="U388" s="201">
        <v>1</v>
      </c>
      <c r="V388" s="201"/>
      <c r="W388" s="201"/>
      <c r="X388" s="201"/>
      <c r="Y388" s="201"/>
      <c r="Z388" s="201"/>
      <c r="AA388" s="201"/>
      <c r="AB388" s="201"/>
      <c r="AC388" s="201"/>
      <c r="AD388" s="201"/>
      <c r="AE388" s="201">
        <v>1</v>
      </c>
      <c r="AF388" s="201"/>
      <c r="AG388" s="201"/>
      <c r="AH388" s="201"/>
      <c r="AI388" s="201"/>
      <c r="AJ388" s="201"/>
      <c r="AK388" s="201"/>
      <c r="AL388" s="201"/>
      <c r="AM388" s="201"/>
      <c r="AN388" s="201"/>
      <c r="AO388" s="201"/>
      <c r="AP388" s="201"/>
      <c r="AQ388" s="201"/>
      <c r="AR388" s="201">
        <f t="shared" ref="AR388:AR451" si="108">IF(SUM(X388:AQ388)&gt;0,1,"")</f>
        <v>1</v>
      </c>
      <c r="AS388" s="201">
        <v>1</v>
      </c>
      <c r="AT388" s="201">
        <v>1</v>
      </c>
      <c r="AU388" s="201">
        <v>1</v>
      </c>
      <c r="AV388" s="201"/>
      <c r="AW388" s="201">
        <v>1</v>
      </c>
      <c r="AX388" s="201">
        <f t="shared" ref="AX388:AX451" si="109">SUM(AS388:AW388)</f>
        <v>4</v>
      </c>
      <c r="AY388" s="201">
        <v>1</v>
      </c>
      <c r="AZ388" s="201">
        <v>1</v>
      </c>
      <c r="BA388" s="201">
        <v>1</v>
      </c>
      <c r="BB388" s="201"/>
      <c r="BC388" s="201"/>
      <c r="BD388" s="201"/>
      <c r="BE388" s="201"/>
      <c r="BF388" s="201"/>
      <c r="BG388" s="201"/>
      <c r="BH388" s="201">
        <v>1</v>
      </c>
      <c r="BI388" s="201"/>
      <c r="BJ388" s="201"/>
      <c r="BK388" s="201"/>
      <c r="BL388" s="201"/>
      <c r="BM388" s="201"/>
      <c r="BN388" s="201"/>
      <c r="BO388" s="201"/>
      <c r="BP388" s="201"/>
      <c r="BQ388" s="201"/>
      <c r="BR388" s="201"/>
      <c r="BS388" s="201">
        <v>1</v>
      </c>
      <c r="BT388" s="201">
        <v>1</v>
      </c>
      <c r="BU388" s="201">
        <v>1</v>
      </c>
      <c r="BV388" s="66">
        <f t="shared" si="107"/>
        <v>0</v>
      </c>
      <c r="BW388" s="201"/>
      <c r="BX388" s="201"/>
      <c r="BY388" s="201"/>
      <c r="BZ388" s="201">
        <v>1</v>
      </c>
      <c r="CA388" s="201"/>
      <c r="CB388" s="201"/>
      <c r="CC388" s="201"/>
      <c r="CD388" s="201"/>
      <c r="CE388" s="201"/>
      <c r="CF388" s="201"/>
      <c r="CG388" s="201"/>
      <c r="CH388" s="201">
        <f t="shared" ref="CH388:CH451" si="110">SUM(BW388:CF388)</f>
        <v>1</v>
      </c>
      <c r="CI388" s="201"/>
      <c r="CJ388" s="201"/>
      <c r="CK388" s="201"/>
      <c r="CL388" s="201"/>
      <c r="CM388" s="201">
        <v>1</v>
      </c>
      <c r="CN388" s="201"/>
      <c r="CO388" s="201"/>
      <c r="CP388" s="201"/>
      <c r="CQ388" s="201"/>
      <c r="CR388" s="201"/>
      <c r="CS388" s="201">
        <f t="shared" ref="CS388:CS451" si="111">SUM(CI388:CQ388)</f>
        <v>1</v>
      </c>
      <c r="CT388" s="201"/>
      <c r="CU388" s="201"/>
      <c r="CV388" s="201"/>
      <c r="CW388" s="201"/>
      <c r="CX388" s="201"/>
      <c r="CY388" s="201"/>
      <c r="CZ388" s="201">
        <v>1</v>
      </c>
      <c r="DA388" s="201"/>
      <c r="DB388" s="201"/>
      <c r="DC388" s="201"/>
      <c r="DD388" s="201">
        <f t="shared" ref="DD388:DD451" si="112">SUM(CT388:DB388)</f>
        <v>1</v>
      </c>
      <c r="DE388" s="201"/>
      <c r="DF388" s="201"/>
      <c r="DG388" s="201"/>
      <c r="DH388" s="201"/>
      <c r="DI388" s="201"/>
      <c r="DJ388" s="201"/>
      <c r="DK388" s="201"/>
      <c r="DL388" s="201"/>
      <c r="DM388" s="201"/>
      <c r="DN388" s="201">
        <f t="shared" ref="DN388:DN451" si="113">SUM(DE388:DL388)</f>
        <v>0</v>
      </c>
      <c r="DO388" s="201"/>
      <c r="DP388" s="201"/>
      <c r="DQ388" s="201"/>
      <c r="DR388" s="201"/>
      <c r="DS388" s="201"/>
      <c r="DT388" s="201"/>
      <c r="DU388" s="201"/>
      <c r="DV388" s="201">
        <v>1</v>
      </c>
      <c r="DW388" s="201"/>
      <c r="DX388" s="201"/>
      <c r="DY388" s="201">
        <f t="shared" ref="DY388:DY451" si="114">SUM(DO388:DW388)</f>
        <v>1</v>
      </c>
      <c r="DZ388" s="201">
        <f t="shared" ref="DZ388:DZ451" si="115">SUM(BW388,CI388,CT388,DE388,DO388)</f>
        <v>0</v>
      </c>
      <c r="EA388" s="201">
        <f t="shared" ref="EA388:EA451" si="116">SUM(BY388,CJ388,CU388,DF388,DP388)</f>
        <v>0</v>
      </c>
      <c r="EB388" s="201">
        <f t="shared" ref="EB388:EB451" si="117">SUM(CA388,CK388,CV388,DG388,DQ388)</f>
        <v>0</v>
      </c>
      <c r="EC388" s="201">
        <f t="shared" ref="EC388:EC451" si="118">SUM(CB388,CL388,CW388,DH388,DR388)</f>
        <v>0</v>
      </c>
      <c r="ED388" s="201">
        <f t="shared" ref="ED388:ED451" si="119">SUM(CC388,CN388,CX388,DI388,DS388)</f>
        <v>0</v>
      </c>
      <c r="EE388" s="201">
        <f t="shared" ref="EE388:EE451" si="120">SUM(CD388,CO388,CY388,DJ388,DT388)</f>
        <v>0</v>
      </c>
      <c r="EF388" s="201">
        <f t="shared" ref="EF388:EF451" si="121">SUM(CE388,CP388,DA388,DK388,DU388)</f>
        <v>0</v>
      </c>
      <c r="EG388" s="201">
        <f t="shared" ref="EG388:EG451" si="122">SUM(CF388,CQ388,DB388,DL388,DW388)</f>
        <v>0</v>
      </c>
      <c r="EH388" s="201">
        <f t="shared" ref="EH388:EH451" si="123">SUM(DZ388:EG388)</f>
        <v>0</v>
      </c>
      <c r="EI388" s="201">
        <f t="shared" ref="EI388:EI451" si="124">IF(SUM(DZ388:EG388)=0,0,1)</f>
        <v>0</v>
      </c>
      <c r="EJ388" s="201">
        <v>0</v>
      </c>
    </row>
    <row r="389" spans="1:140" ht="15.75" customHeight="1">
      <c r="A389" s="62"/>
      <c r="B389" s="33"/>
      <c r="C389" s="201">
        <v>2020</v>
      </c>
      <c r="D389" s="201" t="s">
        <v>2851</v>
      </c>
      <c r="E389" s="201" t="s">
        <v>2852</v>
      </c>
      <c r="F389" s="201" t="s">
        <v>864</v>
      </c>
      <c r="G389" s="207" t="s">
        <v>1818</v>
      </c>
      <c r="H389" s="201" t="s">
        <v>2139</v>
      </c>
      <c r="I389" s="201" t="s">
        <v>2140</v>
      </c>
      <c r="J389" s="201"/>
      <c r="K389" s="201"/>
      <c r="L389" s="201" t="s">
        <v>2009</v>
      </c>
      <c r="M389" s="214"/>
      <c r="N389" s="214" t="s">
        <v>2141</v>
      </c>
      <c r="O389" s="201"/>
      <c r="P389" s="201"/>
      <c r="Q389" s="201"/>
      <c r="R389" s="201"/>
      <c r="S389" s="201"/>
      <c r="T389" s="201"/>
      <c r="U389" s="201">
        <v>1</v>
      </c>
      <c r="V389" s="201"/>
      <c r="W389" s="201"/>
      <c r="X389" s="201"/>
      <c r="Y389" s="201"/>
      <c r="Z389" s="201">
        <v>1</v>
      </c>
      <c r="AA389" s="201"/>
      <c r="AB389" s="201"/>
      <c r="AC389" s="201"/>
      <c r="AD389" s="201"/>
      <c r="AE389" s="201"/>
      <c r="AF389" s="201"/>
      <c r="AG389" s="201"/>
      <c r="AH389" s="201"/>
      <c r="AI389" s="201"/>
      <c r="AJ389" s="201"/>
      <c r="AK389" s="201"/>
      <c r="AL389" s="201"/>
      <c r="AM389" s="201"/>
      <c r="AN389" s="201"/>
      <c r="AO389" s="201"/>
      <c r="AP389" s="201"/>
      <c r="AQ389" s="201"/>
      <c r="AR389" s="201">
        <f t="shared" si="108"/>
        <v>1</v>
      </c>
      <c r="AS389" s="201">
        <v>1</v>
      </c>
      <c r="AT389" s="201">
        <v>1</v>
      </c>
      <c r="AU389" s="201">
        <v>1</v>
      </c>
      <c r="AV389" s="201">
        <v>1</v>
      </c>
      <c r="AW389" s="201">
        <v>1</v>
      </c>
      <c r="AX389" s="201">
        <f t="shared" si="109"/>
        <v>5</v>
      </c>
      <c r="AY389" s="201"/>
      <c r="AZ389" s="201"/>
      <c r="BA389" s="201">
        <v>1</v>
      </c>
      <c r="BB389" s="201"/>
      <c r="BC389" s="201"/>
      <c r="BD389" s="201"/>
      <c r="BE389" s="201"/>
      <c r="BF389" s="201"/>
      <c r="BG389" s="201"/>
      <c r="BH389" s="201"/>
      <c r="BI389" s="201"/>
      <c r="BJ389" s="201"/>
      <c r="BK389" s="201"/>
      <c r="BL389" s="201">
        <v>1</v>
      </c>
      <c r="BM389" s="201"/>
      <c r="BN389" s="201"/>
      <c r="BO389" s="201"/>
      <c r="BP389" s="201"/>
      <c r="BQ389" s="201"/>
      <c r="BR389" s="201"/>
      <c r="BS389" s="201"/>
      <c r="BT389" s="201"/>
      <c r="BU389" s="201">
        <v>1</v>
      </c>
      <c r="BV389" s="66">
        <f t="shared" si="107"/>
        <v>0</v>
      </c>
      <c r="BW389" s="201"/>
      <c r="BX389" s="201"/>
      <c r="BY389" s="201"/>
      <c r="BZ389" s="201"/>
      <c r="CA389" s="201"/>
      <c r="CB389" s="201"/>
      <c r="CC389" s="201"/>
      <c r="CD389" s="201"/>
      <c r="CE389" s="201"/>
      <c r="CF389" s="201"/>
      <c r="CG389" s="201"/>
      <c r="CH389" s="201">
        <f t="shared" si="110"/>
        <v>0</v>
      </c>
      <c r="CI389" s="201"/>
      <c r="CJ389" s="201"/>
      <c r="CK389" s="201"/>
      <c r="CL389" s="201"/>
      <c r="CM389" s="201"/>
      <c r="CN389" s="201"/>
      <c r="CO389" s="201"/>
      <c r="CP389" s="201"/>
      <c r="CQ389" s="201"/>
      <c r="CR389" s="201"/>
      <c r="CS389" s="201">
        <f t="shared" si="111"/>
        <v>0</v>
      </c>
      <c r="CT389" s="201"/>
      <c r="CU389" s="201"/>
      <c r="CV389" s="201"/>
      <c r="CW389" s="201"/>
      <c r="CX389" s="201"/>
      <c r="CY389" s="201"/>
      <c r="CZ389" s="201"/>
      <c r="DA389" s="201"/>
      <c r="DB389" s="201"/>
      <c r="DC389" s="201"/>
      <c r="DD389" s="201">
        <f t="shared" si="112"/>
        <v>0</v>
      </c>
      <c r="DE389" s="201"/>
      <c r="DF389" s="201"/>
      <c r="DG389" s="201"/>
      <c r="DH389" s="201"/>
      <c r="DI389" s="201"/>
      <c r="DJ389" s="201"/>
      <c r="DK389" s="201"/>
      <c r="DL389" s="201"/>
      <c r="DM389" s="201"/>
      <c r="DN389" s="201">
        <f t="shared" si="113"/>
        <v>0</v>
      </c>
      <c r="DO389" s="201"/>
      <c r="DP389" s="201"/>
      <c r="DQ389" s="201"/>
      <c r="DR389" s="201"/>
      <c r="DS389" s="201"/>
      <c r="DT389" s="201"/>
      <c r="DU389" s="201"/>
      <c r="DV389" s="201"/>
      <c r="DW389" s="201"/>
      <c r="DX389" s="201"/>
      <c r="DY389" s="201">
        <f t="shared" si="114"/>
        <v>0</v>
      </c>
      <c r="DZ389" s="201">
        <f t="shared" si="115"/>
        <v>0</v>
      </c>
      <c r="EA389" s="201">
        <f t="shared" si="116"/>
        <v>0</v>
      </c>
      <c r="EB389" s="201">
        <f t="shared" si="117"/>
        <v>0</v>
      </c>
      <c r="EC389" s="201">
        <f t="shared" si="118"/>
        <v>0</v>
      </c>
      <c r="ED389" s="201">
        <f t="shared" si="119"/>
        <v>0</v>
      </c>
      <c r="EE389" s="201">
        <f t="shared" si="120"/>
        <v>0</v>
      </c>
      <c r="EF389" s="201">
        <f t="shared" si="121"/>
        <v>0</v>
      </c>
      <c r="EG389" s="201">
        <f t="shared" si="122"/>
        <v>0</v>
      </c>
      <c r="EH389" s="201">
        <f t="shared" si="123"/>
        <v>0</v>
      </c>
      <c r="EI389" s="201">
        <f t="shared" si="124"/>
        <v>0</v>
      </c>
      <c r="EJ389" s="201">
        <v>0</v>
      </c>
    </row>
    <row r="390" spans="1:140" ht="15.75" customHeight="1">
      <c r="A390" s="62"/>
      <c r="B390" s="34"/>
      <c r="C390" s="125">
        <v>2020</v>
      </c>
      <c r="D390" s="125" t="s">
        <v>2853</v>
      </c>
      <c r="E390" s="125" t="s">
        <v>2854</v>
      </c>
      <c r="F390" s="125" t="s">
        <v>1071</v>
      </c>
      <c r="G390" s="125" t="s">
        <v>463</v>
      </c>
      <c r="H390" s="125" t="s">
        <v>2142</v>
      </c>
      <c r="I390" s="125" t="s">
        <v>2143</v>
      </c>
      <c r="J390" s="125"/>
      <c r="K390" s="125"/>
      <c r="L390" s="125" t="s">
        <v>2009</v>
      </c>
      <c r="M390" s="119"/>
      <c r="N390" s="119"/>
      <c r="O390" s="125"/>
      <c r="P390" s="125"/>
      <c r="Q390" s="125"/>
      <c r="R390" s="125"/>
      <c r="S390" s="125"/>
      <c r="T390" s="125"/>
      <c r="U390" s="125">
        <v>1</v>
      </c>
      <c r="V390" s="125"/>
      <c r="W390" s="125"/>
      <c r="X390" s="125"/>
      <c r="Y390" s="125"/>
      <c r="Z390" s="125"/>
      <c r="AA390" s="125"/>
      <c r="AB390" s="125"/>
      <c r="AC390" s="125">
        <v>1</v>
      </c>
      <c r="AD390" s="125"/>
      <c r="AE390" s="125"/>
      <c r="AF390" s="125"/>
      <c r="AG390" s="125"/>
      <c r="AH390" s="125"/>
      <c r="AI390" s="125"/>
      <c r="AJ390" s="125"/>
      <c r="AK390" s="125"/>
      <c r="AL390" s="125"/>
      <c r="AM390" s="125"/>
      <c r="AN390" s="125"/>
      <c r="AO390" s="125"/>
      <c r="AP390" s="125"/>
      <c r="AQ390" s="125"/>
      <c r="AR390" s="125">
        <f t="shared" si="108"/>
        <v>1</v>
      </c>
      <c r="AS390" s="125">
        <v>1</v>
      </c>
      <c r="AT390" s="125">
        <v>1</v>
      </c>
      <c r="AU390" s="125">
        <v>1</v>
      </c>
      <c r="AV390" s="125"/>
      <c r="AW390" s="125"/>
      <c r="AX390" s="125">
        <f t="shared" si="109"/>
        <v>3</v>
      </c>
      <c r="AY390" s="125"/>
      <c r="AZ390" s="125">
        <v>1</v>
      </c>
      <c r="BA390" s="125"/>
      <c r="BB390" s="125"/>
      <c r="BC390" s="125"/>
      <c r="BD390" s="125"/>
      <c r="BE390" s="125"/>
      <c r="BF390" s="125"/>
      <c r="BG390" s="125"/>
      <c r="BH390" s="125"/>
      <c r="BI390" s="125"/>
      <c r="BJ390" s="125"/>
      <c r="BK390" s="125"/>
      <c r="BL390" s="125"/>
      <c r="BM390" s="125"/>
      <c r="BN390" s="125"/>
      <c r="BO390" s="125">
        <v>1</v>
      </c>
      <c r="BP390" s="125"/>
      <c r="BQ390" s="125"/>
      <c r="BR390" s="125"/>
      <c r="BS390" s="125"/>
      <c r="BT390" s="125">
        <v>1</v>
      </c>
      <c r="BU390" s="125"/>
      <c r="BV390" s="66">
        <f t="shared" ref="BV390:BV453" si="125">IF(SUM(BS390:BU390)=0,1,0)</f>
        <v>0</v>
      </c>
      <c r="BW390" s="125"/>
      <c r="BX390" s="125"/>
      <c r="BY390" s="125"/>
      <c r="BZ390" s="125"/>
      <c r="CA390" s="125"/>
      <c r="CB390" s="125">
        <v>1</v>
      </c>
      <c r="CC390" s="125"/>
      <c r="CD390" s="125"/>
      <c r="CE390" s="125"/>
      <c r="CF390" s="125"/>
      <c r="CG390" s="125"/>
      <c r="CH390" s="125">
        <f t="shared" si="110"/>
        <v>1</v>
      </c>
      <c r="CI390" s="125"/>
      <c r="CJ390" s="125"/>
      <c r="CK390" s="125"/>
      <c r="CL390" s="125">
        <v>1</v>
      </c>
      <c r="CM390" s="125"/>
      <c r="CN390" s="125"/>
      <c r="CO390" s="125"/>
      <c r="CP390" s="125"/>
      <c r="CQ390" s="125"/>
      <c r="CR390" s="125"/>
      <c r="CS390" s="125">
        <f t="shared" si="111"/>
        <v>1</v>
      </c>
      <c r="CT390" s="125"/>
      <c r="CU390" s="125"/>
      <c r="CV390" s="125"/>
      <c r="CW390" s="125">
        <v>1</v>
      </c>
      <c r="CX390" s="125"/>
      <c r="CY390" s="125"/>
      <c r="CZ390" s="125"/>
      <c r="DA390" s="125"/>
      <c r="DB390" s="125"/>
      <c r="DC390" s="125"/>
      <c r="DD390" s="125">
        <f t="shared" si="112"/>
        <v>1</v>
      </c>
      <c r="DE390" s="125"/>
      <c r="DF390" s="125"/>
      <c r="DG390" s="125"/>
      <c r="DH390" s="125"/>
      <c r="DI390" s="125"/>
      <c r="DJ390" s="125"/>
      <c r="DK390" s="125"/>
      <c r="DL390" s="125"/>
      <c r="DM390" s="125"/>
      <c r="DN390" s="125">
        <f t="shared" si="113"/>
        <v>0</v>
      </c>
      <c r="DO390" s="125"/>
      <c r="DP390" s="125"/>
      <c r="DQ390" s="125"/>
      <c r="DR390" s="125"/>
      <c r="DS390" s="125"/>
      <c r="DT390" s="125"/>
      <c r="DU390" s="125"/>
      <c r="DV390" s="125"/>
      <c r="DW390" s="125"/>
      <c r="DX390" s="125"/>
      <c r="DY390" s="125">
        <f t="shared" si="114"/>
        <v>0</v>
      </c>
      <c r="DZ390" s="125">
        <f t="shared" si="115"/>
        <v>0</v>
      </c>
      <c r="EA390" s="125">
        <f t="shared" si="116"/>
        <v>0</v>
      </c>
      <c r="EB390" s="125">
        <f t="shared" si="117"/>
        <v>0</v>
      </c>
      <c r="EC390" s="125">
        <f t="shared" si="118"/>
        <v>3</v>
      </c>
      <c r="ED390" s="125">
        <f t="shared" si="119"/>
        <v>0</v>
      </c>
      <c r="EE390" s="125">
        <f t="shared" si="120"/>
        <v>0</v>
      </c>
      <c r="EF390" s="125">
        <f t="shared" si="121"/>
        <v>0</v>
      </c>
      <c r="EG390" s="125">
        <f t="shared" si="122"/>
        <v>0</v>
      </c>
      <c r="EH390" s="125">
        <f t="shared" si="123"/>
        <v>3</v>
      </c>
      <c r="EI390" s="125">
        <f t="shared" si="124"/>
        <v>1</v>
      </c>
      <c r="EJ390" s="125">
        <v>0</v>
      </c>
    </row>
    <row r="391" spans="1:140" ht="15.75" customHeight="1">
      <c r="A391" s="62"/>
      <c r="B391" s="33"/>
      <c r="C391" s="201">
        <v>2020</v>
      </c>
      <c r="D391" s="201" t="s">
        <v>2855</v>
      </c>
      <c r="E391" s="201" t="s">
        <v>2856</v>
      </c>
      <c r="F391" s="201" t="s">
        <v>685</v>
      </c>
      <c r="G391" s="201" t="s">
        <v>538</v>
      </c>
      <c r="H391" s="201" t="s">
        <v>2144</v>
      </c>
      <c r="I391" s="201" t="s">
        <v>2145</v>
      </c>
      <c r="J391" s="201"/>
      <c r="K391" s="201"/>
      <c r="L391" s="201" t="s">
        <v>2009</v>
      </c>
      <c r="M391" s="214"/>
      <c r="N391" s="214" t="s">
        <v>2146</v>
      </c>
      <c r="O391" s="201"/>
      <c r="P391" s="201"/>
      <c r="Q391" s="201"/>
      <c r="R391" s="201"/>
      <c r="S391" s="201"/>
      <c r="T391" s="201"/>
      <c r="U391" s="201"/>
      <c r="V391" s="201"/>
      <c r="W391" s="201"/>
      <c r="X391" s="201"/>
      <c r="Y391" s="201"/>
      <c r="Z391" s="201"/>
      <c r="AA391" s="201">
        <v>1</v>
      </c>
      <c r="AB391" s="201"/>
      <c r="AC391" s="201"/>
      <c r="AD391" s="201"/>
      <c r="AE391" s="201"/>
      <c r="AF391" s="201"/>
      <c r="AG391" s="201"/>
      <c r="AH391" s="201"/>
      <c r="AI391" s="201"/>
      <c r="AJ391" s="201"/>
      <c r="AK391" s="201"/>
      <c r="AL391" s="201"/>
      <c r="AM391" s="201"/>
      <c r="AN391" s="201"/>
      <c r="AO391" s="201"/>
      <c r="AP391" s="201"/>
      <c r="AQ391" s="201"/>
      <c r="AR391" s="201">
        <f t="shared" si="108"/>
        <v>1</v>
      </c>
      <c r="AS391" s="201">
        <v>1</v>
      </c>
      <c r="AT391" s="201">
        <v>1</v>
      </c>
      <c r="AU391" s="201">
        <v>1</v>
      </c>
      <c r="AV391" s="201">
        <v>1</v>
      </c>
      <c r="AW391" s="201">
        <v>1</v>
      </c>
      <c r="AX391" s="201">
        <f t="shared" si="109"/>
        <v>5</v>
      </c>
      <c r="AY391" s="201"/>
      <c r="AZ391" s="201">
        <v>1</v>
      </c>
      <c r="BA391" s="201"/>
      <c r="BB391" s="201"/>
      <c r="BC391" s="201"/>
      <c r="BD391" s="201"/>
      <c r="BE391" s="201"/>
      <c r="BF391" s="201"/>
      <c r="BG391" s="201"/>
      <c r="BH391" s="201"/>
      <c r="BI391" s="201"/>
      <c r="BJ391" s="201"/>
      <c r="BK391" s="201">
        <v>1</v>
      </c>
      <c r="BL391" s="201"/>
      <c r="BM391" s="201"/>
      <c r="BN391" s="201"/>
      <c r="BO391" s="201"/>
      <c r="BP391" s="201"/>
      <c r="BQ391" s="201"/>
      <c r="BR391" s="201"/>
      <c r="BS391" s="201"/>
      <c r="BT391" s="201"/>
      <c r="BU391" s="201"/>
      <c r="BV391" s="66">
        <f t="shared" si="125"/>
        <v>1</v>
      </c>
      <c r="BW391" s="201"/>
      <c r="BX391" s="201"/>
      <c r="BY391" s="201"/>
      <c r="BZ391" s="201"/>
      <c r="CA391" s="201"/>
      <c r="CB391" s="201"/>
      <c r="CC391" s="201"/>
      <c r="CD391" s="201"/>
      <c r="CE391" s="201"/>
      <c r="CF391" s="201"/>
      <c r="CG391" s="201"/>
      <c r="CH391" s="201">
        <f t="shared" si="110"/>
        <v>0</v>
      </c>
      <c r="CI391" s="201"/>
      <c r="CJ391" s="201"/>
      <c r="CK391" s="201"/>
      <c r="CL391" s="201"/>
      <c r="CM391" s="201"/>
      <c r="CN391" s="201"/>
      <c r="CO391" s="201"/>
      <c r="CP391" s="201"/>
      <c r="CQ391" s="201"/>
      <c r="CR391" s="201"/>
      <c r="CS391" s="201">
        <f t="shared" si="111"/>
        <v>0</v>
      </c>
      <c r="CT391" s="201"/>
      <c r="CU391" s="201"/>
      <c r="CV391" s="201"/>
      <c r="CW391" s="201"/>
      <c r="CX391" s="201"/>
      <c r="CY391" s="201"/>
      <c r="CZ391" s="201"/>
      <c r="DA391" s="201"/>
      <c r="DB391" s="201"/>
      <c r="DC391" s="201"/>
      <c r="DD391" s="201">
        <f t="shared" si="112"/>
        <v>0</v>
      </c>
      <c r="DE391" s="201"/>
      <c r="DF391" s="201"/>
      <c r="DG391" s="201"/>
      <c r="DH391" s="201"/>
      <c r="DI391" s="201"/>
      <c r="DJ391" s="201"/>
      <c r="DK391" s="201"/>
      <c r="DL391" s="201"/>
      <c r="DM391" s="201"/>
      <c r="DN391" s="201">
        <f t="shared" si="113"/>
        <v>0</v>
      </c>
      <c r="DO391" s="201"/>
      <c r="DP391" s="201"/>
      <c r="DQ391" s="201"/>
      <c r="DR391" s="201"/>
      <c r="DS391" s="201"/>
      <c r="DT391" s="201"/>
      <c r="DU391" s="201"/>
      <c r="DV391" s="201"/>
      <c r="DW391" s="201"/>
      <c r="DX391" s="201"/>
      <c r="DY391" s="201">
        <f t="shared" si="114"/>
        <v>0</v>
      </c>
      <c r="DZ391" s="201">
        <f t="shared" si="115"/>
        <v>0</v>
      </c>
      <c r="EA391" s="201">
        <f t="shared" si="116"/>
        <v>0</v>
      </c>
      <c r="EB391" s="201">
        <f t="shared" si="117"/>
        <v>0</v>
      </c>
      <c r="EC391" s="201">
        <f t="shared" si="118"/>
        <v>0</v>
      </c>
      <c r="ED391" s="201">
        <f t="shared" si="119"/>
        <v>0</v>
      </c>
      <c r="EE391" s="201">
        <f t="shared" si="120"/>
        <v>0</v>
      </c>
      <c r="EF391" s="201">
        <f t="shared" si="121"/>
        <v>0</v>
      </c>
      <c r="EG391" s="201">
        <f t="shared" si="122"/>
        <v>0</v>
      </c>
      <c r="EH391" s="201">
        <f t="shared" si="123"/>
        <v>0</v>
      </c>
      <c r="EI391" s="201">
        <f t="shared" si="124"/>
        <v>0</v>
      </c>
      <c r="EJ391" s="201">
        <v>0</v>
      </c>
    </row>
    <row r="392" spans="1:140" ht="15.75" customHeight="1">
      <c r="A392" s="62"/>
      <c r="B392" s="33"/>
      <c r="C392" s="125">
        <v>2020</v>
      </c>
      <c r="D392" s="125" t="s">
        <v>2857</v>
      </c>
      <c r="E392" s="125" t="s">
        <v>2858</v>
      </c>
      <c r="F392" s="125" t="s">
        <v>620</v>
      </c>
      <c r="G392" s="125" t="s">
        <v>621</v>
      </c>
      <c r="H392" s="125" t="s">
        <v>2147</v>
      </c>
      <c r="I392" s="125" t="s">
        <v>2148</v>
      </c>
      <c r="J392" s="125"/>
      <c r="K392" s="125"/>
      <c r="L392" s="125" t="s">
        <v>2009</v>
      </c>
      <c r="M392" s="119"/>
      <c r="N392" s="119"/>
      <c r="O392" s="125"/>
      <c r="P392" s="125"/>
      <c r="Q392" s="125"/>
      <c r="R392" s="125"/>
      <c r="S392" s="125"/>
      <c r="T392" s="125"/>
      <c r="U392" s="125">
        <v>1</v>
      </c>
      <c r="V392" s="125"/>
      <c r="W392" s="125"/>
      <c r="X392" s="125"/>
      <c r="Y392" s="125"/>
      <c r="Z392" s="125">
        <v>1</v>
      </c>
      <c r="AA392" s="125"/>
      <c r="AB392" s="125"/>
      <c r="AC392" s="125"/>
      <c r="AD392" s="125"/>
      <c r="AE392" s="125"/>
      <c r="AF392" s="125"/>
      <c r="AG392" s="125"/>
      <c r="AH392" s="125"/>
      <c r="AI392" s="125"/>
      <c r="AJ392" s="125"/>
      <c r="AK392" s="125"/>
      <c r="AL392" s="125"/>
      <c r="AM392" s="125"/>
      <c r="AN392" s="125"/>
      <c r="AO392" s="125"/>
      <c r="AP392" s="125"/>
      <c r="AQ392" s="125"/>
      <c r="AR392" s="125">
        <f t="shared" si="108"/>
        <v>1</v>
      </c>
      <c r="AS392" s="125">
        <v>1</v>
      </c>
      <c r="AT392" s="125">
        <v>1</v>
      </c>
      <c r="AU392" s="125">
        <v>1</v>
      </c>
      <c r="AV392" s="125"/>
      <c r="AW392" s="125">
        <v>1</v>
      </c>
      <c r="AX392" s="125">
        <f t="shared" si="109"/>
        <v>4</v>
      </c>
      <c r="AY392" s="125">
        <v>1</v>
      </c>
      <c r="AZ392" s="125">
        <v>1</v>
      </c>
      <c r="BA392" s="125">
        <v>1</v>
      </c>
      <c r="BB392" s="125"/>
      <c r="BC392" s="125"/>
      <c r="BD392" s="125"/>
      <c r="BE392" s="125"/>
      <c r="BF392" s="125"/>
      <c r="BG392" s="125"/>
      <c r="BH392" s="125"/>
      <c r="BI392" s="125"/>
      <c r="BJ392" s="125"/>
      <c r="BK392" s="125">
        <v>1</v>
      </c>
      <c r="BL392" s="125"/>
      <c r="BM392" s="125"/>
      <c r="BN392" s="125"/>
      <c r="BO392" s="125"/>
      <c r="BP392" s="125"/>
      <c r="BQ392" s="125"/>
      <c r="BR392" s="125"/>
      <c r="BS392" s="125">
        <v>1</v>
      </c>
      <c r="BT392" s="125">
        <v>1</v>
      </c>
      <c r="BU392" s="125">
        <v>1</v>
      </c>
      <c r="BV392" s="66">
        <f t="shared" si="125"/>
        <v>0</v>
      </c>
      <c r="BW392" s="125"/>
      <c r="BX392" s="125"/>
      <c r="BY392" s="125"/>
      <c r="BZ392" s="125">
        <v>1</v>
      </c>
      <c r="CA392" s="125"/>
      <c r="CB392" s="125"/>
      <c r="CC392" s="125"/>
      <c r="CD392" s="125"/>
      <c r="CE392" s="125"/>
      <c r="CF392" s="125"/>
      <c r="CG392" s="125"/>
      <c r="CH392" s="125">
        <f t="shared" si="110"/>
        <v>1</v>
      </c>
      <c r="CI392" s="125"/>
      <c r="CJ392" s="125"/>
      <c r="CK392" s="125"/>
      <c r="CL392" s="125"/>
      <c r="CM392" s="125">
        <v>1</v>
      </c>
      <c r="CN392" s="125"/>
      <c r="CO392" s="125"/>
      <c r="CP392" s="125"/>
      <c r="CQ392" s="125"/>
      <c r="CR392" s="125"/>
      <c r="CS392" s="125">
        <f t="shared" si="111"/>
        <v>1</v>
      </c>
      <c r="CT392" s="125"/>
      <c r="CU392" s="125"/>
      <c r="CV392" s="125"/>
      <c r="CW392" s="125"/>
      <c r="CX392" s="125"/>
      <c r="CY392" s="125"/>
      <c r="CZ392" s="125">
        <v>1</v>
      </c>
      <c r="DA392" s="125"/>
      <c r="DB392" s="125"/>
      <c r="DC392" s="125"/>
      <c r="DD392" s="125">
        <f t="shared" si="112"/>
        <v>1</v>
      </c>
      <c r="DE392" s="125"/>
      <c r="DF392" s="125"/>
      <c r="DG392" s="125"/>
      <c r="DH392" s="125"/>
      <c r="DI392" s="125"/>
      <c r="DJ392" s="125"/>
      <c r="DK392" s="125"/>
      <c r="DL392" s="125"/>
      <c r="DM392" s="125"/>
      <c r="DN392" s="125">
        <f t="shared" si="113"/>
        <v>0</v>
      </c>
      <c r="DO392" s="125"/>
      <c r="DP392" s="125"/>
      <c r="DQ392" s="125"/>
      <c r="DR392" s="125"/>
      <c r="DS392" s="125"/>
      <c r="DT392" s="125"/>
      <c r="DU392" s="125"/>
      <c r="DV392" s="125">
        <v>1</v>
      </c>
      <c r="DW392" s="125"/>
      <c r="DX392" s="125"/>
      <c r="DY392" s="125">
        <f t="shared" si="114"/>
        <v>1</v>
      </c>
      <c r="DZ392" s="125">
        <f t="shared" si="115"/>
        <v>0</v>
      </c>
      <c r="EA392" s="125">
        <f t="shared" si="116"/>
        <v>0</v>
      </c>
      <c r="EB392" s="125">
        <f t="shared" si="117"/>
        <v>0</v>
      </c>
      <c r="EC392" s="125">
        <f t="shared" si="118"/>
        <v>0</v>
      </c>
      <c r="ED392" s="125">
        <f t="shared" si="119"/>
        <v>0</v>
      </c>
      <c r="EE392" s="125">
        <f t="shared" si="120"/>
        <v>0</v>
      </c>
      <c r="EF392" s="125">
        <f t="shared" si="121"/>
        <v>0</v>
      </c>
      <c r="EG392" s="125">
        <f t="shared" si="122"/>
        <v>0</v>
      </c>
      <c r="EH392" s="125">
        <f t="shared" si="123"/>
        <v>0</v>
      </c>
      <c r="EI392" s="125">
        <f t="shared" si="124"/>
        <v>0</v>
      </c>
      <c r="EJ392" s="125">
        <v>0</v>
      </c>
    </row>
    <row r="393" spans="1:140" ht="15.75" customHeight="1">
      <c r="A393" s="62"/>
      <c r="B393" s="33"/>
      <c r="C393" s="125">
        <v>2020</v>
      </c>
      <c r="D393" s="125" t="s">
        <v>2859</v>
      </c>
      <c r="E393" s="125" t="s">
        <v>2860</v>
      </c>
      <c r="F393" s="125" t="s">
        <v>861</v>
      </c>
      <c r="G393" s="125" t="s">
        <v>2149</v>
      </c>
      <c r="H393" s="125" t="s">
        <v>2150</v>
      </c>
      <c r="I393" s="125" t="s">
        <v>2151</v>
      </c>
      <c r="J393" s="125"/>
      <c r="K393" s="125"/>
      <c r="L393" s="125" t="s">
        <v>2009</v>
      </c>
      <c r="M393" s="119"/>
      <c r="N393" s="119" t="s">
        <v>2152</v>
      </c>
      <c r="O393" s="125"/>
      <c r="P393" s="125"/>
      <c r="Q393" s="125"/>
      <c r="R393" s="125"/>
      <c r="S393" s="125"/>
      <c r="T393" s="125"/>
      <c r="U393" s="125"/>
      <c r="V393" s="125"/>
      <c r="W393" s="125"/>
      <c r="X393" s="125"/>
      <c r="Y393" s="125"/>
      <c r="Z393" s="125">
        <v>1</v>
      </c>
      <c r="AA393" s="125"/>
      <c r="AB393" s="125"/>
      <c r="AC393" s="125"/>
      <c r="AD393" s="125"/>
      <c r="AE393" s="125"/>
      <c r="AF393" s="125"/>
      <c r="AG393" s="125">
        <v>1</v>
      </c>
      <c r="AH393" s="125"/>
      <c r="AI393" s="125"/>
      <c r="AJ393" s="125"/>
      <c r="AK393" s="125"/>
      <c r="AL393" s="125"/>
      <c r="AM393" s="125"/>
      <c r="AN393" s="125"/>
      <c r="AO393" s="125"/>
      <c r="AP393" s="125"/>
      <c r="AQ393" s="125"/>
      <c r="AR393" s="125">
        <f t="shared" si="108"/>
        <v>1</v>
      </c>
      <c r="AS393" s="125"/>
      <c r="AT393" s="125">
        <v>1</v>
      </c>
      <c r="AU393" s="125"/>
      <c r="AV393" s="125"/>
      <c r="AW393" s="125">
        <v>1</v>
      </c>
      <c r="AX393" s="125">
        <f t="shared" si="109"/>
        <v>2</v>
      </c>
      <c r="AY393" s="125"/>
      <c r="AZ393" s="125"/>
      <c r="BA393" s="125">
        <v>1</v>
      </c>
      <c r="BB393" s="125"/>
      <c r="BC393" s="125"/>
      <c r="BD393" s="125"/>
      <c r="BE393" s="125"/>
      <c r="BF393" s="125"/>
      <c r="BG393" s="125"/>
      <c r="BH393" s="125"/>
      <c r="BI393" s="125"/>
      <c r="BJ393" s="125"/>
      <c r="BK393" s="125">
        <v>1</v>
      </c>
      <c r="BL393" s="125"/>
      <c r="BM393" s="125"/>
      <c r="BN393" s="125"/>
      <c r="BO393" s="125"/>
      <c r="BP393" s="125"/>
      <c r="BQ393" s="125"/>
      <c r="BR393" s="125"/>
      <c r="BS393" s="125"/>
      <c r="BT393" s="125">
        <v>1</v>
      </c>
      <c r="BU393" s="125">
        <v>1</v>
      </c>
      <c r="BV393" s="66">
        <f t="shared" si="125"/>
        <v>0</v>
      </c>
      <c r="BW393" s="125"/>
      <c r="BX393" s="125"/>
      <c r="BY393" s="125"/>
      <c r="BZ393" s="125"/>
      <c r="CA393" s="125"/>
      <c r="CB393" s="125"/>
      <c r="CC393" s="125"/>
      <c r="CD393" s="125"/>
      <c r="CE393" s="125"/>
      <c r="CF393" s="125"/>
      <c r="CG393" s="125"/>
      <c r="CH393" s="125">
        <f t="shared" si="110"/>
        <v>0</v>
      </c>
      <c r="CI393" s="125"/>
      <c r="CJ393" s="125"/>
      <c r="CK393" s="125"/>
      <c r="CL393" s="125"/>
      <c r="CM393" s="125">
        <v>1</v>
      </c>
      <c r="CN393" s="125"/>
      <c r="CO393" s="125"/>
      <c r="CP393" s="125"/>
      <c r="CQ393" s="125"/>
      <c r="CR393" s="125"/>
      <c r="CS393" s="125">
        <f t="shared" si="111"/>
        <v>1</v>
      </c>
      <c r="CT393" s="125"/>
      <c r="CU393" s="125"/>
      <c r="CV393" s="125"/>
      <c r="CW393" s="125"/>
      <c r="CX393" s="125"/>
      <c r="CY393" s="125"/>
      <c r="CZ393" s="125"/>
      <c r="DA393" s="125"/>
      <c r="DB393" s="125"/>
      <c r="DC393" s="125"/>
      <c r="DD393" s="125">
        <f t="shared" si="112"/>
        <v>0</v>
      </c>
      <c r="DE393" s="125"/>
      <c r="DF393" s="125"/>
      <c r="DG393" s="125"/>
      <c r="DH393" s="125"/>
      <c r="DI393" s="125"/>
      <c r="DJ393" s="125"/>
      <c r="DK393" s="125"/>
      <c r="DL393" s="125"/>
      <c r="DM393" s="125"/>
      <c r="DN393" s="125">
        <f t="shared" si="113"/>
        <v>0</v>
      </c>
      <c r="DO393" s="125"/>
      <c r="DP393" s="125"/>
      <c r="DQ393" s="125"/>
      <c r="DR393" s="125"/>
      <c r="DS393" s="125"/>
      <c r="DT393" s="125"/>
      <c r="DU393" s="125"/>
      <c r="DV393" s="125">
        <v>1</v>
      </c>
      <c r="DW393" s="125"/>
      <c r="DX393" s="125"/>
      <c r="DY393" s="125">
        <f t="shared" si="114"/>
        <v>1</v>
      </c>
      <c r="DZ393" s="125">
        <f t="shared" si="115"/>
        <v>0</v>
      </c>
      <c r="EA393" s="125">
        <f t="shared" si="116"/>
        <v>0</v>
      </c>
      <c r="EB393" s="125">
        <f t="shared" si="117"/>
        <v>0</v>
      </c>
      <c r="EC393" s="125">
        <f t="shared" si="118"/>
        <v>0</v>
      </c>
      <c r="ED393" s="125">
        <f t="shared" si="119"/>
        <v>0</v>
      </c>
      <c r="EE393" s="125">
        <f t="shared" si="120"/>
        <v>0</v>
      </c>
      <c r="EF393" s="125">
        <f t="shared" si="121"/>
        <v>0</v>
      </c>
      <c r="EG393" s="125">
        <f t="shared" si="122"/>
        <v>0</v>
      </c>
      <c r="EH393" s="125">
        <f t="shared" si="123"/>
        <v>0</v>
      </c>
      <c r="EI393" s="125">
        <f t="shared" si="124"/>
        <v>0</v>
      </c>
      <c r="EJ393" s="125"/>
    </row>
    <row r="394" spans="1:140" ht="15.75" customHeight="1">
      <c r="A394" s="62"/>
      <c r="B394" s="33"/>
      <c r="C394" s="125">
        <v>2020</v>
      </c>
      <c r="D394" s="125" t="s">
        <v>2861</v>
      </c>
      <c r="E394" s="125" t="s">
        <v>2862</v>
      </c>
      <c r="F394" s="125" t="s">
        <v>2829</v>
      </c>
      <c r="G394" s="125" t="s">
        <v>2112</v>
      </c>
      <c r="H394" s="125" t="s">
        <v>2153</v>
      </c>
      <c r="I394" s="125" t="s">
        <v>2154</v>
      </c>
      <c r="J394" s="125"/>
      <c r="K394" s="125"/>
      <c r="L394" s="125" t="s">
        <v>2009</v>
      </c>
      <c r="M394" s="119"/>
      <c r="N394" s="119" t="s">
        <v>2155</v>
      </c>
      <c r="O394" s="125"/>
      <c r="P394" s="125"/>
      <c r="Q394" s="125"/>
      <c r="R394" s="125"/>
      <c r="S394" s="125"/>
      <c r="T394" s="125"/>
      <c r="U394" s="125">
        <v>1</v>
      </c>
      <c r="V394" s="125"/>
      <c r="W394" s="125"/>
      <c r="X394" s="125"/>
      <c r="Y394" s="125"/>
      <c r="Z394" s="125"/>
      <c r="AA394" s="125"/>
      <c r="AB394" s="125">
        <v>1</v>
      </c>
      <c r="AC394" s="125"/>
      <c r="AD394" s="125"/>
      <c r="AE394" s="125"/>
      <c r="AF394" s="125"/>
      <c r="AG394" s="125"/>
      <c r="AH394" s="125"/>
      <c r="AI394" s="125"/>
      <c r="AJ394" s="125"/>
      <c r="AK394" s="125"/>
      <c r="AL394" s="125"/>
      <c r="AM394" s="125"/>
      <c r="AN394" s="125"/>
      <c r="AO394" s="125"/>
      <c r="AP394" s="125"/>
      <c r="AQ394" s="125"/>
      <c r="AR394" s="125">
        <f t="shared" si="108"/>
        <v>1</v>
      </c>
      <c r="AS394" s="125">
        <v>1</v>
      </c>
      <c r="AT394" s="125">
        <v>1</v>
      </c>
      <c r="AU394" s="125"/>
      <c r="AV394" s="125"/>
      <c r="AW394" s="125">
        <v>1</v>
      </c>
      <c r="AX394" s="125">
        <f t="shared" si="109"/>
        <v>3</v>
      </c>
      <c r="AY394" s="125"/>
      <c r="AZ394" s="125">
        <v>1</v>
      </c>
      <c r="BA394" s="125"/>
      <c r="BB394" s="125"/>
      <c r="BC394" s="125"/>
      <c r="BD394" s="125"/>
      <c r="BE394" s="125"/>
      <c r="BF394" s="125"/>
      <c r="BG394" s="125"/>
      <c r="BH394" s="125"/>
      <c r="BI394" s="125"/>
      <c r="BJ394" s="125"/>
      <c r="BK394" s="125">
        <v>1</v>
      </c>
      <c r="BL394" s="125"/>
      <c r="BM394" s="125"/>
      <c r="BN394" s="125"/>
      <c r="BO394" s="125"/>
      <c r="BP394" s="125"/>
      <c r="BQ394" s="125"/>
      <c r="BR394" s="125"/>
      <c r="BS394" s="125">
        <v>1</v>
      </c>
      <c r="BT394" s="125">
        <v>1</v>
      </c>
      <c r="BU394" s="125">
        <v>1</v>
      </c>
      <c r="BV394" s="66">
        <f t="shared" si="125"/>
        <v>0</v>
      </c>
      <c r="BW394" s="125"/>
      <c r="BX394" s="125"/>
      <c r="BY394" s="125"/>
      <c r="BZ394" s="125">
        <v>1</v>
      </c>
      <c r="CA394" s="125"/>
      <c r="CB394" s="125"/>
      <c r="CC394" s="125"/>
      <c r="CD394" s="125"/>
      <c r="CE394" s="125"/>
      <c r="CF394" s="125"/>
      <c r="CG394" s="125"/>
      <c r="CH394" s="125">
        <f t="shared" si="110"/>
        <v>1</v>
      </c>
      <c r="CI394" s="125"/>
      <c r="CJ394" s="125"/>
      <c r="CK394" s="125"/>
      <c r="CL394" s="125"/>
      <c r="CM394" s="125">
        <v>1</v>
      </c>
      <c r="CN394" s="125"/>
      <c r="CO394" s="125"/>
      <c r="CP394" s="125"/>
      <c r="CQ394" s="125"/>
      <c r="CR394" s="125"/>
      <c r="CS394" s="125">
        <f t="shared" si="111"/>
        <v>1</v>
      </c>
      <c r="CT394" s="125"/>
      <c r="CU394" s="125"/>
      <c r="CV394" s="125"/>
      <c r="CW394" s="125"/>
      <c r="CX394" s="125"/>
      <c r="CY394" s="125"/>
      <c r="CZ394" s="125"/>
      <c r="DA394" s="125"/>
      <c r="DB394" s="125"/>
      <c r="DC394" s="125"/>
      <c r="DD394" s="125">
        <f t="shared" si="112"/>
        <v>0</v>
      </c>
      <c r="DE394" s="125"/>
      <c r="DF394" s="125"/>
      <c r="DG394" s="125"/>
      <c r="DH394" s="125"/>
      <c r="DI394" s="125"/>
      <c r="DJ394" s="125"/>
      <c r="DK394" s="125"/>
      <c r="DL394" s="125"/>
      <c r="DM394" s="125"/>
      <c r="DN394" s="125">
        <f t="shared" si="113"/>
        <v>0</v>
      </c>
      <c r="DO394" s="125"/>
      <c r="DP394" s="125"/>
      <c r="DQ394" s="125"/>
      <c r="DR394" s="125"/>
      <c r="DS394" s="125"/>
      <c r="DT394" s="125"/>
      <c r="DU394" s="125"/>
      <c r="DV394" s="125">
        <v>1</v>
      </c>
      <c r="DW394" s="125"/>
      <c r="DX394" s="125"/>
      <c r="DY394" s="125">
        <f t="shared" si="114"/>
        <v>1</v>
      </c>
      <c r="DZ394" s="125">
        <f t="shared" si="115"/>
        <v>0</v>
      </c>
      <c r="EA394" s="125">
        <f t="shared" si="116"/>
        <v>0</v>
      </c>
      <c r="EB394" s="125">
        <f t="shared" si="117"/>
        <v>0</v>
      </c>
      <c r="EC394" s="125">
        <f t="shared" si="118"/>
        <v>0</v>
      </c>
      <c r="ED394" s="125">
        <f t="shared" si="119"/>
        <v>0</v>
      </c>
      <c r="EE394" s="125">
        <f t="shared" si="120"/>
        <v>0</v>
      </c>
      <c r="EF394" s="125">
        <f t="shared" si="121"/>
        <v>0</v>
      </c>
      <c r="EG394" s="125">
        <f t="shared" si="122"/>
        <v>0</v>
      </c>
      <c r="EH394" s="125">
        <f t="shared" si="123"/>
        <v>0</v>
      </c>
      <c r="EI394" s="125">
        <f t="shared" si="124"/>
        <v>0</v>
      </c>
      <c r="EJ394" s="125">
        <v>0</v>
      </c>
    </row>
    <row r="395" spans="1:140" ht="15.75" customHeight="1">
      <c r="A395" s="62"/>
      <c r="B395" s="33"/>
      <c r="C395" s="201">
        <v>2020</v>
      </c>
      <c r="D395" s="201" t="s">
        <v>2863</v>
      </c>
      <c r="E395" s="201" t="s">
        <v>2864</v>
      </c>
      <c r="F395" s="201" t="s">
        <v>5578</v>
      </c>
      <c r="G395" s="201"/>
      <c r="H395" s="201" t="s">
        <v>5579</v>
      </c>
      <c r="I395" s="201" t="s">
        <v>2156</v>
      </c>
      <c r="J395" s="201"/>
      <c r="K395" s="201"/>
      <c r="L395" s="201" t="s">
        <v>2009</v>
      </c>
      <c r="M395" s="214"/>
      <c r="N395" s="214" t="s">
        <v>2157</v>
      </c>
      <c r="O395" s="201"/>
      <c r="P395" s="201"/>
      <c r="Q395" s="201"/>
      <c r="R395" s="201"/>
      <c r="S395" s="201"/>
      <c r="T395" s="201"/>
      <c r="U395" s="201">
        <v>1</v>
      </c>
      <c r="V395" s="201"/>
      <c r="W395" s="201"/>
      <c r="X395" s="201"/>
      <c r="Y395" s="201"/>
      <c r="Z395" s="201"/>
      <c r="AA395" s="201"/>
      <c r="AB395" s="201"/>
      <c r="AC395" s="201"/>
      <c r="AD395" s="201"/>
      <c r="AE395" s="201"/>
      <c r="AF395" s="201"/>
      <c r="AG395" s="201"/>
      <c r="AH395" s="201"/>
      <c r="AI395" s="201"/>
      <c r="AJ395" s="201"/>
      <c r="AK395" s="201"/>
      <c r="AL395" s="201"/>
      <c r="AM395" s="201">
        <v>1</v>
      </c>
      <c r="AN395" s="201"/>
      <c r="AO395" s="201"/>
      <c r="AP395" s="201"/>
      <c r="AQ395" s="201"/>
      <c r="AR395" s="201">
        <f t="shared" si="108"/>
        <v>1</v>
      </c>
      <c r="AS395" s="201"/>
      <c r="AT395" s="201">
        <v>1</v>
      </c>
      <c r="AU395" s="201"/>
      <c r="AV395" s="201"/>
      <c r="AW395" s="201"/>
      <c r="AX395" s="201">
        <f t="shared" si="109"/>
        <v>1</v>
      </c>
      <c r="AY395" s="201">
        <v>1</v>
      </c>
      <c r="AZ395" s="201">
        <v>1</v>
      </c>
      <c r="BA395" s="201"/>
      <c r="BB395" s="201"/>
      <c r="BC395" s="201"/>
      <c r="BD395" s="201"/>
      <c r="BE395" s="201"/>
      <c r="BF395" s="201"/>
      <c r="BG395" s="201"/>
      <c r="BH395" s="201"/>
      <c r="BI395" s="201"/>
      <c r="BJ395" s="201"/>
      <c r="BK395" s="201"/>
      <c r="BL395" s="201"/>
      <c r="BM395" s="201"/>
      <c r="BN395" s="201"/>
      <c r="BO395" s="201"/>
      <c r="BP395" s="201"/>
      <c r="BQ395" s="201"/>
      <c r="BR395" s="201"/>
      <c r="BS395" s="201"/>
      <c r="BT395" s="201"/>
      <c r="BU395" s="201"/>
      <c r="BV395" s="66">
        <f t="shared" si="125"/>
        <v>1</v>
      </c>
      <c r="BW395" s="201"/>
      <c r="BX395" s="201"/>
      <c r="BY395" s="201"/>
      <c r="BZ395" s="201"/>
      <c r="CA395" s="201"/>
      <c r="CB395" s="201"/>
      <c r="CC395" s="201"/>
      <c r="CD395" s="201"/>
      <c r="CE395" s="201"/>
      <c r="CF395" s="201"/>
      <c r="CG395" s="201"/>
      <c r="CH395" s="201">
        <f t="shared" si="110"/>
        <v>0</v>
      </c>
      <c r="CI395" s="201"/>
      <c r="CJ395" s="201"/>
      <c r="CK395" s="201"/>
      <c r="CL395" s="201"/>
      <c r="CM395" s="201"/>
      <c r="CN395" s="201"/>
      <c r="CO395" s="201"/>
      <c r="CP395" s="201"/>
      <c r="CQ395" s="201"/>
      <c r="CR395" s="201"/>
      <c r="CS395" s="201">
        <f t="shared" si="111"/>
        <v>0</v>
      </c>
      <c r="CT395" s="201"/>
      <c r="CU395" s="201"/>
      <c r="CV395" s="201"/>
      <c r="CW395" s="201"/>
      <c r="CX395" s="201"/>
      <c r="CY395" s="201"/>
      <c r="CZ395" s="201"/>
      <c r="DA395" s="201"/>
      <c r="DB395" s="201"/>
      <c r="DC395" s="201"/>
      <c r="DD395" s="201">
        <f t="shared" si="112"/>
        <v>0</v>
      </c>
      <c r="DE395" s="201"/>
      <c r="DF395" s="201"/>
      <c r="DG395" s="201"/>
      <c r="DH395" s="201"/>
      <c r="DI395" s="201"/>
      <c r="DJ395" s="201"/>
      <c r="DK395" s="201"/>
      <c r="DL395" s="201"/>
      <c r="DM395" s="201"/>
      <c r="DN395" s="201">
        <f t="shared" si="113"/>
        <v>0</v>
      </c>
      <c r="DO395" s="201"/>
      <c r="DP395" s="201"/>
      <c r="DQ395" s="201"/>
      <c r="DR395" s="201"/>
      <c r="DS395" s="201"/>
      <c r="DT395" s="201"/>
      <c r="DU395" s="201"/>
      <c r="DV395" s="201"/>
      <c r="DW395" s="201"/>
      <c r="DX395" s="201"/>
      <c r="DY395" s="201">
        <f t="shared" si="114"/>
        <v>0</v>
      </c>
      <c r="DZ395" s="201">
        <f t="shared" si="115"/>
        <v>0</v>
      </c>
      <c r="EA395" s="201">
        <f t="shared" si="116"/>
        <v>0</v>
      </c>
      <c r="EB395" s="201">
        <f t="shared" si="117"/>
        <v>0</v>
      </c>
      <c r="EC395" s="201">
        <f t="shared" si="118"/>
        <v>0</v>
      </c>
      <c r="ED395" s="201">
        <f t="shared" si="119"/>
        <v>0</v>
      </c>
      <c r="EE395" s="201">
        <f t="shared" si="120"/>
        <v>0</v>
      </c>
      <c r="EF395" s="201">
        <f t="shared" si="121"/>
        <v>0</v>
      </c>
      <c r="EG395" s="201">
        <f t="shared" si="122"/>
        <v>0</v>
      </c>
      <c r="EH395" s="201">
        <f t="shared" si="123"/>
        <v>0</v>
      </c>
      <c r="EI395" s="201">
        <f t="shared" si="124"/>
        <v>0</v>
      </c>
      <c r="EJ395" s="201"/>
    </row>
    <row r="396" spans="1:140" ht="15.75" customHeight="1">
      <c r="A396" s="62"/>
      <c r="B396" s="33"/>
      <c r="C396" s="125">
        <v>2020</v>
      </c>
      <c r="D396" s="125" t="s">
        <v>2865</v>
      </c>
      <c r="E396" s="125" t="s">
        <v>2866</v>
      </c>
      <c r="F396" s="125" t="s">
        <v>2867</v>
      </c>
      <c r="G396" s="125" t="s">
        <v>1542</v>
      </c>
      <c r="H396" s="125" t="s">
        <v>2158</v>
      </c>
      <c r="I396" s="125" t="s">
        <v>2159</v>
      </c>
      <c r="J396" s="125"/>
      <c r="K396" s="125"/>
      <c r="L396" s="125" t="s">
        <v>2009</v>
      </c>
      <c r="M396" s="119"/>
      <c r="N396" s="119" t="s">
        <v>2160</v>
      </c>
      <c r="O396" s="125"/>
      <c r="P396" s="125"/>
      <c r="Q396" s="125"/>
      <c r="R396" s="125"/>
      <c r="S396" s="125"/>
      <c r="T396" s="125"/>
      <c r="U396" s="125">
        <v>1</v>
      </c>
      <c r="V396" s="125"/>
      <c r="W396" s="125">
        <v>1</v>
      </c>
      <c r="X396" s="125"/>
      <c r="Y396" s="125"/>
      <c r="Z396" s="125"/>
      <c r="AA396" s="125"/>
      <c r="AB396" s="125"/>
      <c r="AC396" s="125"/>
      <c r="AD396" s="125">
        <v>1</v>
      </c>
      <c r="AE396" s="125"/>
      <c r="AF396" s="125"/>
      <c r="AG396" s="125"/>
      <c r="AH396" s="125"/>
      <c r="AI396" s="125"/>
      <c r="AJ396" s="125"/>
      <c r="AK396" s="125"/>
      <c r="AL396" s="125"/>
      <c r="AM396" s="125"/>
      <c r="AN396" s="125"/>
      <c r="AO396" s="125"/>
      <c r="AP396" s="125"/>
      <c r="AQ396" s="125"/>
      <c r="AR396" s="125">
        <f t="shared" si="108"/>
        <v>1</v>
      </c>
      <c r="AS396" s="125"/>
      <c r="AT396" s="125"/>
      <c r="AU396" s="125">
        <v>1</v>
      </c>
      <c r="AV396" s="125"/>
      <c r="AW396" s="125"/>
      <c r="AX396" s="125">
        <f t="shared" si="109"/>
        <v>1</v>
      </c>
      <c r="AY396" s="125"/>
      <c r="AZ396" s="125">
        <v>1</v>
      </c>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66">
        <f t="shared" si="125"/>
        <v>1</v>
      </c>
      <c r="BW396" s="125"/>
      <c r="BX396" s="125"/>
      <c r="BY396" s="125"/>
      <c r="BZ396" s="125"/>
      <c r="CA396" s="125"/>
      <c r="CB396" s="125"/>
      <c r="CC396" s="125"/>
      <c r="CD396" s="125"/>
      <c r="CE396" s="125"/>
      <c r="CF396" s="125"/>
      <c r="CG396" s="125"/>
      <c r="CH396" s="125">
        <f t="shared" si="110"/>
        <v>0</v>
      </c>
      <c r="CI396" s="125"/>
      <c r="CJ396" s="125"/>
      <c r="CK396" s="125"/>
      <c r="CL396" s="125"/>
      <c r="CM396" s="125"/>
      <c r="CN396" s="125"/>
      <c r="CO396" s="125"/>
      <c r="CP396" s="125"/>
      <c r="CQ396" s="125"/>
      <c r="CR396" s="125"/>
      <c r="CS396" s="125">
        <f t="shared" si="111"/>
        <v>0</v>
      </c>
      <c r="CT396" s="125"/>
      <c r="CU396" s="125"/>
      <c r="CV396" s="125"/>
      <c r="CW396" s="125"/>
      <c r="CX396" s="125"/>
      <c r="CY396" s="125"/>
      <c r="CZ396" s="125"/>
      <c r="DA396" s="125"/>
      <c r="DB396" s="125"/>
      <c r="DC396" s="125"/>
      <c r="DD396" s="125">
        <f t="shared" si="112"/>
        <v>0</v>
      </c>
      <c r="DE396" s="125"/>
      <c r="DF396" s="125"/>
      <c r="DG396" s="125"/>
      <c r="DH396" s="125"/>
      <c r="DI396" s="125"/>
      <c r="DJ396" s="125"/>
      <c r="DK396" s="125"/>
      <c r="DL396" s="125"/>
      <c r="DM396" s="125"/>
      <c r="DN396" s="125">
        <f t="shared" si="113"/>
        <v>0</v>
      </c>
      <c r="DO396" s="125"/>
      <c r="DP396" s="125"/>
      <c r="DQ396" s="125"/>
      <c r="DR396" s="125"/>
      <c r="DS396" s="125"/>
      <c r="DT396" s="125"/>
      <c r="DU396" s="125"/>
      <c r="DV396" s="125"/>
      <c r="DW396" s="125"/>
      <c r="DX396" s="125"/>
      <c r="DY396" s="125">
        <f t="shared" si="114"/>
        <v>0</v>
      </c>
      <c r="DZ396" s="125">
        <f t="shared" si="115"/>
        <v>0</v>
      </c>
      <c r="EA396" s="125">
        <f t="shared" si="116"/>
        <v>0</v>
      </c>
      <c r="EB396" s="125">
        <f t="shared" si="117"/>
        <v>0</v>
      </c>
      <c r="EC396" s="125">
        <f t="shared" si="118"/>
        <v>0</v>
      </c>
      <c r="ED396" s="125">
        <f t="shared" si="119"/>
        <v>0</v>
      </c>
      <c r="EE396" s="125">
        <f t="shared" si="120"/>
        <v>0</v>
      </c>
      <c r="EF396" s="125">
        <f t="shared" si="121"/>
        <v>0</v>
      </c>
      <c r="EG396" s="125">
        <f t="shared" si="122"/>
        <v>0</v>
      </c>
      <c r="EH396" s="125">
        <f t="shared" si="123"/>
        <v>0</v>
      </c>
      <c r="EI396" s="125">
        <f t="shared" si="124"/>
        <v>0</v>
      </c>
      <c r="EJ396" s="125"/>
    </row>
    <row r="397" spans="1:140" ht="15.75" customHeight="1">
      <c r="A397" s="62"/>
      <c r="B397" s="33"/>
      <c r="C397" s="201">
        <v>2021</v>
      </c>
      <c r="D397" s="201" t="s">
        <v>2868</v>
      </c>
      <c r="E397" s="201" t="s">
        <v>2869</v>
      </c>
      <c r="F397" s="201" t="s">
        <v>544</v>
      </c>
      <c r="G397" s="201" t="s">
        <v>538</v>
      </c>
      <c r="H397" s="201" t="s">
        <v>2161</v>
      </c>
      <c r="I397" s="201" t="s">
        <v>2162</v>
      </c>
      <c r="J397" s="201"/>
      <c r="K397" s="201"/>
      <c r="L397" s="201" t="s">
        <v>2009</v>
      </c>
      <c r="M397" s="214"/>
      <c r="N397" s="214" t="s">
        <v>2163</v>
      </c>
      <c r="O397" s="201"/>
      <c r="P397" s="201"/>
      <c r="Q397" s="201"/>
      <c r="R397" s="201"/>
      <c r="S397" s="201"/>
      <c r="T397" s="201"/>
      <c r="U397" s="201">
        <v>1</v>
      </c>
      <c r="V397" s="201"/>
      <c r="W397" s="201"/>
      <c r="X397" s="201"/>
      <c r="Y397" s="201"/>
      <c r="Z397" s="201">
        <v>1</v>
      </c>
      <c r="AA397" s="201"/>
      <c r="AB397" s="201"/>
      <c r="AC397" s="201"/>
      <c r="AD397" s="201"/>
      <c r="AE397" s="201">
        <v>1</v>
      </c>
      <c r="AF397" s="201"/>
      <c r="AG397" s="201"/>
      <c r="AH397" s="201"/>
      <c r="AI397" s="201"/>
      <c r="AJ397" s="201"/>
      <c r="AK397" s="201"/>
      <c r="AL397" s="201"/>
      <c r="AM397" s="201"/>
      <c r="AN397" s="201"/>
      <c r="AO397" s="201"/>
      <c r="AP397" s="201"/>
      <c r="AQ397" s="201"/>
      <c r="AR397" s="201">
        <f t="shared" si="108"/>
        <v>1</v>
      </c>
      <c r="AS397" s="201"/>
      <c r="AT397" s="201">
        <v>1</v>
      </c>
      <c r="AU397" s="201"/>
      <c r="AV397" s="201"/>
      <c r="AW397" s="201"/>
      <c r="AX397" s="201">
        <f t="shared" si="109"/>
        <v>1</v>
      </c>
      <c r="AY397" s="201">
        <v>1</v>
      </c>
      <c r="AZ397" s="201"/>
      <c r="BA397" s="201"/>
      <c r="BB397" s="201"/>
      <c r="BC397" s="201"/>
      <c r="BD397" s="201"/>
      <c r="BE397" s="201"/>
      <c r="BF397" s="201"/>
      <c r="BG397" s="201"/>
      <c r="BH397" s="201"/>
      <c r="BI397" s="201"/>
      <c r="BJ397" s="201">
        <v>1</v>
      </c>
      <c r="BK397" s="201"/>
      <c r="BL397" s="201"/>
      <c r="BM397" s="201"/>
      <c r="BN397" s="201"/>
      <c r="BO397" s="201"/>
      <c r="BP397" s="201"/>
      <c r="BQ397" s="201"/>
      <c r="BR397" s="201"/>
      <c r="BS397" s="201"/>
      <c r="BT397" s="201">
        <v>1</v>
      </c>
      <c r="BU397" s="201"/>
      <c r="BV397" s="66">
        <f t="shared" si="125"/>
        <v>0</v>
      </c>
      <c r="BW397" s="201"/>
      <c r="BX397" s="201"/>
      <c r="BY397" s="201"/>
      <c r="BZ397" s="201"/>
      <c r="CA397" s="201"/>
      <c r="CB397" s="201"/>
      <c r="CC397" s="201"/>
      <c r="CD397" s="201"/>
      <c r="CE397" s="201"/>
      <c r="CF397" s="201"/>
      <c r="CG397" s="201"/>
      <c r="CH397" s="201">
        <f t="shared" si="110"/>
        <v>0</v>
      </c>
      <c r="CI397" s="201"/>
      <c r="CJ397" s="201"/>
      <c r="CK397" s="201"/>
      <c r="CL397" s="201"/>
      <c r="CM397" s="201">
        <v>1</v>
      </c>
      <c r="CN397" s="201"/>
      <c r="CO397" s="201"/>
      <c r="CP397" s="201"/>
      <c r="CQ397" s="201"/>
      <c r="CR397" s="201"/>
      <c r="CS397" s="201">
        <f t="shared" si="111"/>
        <v>1</v>
      </c>
      <c r="CT397" s="201"/>
      <c r="CU397" s="201"/>
      <c r="CV397" s="201"/>
      <c r="CW397" s="201"/>
      <c r="CX397" s="201"/>
      <c r="CY397" s="201"/>
      <c r="CZ397" s="201"/>
      <c r="DA397" s="201"/>
      <c r="DB397" s="201"/>
      <c r="DC397" s="201"/>
      <c r="DD397" s="201">
        <f t="shared" si="112"/>
        <v>0</v>
      </c>
      <c r="DE397" s="201"/>
      <c r="DF397" s="201"/>
      <c r="DG397" s="201"/>
      <c r="DH397" s="201"/>
      <c r="DI397" s="201"/>
      <c r="DJ397" s="201"/>
      <c r="DK397" s="201"/>
      <c r="DL397" s="201"/>
      <c r="DM397" s="201"/>
      <c r="DN397" s="201">
        <f t="shared" si="113"/>
        <v>0</v>
      </c>
      <c r="DO397" s="201"/>
      <c r="DP397" s="201"/>
      <c r="DQ397" s="201"/>
      <c r="DR397" s="201"/>
      <c r="DS397" s="201"/>
      <c r="DT397" s="201"/>
      <c r="DU397" s="201"/>
      <c r="DV397" s="201"/>
      <c r="DW397" s="201"/>
      <c r="DX397" s="201"/>
      <c r="DY397" s="201">
        <f t="shared" si="114"/>
        <v>0</v>
      </c>
      <c r="DZ397" s="201">
        <f t="shared" si="115"/>
        <v>0</v>
      </c>
      <c r="EA397" s="201">
        <f t="shared" si="116"/>
        <v>0</v>
      </c>
      <c r="EB397" s="201">
        <f t="shared" si="117"/>
        <v>0</v>
      </c>
      <c r="EC397" s="201">
        <f t="shared" si="118"/>
        <v>0</v>
      </c>
      <c r="ED397" s="201">
        <f t="shared" si="119"/>
        <v>0</v>
      </c>
      <c r="EE397" s="201">
        <f t="shared" si="120"/>
        <v>0</v>
      </c>
      <c r="EF397" s="201">
        <f t="shared" si="121"/>
        <v>0</v>
      </c>
      <c r="EG397" s="201">
        <f t="shared" si="122"/>
        <v>0</v>
      </c>
      <c r="EH397" s="201">
        <f t="shared" si="123"/>
        <v>0</v>
      </c>
      <c r="EI397" s="201">
        <f t="shared" si="124"/>
        <v>0</v>
      </c>
      <c r="EJ397" s="201">
        <v>0</v>
      </c>
    </row>
    <row r="398" spans="1:140" ht="15.75" customHeight="1">
      <c r="A398" s="62"/>
      <c r="B398" s="33"/>
      <c r="C398" s="125">
        <v>2021</v>
      </c>
      <c r="D398" s="125" t="s">
        <v>2870</v>
      </c>
      <c r="E398" s="125" t="s">
        <v>2871</v>
      </c>
      <c r="F398" s="125" t="s">
        <v>630</v>
      </c>
      <c r="G398" s="125" t="s">
        <v>483</v>
      </c>
      <c r="H398" s="125" t="s">
        <v>2164</v>
      </c>
      <c r="I398" s="125" t="s">
        <v>2165</v>
      </c>
      <c r="J398" s="125"/>
      <c r="K398" s="125"/>
      <c r="L398" s="125" t="s">
        <v>2009</v>
      </c>
      <c r="M398" s="119"/>
      <c r="N398" s="119"/>
      <c r="O398" s="125"/>
      <c r="P398" s="125"/>
      <c r="Q398" s="125"/>
      <c r="R398" s="125"/>
      <c r="S398" s="125"/>
      <c r="T398" s="125"/>
      <c r="U398" s="125"/>
      <c r="V398" s="125"/>
      <c r="W398" s="125"/>
      <c r="X398" s="125"/>
      <c r="Y398" s="125"/>
      <c r="Z398" s="125"/>
      <c r="AA398" s="125"/>
      <c r="AB398" s="125"/>
      <c r="AC398" s="125"/>
      <c r="AD398" s="125"/>
      <c r="AE398" s="125"/>
      <c r="AF398" s="125"/>
      <c r="AG398" s="125">
        <v>1</v>
      </c>
      <c r="AH398" s="125"/>
      <c r="AI398" s="125"/>
      <c r="AJ398" s="125"/>
      <c r="AK398" s="125"/>
      <c r="AL398" s="125"/>
      <c r="AM398" s="125"/>
      <c r="AN398" s="125"/>
      <c r="AO398" s="125"/>
      <c r="AP398" s="125"/>
      <c r="AQ398" s="125"/>
      <c r="AR398" s="125">
        <f t="shared" si="108"/>
        <v>1</v>
      </c>
      <c r="AS398" s="125"/>
      <c r="AT398" s="125"/>
      <c r="AU398" s="125"/>
      <c r="AV398" s="125"/>
      <c r="AW398" s="125">
        <v>1</v>
      </c>
      <c r="AX398" s="125">
        <f t="shared" si="109"/>
        <v>1</v>
      </c>
      <c r="AY398" s="125"/>
      <c r="AZ398" s="125"/>
      <c r="BA398" s="125"/>
      <c r="BB398" s="125"/>
      <c r="BC398" s="125"/>
      <c r="BD398" s="125"/>
      <c r="BE398" s="125"/>
      <c r="BF398" s="125"/>
      <c r="BG398" s="125"/>
      <c r="BH398" s="125"/>
      <c r="BI398" s="125"/>
      <c r="BJ398" s="125">
        <v>1</v>
      </c>
      <c r="BK398" s="125"/>
      <c r="BL398" s="125"/>
      <c r="BM398" s="125"/>
      <c r="BN398" s="125"/>
      <c r="BO398" s="125"/>
      <c r="BP398" s="125">
        <v>1</v>
      </c>
      <c r="BQ398" s="125"/>
      <c r="BR398" s="125"/>
      <c r="BS398" s="125"/>
      <c r="BT398" s="125"/>
      <c r="BU398" s="125">
        <v>1</v>
      </c>
      <c r="BV398" s="66">
        <f t="shared" si="125"/>
        <v>0</v>
      </c>
      <c r="BW398" s="125"/>
      <c r="BX398" s="125"/>
      <c r="BY398" s="125"/>
      <c r="BZ398" s="125"/>
      <c r="CA398" s="125"/>
      <c r="CB398" s="125"/>
      <c r="CC398" s="125"/>
      <c r="CD398" s="125"/>
      <c r="CE398" s="125"/>
      <c r="CF398" s="125"/>
      <c r="CG398" s="125"/>
      <c r="CH398" s="125">
        <f t="shared" si="110"/>
        <v>0</v>
      </c>
      <c r="CI398" s="125"/>
      <c r="CJ398" s="125"/>
      <c r="CK398" s="125"/>
      <c r="CL398" s="125"/>
      <c r="CM398" s="125"/>
      <c r="CN398" s="125"/>
      <c r="CO398" s="125"/>
      <c r="CP398" s="125"/>
      <c r="CQ398" s="125"/>
      <c r="CR398" s="125"/>
      <c r="CS398" s="125">
        <f t="shared" si="111"/>
        <v>0</v>
      </c>
      <c r="CT398" s="125"/>
      <c r="CU398" s="125"/>
      <c r="CV398" s="125"/>
      <c r="CW398" s="125"/>
      <c r="CX398" s="125"/>
      <c r="CY398" s="125"/>
      <c r="CZ398" s="125"/>
      <c r="DA398" s="125"/>
      <c r="DB398" s="125"/>
      <c r="DC398" s="125"/>
      <c r="DD398" s="125">
        <f t="shared" si="112"/>
        <v>0</v>
      </c>
      <c r="DE398" s="125"/>
      <c r="DF398" s="125"/>
      <c r="DG398" s="125"/>
      <c r="DH398" s="125"/>
      <c r="DI398" s="125"/>
      <c r="DJ398" s="125"/>
      <c r="DK398" s="125"/>
      <c r="DL398" s="125"/>
      <c r="DM398" s="125"/>
      <c r="DN398" s="125">
        <f t="shared" si="113"/>
        <v>0</v>
      </c>
      <c r="DO398" s="125"/>
      <c r="DP398" s="125"/>
      <c r="DQ398" s="125"/>
      <c r="DR398" s="125"/>
      <c r="DS398" s="125"/>
      <c r="DT398" s="125"/>
      <c r="DU398" s="125"/>
      <c r="DV398" s="125">
        <v>1</v>
      </c>
      <c r="DW398" s="125"/>
      <c r="DX398" s="125"/>
      <c r="DY398" s="125">
        <f t="shared" si="114"/>
        <v>1</v>
      </c>
      <c r="DZ398" s="125">
        <f t="shared" si="115"/>
        <v>0</v>
      </c>
      <c r="EA398" s="125">
        <f t="shared" si="116"/>
        <v>0</v>
      </c>
      <c r="EB398" s="125">
        <f t="shared" si="117"/>
        <v>0</v>
      </c>
      <c r="EC398" s="125">
        <f t="shared" si="118"/>
        <v>0</v>
      </c>
      <c r="ED398" s="125">
        <f t="shared" si="119"/>
        <v>0</v>
      </c>
      <c r="EE398" s="125">
        <f t="shared" si="120"/>
        <v>0</v>
      </c>
      <c r="EF398" s="125">
        <f t="shared" si="121"/>
        <v>0</v>
      </c>
      <c r="EG398" s="125">
        <f t="shared" si="122"/>
        <v>0</v>
      </c>
      <c r="EH398" s="125">
        <f t="shared" si="123"/>
        <v>0</v>
      </c>
      <c r="EI398" s="125">
        <f t="shared" si="124"/>
        <v>0</v>
      </c>
      <c r="EJ398" s="125">
        <v>0</v>
      </c>
    </row>
    <row r="399" spans="1:140" ht="15.75" customHeight="1">
      <c r="A399" s="62"/>
      <c r="B399" s="33"/>
      <c r="C399" s="125">
        <v>2021</v>
      </c>
      <c r="D399" s="125" t="s">
        <v>2872</v>
      </c>
      <c r="E399" s="125" t="s">
        <v>2873</v>
      </c>
      <c r="F399" s="125" t="s">
        <v>2874</v>
      </c>
      <c r="G399" s="125" t="s">
        <v>463</v>
      </c>
      <c r="H399" s="125" t="s">
        <v>2166</v>
      </c>
      <c r="I399" s="125" t="s">
        <v>2167</v>
      </c>
      <c r="J399" s="125"/>
      <c r="K399" s="125"/>
      <c r="L399" s="125" t="s">
        <v>2009</v>
      </c>
      <c r="M399" s="119"/>
      <c r="N399" s="119" t="s">
        <v>2168</v>
      </c>
      <c r="O399" s="125"/>
      <c r="P399" s="125"/>
      <c r="Q399" s="125"/>
      <c r="R399" s="125"/>
      <c r="S399" s="125"/>
      <c r="T399" s="125"/>
      <c r="U399" s="125">
        <v>1</v>
      </c>
      <c r="V399" s="125"/>
      <c r="W399" s="125"/>
      <c r="X399" s="125"/>
      <c r="Y399" s="125"/>
      <c r="Z399" s="125"/>
      <c r="AA399" s="125"/>
      <c r="AB399" s="125"/>
      <c r="AC399" s="125"/>
      <c r="AD399" s="125"/>
      <c r="AE399" s="125"/>
      <c r="AF399" s="125">
        <v>1</v>
      </c>
      <c r="AG399" s="125"/>
      <c r="AH399" s="125"/>
      <c r="AI399" s="125"/>
      <c r="AJ399" s="125"/>
      <c r="AK399" s="125"/>
      <c r="AL399" s="125"/>
      <c r="AM399" s="125"/>
      <c r="AN399" s="125"/>
      <c r="AO399" s="125"/>
      <c r="AP399" s="125"/>
      <c r="AQ399" s="125"/>
      <c r="AR399" s="125">
        <f t="shared" si="108"/>
        <v>1</v>
      </c>
      <c r="AS399" s="125"/>
      <c r="AT399" s="125"/>
      <c r="AU399" s="125"/>
      <c r="AV399" s="125"/>
      <c r="AW399" s="125">
        <v>1</v>
      </c>
      <c r="AX399" s="125">
        <f t="shared" si="109"/>
        <v>1</v>
      </c>
      <c r="AY399" s="125">
        <v>1</v>
      </c>
      <c r="AZ399" s="125">
        <v>1</v>
      </c>
      <c r="BA399" s="125">
        <v>1</v>
      </c>
      <c r="BB399" s="125"/>
      <c r="BC399" s="125"/>
      <c r="BD399" s="125"/>
      <c r="BE399" s="125"/>
      <c r="BF399" s="125"/>
      <c r="BG399" s="125"/>
      <c r="BH399" s="125"/>
      <c r="BI399" s="125"/>
      <c r="BJ399" s="125"/>
      <c r="BK399" s="125"/>
      <c r="BL399" s="125"/>
      <c r="BM399" s="125"/>
      <c r="BN399" s="125"/>
      <c r="BO399" s="125"/>
      <c r="BP399" s="125">
        <v>1</v>
      </c>
      <c r="BQ399" s="125"/>
      <c r="BR399" s="125"/>
      <c r="BS399" s="125"/>
      <c r="BT399" s="125"/>
      <c r="BU399" s="125">
        <v>1</v>
      </c>
      <c r="BV399" s="66">
        <f t="shared" si="125"/>
        <v>0</v>
      </c>
      <c r="BW399" s="125"/>
      <c r="BX399" s="125"/>
      <c r="BY399" s="125"/>
      <c r="BZ399" s="125"/>
      <c r="CA399" s="125"/>
      <c r="CB399" s="125"/>
      <c r="CC399" s="125"/>
      <c r="CD399" s="125"/>
      <c r="CE399" s="125"/>
      <c r="CF399" s="125"/>
      <c r="CG399" s="125"/>
      <c r="CH399" s="125">
        <f t="shared" si="110"/>
        <v>0</v>
      </c>
      <c r="CI399" s="125"/>
      <c r="CJ399" s="125"/>
      <c r="CK399" s="125"/>
      <c r="CL399" s="125"/>
      <c r="CM399" s="125"/>
      <c r="CN399" s="125"/>
      <c r="CO399" s="125"/>
      <c r="CP399" s="125"/>
      <c r="CQ399" s="125"/>
      <c r="CR399" s="125"/>
      <c r="CS399" s="125">
        <f t="shared" si="111"/>
        <v>0</v>
      </c>
      <c r="CT399" s="125"/>
      <c r="CU399" s="125"/>
      <c r="CV399" s="125"/>
      <c r="CW399" s="125"/>
      <c r="CX399" s="125"/>
      <c r="CY399" s="125"/>
      <c r="CZ399" s="125"/>
      <c r="DA399" s="125"/>
      <c r="DB399" s="125"/>
      <c r="DC399" s="125"/>
      <c r="DD399" s="125">
        <f t="shared" si="112"/>
        <v>0</v>
      </c>
      <c r="DE399" s="125"/>
      <c r="DF399" s="125"/>
      <c r="DG399" s="125"/>
      <c r="DH399" s="125"/>
      <c r="DI399" s="125"/>
      <c r="DJ399" s="125"/>
      <c r="DK399" s="125"/>
      <c r="DL399" s="125"/>
      <c r="DM399" s="125"/>
      <c r="DN399" s="125">
        <f t="shared" si="113"/>
        <v>0</v>
      </c>
      <c r="DO399" s="125"/>
      <c r="DP399" s="125"/>
      <c r="DQ399" s="125"/>
      <c r="DR399" s="125"/>
      <c r="DS399" s="125"/>
      <c r="DT399" s="125"/>
      <c r="DU399" s="125"/>
      <c r="DV399" s="125">
        <v>1</v>
      </c>
      <c r="DW399" s="125"/>
      <c r="DX399" s="125"/>
      <c r="DY399" s="125">
        <f t="shared" si="114"/>
        <v>1</v>
      </c>
      <c r="DZ399" s="125">
        <f t="shared" si="115"/>
        <v>0</v>
      </c>
      <c r="EA399" s="125">
        <f t="shared" si="116"/>
        <v>0</v>
      </c>
      <c r="EB399" s="125">
        <f t="shared" si="117"/>
        <v>0</v>
      </c>
      <c r="EC399" s="125">
        <f t="shared" si="118"/>
        <v>0</v>
      </c>
      <c r="ED399" s="125">
        <f t="shared" si="119"/>
        <v>0</v>
      </c>
      <c r="EE399" s="125">
        <f t="shared" si="120"/>
        <v>0</v>
      </c>
      <c r="EF399" s="125">
        <f t="shared" si="121"/>
        <v>0</v>
      </c>
      <c r="EG399" s="125">
        <f t="shared" si="122"/>
        <v>0</v>
      </c>
      <c r="EH399" s="125">
        <f t="shared" si="123"/>
        <v>0</v>
      </c>
      <c r="EI399" s="125">
        <f t="shared" si="124"/>
        <v>0</v>
      </c>
      <c r="EJ399" s="125">
        <v>0</v>
      </c>
    </row>
    <row r="400" spans="1:140" ht="15.75" customHeight="1">
      <c r="A400" s="62"/>
      <c r="B400" s="33"/>
      <c r="C400" s="201">
        <v>2021</v>
      </c>
      <c r="D400" s="201" t="s">
        <v>2875</v>
      </c>
      <c r="E400" s="201" t="s">
        <v>2876</v>
      </c>
      <c r="F400" s="201" t="s">
        <v>600</v>
      </c>
      <c r="G400" s="201" t="s">
        <v>463</v>
      </c>
      <c r="H400" s="201" t="s">
        <v>2169</v>
      </c>
      <c r="I400" s="201" t="s">
        <v>2170</v>
      </c>
      <c r="J400" s="201"/>
      <c r="K400" s="201"/>
      <c r="L400" s="201" t="s">
        <v>2009</v>
      </c>
      <c r="M400" s="214"/>
      <c r="N400" s="214" t="s">
        <v>2171</v>
      </c>
      <c r="O400" s="201"/>
      <c r="P400" s="201"/>
      <c r="Q400" s="201"/>
      <c r="R400" s="201"/>
      <c r="S400" s="201"/>
      <c r="T400" s="201"/>
      <c r="U400" s="201"/>
      <c r="V400" s="201"/>
      <c r="W400" s="201"/>
      <c r="X400" s="201"/>
      <c r="Y400" s="201"/>
      <c r="Z400" s="201">
        <v>1</v>
      </c>
      <c r="AA400" s="201"/>
      <c r="AB400" s="201"/>
      <c r="AC400" s="201"/>
      <c r="AD400" s="201"/>
      <c r="AE400" s="201"/>
      <c r="AF400" s="201"/>
      <c r="AG400" s="201">
        <v>1</v>
      </c>
      <c r="AH400" s="201"/>
      <c r="AI400" s="201"/>
      <c r="AJ400" s="201"/>
      <c r="AK400" s="201"/>
      <c r="AL400" s="201"/>
      <c r="AM400" s="201"/>
      <c r="AN400" s="201"/>
      <c r="AO400" s="201"/>
      <c r="AP400" s="201"/>
      <c r="AQ400" s="201"/>
      <c r="AR400" s="201">
        <f t="shared" si="108"/>
        <v>1</v>
      </c>
      <c r="AS400" s="201"/>
      <c r="AT400" s="201">
        <v>1</v>
      </c>
      <c r="AU400" s="201"/>
      <c r="AV400" s="201"/>
      <c r="AW400" s="201"/>
      <c r="AX400" s="201">
        <f t="shared" si="109"/>
        <v>1</v>
      </c>
      <c r="AY400" s="201">
        <v>1</v>
      </c>
      <c r="AZ400" s="201"/>
      <c r="BA400" s="201"/>
      <c r="BB400" s="201"/>
      <c r="BC400" s="201"/>
      <c r="BD400" s="201"/>
      <c r="BE400" s="201"/>
      <c r="BF400" s="201"/>
      <c r="BG400" s="201"/>
      <c r="BH400" s="201"/>
      <c r="BI400" s="201"/>
      <c r="BJ400" s="201"/>
      <c r="BK400" s="201"/>
      <c r="BL400" s="201"/>
      <c r="BM400" s="201"/>
      <c r="BN400" s="201"/>
      <c r="BO400" s="201"/>
      <c r="BP400" s="201">
        <v>1</v>
      </c>
      <c r="BQ400" s="201"/>
      <c r="BR400" s="201"/>
      <c r="BS400" s="201"/>
      <c r="BT400" s="201">
        <v>1</v>
      </c>
      <c r="BU400" s="201"/>
      <c r="BV400" s="66">
        <f t="shared" si="125"/>
        <v>0</v>
      </c>
      <c r="BW400" s="201"/>
      <c r="BX400" s="201"/>
      <c r="BY400" s="201"/>
      <c r="BZ400" s="201"/>
      <c r="CA400" s="201"/>
      <c r="CB400" s="201"/>
      <c r="CC400" s="201"/>
      <c r="CD400" s="201"/>
      <c r="CE400" s="201"/>
      <c r="CF400" s="201"/>
      <c r="CG400" s="201"/>
      <c r="CH400" s="201">
        <f t="shared" si="110"/>
        <v>0</v>
      </c>
      <c r="CI400" s="201"/>
      <c r="CJ400" s="201"/>
      <c r="CK400" s="201"/>
      <c r="CL400" s="201"/>
      <c r="CM400" s="201">
        <v>1</v>
      </c>
      <c r="CN400" s="201"/>
      <c r="CO400" s="201"/>
      <c r="CP400" s="201"/>
      <c r="CQ400" s="201"/>
      <c r="CR400" s="201"/>
      <c r="CS400" s="201">
        <f t="shared" si="111"/>
        <v>1</v>
      </c>
      <c r="CT400" s="201"/>
      <c r="CU400" s="201"/>
      <c r="CV400" s="201"/>
      <c r="CW400" s="201"/>
      <c r="CX400" s="201"/>
      <c r="CY400" s="201"/>
      <c r="CZ400" s="201"/>
      <c r="DA400" s="201"/>
      <c r="DB400" s="201"/>
      <c r="DC400" s="201"/>
      <c r="DD400" s="201">
        <f t="shared" si="112"/>
        <v>0</v>
      </c>
      <c r="DE400" s="201"/>
      <c r="DF400" s="201"/>
      <c r="DG400" s="201"/>
      <c r="DH400" s="201"/>
      <c r="DI400" s="201"/>
      <c r="DJ400" s="201"/>
      <c r="DK400" s="201"/>
      <c r="DL400" s="201"/>
      <c r="DM400" s="201"/>
      <c r="DN400" s="201">
        <f t="shared" si="113"/>
        <v>0</v>
      </c>
      <c r="DO400" s="201"/>
      <c r="DP400" s="201"/>
      <c r="DQ400" s="201"/>
      <c r="DR400" s="201"/>
      <c r="DS400" s="201"/>
      <c r="DT400" s="201"/>
      <c r="DU400" s="201"/>
      <c r="DV400" s="201"/>
      <c r="DW400" s="201"/>
      <c r="DX400" s="201"/>
      <c r="DY400" s="201">
        <f t="shared" si="114"/>
        <v>0</v>
      </c>
      <c r="DZ400" s="201">
        <f t="shared" si="115"/>
        <v>0</v>
      </c>
      <c r="EA400" s="201">
        <f t="shared" si="116"/>
        <v>0</v>
      </c>
      <c r="EB400" s="201">
        <f t="shared" si="117"/>
        <v>0</v>
      </c>
      <c r="EC400" s="201">
        <f t="shared" si="118"/>
        <v>0</v>
      </c>
      <c r="ED400" s="201">
        <f t="shared" si="119"/>
        <v>0</v>
      </c>
      <c r="EE400" s="201">
        <f t="shared" si="120"/>
        <v>0</v>
      </c>
      <c r="EF400" s="201">
        <f t="shared" si="121"/>
        <v>0</v>
      </c>
      <c r="EG400" s="201">
        <f t="shared" si="122"/>
        <v>0</v>
      </c>
      <c r="EH400" s="201">
        <f t="shared" si="123"/>
        <v>0</v>
      </c>
      <c r="EI400" s="201">
        <f t="shared" si="124"/>
        <v>0</v>
      </c>
      <c r="EJ400" s="201"/>
    </row>
    <row r="401" spans="1:140" ht="15.75" customHeight="1">
      <c r="A401" s="62"/>
      <c r="B401" s="33"/>
      <c r="C401" s="201">
        <v>2021</v>
      </c>
      <c r="D401" s="201" t="s">
        <v>2877</v>
      </c>
      <c r="E401" s="201" t="s">
        <v>2878</v>
      </c>
      <c r="F401" s="201" t="s">
        <v>2879</v>
      </c>
      <c r="G401" s="201" t="s">
        <v>2172</v>
      </c>
      <c r="H401" s="125" t="s">
        <v>2173</v>
      </c>
      <c r="I401" s="125" t="s">
        <v>2174</v>
      </c>
      <c r="J401" s="125"/>
      <c r="K401" s="125"/>
      <c r="L401" s="125" t="s">
        <v>2009</v>
      </c>
      <c r="M401" s="119"/>
      <c r="N401" s="119"/>
      <c r="O401" s="125"/>
      <c r="P401" s="125"/>
      <c r="Q401" s="125"/>
      <c r="R401" s="125"/>
      <c r="S401" s="125"/>
      <c r="T401" s="125"/>
      <c r="U401" s="125">
        <v>1</v>
      </c>
      <c r="V401" s="125"/>
      <c r="W401" s="125"/>
      <c r="X401" s="125"/>
      <c r="Y401" s="125"/>
      <c r="Z401" s="125"/>
      <c r="AA401" s="125"/>
      <c r="AB401" s="125"/>
      <c r="AC401" s="125"/>
      <c r="AD401" s="125"/>
      <c r="AE401" s="125"/>
      <c r="AF401" s="125"/>
      <c r="AG401" s="125"/>
      <c r="AH401" s="125"/>
      <c r="AI401" s="125"/>
      <c r="AJ401" s="125"/>
      <c r="AK401" s="125"/>
      <c r="AL401" s="125">
        <v>1</v>
      </c>
      <c r="AM401" s="125"/>
      <c r="AN401" s="125"/>
      <c r="AO401" s="125"/>
      <c r="AP401" s="125"/>
      <c r="AQ401" s="125"/>
      <c r="AR401" s="125">
        <f t="shared" si="108"/>
        <v>1</v>
      </c>
      <c r="AS401" s="125"/>
      <c r="AT401" s="125">
        <v>1</v>
      </c>
      <c r="AU401" s="125"/>
      <c r="AV401" s="125"/>
      <c r="AW401" s="125"/>
      <c r="AX401" s="125">
        <f t="shared" si="109"/>
        <v>1</v>
      </c>
      <c r="AY401" s="125">
        <v>1</v>
      </c>
      <c r="AZ401" s="125">
        <v>1</v>
      </c>
      <c r="BA401" s="125"/>
      <c r="BB401" s="125"/>
      <c r="BC401" s="125"/>
      <c r="BD401" s="125"/>
      <c r="BE401" s="125"/>
      <c r="BF401" s="125"/>
      <c r="BG401" s="125"/>
      <c r="BH401" s="125"/>
      <c r="BI401" s="125"/>
      <c r="BJ401" s="125"/>
      <c r="BK401" s="125"/>
      <c r="BL401" s="125"/>
      <c r="BM401" s="125"/>
      <c r="BN401" s="125">
        <v>1</v>
      </c>
      <c r="BO401" s="125"/>
      <c r="BP401" s="125">
        <v>1</v>
      </c>
      <c r="BQ401" s="125"/>
      <c r="BR401" s="125"/>
      <c r="BS401" s="125"/>
      <c r="BT401" s="125"/>
      <c r="BU401" s="125"/>
      <c r="BV401" s="66">
        <f t="shared" si="125"/>
        <v>1</v>
      </c>
      <c r="BW401" s="125"/>
      <c r="BX401" s="125"/>
      <c r="BY401" s="125"/>
      <c r="BZ401" s="125"/>
      <c r="CA401" s="125"/>
      <c r="CB401" s="125"/>
      <c r="CC401" s="125"/>
      <c r="CD401" s="125"/>
      <c r="CE401" s="125"/>
      <c r="CF401" s="125"/>
      <c r="CG401" s="125"/>
      <c r="CH401" s="125">
        <f t="shared" si="110"/>
        <v>0</v>
      </c>
      <c r="CI401" s="125"/>
      <c r="CJ401" s="125"/>
      <c r="CK401" s="125"/>
      <c r="CL401" s="125"/>
      <c r="CM401" s="125"/>
      <c r="CN401" s="125"/>
      <c r="CO401" s="125"/>
      <c r="CP401" s="125"/>
      <c r="CQ401" s="125"/>
      <c r="CR401" s="125"/>
      <c r="CS401" s="125">
        <f t="shared" si="111"/>
        <v>0</v>
      </c>
      <c r="CT401" s="125"/>
      <c r="CU401" s="125"/>
      <c r="CV401" s="125"/>
      <c r="CW401" s="125"/>
      <c r="CX401" s="125"/>
      <c r="CY401" s="125"/>
      <c r="CZ401" s="125"/>
      <c r="DA401" s="125"/>
      <c r="DB401" s="125"/>
      <c r="DC401" s="125"/>
      <c r="DD401" s="125">
        <f t="shared" si="112"/>
        <v>0</v>
      </c>
      <c r="DE401" s="125"/>
      <c r="DF401" s="125"/>
      <c r="DG401" s="125"/>
      <c r="DH401" s="125"/>
      <c r="DI401" s="125"/>
      <c r="DJ401" s="125"/>
      <c r="DK401" s="125"/>
      <c r="DL401" s="125"/>
      <c r="DM401" s="125"/>
      <c r="DN401" s="125">
        <f t="shared" si="113"/>
        <v>0</v>
      </c>
      <c r="DO401" s="125"/>
      <c r="DP401" s="125"/>
      <c r="DQ401" s="125"/>
      <c r="DR401" s="125"/>
      <c r="DS401" s="125"/>
      <c r="DT401" s="125"/>
      <c r="DU401" s="125"/>
      <c r="DV401" s="125"/>
      <c r="DW401" s="125"/>
      <c r="DX401" s="125"/>
      <c r="DY401" s="125">
        <f t="shared" si="114"/>
        <v>0</v>
      </c>
      <c r="DZ401" s="125">
        <f t="shared" si="115"/>
        <v>0</v>
      </c>
      <c r="EA401" s="125">
        <f t="shared" si="116"/>
        <v>0</v>
      </c>
      <c r="EB401" s="125">
        <f t="shared" si="117"/>
        <v>0</v>
      </c>
      <c r="EC401" s="125">
        <f t="shared" si="118"/>
        <v>0</v>
      </c>
      <c r="ED401" s="125">
        <f t="shared" si="119"/>
        <v>0</v>
      </c>
      <c r="EE401" s="125">
        <f t="shared" si="120"/>
        <v>0</v>
      </c>
      <c r="EF401" s="125">
        <f t="shared" si="121"/>
        <v>0</v>
      </c>
      <c r="EG401" s="125">
        <f t="shared" si="122"/>
        <v>0</v>
      </c>
      <c r="EH401" s="125">
        <f t="shared" si="123"/>
        <v>0</v>
      </c>
      <c r="EI401" s="125">
        <f t="shared" si="124"/>
        <v>0</v>
      </c>
      <c r="EJ401" s="125">
        <v>0</v>
      </c>
    </row>
    <row r="402" spans="1:140" ht="15.75" customHeight="1">
      <c r="A402" s="62"/>
      <c r="B402" s="33"/>
      <c r="C402" s="201">
        <v>2021</v>
      </c>
      <c r="D402" s="201" t="s">
        <v>2880</v>
      </c>
      <c r="E402" s="201" t="s">
        <v>2881</v>
      </c>
      <c r="F402" s="201" t="s">
        <v>544</v>
      </c>
      <c r="G402" s="201" t="s">
        <v>538</v>
      </c>
      <c r="H402" s="201" t="s">
        <v>2175</v>
      </c>
      <c r="I402" s="201" t="s">
        <v>2176</v>
      </c>
      <c r="J402" s="201"/>
      <c r="K402" s="201"/>
      <c r="L402" s="201" t="s">
        <v>2009</v>
      </c>
      <c r="M402" s="214"/>
      <c r="N402" s="214" t="s">
        <v>2177</v>
      </c>
      <c r="O402" s="201"/>
      <c r="P402" s="201"/>
      <c r="Q402" s="201"/>
      <c r="R402" s="201"/>
      <c r="S402" s="201"/>
      <c r="T402" s="201"/>
      <c r="U402" s="201">
        <v>1</v>
      </c>
      <c r="V402" s="201"/>
      <c r="W402" s="201"/>
      <c r="X402" s="201"/>
      <c r="Y402" s="201"/>
      <c r="Z402" s="201">
        <v>1</v>
      </c>
      <c r="AA402" s="201"/>
      <c r="AB402" s="201"/>
      <c r="AC402" s="201"/>
      <c r="AD402" s="201"/>
      <c r="AE402" s="201"/>
      <c r="AF402" s="201"/>
      <c r="AG402" s="201"/>
      <c r="AH402" s="201"/>
      <c r="AI402" s="201"/>
      <c r="AJ402" s="201"/>
      <c r="AK402" s="201"/>
      <c r="AL402" s="201"/>
      <c r="AM402" s="201"/>
      <c r="AN402" s="201"/>
      <c r="AO402" s="201"/>
      <c r="AP402" s="201"/>
      <c r="AQ402" s="201"/>
      <c r="AR402" s="201">
        <f t="shared" si="108"/>
        <v>1</v>
      </c>
      <c r="AS402" s="201"/>
      <c r="AT402" s="201">
        <v>1</v>
      </c>
      <c r="AU402" s="201"/>
      <c r="AV402" s="201"/>
      <c r="AW402" s="201">
        <v>1</v>
      </c>
      <c r="AX402" s="201">
        <f t="shared" si="109"/>
        <v>2</v>
      </c>
      <c r="AY402" s="201">
        <v>1</v>
      </c>
      <c r="AZ402" s="201">
        <v>1</v>
      </c>
      <c r="BA402" s="201">
        <v>1</v>
      </c>
      <c r="BB402" s="201"/>
      <c r="BC402" s="201"/>
      <c r="BD402" s="201"/>
      <c r="BE402" s="201"/>
      <c r="BF402" s="201"/>
      <c r="BG402" s="201"/>
      <c r="BH402" s="201"/>
      <c r="BI402" s="201"/>
      <c r="BJ402" s="201"/>
      <c r="BK402" s="201"/>
      <c r="BL402" s="201">
        <v>1</v>
      </c>
      <c r="BM402" s="201"/>
      <c r="BN402" s="201">
        <v>1</v>
      </c>
      <c r="BO402" s="201"/>
      <c r="BP402" s="201">
        <v>1</v>
      </c>
      <c r="BQ402" s="201"/>
      <c r="BR402" s="201"/>
      <c r="BS402" s="201"/>
      <c r="BT402" s="201">
        <v>1</v>
      </c>
      <c r="BU402" s="201">
        <v>1</v>
      </c>
      <c r="BV402" s="66">
        <f t="shared" si="125"/>
        <v>0</v>
      </c>
      <c r="BW402" s="201"/>
      <c r="BX402" s="201"/>
      <c r="BY402" s="201"/>
      <c r="BZ402" s="201"/>
      <c r="CA402" s="201"/>
      <c r="CB402" s="201"/>
      <c r="CC402" s="201"/>
      <c r="CD402" s="201"/>
      <c r="CE402" s="201"/>
      <c r="CF402" s="201"/>
      <c r="CG402" s="201"/>
      <c r="CH402" s="201">
        <f t="shared" si="110"/>
        <v>0</v>
      </c>
      <c r="CI402" s="201"/>
      <c r="CJ402" s="201"/>
      <c r="CK402" s="201"/>
      <c r="CL402" s="201"/>
      <c r="CM402" s="201">
        <v>1</v>
      </c>
      <c r="CN402" s="201"/>
      <c r="CO402" s="201"/>
      <c r="CP402" s="201"/>
      <c r="CQ402" s="201"/>
      <c r="CR402" s="201"/>
      <c r="CS402" s="201">
        <f t="shared" si="111"/>
        <v>1</v>
      </c>
      <c r="CT402" s="201"/>
      <c r="CU402" s="201"/>
      <c r="CV402" s="201"/>
      <c r="CW402" s="201"/>
      <c r="CX402" s="201"/>
      <c r="CY402" s="201"/>
      <c r="CZ402" s="201"/>
      <c r="DA402" s="201"/>
      <c r="DB402" s="201"/>
      <c r="DC402" s="201"/>
      <c r="DD402" s="201">
        <f t="shared" si="112"/>
        <v>0</v>
      </c>
      <c r="DE402" s="201"/>
      <c r="DF402" s="201"/>
      <c r="DG402" s="201"/>
      <c r="DH402" s="201"/>
      <c r="DI402" s="201"/>
      <c r="DJ402" s="201"/>
      <c r="DK402" s="201"/>
      <c r="DL402" s="201"/>
      <c r="DM402" s="201"/>
      <c r="DN402" s="201">
        <f t="shared" si="113"/>
        <v>0</v>
      </c>
      <c r="DO402" s="201"/>
      <c r="DP402" s="201"/>
      <c r="DQ402" s="201"/>
      <c r="DR402" s="201"/>
      <c r="DS402" s="201"/>
      <c r="DT402" s="201"/>
      <c r="DU402" s="201"/>
      <c r="DV402" s="201">
        <v>1</v>
      </c>
      <c r="DW402" s="201"/>
      <c r="DX402" s="201"/>
      <c r="DY402" s="201">
        <f t="shared" si="114"/>
        <v>1</v>
      </c>
      <c r="DZ402" s="201">
        <f t="shared" si="115"/>
        <v>0</v>
      </c>
      <c r="EA402" s="201">
        <f t="shared" si="116"/>
        <v>0</v>
      </c>
      <c r="EB402" s="201">
        <f t="shared" si="117"/>
        <v>0</v>
      </c>
      <c r="EC402" s="201">
        <f t="shared" si="118"/>
        <v>0</v>
      </c>
      <c r="ED402" s="201">
        <f t="shared" si="119"/>
        <v>0</v>
      </c>
      <c r="EE402" s="201">
        <f t="shared" si="120"/>
        <v>0</v>
      </c>
      <c r="EF402" s="201">
        <f t="shared" si="121"/>
        <v>0</v>
      </c>
      <c r="EG402" s="201">
        <f t="shared" si="122"/>
        <v>0</v>
      </c>
      <c r="EH402" s="201">
        <f t="shared" si="123"/>
        <v>0</v>
      </c>
      <c r="EI402" s="201">
        <f t="shared" si="124"/>
        <v>0</v>
      </c>
      <c r="EJ402" s="201">
        <v>0</v>
      </c>
    </row>
    <row r="403" spans="1:140" ht="15.75" customHeight="1">
      <c r="A403" s="62"/>
      <c r="B403" s="33"/>
      <c r="C403" s="201"/>
      <c r="D403" s="201" t="s">
        <v>2882</v>
      </c>
      <c r="E403" s="201" t="s">
        <v>2883</v>
      </c>
      <c r="F403" s="201" t="s">
        <v>544</v>
      </c>
      <c r="G403" s="201" t="s">
        <v>538</v>
      </c>
      <c r="H403" s="201" t="s">
        <v>2178</v>
      </c>
      <c r="I403" s="201" t="s">
        <v>2179</v>
      </c>
      <c r="J403" s="201"/>
      <c r="K403" s="201"/>
      <c r="L403" s="201" t="s">
        <v>2009</v>
      </c>
      <c r="M403" s="214"/>
      <c r="N403" s="214"/>
      <c r="O403" s="201"/>
      <c r="P403" s="201"/>
      <c r="Q403" s="201"/>
      <c r="R403" s="201"/>
      <c r="S403" s="201"/>
      <c r="T403" s="201"/>
      <c r="U403" s="201"/>
      <c r="V403" s="201"/>
      <c r="W403" s="201"/>
      <c r="X403" s="201"/>
      <c r="Y403" s="201"/>
      <c r="Z403" s="201">
        <v>1</v>
      </c>
      <c r="AA403" s="201"/>
      <c r="AB403" s="201"/>
      <c r="AC403" s="201"/>
      <c r="AD403" s="201"/>
      <c r="AE403" s="201"/>
      <c r="AF403" s="201"/>
      <c r="AG403" s="201"/>
      <c r="AH403" s="201"/>
      <c r="AI403" s="201"/>
      <c r="AJ403" s="201"/>
      <c r="AK403" s="201"/>
      <c r="AL403" s="201"/>
      <c r="AM403" s="201"/>
      <c r="AN403" s="201"/>
      <c r="AO403" s="201"/>
      <c r="AP403" s="201"/>
      <c r="AQ403" s="201"/>
      <c r="AR403" s="201">
        <f t="shared" si="108"/>
        <v>1</v>
      </c>
      <c r="AS403" s="201"/>
      <c r="AT403" s="201"/>
      <c r="AU403" s="201"/>
      <c r="AV403" s="201"/>
      <c r="AW403" s="201">
        <v>1</v>
      </c>
      <c r="AX403" s="201">
        <f t="shared" si="109"/>
        <v>1</v>
      </c>
      <c r="AY403" s="201">
        <v>1</v>
      </c>
      <c r="AZ403" s="201">
        <v>1</v>
      </c>
      <c r="BA403" s="201">
        <v>1</v>
      </c>
      <c r="BB403" s="201"/>
      <c r="BC403" s="201"/>
      <c r="BD403" s="201"/>
      <c r="BE403" s="201"/>
      <c r="BF403" s="201"/>
      <c r="BG403" s="201"/>
      <c r="BH403" s="201"/>
      <c r="BI403" s="201"/>
      <c r="BJ403" s="201">
        <v>1</v>
      </c>
      <c r="BK403" s="201"/>
      <c r="BL403" s="201"/>
      <c r="BM403" s="201"/>
      <c r="BN403" s="201"/>
      <c r="BO403" s="201"/>
      <c r="BP403" s="201"/>
      <c r="BQ403" s="201"/>
      <c r="BR403" s="201"/>
      <c r="BS403" s="201"/>
      <c r="BT403" s="201"/>
      <c r="BU403" s="201">
        <v>1</v>
      </c>
      <c r="BV403" s="66">
        <f t="shared" si="125"/>
        <v>0</v>
      </c>
      <c r="BW403" s="201"/>
      <c r="BX403" s="201"/>
      <c r="BY403" s="201"/>
      <c r="BZ403" s="201"/>
      <c r="CA403" s="201"/>
      <c r="CB403" s="201"/>
      <c r="CC403" s="201"/>
      <c r="CD403" s="201"/>
      <c r="CE403" s="201"/>
      <c r="CF403" s="201"/>
      <c r="CG403" s="201"/>
      <c r="CH403" s="201">
        <f t="shared" si="110"/>
        <v>0</v>
      </c>
      <c r="CI403" s="201"/>
      <c r="CJ403" s="201"/>
      <c r="CK403" s="201"/>
      <c r="CL403" s="201"/>
      <c r="CM403" s="201"/>
      <c r="CN403" s="201"/>
      <c r="CO403" s="201"/>
      <c r="CP403" s="201"/>
      <c r="CQ403" s="201"/>
      <c r="CR403" s="201"/>
      <c r="CS403" s="201">
        <f t="shared" si="111"/>
        <v>0</v>
      </c>
      <c r="CT403" s="201"/>
      <c r="CU403" s="201"/>
      <c r="CV403" s="201"/>
      <c r="CW403" s="201"/>
      <c r="CX403" s="201"/>
      <c r="CY403" s="201"/>
      <c r="CZ403" s="201"/>
      <c r="DA403" s="201"/>
      <c r="DB403" s="201"/>
      <c r="DC403" s="201"/>
      <c r="DD403" s="201">
        <f t="shared" si="112"/>
        <v>0</v>
      </c>
      <c r="DE403" s="201"/>
      <c r="DF403" s="201"/>
      <c r="DG403" s="201"/>
      <c r="DH403" s="201"/>
      <c r="DI403" s="201"/>
      <c r="DJ403" s="201"/>
      <c r="DK403" s="201"/>
      <c r="DL403" s="201"/>
      <c r="DM403" s="201"/>
      <c r="DN403" s="201">
        <f t="shared" si="113"/>
        <v>0</v>
      </c>
      <c r="DO403" s="201"/>
      <c r="DP403" s="201"/>
      <c r="DQ403" s="201"/>
      <c r="DR403" s="201"/>
      <c r="DS403" s="201"/>
      <c r="DT403" s="201"/>
      <c r="DU403" s="201"/>
      <c r="DV403" s="201">
        <v>1</v>
      </c>
      <c r="DW403" s="201"/>
      <c r="DX403" s="201"/>
      <c r="DY403" s="201">
        <f t="shared" si="114"/>
        <v>1</v>
      </c>
      <c r="DZ403" s="201">
        <f t="shared" si="115"/>
        <v>0</v>
      </c>
      <c r="EA403" s="201">
        <f t="shared" si="116"/>
        <v>0</v>
      </c>
      <c r="EB403" s="201">
        <f t="shared" si="117"/>
        <v>0</v>
      </c>
      <c r="EC403" s="201">
        <f t="shared" si="118"/>
        <v>0</v>
      </c>
      <c r="ED403" s="201">
        <f t="shared" si="119"/>
        <v>0</v>
      </c>
      <c r="EE403" s="201">
        <f t="shared" si="120"/>
        <v>0</v>
      </c>
      <c r="EF403" s="201">
        <f t="shared" si="121"/>
        <v>0</v>
      </c>
      <c r="EG403" s="201">
        <f t="shared" si="122"/>
        <v>0</v>
      </c>
      <c r="EH403" s="201">
        <f t="shared" si="123"/>
        <v>0</v>
      </c>
      <c r="EI403" s="201">
        <f t="shared" si="124"/>
        <v>0</v>
      </c>
      <c r="EJ403" s="201">
        <v>0</v>
      </c>
    </row>
    <row r="404" spans="1:140" ht="15.75" customHeight="1">
      <c r="A404" s="62"/>
      <c r="B404" s="33"/>
      <c r="C404" s="125">
        <v>2021</v>
      </c>
      <c r="D404" s="125" t="s">
        <v>2884</v>
      </c>
      <c r="E404" s="125" t="s">
        <v>2885</v>
      </c>
      <c r="F404" s="125" t="s">
        <v>1056</v>
      </c>
      <c r="G404" s="125" t="s">
        <v>463</v>
      </c>
      <c r="H404" s="125" t="s">
        <v>2180</v>
      </c>
      <c r="I404" s="125" t="s">
        <v>2181</v>
      </c>
      <c r="J404" s="125"/>
      <c r="K404" s="125"/>
      <c r="L404" s="125" t="s">
        <v>2009</v>
      </c>
      <c r="M404" s="119"/>
      <c r="N404" s="119"/>
      <c r="O404" s="125"/>
      <c r="P404" s="125"/>
      <c r="Q404" s="125"/>
      <c r="R404" s="125"/>
      <c r="S404" s="125"/>
      <c r="T404" s="125"/>
      <c r="U404" s="125">
        <v>1</v>
      </c>
      <c r="V404" s="125"/>
      <c r="W404" s="125"/>
      <c r="X404" s="125"/>
      <c r="Y404" s="125">
        <v>1</v>
      </c>
      <c r="Z404" s="125"/>
      <c r="AA404" s="125"/>
      <c r="AB404" s="125"/>
      <c r="AC404" s="125"/>
      <c r="AD404" s="125"/>
      <c r="AE404" s="125"/>
      <c r="AF404" s="125"/>
      <c r="AG404" s="125"/>
      <c r="AH404" s="125"/>
      <c r="AI404" s="125"/>
      <c r="AJ404" s="125"/>
      <c r="AK404" s="125"/>
      <c r="AL404" s="125"/>
      <c r="AM404" s="125"/>
      <c r="AN404" s="125"/>
      <c r="AO404" s="125"/>
      <c r="AP404" s="125"/>
      <c r="AQ404" s="125"/>
      <c r="AR404" s="125">
        <f t="shared" si="108"/>
        <v>1</v>
      </c>
      <c r="AS404" s="125"/>
      <c r="AT404" s="125">
        <v>1</v>
      </c>
      <c r="AU404" s="125"/>
      <c r="AV404" s="125"/>
      <c r="AW404" s="125"/>
      <c r="AX404" s="125">
        <f t="shared" si="109"/>
        <v>1</v>
      </c>
      <c r="AY404" s="125">
        <v>1</v>
      </c>
      <c r="AZ404" s="125">
        <v>1</v>
      </c>
      <c r="BA404" s="125">
        <v>1</v>
      </c>
      <c r="BB404" s="125"/>
      <c r="BC404" s="125"/>
      <c r="BD404" s="125"/>
      <c r="BE404" s="125"/>
      <c r="BF404" s="125"/>
      <c r="BG404" s="125"/>
      <c r="BH404" s="125"/>
      <c r="BI404" s="125"/>
      <c r="BJ404" s="125"/>
      <c r="BK404" s="125"/>
      <c r="BL404" s="125"/>
      <c r="BM404" s="125"/>
      <c r="BN404" s="125"/>
      <c r="BO404" s="125"/>
      <c r="BP404" s="125">
        <v>1</v>
      </c>
      <c r="BQ404" s="125"/>
      <c r="BR404" s="125"/>
      <c r="BS404" s="125"/>
      <c r="BT404" s="125"/>
      <c r="BU404" s="125"/>
      <c r="BV404" s="66">
        <f t="shared" si="125"/>
        <v>1</v>
      </c>
      <c r="BW404" s="125"/>
      <c r="BX404" s="125"/>
      <c r="BY404" s="125"/>
      <c r="BZ404" s="125"/>
      <c r="CA404" s="125"/>
      <c r="CB404" s="125"/>
      <c r="CC404" s="125"/>
      <c r="CD404" s="125"/>
      <c r="CE404" s="125"/>
      <c r="CF404" s="125"/>
      <c r="CG404" s="125"/>
      <c r="CH404" s="125">
        <f t="shared" si="110"/>
        <v>0</v>
      </c>
      <c r="CI404" s="125"/>
      <c r="CJ404" s="125"/>
      <c r="CK404" s="125"/>
      <c r="CL404" s="125"/>
      <c r="CM404" s="125"/>
      <c r="CN404" s="125"/>
      <c r="CO404" s="125"/>
      <c r="CP404" s="125"/>
      <c r="CQ404" s="125"/>
      <c r="CR404" s="125"/>
      <c r="CS404" s="125">
        <f t="shared" si="111"/>
        <v>0</v>
      </c>
      <c r="CT404" s="125"/>
      <c r="CU404" s="125"/>
      <c r="CV404" s="125"/>
      <c r="CW404" s="125"/>
      <c r="CX404" s="125"/>
      <c r="CY404" s="125"/>
      <c r="CZ404" s="125"/>
      <c r="DA404" s="125"/>
      <c r="DB404" s="125"/>
      <c r="DC404" s="125"/>
      <c r="DD404" s="125">
        <f t="shared" si="112"/>
        <v>0</v>
      </c>
      <c r="DE404" s="125"/>
      <c r="DF404" s="125"/>
      <c r="DG404" s="125"/>
      <c r="DH404" s="125"/>
      <c r="DI404" s="125"/>
      <c r="DJ404" s="125"/>
      <c r="DK404" s="125"/>
      <c r="DL404" s="125"/>
      <c r="DM404" s="125"/>
      <c r="DN404" s="125">
        <f t="shared" si="113"/>
        <v>0</v>
      </c>
      <c r="DO404" s="125"/>
      <c r="DP404" s="125"/>
      <c r="DQ404" s="125"/>
      <c r="DR404" s="125"/>
      <c r="DS404" s="125"/>
      <c r="DT404" s="125"/>
      <c r="DU404" s="125"/>
      <c r="DV404" s="125"/>
      <c r="DW404" s="125"/>
      <c r="DX404" s="125"/>
      <c r="DY404" s="125">
        <f t="shared" si="114"/>
        <v>0</v>
      </c>
      <c r="DZ404" s="125">
        <f t="shared" si="115"/>
        <v>0</v>
      </c>
      <c r="EA404" s="125">
        <f t="shared" si="116"/>
        <v>0</v>
      </c>
      <c r="EB404" s="125">
        <f t="shared" si="117"/>
        <v>0</v>
      </c>
      <c r="EC404" s="125">
        <f t="shared" si="118"/>
        <v>0</v>
      </c>
      <c r="ED404" s="125">
        <f t="shared" si="119"/>
        <v>0</v>
      </c>
      <c r="EE404" s="125">
        <f t="shared" si="120"/>
        <v>0</v>
      </c>
      <c r="EF404" s="125">
        <f t="shared" si="121"/>
        <v>0</v>
      </c>
      <c r="EG404" s="125">
        <f t="shared" si="122"/>
        <v>0</v>
      </c>
      <c r="EH404" s="125">
        <f t="shared" si="123"/>
        <v>0</v>
      </c>
      <c r="EI404" s="125">
        <f t="shared" si="124"/>
        <v>0</v>
      </c>
      <c r="EJ404" s="125">
        <v>0</v>
      </c>
    </row>
    <row r="405" spans="1:140" ht="15.75" customHeight="1">
      <c r="A405" s="62"/>
      <c r="B405" s="33"/>
      <c r="C405" s="125">
        <v>2021</v>
      </c>
      <c r="D405" s="125" t="s">
        <v>2886</v>
      </c>
      <c r="E405" s="125" t="s">
        <v>2887</v>
      </c>
      <c r="F405" s="125" t="s">
        <v>645</v>
      </c>
      <c r="G405" s="125" t="s">
        <v>470</v>
      </c>
      <c r="H405" s="125" t="s">
        <v>2182</v>
      </c>
      <c r="I405" s="125" t="s">
        <v>2183</v>
      </c>
      <c r="J405" s="125"/>
      <c r="K405" s="125"/>
      <c r="L405" s="125" t="s">
        <v>2009</v>
      </c>
      <c r="M405" s="119"/>
      <c r="N405" s="119" t="s">
        <v>2184</v>
      </c>
      <c r="O405" s="125"/>
      <c r="P405" s="125"/>
      <c r="Q405" s="125"/>
      <c r="R405" s="125"/>
      <c r="S405" s="125"/>
      <c r="T405" s="125"/>
      <c r="U405" s="125">
        <v>1</v>
      </c>
      <c r="V405" s="125"/>
      <c r="W405" s="125"/>
      <c r="X405" s="125"/>
      <c r="Y405" s="125"/>
      <c r="Z405" s="125"/>
      <c r="AA405" s="125"/>
      <c r="AB405" s="125">
        <v>1</v>
      </c>
      <c r="AC405" s="125"/>
      <c r="AD405" s="125"/>
      <c r="AE405" s="125"/>
      <c r="AF405" s="125"/>
      <c r="AG405" s="125">
        <v>1</v>
      </c>
      <c r="AH405" s="125"/>
      <c r="AI405" s="125"/>
      <c r="AJ405" s="125"/>
      <c r="AK405" s="125"/>
      <c r="AL405" s="125"/>
      <c r="AM405" s="125"/>
      <c r="AN405" s="125"/>
      <c r="AO405" s="125"/>
      <c r="AP405" s="125"/>
      <c r="AQ405" s="125"/>
      <c r="AR405" s="125">
        <f t="shared" si="108"/>
        <v>1</v>
      </c>
      <c r="AS405" s="125">
        <v>1</v>
      </c>
      <c r="AT405" s="125">
        <v>1</v>
      </c>
      <c r="AU405" s="125">
        <v>1</v>
      </c>
      <c r="AV405" s="125">
        <v>1</v>
      </c>
      <c r="AW405" s="125">
        <v>1</v>
      </c>
      <c r="AX405" s="125">
        <f t="shared" si="109"/>
        <v>5</v>
      </c>
      <c r="AY405" s="125">
        <v>1</v>
      </c>
      <c r="AZ405" s="125">
        <v>1</v>
      </c>
      <c r="BA405" s="125"/>
      <c r="BB405" s="125"/>
      <c r="BC405" s="125"/>
      <c r="BD405" s="125"/>
      <c r="BE405" s="125"/>
      <c r="BF405" s="125">
        <v>1</v>
      </c>
      <c r="BG405" s="125"/>
      <c r="BH405" s="125"/>
      <c r="BI405" s="125"/>
      <c r="BJ405" s="125"/>
      <c r="BK405" s="125"/>
      <c r="BL405" s="125"/>
      <c r="BM405" s="125"/>
      <c r="BN405" s="125"/>
      <c r="BO405" s="125"/>
      <c r="BP405" s="125">
        <v>1</v>
      </c>
      <c r="BQ405" s="125"/>
      <c r="BR405" s="125"/>
      <c r="BS405" s="125"/>
      <c r="BT405" s="125">
        <v>1</v>
      </c>
      <c r="BU405" s="125">
        <v>1</v>
      </c>
      <c r="BV405" s="66">
        <f t="shared" si="125"/>
        <v>0</v>
      </c>
      <c r="BW405" s="125"/>
      <c r="BX405" s="125"/>
      <c r="BY405" s="125"/>
      <c r="BZ405" s="125"/>
      <c r="CA405" s="125"/>
      <c r="CB405" s="125">
        <v>1</v>
      </c>
      <c r="CC405" s="125"/>
      <c r="CD405" s="125"/>
      <c r="CE405" s="125">
        <v>1</v>
      </c>
      <c r="CF405" s="125"/>
      <c r="CG405" s="125"/>
      <c r="CH405" s="125">
        <f t="shared" si="110"/>
        <v>2</v>
      </c>
      <c r="CI405" s="125"/>
      <c r="CJ405" s="125"/>
      <c r="CK405" s="125"/>
      <c r="CL405" s="125">
        <v>1</v>
      </c>
      <c r="CM405" s="125"/>
      <c r="CN405" s="125"/>
      <c r="CO405" s="125"/>
      <c r="CP405" s="125">
        <v>1</v>
      </c>
      <c r="CQ405" s="125"/>
      <c r="CR405" s="125"/>
      <c r="CS405" s="125">
        <f t="shared" si="111"/>
        <v>2</v>
      </c>
      <c r="CT405" s="125"/>
      <c r="CU405" s="125"/>
      <c r="CV405" s="125"/>
      <c r="CW405" s="125">
        <v>1</v>
      </c>
      <c r="CX405" s="125"/>
      <c r="CY405" s="125"/>
      <c r="CZ405" s="125"/>
      <c r="DA405" s="125">
        <v>1</v>
      </c>
      <c r="DB405" s="125"/>
      <c r="DC405" s="125"/>
      <c r="DD405" s="125">
        <f t="shared" si="112"/>
        <v>2</v>
      </c>
      <c r="DE405" s="125"/>
      <c r="DF405" s="125"/>
      <c r="DG405" s="125"/>
      <c r="DH405" s="125">
        <v>1</v>
      </c>
      <c r="DI405" s="125"/>
      <c r="DJ405" s="125"/>
      <c r="DK405" s="125">
        <v>1</v>
      </c>
      <c r="DL405" s="125"/>
      <c r="DM405" s="125"/>
      <c r="DN405" s="125">
        <f t="shared" si="113"/>
        <v>2</v>
      </c>
      <c r="DO405" s="125"/>
      <c r="DP405" s="125"/>
      <c r="DQ405" s="125"/>
      <c r="DR405" s="125">
        <v>1</v>
      </c>
      <c r="DS405" s="125"/>
      <c r="DT405" s="125"/>
      <c r="DU405" s="125">
        <v>1</v>
      </c>
      <c r="DV405" s="125"/>
      <c r="DW405" s="125"/>
      <c r="DX405" s="125"/>
      <c r="DY405" s="125">
        <f t="shared" si="114"/>
        <v>2</v>
      </c>
      <c r="DZ405" s="125">
        <f t="shared" si="115"/>
        <v>0</v>
      </c>
      <c r="EA405" s="125">
        <f t="shared" si="116"/>
        <v>0</v>
      </c>
      <c r="EB405" s="125">
        <f t="shared" si="117"/>
        <v>0</v>
      </c>
      <c r="EC405" s="125">
        <f t="shared" si="118"/>
        <v>5</v>
      </c>
      <c r="ED405" s="125">
        <f t="shared" si="119"/>
        <v>0</v>
      </c>
      <c r="EE405" s="125">
        <f t="shared" si="120"/>
        <v>0</v>
      </c>
      <c r="EF405" s="125">
        <f t="shared" si="121"/>
        <v>5</v>
      </c>
      <c r="EG405" s="125">
        <f t="shared" si="122"/>
        <v>0</v>
      </c>
      <c r="EH405" s="125">
        <f t="shared" si="123"/>
        <v>10</v>
      </c>
      <c r="EI405" s="125">
        <f t="shared" si="124"/>
        <v>1</v>
      </c>
      <c r="EJ405" s="125">
        <v>0</v>
      </c>
    </row>
    <row r="406" spans="1:140" ht="15.75" customHeight="1">
      <c r="A406" s="62"/>
      <c r="B406" s="33"/>
      <c r="C406" s="125">
        <v>2021</v>
      </c>
      <c r="D406" s="125" t="s">
        <v>2888</v>
      </c>
      <c r="E406" s="125" t="s">
        <v>2889</v>
      </c>
      <c r="F406" s="125" t="s">
        <v>2890</v>
      </c>
      <c r="G406" s="125" t="s">
        <v>470</v>
      </c>
      <c r="H406" s="125" t="s">
        <v>2185</v>
      </c>
      <c r="I406" s="125" t="s">
        <v>2186</v>
      </c>
      <c r="J406" s="125"/>
      <c r="K406" s="125"/>
      <c r="L406" s="125" t="s">
        <v>2009</v>
      </c>
      <c r="M406" s="119"/>
      <c r="N406" s="119" t="s">
        <v>2187</v>
      </c>
      <c r="O406" s="125"/>
      <c r="P406" s="125"/>
      <c r="Q406" s="125"/>
      <c r="R406" s="125"/>
      <c r="S406" s="125"/>
      <c r="T406" s="125">
        <v>1</v>
      </c>
      <c r="U406" s="125"/>
      <c r="V406" s="125"/>
      <c r="W406" s="125"/>
      <c r="X406" s="125"/>
      <c r="Y406" s="125"/>
      <c r="Z406" s="125"/>
      <c r="AA406" s="125">
        <v>1</v>
      </c>
      <c r="AB406" s="125"/>
      <c r="AC406" s="125"/>
      <c r="AD406" s="125"/>
      <c r="AE406" s="125"/>
      <c r="AF406" s="125"/>
      <c r="AG406" s="125"/>
      <c r="AH406" s="125"/>
      <c r="AI406" s="125"/>
      <c r="AJ406" s="125"/>
      <c r="AK406" s="125"/>
      <c r="AL406" s="125"/>
      <c r="AM406" s="125"/>
      <c r="AN406" s="125"/>
      <c r="AO406" s="125"/>
      <c r="AP406" s="125"/>
      <c r="AQ406" s="125"/>
      <c r="AR406" s="125">
        <f t="shared" si="108"/>
        <v>1</v>
      </c>
      <c r="AS406" s="125">
        <v>1</v>
      </c>
      <c r="AT406" s="125">
        <v>1</v>
      </c>
      <c r="AU406" s="125"/>
      <c r="AV406" s="125">
        <v>1</v>
      </c>
      <c r="AW406" s="125">
        <v>1</v>
      </c>
      <c r="AX406" s="125">
        <f t="shared" si="109"/>
        <v>4</v>
      </c>
      <c r="AY406" s="125"/>
      <c r="AZ406" s="125"/>
      <c r="BA406" s="125"/>
      <c r="BB406" s="125"/>
      <c r="BC406" s="125"/>
      <c r="BD406" s="125"/>
      <c r="BE406" s="125"/>
      <c r="BF406" s="125"/>
      <c r="BG406" s="125"/>
      <c r="BH406" s="125"/>
      <c r="BI406" s="125"/>
      <c r="BJ406" s="125"/>
      <c r="BK406" s="125">
        <v>1</v>
      </c>
      <c r="BL406" s="125"/>
      <c r="BM406" s="125"/>
      <c r="BN406" s="125"/>
      <c r="BO406" s="125"/>
      <c r="BP406" s="125"/>
      <c r="BQ406" s="125"/>
      <c r="BR406" s="125"/>
      <c r="BS406" s="125"/>
      <c r="BT406" s="125">
        <v>1</v>
      </c>
      <c r="BU406" s="125">
        <v>1</v>
      </c>
      <c r="BV406" s="66">
        <f t="shared" si="125"/>
        <v>0</v>
      </c>
      <c r="BW406" s="125"/>
      <c r="BX406" s="125"/>
      <c r="BY406" s="125"/>
      <c r="BZ406" s="125"/>
      <c r="CA406" s="125"/>
      <c r="CB406" s="125"/>
      <c r="CC406" s="125"/>
      <c r="CD406" s="125"/>
      <c r="CE406" s="125"/>
      <c r="CF406" s="125"/>
      <c r="CG406" s="125"/>
      <c r="CH406" s="125">
        <f t="shared" si="110"/>
        <v>0</v>
      </c>
      <c r="CI406" s="125"/>
      <c r="CJ406" s="125"/>
      <c r="CK406" s="125"/>
      <c r="CL406" s="125"/>
      <c r="CM406" s="125"/>
      <c r="CN406" s="125"/>
      <c r="CO406" s="125"/>
      <c r="CP406" s="125"/>
      <c r="CQ406" s="125"/>
      <c r="CR406" s="125"/>
      <c r="CS406" s="125">
        <f t="shared" si="111"/>
        <v>0</v>
      </c>
      <c r="CT406" s="125"/>
      <c r="CU406" s="125"/>
      <c r="CV406" s="125"/>
      <c r="CW406" s="125"/>
      <c r="CX406" s="125"/>
      <c r="CY406" s="125"/>
      <c r="CZ406" s="125"/>
      <c r="DA406" s="125"/>
      <c r="DB406" s="125"/>
      <c r="DC406" s="125"/>
      <c r="DD406" s="125">
        <f t="shared" si="112"/>
        <v>0</v>
      </c>
      <c r="DE406" s="125"/>
      <c r="DF406" s="125"/>
      <c r="DG406" s="125"/>
      <c r="DH406" s="125"/>
      <c r="DI406" s="125"/>
      <c r="DJ406" s="125"/>
      <c r="DK406" s="125"/>
      <c r="DL406" s="125"/>
      <c r="DM406" s="125"/>
      <c r="DN406" s="125">
        <f t="shared" si="113"/>
        <v>0</v>
      </c>
      <c r="DO406" s="125"/>
      <c r="DP406" s="125"/>
      <c r="DQ406" s="125"/>
      <c r="DR406" s="125"/>
      <c r="DS406" s="125"/>
      <c r="DT406" s="125"/>
      <c r="DU406" s="125"/>
      <c r="DV406" s="125"/>
      <c r="DW406" s="125"/>
      <c r="DX406" s="125"/>
      <c r="DY406" s="125">
        <f t="shared" si="114"/>
        <v>0</v>
      </c>
      <c r="DZ406" s="125">
        <f t="shared" si="115"/>
        <v>0</v>
      </c>
      <c r="EA406" s="125">
        <f t="shared" si="116"/>
        <v>0</v>
      </c>
      <c r="EB406" s="125">
        <f t="shared" si="117"/>
        <v>0</v>
      </c>
      <c r="EC406" s="125">
        <f t="shared" si="118"/>
        <v>0</v>
      </c>
      <c r="ED406" s="125">
        <f t="shared" si="119"/>
        <v>0</v>
      </c>
      <c r="EE406" s="125">
        <f t="shared" si="120"/>
        <v>0</v>
      </c>
      <c r="EF406" s="125">
        <f t="shared" si="121"/>
        <v>0</v>
      </c>
      <c r="EG406" s="125">
        <f t="shared" si="122"/>
        <v>0</v>
      </c>
      <c r="EH406" s="125">
        <f t="shared" si="123"/>
        <v>0</v>
      </c>
      <c r="EI406" s="125">
        <f t="shared" si="124"/>
        <v>0</v>
      </c>
      <c r="EJ406" s="125">
        <v>0</v>
      </c>
    </row>
    <row r="407" spans="1:140" ht="15.75" customHeight="1">
      <c r="A407" s="62"/>
      <c r="B407" s="33"/>
      <c r="C407" s="125">
        <v>2021</v>
      </c>
      <c r="D407" s="125" t="s">
        <v>2891</v>
      </c>
      <c r="E407" s="125" t="s">
        <v>2892</v>
      </c>
      <c r="F407" s="125" t="s">
        <v>534</v>
      </c>
      <c r="G407" s="125" t="s">
        <v>487</v>
      </c>
      <c r="H407" s="125" t="s">
        <v>2188</v>
      </c>
      <c r="I407" s="125" t="s">
        <v>2189</v>
      </c>
      <c r="J407" s="125"/>
      <c r="K407" s="125"/>
      <c r="L407" s="125" t="s">
        <v>2009</v>
      </c>
      <c r="M407" s="119"/>
      <c r="N407" s="119" t="s">
        <v>2190</v>
      </c>
      <c r="O407" s="125"/>
      <c r="P407" s="125"/>
      <c r="Q407" s="125"/>
      <c r="R407" s="125"/>
      <c r="S407" s="125"/>
      <c r="T407" s="125"/>
      <c r="U407" s="125"/>
      <c r="V407" s="125"/>
      <c r="W407" s="125"/>
      <c r="X407" s="125"/>
      <c r="Y407" s="125"/>
      <c r="Z407" s="125"/>
      <c r="AA407" s="125">
        <v>1</v>
      </c>
      <c r="AB407" s="125"/>
      <c r="AC407" s="125"/>
      <c r="AD407" s="125"/>
      <c r="AE407" s="125"/>
      <c r="AF407" s="125"/>
      <c r="AG407" s="125"/>
      <c r="AH407" s="125"/>
      <c r="AI407" s="125"/>
      <c r="AJ407" s="125"/>
      <c r="AK407" s="125"/>
      <c r="AL407" s="125"/>
      <c r="AM407" s="125"/>
      <c r="AN407" s="125"/>
      <c r="AO407" s="125"/>
      <c r="AP407" s="125"/>
      <c r="AQ407" s="125"/>
      <c r="AR407" s="125">
        <f t="shared" si="108"/>
        <v>1</v>
      </c>
      <c r="AS407" s="125">
        <v>1</v>
      </c>
      <c r="AT407" s="125">
        <v>1</v>
      </c>
      <c r="AU407" s="125"/>
      <c r="AV407" s="125">
        <v>1</v>
      </c>
      <c r="AW407" s="125">
        <v>1</v>
      </c>
      <c r="AX407" s="125">
        <f t="shared" si="109"/>
        <v>4</v>
      </c>
      <c r="AY407" s="125">
        <v>1</v>
      </c>
      <c r="AZ407" s="125">
        <v>1</v>
      </c>
      <c r="BA407" s="125"/>
      <c r="BB407" s="125"/>
      <c r="BC407" s="125"/>
      <c r="BD407" s="125"/>
      <c r="BE407" s="125"/>
      <c r="BF407" s="125"/>
      <c r="BG407" s="125"/>
      <c r="BH407" s="125"/>
      <c r="BI407" s="125"/>
      <c r="BJ407" s="125"/>
      <c r="BK407" s="125">
        <v>1</v>
      </c>
      <c r="BL407" s="125"/>
      <c r="BM407" s="125"/>
      <c r="BN407" s="125"/>
      <c r="BO407" s="125"/>
      <c r="BP407" s="125"/>
      <c r="BQ407" s="125"/>
      <c r="BR407" s="125"/>
      <c r="BS407" s="125">
        <v>1</v>
      </c>
      <c r="BT407" s="125">
        <v>1</v>
      </c>
      <c r="BU407" s="125"/>
      <c r="BV407" s="66">
        <f t="shared" si="125"/>
        <v>0</v>
      </c>
      <c r="BW407" s="125">
        <v>1</v>
      </c>
      <c r="BX407" s="125"/>
      <c r="BY407" s="125"/>
      <c r="BZ407" s="125"/>
      <c r="CA407" s="125"/>
      <c r="CB407" s="125"/>
      <c r="CC407" s="125"/>
      <c r="CD407" s="125"/>
      <c r="CE407" s="125"/>
      <c r="CF407" s="125"/>
      <c r="CG407" s="125"/>
      <c r="CH407" s="125">
        <f t="shared" si="110"/>
        <v>1</v>
      </c>
      <c r="CI407" s="125"/>
      <c r="CJ407" s="125"/>
      <c r="CK407" s="125"/>
      <c r="CL407" s="125">
        <v>1</v>
      </c>
      <c r="CM407" s="125"/>
      <c r="CN407" s="125"/>
      <c r="CO407" s="125"/>
      <c r="CP407" s="125"/>
      <c r="CQ407" s="125"/>
      <c r="CR407" s="125"/>
      <c r="CS407" s="125">
        <f t="shared" si="111"/>
        <v>1</v>
      </c>
      <c r="CT407" s="125"/>
      <c r="CU407" s="125"/>
      <c r="CV407" s="125"/>
      <c r="CW407" s="125"/>
      <c r="CX407" s="125"/>
      <c r="CY407" s="125"/>
      <c r="CZ407" s="125"/>
      <c r="DA407" s="125"/>
      <c r="DB407" s="125"/>
      <c r="DC407" s="125"/>
      <c r="DD407" s="125">
        <f t="shared" si="112"/>
        <v>0</v>
      </c>
      <c r="DE407" s="125"/>
      <c r="DF407" s="125">
        <v>1</v>
      </c>
      <c r="DG407" s="125"/>
      <c r="DH407" s="125"/>
      <c r="DI407" s="125"/>
      <c r="DJ407" s="125"/>
      <c r="DK407" s="125"/>
      <c r="DL407" s="125"/>
      <c r="DM407" s="125"/>
      <c r="DN407" s="125">
        <f t="shared" si="113"/>
        <v>1</v>
      </c>
      <c r="DO407" s="125"/>
      <c r="DP407" s="125"/>
      <c r="DQ407" s="125"/>
      <c r="DR407" s="125"/>
      <c r="DS407" s="125"/>
      <c r="DT407" s="125"/>
      <c r="DU407" s="125"/>
      <c r="DV407" s="125"/>
      <c r="DW407" s="125"/>
      <c r="DX407" s="125"/>
      <c r="DY407" s="125">
        <f t="shared" si="114"/>
        <v>0</v>
      </c>
      <c r="DZ407" s="125">
        <f t="shared" si="115"/>
        <v>1</v>
      </c>
      <c r="EA407" s="125">
        <f t="shared" si="116"/>
        <v>1</v>
      </c>
      <c r="EB407" s="125">
        <f t="shared" si="117"/>
        <v>0</v>
      </c>
      <c r="EC407" s="125">
        <f t="shared" si="118"/>
        <v>1</v>
      </c>
      <c r="ED407" s="125">
        <f t="shared" si="119"/>
        <v>0</v>
      </c>
      <c r="EE407" s="125">
        <f t="shared" si="120"/>
        <v>0</v>
      </c>
      <c r="EF407" s="125">
        <f t="shared" si="121"/>
        <v>0</v>
      </c>
      <c r="EG407" s="125">
        <f t="shared" si="122"/>
        <v>0</v>
      </c>
      <c r="EH407" s="125">
        <f t="shared" si="123"/>
        <v>3</v>
      </c>
      <c r="EI407" s="125">
        <f t="shared" si="124"/>
        <v>1</v>
      </c>
      <c r="EJ407" s="125">
        <v>0</v>
      </c>
    </row>
    <row r="408" spans="1:140" ht="15.75" customHeight="1">
      <c r="A408" s="62"/>
      <c r="B408" s="33"/>
      <c r="C408" s="125"/>
      <c r="D408" s="125" t="s">
        <v>2893</v>
      </c>
      <c r="E408" s="125" t="s">
        <v>2894</v>
      </c>
      <c r="F408" s="125" t="s">
        <v>1266</v>
      </c>
      <c r="G408" s="125" t="s">
        <v>483</v>
      </c>
      <c r="H408" s="125" t="s">
        <v>2191</v>
      </c>
      <c r="I408" s="125" t="s">
        <v>2192</v>
      </c>
      <c r="J408" s="125"/>
      <c r="K408" s="125"/>
      <c r="L408" s="125" t="s">
        <v>2009</v>
      </c>
      <c r="M408" s="119"/>
      <c r="N408" s="119"/>
      <c r="O408" s="125"/>
      <c r="P408" s="125"/>
      <c r="Q408" s="125"/>
      <c r="R408" s="125"/>
      <c r="S408" s="125"/>
      <c r="T408" s="125"/>
      <c r="U408" s="125"/>
      <c r="V408" s="125"/>
      <c r="W408" s="125"/>
      <c r="X408" s="125"/>
      <c r="Y408" s="125"/>
      <c r="Z408" s="125">
        <v>1</v>
      </c>
      <c r="AA408" s="125"/>
      <c r="AB408" s="125"/>
      <c r="AC408" s="125"/>
      <c r="AD408" s="125"/>
      <c r="AE408" s="125"/>
      <c r="AF408" s="125"/>
      <c r="AG408" s="125"/>
      <c r="AH408" s="125"/>
      <c r="AI408" s="125"/>
      <c r="AJ408" s="125"/>
      <c r="AK408" s="125"/>
      <c r="AL408" s="125"/>
      <c r="AM408" s="125"/>
      <c r="AN408" s="125"/>
      <c r="AO408" s="125"/>
      <c r="AP408" s="125"/>
      <c r="AQ408" s="125"/>
      <c r="AR408" s="125">
        <f t="shared" si="108"/>
        <v>1</v>
      </c>
      <c r="AS408" s="125">
        <v>1</v>
      </c>
      <c r="AT408" s="125">
        <v>1</v>
      </c>
      <c r="AU408" s="125"/>
      <c r="AV408" s="125"/>
      <c r="AW408" s="125">
        <v>1</v>
      </c>
      <c r="AX408" s="125">
        <f t="shared" si="109"/>
        <v>3</v>
      </c>
      <c r="AY408" s="125">
        <v>1</v>
      </c>
      <c r="AZ408" s="125">
        <v>1</v>
      </c>
      <c r="BA408" s="125">
        <v>1</v>
      </c>
      <c r="BB408" s="125"/>
      <c r="BC408" s="125"/>
      <c r="BD408" s="125"/>
      <c r="BE408" s="125"/>
      <c r="BF408" s="125"/>
      <c r="BG408" s="125"/>
      <c r="BH408" s="125"/>
      <c r="BI408" s="125"/>
      <c r="BJ408" s="125"/>
      <c r="BK408" s="125">
        <v>1</v>
      </c>
      <c r="BL408" s="125"/>
      <c r="BM408" s="125"/>
      <c r="BN408" s="125"/>
      <c r="BO408" s="125"/>
      <c r="BP408" s="125"/>
      <c r="BQ408" s="125"/>
      <c r="BR408" s="125"/>
      <c r="BS408" s="125">
        <v>1</v>
      </c>
      <c r="BT408" s="125">
        <v>1</v>
      </c>
      <c r="BU408" s="125">
        <v>1</v>
      </c>
      <c r="BV408" s="66">
        <f t="shared" si="125"/>
        <v>0</v>
      </c>
      <c r="BW408" s="125"/>
      <c r="BX408" s="125"/>
      <c r="BY408" s="125"/>
      <c r="BZ408" s="125">
        <v>1</v>
      </c>
      <c r="CA408" s="125"/>
      <c r="CB408" s="125"/>
      <c r="CC408" s="125"/>
      <c r="CD408" s="125"/>
      <c r="CE408" s="125"/>
      <c r="CF408" s="125"/>
      <c r="CG408" s="125"/>
      <c r="CH408" s="125">
        <f t="shared" si="110"/>
        <v>1</v>
      </c>
      <c r="CI408" s="125"/>
      <c r="CJ408" s="125"/>
      <c r="CK408" s="125"/>
      <c r="CL408" s="125"/>
      <c r="CM408" s="125">
        <v>1</v>
      </c>
      <c r="CN408" s="125"/>
      <c r="CO408" s="125"/>
      <c r="CP408" s="125"/>
      <c r="CQ408" s="125"/>
      <c r="CR408" s="125"/>
      <c r="CS408" s="125">
        <f t="shared" si="111"/>
        <v>1</v>
      </c>
      <c r="CT408" s="125"/>
      <c r="CU408" s="125"/>
      <c r="CV408" s="125"/>
      <c r="CW408" s="125"/>
      <c r="CX408" s="125"/>
      <c r="CY408" s="125"/>
      <c r="CZ408" s="125"/>
      <c r="DA408" s="125"/>
      <c r="DB408" s="125"/>
      <c r="DC408" s="125"/>
      <c r="DD408" s="125">
        <f t="shared" si="112"/>
        <v>0</v>
      </c>
      <c r="DE408" s="125"/>
      <c r="DF408" s="125"/>
      <c r="DG408" s="125"/>
      <c r="DH408" s="125"/>
      <c r="DI408" s="125"/>
      <c r="DJ408" s="125"/>
      <c r="DK408" s="125"/>
      <c r="DL408" s="125"/>
      <c r="DM408" s="125"/>
      <c r="DN408" s="125">
        <f t="shared" si="113"/>
        <v>0</v>
      </c>
      <c r="DO408" s="125"/>
      <c r="DP408" s="125"/>
      <c r="DQ408" s="125"/>
      <c r="DR408" s="125"/>
      <c r="DS408" s="125"/>
      <c r="DT408" s="125"/>
      <c r="DU408" s="125"/>
      <c r="DV408" s="125">
        <v>1</v>
      </c>
      <c r="DW408" s="125"/>
      <c r="DX408" s="125"/>
      <c r="DY408" s="125">
        <f t="shared" si="114"/>
        <v>1</v>
      </c>
      <c r="DZ408" s="125">
        <f t="shared" si="115"/>
        <v>0</v>
      </c>
      <c r="EA408" s="125">
        <f t="shared" si="116"/>
        <v>0</v>
      </c>
      <c r="EB408" s="125">
        <f t="shared" si="117"/>
        <v>0</v>
      </c>
      <c r="EC408" s="125">
        <f t="shared" si="118"/>
        <v>0</v>
      </c>
      <c r="ED408" s="125">
        <f t="shared" si="119"/>
        <v>0</v>
      </c>
      <c r="EE408" s="125">
        <f t="shared" si="120"/>
        <v>0</v>
      </c>
      <c r="EF408" s="125">
        <f t="shared" si="121"/>
        <v>0</v>
      </c>
      <c r="EG408" s="125">
        <f t="shared" si="122"/>
        <v>0</v>
      </c>
      <c r="EH408" s="125">
        <f t="shared" si="123"/>
        <v>0</v>
      </c>
      <c r="EI408" s="125">
        <f t="shared" si="124"/>
        <v>0</v>
      </c>
      <c r="EJ408" s="125">
        <v>0</v>
      </c>
    </row>
    <row r="409" spans="1:140" ht="15.75" customHeight="1">
      <c r="A409" s="62"/>
      <c r="B409" s="33"/>
      <c r="C409" s="125">
        <v>2021</v>
      </c>
      <c r="D409" s="125" t="s">
        <v>2895</v>
      </c>
      <c r="E409" s="125" t="s">
        <v>2896</v>
      </c>
      <c r="F409" s="125" t="s">
        <v>520</v>
      </c>
      <c r="G409" s="125" t="s">
        <v>459</v>
      </c>
      <c r="H409" s="125" t="s">
        <v>2193</v>
      </c>
      <c r="I409" s="125" t="s">
        <v>2194</v>
      </c>
      <c r="J409" s="125"/>
      <c r="K409" s="125"/>
      <c r="L409" s="125" t="s">
        <v>2009</v>
      </c>
      <c r="M409" s="119"/>
      <c r="N409" s="119"/>
      <c r="O409" s="125"/>
      <c r="P409" s="125"/>
      <c r="Q409" s="125"/>
      <c r="R409" s="125"/>
      <c r="S409" s="125"/>
      <c r="T409" s="125"/>
      <c r="U409" s="125">
        <v>1</v>
      </c>
      <c r="V409" s="125"/>
      <c r="W409" s="125"/>
      <c r="X409" s="125"/>
      <c r="Y409" s="125"/>
      <c r="Z409" s="125">
        <v>1</v>
      </c>
      <c r="AA409" s="125"/>
      <c r="AB409" s="125"/>
      <c r="AC409" s="125"/>
      <c r="AD409" s="125"/>
      <c r="AE409" s="125"/>
      <c r="AF409" s="125"/>
      <c r="AG409" s="125"/>
      <c r="AH409" s="125"/>
      <c r="AI409" s="125"/>
      <c r="AJ409" s="125"/>
      <c r="AK409" s="125"/>
      <c r="AL409" s="125"/>
      <c r="AM409" s="125"/>
      <c r="AN409" s="125"/>
      <c r="AO409" s="125"/>
      <c r="AP409" s="125"/>
      <c r="AQ409" s="125"/>
      <c r="AR409" s="125">
        <f t="shared" si="108"/>
        <v>1</v>
      </c>
      <c r="AS409" s="125">
        <v>1</v>
      </c>
      <c r="AT409" s="125">
        <v>1</v>
      </c>
      <c r="AU409" s="125">
        <v>1</v>
      </c>
      <c r="AV409" s="125">
        <v>1</v>
      </c>
      <c r="AW409" s="125">
        <v>1</v>
      </c>
      <c r="AX409" s="125">
        <f t="shared" si="109"/>
        <v>5</v>
      </c>
      <c r="AY409" s="125">
        <v>1</v>
      </c>
      <c r="AZ409" s="125">
        <v>1</v>
      </c>
      <c r="BA409" s="125">
        <v>1</v>
      </c>
      <c r="BB409" s="125"/>
      <c r="BC409" s="125"/>
      <c r="BD409" s="125"/>
      <c r="BE409" s="125"/>
      <c r="BF409" s="125"/>
      <c r="BG409" s="125"/>
      <c r="BH409" s="125"/>
      <c r="BI409" s="125"/>
      <c r="BJ409" s="125"/>
      <c r="BK409" s="125">
        <v>1</v>
      </c>
      <c r="BL409" s="125"/>
      <c r="BM409" s="125"/>
      <c r="BN409" s="125"/>
      <c r="BO409" s="125"/>
      <c r="BP409" s="125"/>
      <c r="BQ409" s="125"/>
      <c r="BR409" s="125"/>
      <c r="BS409" s="125">
        <v>1</v>
      </c>
      <c r="BT409" s="125">
        <v>1</v>
      </c>
      <c r="BU409" s="125">
        <v>1</v>
      </c>
      <c r="BV409" s="66">
        <f t="shared" si="125"/>
        <v>0</v>
      </c>
      <c r="BW409" s="125"/>
      <c r="BX409" s="125">
        <v>1</v>
      </c>
      <c r="BY409" s="125"/>
      <c r="BZ409" s="125">
        <v>1</v>
      </c>
      <c r="CA409" s="125"/>
      <c r="CB409" s="125"/>
      <c r="CC409" s="125"/>
      <c r="CD409" s="125"/>
      <c r="CE409" s="125"/>
      <c r="CF409" s="125"/>
      <c r="CG409" s="125"/>
      <c r="CH409" s="125">
        <f t="shared" si="110"/>
        <v>2</v>
      </c>
      <c r="CI409" s="125"/>
      <c r="CJ409" s="125"/>
      <c r="CK409" s="125"/>
      <c r="CL409" s="125"/>
      <c r="CM409" s="125">
        <v>1</v>
      </c>
      <c r="CN409" s="125"/>
      <c r="CO409" s="125"/>
      <c r="CP409" s="125"/>
      <c r="CQ409" s="125"/>
      <c r="CR409" s="125"/>
      <c r="CS409" s="125">
        <f t="shared" si="111"/>
        <v>1</v>
      </c>
      <c r="CT409" s="125"/>
      <c r="CU409" s="125"/>
      <c r="CV409" s="125"/>
      <c r="CW409" s="125"/>
      <c r="CX409" s="125"/>
      <c r="CY409" s="125"/>
      <c r="CZ409" s="125">
        <v>1</v>
      </c>
      <c r="DA409" s="125"/>
      <c r="DB409" s="125"/>
      <c r="DC409" s="125"/>
      <c r="DD409" s="125">
        <f t="shared" si="112"/>
        <v>1</v>
      </c>
      <c r="DE409" s="125"/>
      <c r="DF409" s="125"/>
      <c r="DG409" s="125">
        <v>1</v>
      </c>
      <c r="DH409" s="125"/>
      <c r="DI409" s="125">
        <v>1</v>
      </c>
      <c r="DJ409" s="125"/>
      <c r="DK409" s="125"/>
      <c r="DL409" s="125"/>
      <c r="DM409" s="125"/>
      <c r="DN409" s="125">
        <f t="shared" si="113"/>
        <v>2</v>
      </c>
      <c r="DO409" s="125"/>
      <c r="DP409" s="125"/>
      <c r="DQ409" s="125"/>
      <c r="DR409" s="125"/>
      <c r="DS409" s="125"/>
      <c r="DT409" s="125"/>
      <c r="DU409" s="125"/>
      <c r="DV409" s="125">
        <v>1</v>
      </c>
      <c r="DW409" s="125"/>
      <c r="DX409" s="125"/>
      <c r="DY409" s="125">
        <f t="shared" si="114"/>
        <v>1</v>
      </c>
      <c r="DZ409" s="125">
        <f t="shared" si="115"/>
        <v>0</v>
      </c>
      <c r="EA409" s="125">
        <f t="shared" si="116"/>
        <v>0</v>
      </c>
      <c r="EB409" s="125">
        <f t="shared" si="117"/>
        <v>1</v>
      </c>
      <c r="EC409" s="125">
        <f t="shared" si="118"/>
        <v>0</v>
      </c>
      <c r="ED409" s="125">
        <f t="shared" si="119"/>
        <v>1</v>
      </c>
      <c r="EE409" s="125">
        <f t="shared" si="120"/>
        <v>0</v>
      </c>
      <c r="EF409" s="125">
        <f t="shared" si="121"/>
        <v>0</v>
      </c>
      <c r="EG409" s="125">
        <f t="shared" si="122"/>
        <v>0</v>
      </c>
      <c r="EH409" s="125">
        <f t="shared" si="123"/>
        <v>2</v>
      </c>
      <c r="EI409" s="125">
        <f t="shared" si="124"/>
        <v>1</v>
      </c>
      <c r="EJ409" s="125">
        <v>0</v>
      </c>
    </row>
    <row r="410" spans="1:140" ht="15.75" customHeight="1">
      <c r="A410" s="62"/>
      <c r="B410" s="33"/>
      <c r="C410" s="125">
        <v>2021</v>
      </c>
      <c r="D410" s="125" t="s">
        <v>2897</v>
      </c>
      <c r="E410" s="125" t="s">
        <v>2898</v>
      </c>
      <c r="F410" s="125" t="s">
        <v>493</v>
      </c>
      <c r="G410" s="125" t="s">
        <v>470</v>
      </c>
      <c r="H410" s="125" t="s">
        <v>2195</v>
      </c>
      <c r="I410" s="125" t="s">
        <v>2196</v>
      </c>
      <c r="J410" s="125"/>
      <c r="K410" s="125"/>
      <c r="L410" s="125" t="s">
        <v>2009</v>
      </c>
      <c r="M410" s="119"/>
      <c r="N410" s="119"/>
      <c r="O410" s="125"/>
      <c r="P410" s="125"/>
      <c r="Q410" s="125"/>
      <c r="R410" s="125"/>
      <c r="S410" s="125"/>
      <c r="T410" s="125"/>
      <c r="U410" s="125">
        <v>1</v>
      </c>
      <c r="V410" s="125"/>
      <c r="W410" s="125"/>
      <c r="X410" s="125"/>
      <c r="Y410" s="125"/>
      <c r="Z410" s="125"/>
      <c r="AA410" s="125"/>
      <c r="AB410" s="125"/>
      <c r="AC410" s="125"/>
      <c r="AD410" s="125"/>
      <c r="AE410" s="125"/>
      <c r="AF410" s="125"/>
      <c r="AG410" s="125"/>
      <c r="AH410" s="125"/>
      <c r="AI410" s="125"/>
      <c r="AJ410" s="125"/>
      <c r="AK410" s="125">
        <v>1</v>
      </c>
      <c r="AL410" s="125"/>
      <c r="AM410" s="125"/>
      <c r="AN410" s="125"/>
      <c r="AO410" s="125"/>
      <c r="AP410" s="125"/>
      <c r="AQ410" s="125"/>
      <c r="AR410" s="125">
        <f t="shared" si="108"/>
        <v>1</v>
      </c>
      <c r="AS410" s="125">
        <v>1</v>
      </c>
      <c r="AT410" s="125">
        <v>1</v>
      </c>
      <c r="AU410" s="125">
        <v>1</v>
      </c>
      <c r="AV410" s="125">
        <v>1</v>
      </c>
      <c r="AW410" s="125">
        <v>1</v>
      </c>
      <c r="AX410" s="125">
        <f t="shared" si="109"/>
        <v>5</v>
      </c>
      <c r="AY410" s="125">
        <v>1</v>
      </c>
      <c r="AZ410" s="125">
        <v>1</v>
      </c>
      <c r="BA410" s="125">
        <v>1</v>
      </c>
      <c r="BB410" s="125"/>
      <c r="BC410" s="125"/>
      <c r="BD410" s="125"/>
      <c r="BE410" s="125"/>
      <c r="BF410" s="125"/>
      <c r="BG410" s="125"/>
      <c r="BH410" s="125"/>
      <c r="BI410" s="125"/>
      <c r="BJ410" s="125"/>
      <c r="BK410" s="125"/>
      <c r="BL410" s="125"/>
      <c r="BM410" s="125"/>
      <c r="BN410" s="125"/>
      <c r="BO410" s="125"/>
      <c r="BP410" s="125">
        <v>1</v>
      </c>
      <c r="BQ410" s="125"/>
      <c r="BR410" s="125"/>
      <c r="BS410" s="125">
        <v>1</v>
      </c>
      <c r="BT410" s="125">
        <v>1</v>
      </c>
      <c r="BU410" s="125">
        <v>1</v>
      </c>
      <c r="BV410" s="66">
        <f t="shared" si="125"/>
        <v>0</v>
      </c>
      <c r="BW410" s="125"/>
      <c r="BX410" s="125"/>
      <c r="BY410" s="125"/>
      <c r="BZ410" s="125">
        <v>1</v>
      </c>
      <c r="CA410" s="125"/>
      <c r="CB410" s="125"/>
      <c r="CC410" s="125"/>
      <c r="CD410" s="125"/>
      <c r="CE410" s="125"/>
      <c r="CF410" s="125"/>
      <c r="CG410" s="125"/>
      <c r="CH410" s="125">
        <f t="shared" si="110"/>
        <v>1</v>
      </c>
      <c r="CI410" s="125"/>
      <c r="CJ410" s="125"/>
      <c r="CK410" s="125"/>
      <c r="CL410" s="125"/>
      <c r="CM410" s="125">
        <v>1</v>
      </c>
      <c r="CN410" s="125"/>
      <c r="CO410" s="125"/>
      <c r="CP410" s="125"/>
      <c r="CQ410" s="125"/>
      <c r="CR410" s="125"/>
      <c r="CS410" s="125">
        <f t="shared" si="111"/>
        <v>1</v>
      </c>
      <c r="CT410" s="125"/>
      <c r="CU410" s="125"/>
      <c r="CV410" s="125"/>
      <c r="CW410" s="125"/>
      <c r="CX410" s="125"/>
      <c r="CY410" s="125"/>
      <c r="CZ410" s="125">
        <v>1</v>
      </c>
      <c r="DA410" s="125"/>
      <c r="DB410" s="125"/>
      <c r="DC410" s="125"/>
      <c r="DD410" s="125">
        <f t="shared" si="112"/>
        <v>1</v>
      </c>
      <c r="DE410" s="125"/>
      <c r="DF410" s="125"/>
      <c r="DG410" s="125"/>
      <c r="DH410" s="125"/>
      <c r="DI410" s="125">
        <v>1</v>
      </c>
      <c r="DJ410" s="125"/>
      <c r="DK410" s="125"/>
      <c r="DL410" s="125"/>
      <c r="DM410" s="125"/>
      <c r="DN410" s="125">
        <f t="shared" si="113"/>
        <v>1</v>
      </c>
      <c r="DO410" s="125"/>
      <c r="DP410" s="125"/>
      <c r="DQ410" s="125"/>
      <c r="DR410" s="125"/>
      <c r="DS410" s="125"/>
      <c r="DT410" s="125"/>
      <c r="DU410" s="125"/>
      <c r="DV410" s="125">
        <v>1</v>
      </c>
      <c r="DW410" s="125"/>
      <c r="DX410" s="125"/>
      <c r="DY410" s="125">
        <f t="shared" si="114"/>
        <v>1</v>
      </c>
      <c r="DZ410" s="125">
        <f t="shared" si="115"/>
        <v>0</v>
      </c>
      <c r="EA410" s="125">
        <f t="shared" si="116"/>
        <v>0</v>
      </c>
      <c r="EB410" s="125">
        <f t="shared" si="117"/>
        <v>0</v>
      </c>
      <c r="EC410" s="125">
        <f t="shared" si="118"/>
        <v>0</v>
      </c>
      <c r="ED410" s="125">
        <f t="shared" si="119"/>
        <v>1</v>
      </c>
      <c r="EE410" s="125">
        <f t="shared" si="120"/>
        <v>0</v>
      </c>
      <c r="EF410" s="125">
        <f t="shared" si="121"/>
        <v>0</v>
      </c>
      <c r="EG410" s="125">
        <f t="shared" si="122"/>
        <v>0</v>
      </c>
      <c r="EH410" s="125">
        <f t="shared" si="123"/>
        <v>1</v>
      </c>
      <c r="EI410" s="125">
        <f t="shared" si="124"/>
        <v>1</v>
      </c>
      <c r="EJ410" s="125">
        <v>0</v>
      </c>
    </row>
    <row r="411" spans="1:140" ht="15.75" customHeight="1">
      <c r="A411" s="62"/>
      <c r="B411" s="33"/>
      <c r="C411" s="125">
        <v>2021</v>
      </c>
      <c r="D411" s="125" t="s">
        <v>2899</v>
      </c>
      <c r="E411" s="125" t="s">
        <v>2900</v>
      </c>
      <c r="F411" s="125" t="s">
        <v>534</v>
      </c>
      <c r="G411" s="125" t="s">
        <v>487</v>
      </c>
      <c r="H411" s="125" t="s">
        <v>2197</v>
      </c>
      <c r="I411" s="125" t="s">
        <v>2198</v>
      </c>
      <c r="J411" s="125"/>
      <c r="K411" s="125"/>
      <c r="L411" s="125" t="s">
        <v>2009</v>
      </c>
      <c r="M411" s="119"/>
      <c r="N411" s="119"/>
      <c r="O411" s="125"/>
      <c r="P411" s="125"/>
      <c r="Q411" s="125"/>
      <c r="R411" s="125"/>
      <c r="S411" s="125"/>
      <c r="T411" s="125"/>
      <c r="U411" s="125">
        <v>1</v>
      </c>
      <c r="V411" s="125"/>
      <c r="W411" s="125"/>
      <c r="X411" s="125"/>
      <c r="Y411" s="125"/>
      <c r="Z411" s="125">
        <v>1</v>
      </c>
      <c r="AA411" s="125"/>
      <c r="AB411" s="125"/>
      <c r="AC411" s="125"/>
      <c r="AD411" s="125"/>
      <c r="AE411" s="125"/>
      <c r="AF411" s="125"/>
      <c r="AG411" s="125"/>
      <c r="AH411" s="125"/>
      <c r="AI411" s="125"/>
      <c r="AJ411" s="125"/>
      <c r="AK411" s="125"/>
      <c r="AL411" s="125"/>
      <c r="AM411" s="125"/>
      <c r="AN411" s="125"/>
      <c r="AO411" s="125"/>
      <c r="AP411" s="125"/>
      <c r="AQ411" s="125"/>
      <c r="AR411" s="125">
        <f t="shared" si="108"/>
        <v>1</v>
      </c>
      <c r="AS411" s="125">
        <v>1</v>
      </c>
      <c r="AT411" s="125">
        <v>1</v>
      </c>
      <c r="AU411" s="125">
        <v>1</v>
      </c>
      <c r="AV411" s="125"/>
      <c r="AW411" s="125">
        <v>1</v>
      </c>
      <c r="AX411" s="125">
        <f t="shared" si="109"/>
        <v>4</v>
      </c>
      <c r="AY411" s="125">
        <v>1</v>
      </c>
      <c r="AZ411" s="125">
        <v>1</v>
      </c>
      <c r="BA411" s="125">
        <v>1</v>
      </c>
      <c r="BB411" s="125"/>
      <c r="BC411" s="125"/>
      <c r="BD411" s="125"/>
      <c r="BE411" s="125"/>
      <c r="BF411" s="125"/>
      <c r="BG411" s="125"/>
      <c r="BH411" s="125"/>
      <c r="BI411" s="125"/>
      <c r="BJ411" s="125"/>
      <c r="BK411" s="125">
        <v>1</v>
      </c>
      <c r="BL411" s="125"/>
      <c r="BM411" s="125"/>
      <c r="BN411" s="125"/>
      <c r="BO411" s="125"/>
      <c r="BP411" s="125"/>
      <c r="BQ411" s="125"/>
      <c r="BR411" s="125"/>
      <c r="BS411" s="125">
        <v>1</v>
      </c>
      <c r="BT411" s="125">
        <v>1</v>
      </c>
      <c r="BU411" s="125">
        <v>1</v>
      </c>
      <c r="BV411" s="66">
        <f t="shared" si="125"/>
        <v>0</v>
      </c>
      <c r="BW411" s="125"/>
      <c r="BX411" s="125"/>
      <c r="BY411" s="125"/>
      <c r="BZ411" s="125">
        <v>1</v>
      </c>
      <c r="CA411" s="125"/>
      <c r="CB411" s="125"/>
      <c r="CC411" s="125"/>
      <c r="CD411" s="125"/>
      <c r="CE411" s="125"/>
      <c r="CF411" s="125"/>
      <c r="CG411" s="125"/>
      <c r="CH411" s="125">
        <f t="shared" si="110"/>
        <v>1</v>
      </c>
      <c r="CI411" s="125"/>
      <c r="CJ411" s="125"/>
      <c r="CK411" s="125"/>
      <c r="CL411" s="125"/>
      <c r="CM411" s="125">
        <v>1</v>
      </c>
      <c r="CN411" s="125"/>
      <c r="CO411" s="125"/>
      <c r="CP411" s="125"/>
      <c r="CQ411" s="125"/>
      <c r="CR411" s="125"/>
      <c r="CS411" s="125">
        <f t="shared" si="111"/>
        <v>1</v>
      </c>
      <c r="CT411" s="125"/>
      <c r="CU411" s="125"/>
      <c r="CV411" s="125"/>
      <c r="CW411" s="125"/>
      <c r="CX411" s="125"/>
      <c r="CY411" s="125"/>
      <c r="CZ411" s="125">
        <v>1</v>
      </c>
      <c r="DA411" s="125"/>
      <c r="DB411" s="125"/>
      <c r="DC411" s="125"/>
      <c r="DD411" s="125">
        <f t="shared" si="112"/>
        <v>1</v>
      </c>
      <c r="DE411" s="125"/>
      <c r="DF411" s="125"/>
      <c r="DG411" s="125"/>
      <c r="DH411" s="125"/>
      <c r="DI411" s="125"/>
      <c r="DJ411" s="125"/>
      <c r="DK411" s="125"/>
      <c r="DL411" s="125"/>
      <c r="DM411" s="125"/>
      <c r="DN411" s="125">
        <f t="shared" si="113"/>
        <v>0</v>
      </c>
      <c r="DO411" s="125"/>
      <c r="DP411" s="125"/>
      <c r="DQ411" s="125"/>
      <c r="DR411" s="125"/>
      <c r="DS411" s="125"/>
      <c r="DT411" s="125"/>
      <c r="DU411" s="125"/>
      <c r="DV411" s="125">
        <v>1</v>
      </c>
      <c r="DW411" s="125"/>
      <c r="DX411" s="125"/>
      <c r="DY411" s="125">
        <f t="shared" si="114"/>
        <v>1</v>
      </c>
      <c r="DZ411" s="125">
        <f t="shared" si="115"/>
        <v>0</v>
      </c>
      <c r="EA411" s="125">
        <f t="shared" si="116"/>
        <v>0</v>
      </c>
      <c r="EB411" s="125">
        <f t="shared" si="117"/>
        <v>0</v>
      </c>
      <c r="EC411" s="125">
        <f t="shared" si="118"/>
        <v>0</v>
      </c>
      <c r="ED411" s="125">
        <f t="shared" si="119"/>
        <v>0</v>
      </c>
      <c r="EE411" s="125">
        <f t="shared" si="120"/>
        <v>0</v>
      </c>
      <c r="EF411" s="125">
        <f t="shared" si="121"/>
        <v>0</v>
      </c>
      <c r="EG411" s="125">
        <f t="shared" si="122"/>
        <v>0</v>
      </c>
      <c r="EH411" s="125">
        <f t="shared" si="123"/>
        <v>0</v>
      </c>
      <c r="EI411" s="125">
        <f t="shared" si="124"/>
        <v>0</v>
      </c>
      <c r="EJ411" s="125">
        <v>0</v>
      </c>
    </row>
    <row r="412" spans="1:140" ht="15.75" customHeight="1">
      <c r="A412" s="62"/>
      <c r="B412" s="33"/>
      <c r="C412" s="125">
        <v>2021</v>
      </c>
      <c r="D412" s="125" t="s">
        <v>2901</v>
      </c>
      <c r="E412" s="125" t="s">
        <v>2902</v>
      </c>
      <c r="F412" s="125" t="s">
        <v>493</v>
      </c>
      <c r="G412" s="125" t="s">
        <v>470</v>
      </c>
      <c r="H412" s="125" t="s">
        <v>2199</v>
      </c>
      <c r="I412" s="125" t="s">
        <v>2200</v>
      </c>
      <c r="J412" s="125"/>
      <c r="K412" s="125"/>
      <c r="L412" s="125" t="s">
        <v>2009</v>
      </c>
      <c r="M412" s="119"/>
      <c r="N412" s="119" t="s">
        <v>2201</v>
      </c>
      <c r="O412" s="125"/>
      <c r="P412" s="125"/>
      <c r="Q412" s="125"/>
      <c r="R412" s="125"/>
      <c r="S412" s="125">
        <v>1</v>
      </c>
      <c r="T412" s="125"/>
      <c r="U412" s="125">
        <v>1</v>
      </c>
      <c r="V412" s="125"/>
      <c r="W412" s="125"/>
      <c r="X412" s="125"/>
      <c r="Y412" s="125"/>
      <c r="Z412" s="125"/>
      <c r="AA412" s="125"/>
      <c r="AB412" s="125"/>
      <c r="AC412" s="125"/>
      <c r="AD412" s="125"/>
      <c r="AE412" s="125"/>
      <c r="AF412" s="125"/>
      <c r="AG412" s="125"/>
      <c r="AH412" s="125"/>
      <c r="AI412" s="125">
        <v>1</v>
      </c>
      <c r="AJ412" s="125"/>
      <c r="AK412" s="125">
        <v>1</v>
      </c>
      <c r="AL412" s="125"/>
      <c r="AM412" s="125"/>
      <c r="AN412" s="125"/>
      <c r="AO412" s="125"/>
      <c r="AP412" s="125"/>
      <c r="AQ412" s="125"/>
      <c r="AR412" s="125">
        <f t="shared" si="108"/>
        <v>1</v>
      </c>
      <c r="AS412" s="125">
        <v>1</v>
      </c>
      <c r="AT412" s="125">
        <v>1</v>
      </c>
      <c r="AU412" s="125">
        <v>1</v>
      </c>
      <c r="AV412" s="125">
        <v>1</v>
      </c>
      <c r="AW412" s="125">
        <v>1</v>
      </c>
      <c r="AX412" s="125">
        <f t="shared" si="109"/>
        <v>5</v>
      </c>
      <c r="AY412" s="125">
        <v>1</v>
      </c>
      <c r="AZ412" s="125">
        <v>1</v>
      </c>
      <c r="BA412" s="125">
        <v>1</v>
      </c>
      <c r="BB412" s="125"/>
      <c r="BC412" s="125"/>
      <c r="BD412" s="125"/>
      <c r="BE412" s="125"/>
      <c r="BF412" s="125"/>
      <c r="BG412" s="125"/>
      <c r="BH412" s="125"/>
      <c r="BI412" s="125"/>
      <c r="BJ412" s="125"/>
      <c r="BK412" s="125"/>
      <c r="BL412" s="125"/>
      <c r="BM412" s="125"/>
      <c r="BN412" s="125"/>
      <c r="BO412" s="125"/>
      <c r="BP412" s="125">
        <v>1</v>
      </c>
      <c r="BQ412" s="125"/>
      <c r="BR412" s="125"/>
      <c r="BS412" s="125">
        <v>1</v>
      </c>
      <c r="BT412" s="125"/>
      <c r="BU412" s="125">
        <v>1</v>
      </c>
      <c r="BV412" s="66">
        <f t="shared" si="125"/>
        <v>0</v>
      </c>
      <c r="BW412" s="125"/>
      <c r="BX412" s="125"/>
      <c r="BY412" s="125"/>
      <c r="BZ412" s="125"/>
      <c r="CA412" s="125"/>
      <c r="CB412" s="125"/>
      <c r="CC412" s="125"/>
      <c r="CD412" s="125"/>
      <c r="CE412" s="125"/>
      <c r="CF412" s="125"/>
      <c r="CG412" s="125"/>
      <c r="CH412" s="125">
        <f t="shared" si="110"/>
        <v>0</v>
      </c>
      <c r="CI412" s="125"/>
      <c r="CJ412" s="125"/>
      <c r="CK412" s="125"/>
      <c r="CL412" s="125"/>
      <c r="CM412" s="125"/>
      <c r="CN412" s="125"/>
      <c r="CO412" s="125"/>
      <c r="CP412" s="125"/>
      <c r="CQ412" s="125"/>
      <c r="CR412" s="125"/>
      <c r="CS412" s="125">
        <f t="shared" si="111"/>
        <v>0</v>
      </c>
      <c r="CT412" s="125"/>
      <c r="CU412" s="125"/>
      <c r="CV412" s="125"/>
      <c r="CW412" s="125"/>
      <c r="CX412" s="125"/>
      <c r="CY412" s="125"/>
      <c r="CZ412" s="125"/>
      <c r="DA412" s="125"/>
      <c r="DB412" s="125"/>
      <c r="DC412" s="125"/>
      <c r="DD412" s="125">
        <f t="shared" si="112"/>
        <v>0</v>
      </c>
      <c r="DE412" s="125"/>
      <c r="DF412" s="125"/>
      <c r="DG412" s="125"/>
      <c r="DH412" s="125"/>
      <c r="DI412" s="125"/>
      <c r="DJ412" s="125"/>
      <c r="DK412" s="125"/>
      <c r="DL412" s="125"/>
      <c r="DM412" s="125"/>
      <c r="DN412" s="125">
        <f t="shared" si="113"/>
        <v>0</v>
      </c>
      <c r="DO412" s="125"/>
      <c r="DP412" s="125"/>
      <c r="DQ412" s="125"/>
      <c r="DR412" s="125"/>
      <c r="DS412" s="125"/>
      <c r="DT412" s="125"/>
      <c r="DU412" s="125"/>
      <c r="DV412" s="125"/>
      <c r="DW412" s="125"/>
      <c r="DX412" s="125"/>
      <c r="DY412" s="125">
        <f t="shared" si="114"/>
        <v>0</v>
      </c>
      <c r="DZ412" s="125">
        <f t="shared" si="115"/>
        <v>0</v>
      </c>
      <c r="EA412" s="125">
        <f t="shared" si="116"/>
        <v>0</v>
      </c>
      <c r="EB412" s="125">
        <f t="shared" si="117"/>
        <v>0</v>
      </c>
      <c r="EC412" s="125">
        <f t="shared" si="118"/>
        <v>0</v>
      </c>
      <c r="ED412" s="125">
        <f t="shared" si="119"/>
        <v>0</v>
      </c>
      <c r="EE412" s="125">
        <f t="shared" si="120"/>
        <v>0</v>
      </c>
      <c r="EF412" s="125">
        <f t="shared" si="121"/>
        <v>0</v>
      </c>
      <c r="EG412" s="125">
        <f t="shared" si="122"/>
        <v>0</v>
      </c>
      <c r="EH412" s="125">
        <f t="shared" si="123"/>
        <v>0</v>
      </c>
      <c r="EI412" s="125">
        <f t="shared" si="124"/>
        <v>0</v>
      </c>
      <c r="EJ412" s="125">
        <v>0</v>
      </c>
    </row>
    <row r="413" spans="1:140" ht="15.75" customHeight="1">
      <c r="A413" s="62"/>
      <c r="B413" s="33"/>
      <c r="C413" s="125">
        <v>2021</v>
      </c>
      <c r="D413" s="125" t="s">
        <v>2903</v>
      </c>
      <c r="E413" s="125" t="s">
        <v>2904</v>
      </c>
      <c r="F413" s="125" t="s">
        <v>1496</v>
      </c>
      <c r="G413" s="125" t="s">
        <v>483</v>
      </c>
      <c r="H413" s="125" t="s">
        <v>2202</v>
      </c>
      <c r="I413" s="125" t="s">
        <v>2203</v>
      </c>
      <c r="J413" s="125"/>
      <c r="K413" s="125"/>
      <c r="L413" s="125" t="s">
        <v>2009</v>
      </c>
      <c r="M413" s="119"/>
      <c r="N413" s="119" t="s">
        <v>2204</v>
      </c>
      <c r="O413" s="125"/>
      <c r="P413" s="125"/>
      <c r="Q413" s="125"/>
      <c r="R413" s="125"/>
      <c r="S413" s="125"/>
      <c r="T413" s="125">
        <v>1</v>
      </c>
      <c r="U413" s="125"/>
      <c r="V413" s="125"/>
      <c r="W413" s="125">
        <v>1</v>
      </c>
      <c r="X413" s="125"/>
      <c r="Y413" s="125"/>
      <c r="Z413" s="125"/>
      <c r="AA413" s="125"/>
      <c r="AB413" s="125"/>
      <c r="AC413" s="125"/>
      <c r="AD413" s="125"/>
      <c r="AE413" s="125"/>
      <c r="AF413" s="125"/>
      <c r="AG413" s="125"/>
      <c r="AH413" s="125"/>
      <c r="AI413" s="125"/>
      <c r="AJ413" s="125"/>
      <c r="AK413" s="125">
        <v>1</v>
      </c>
      <c r="AL413" s="125"/>
      <c r="AM413" s="125"/>
      <c r="AN413" s="125"/>
      <c r="AO413" s="125"/>
      <c r="AP413" s="125"/>
      <c r="AQ413" s="125"/>
      <c r="AR413" s="125">
        <f t="shared" si="108"/>
        <v>1</v>
      </c>
      <c r="AS413" s="125"/>
      <c r="AT413" s="125">
        <v>1</v>
      </c>
      <c r="AU413" s="125"/>
      <c r="AV413" s="125"/>
      <c r="AW413" s="125"/>
      <c r="AX413" s="125">
        <f t="shared" si="109"/>
        <v>1</v>
      </c>
      <c r="AY413" s="125">
        <v>1</v>
      </c>
      <c r="AZ413" s="125">
        <v>1</v>
      </c>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66">
        <f t="shared" si="125"/>
        <v>1</v>
      </c>
      <c r="BW413" s="125"/>
      <c r="BX413" s="125"/>
      <c r="BY413" s="125"/>
      <c r="BZ413" s="125"/>
      <c r="CA413" s="125"/>
      <c r="CB413" s="125"/>
      <c r="CC413" s="125"/>
      <c r="CD413" s="125"/>
      <c r="CE413" s="125"/>
      <c r="CF413" s="125"/>
      <c r="CG413" s="125"/>
      <c r="CH413" s="125">
        <f t="shared" si="110"/>
        <v>0</v>
      </c>
      <c r="CI413" s="125"/>
      <c r="CJ413" s="125"/>
      <c r="CK413" s="125"/>
      <c r="CL413" s="125"/>
      <c r="CM413" s="125"/>
      <c r="CN413" s="125"/>
      <c r="CO413" s="125"/>
      <c r="CP413" s="125"/>
      <c r="CQ413" s="125"/>
      <c r="CR413" s="125"/>
      <c r="CS413" s="125">
        <f t="shared" si="111"/>
        <v>0</v>
      </c>
      <c r="CT413" s="125"/>
      <c r="CU413" s="125"/>
      <c r="CV413" s="125"/>
      <c r="CW413" s="125"/>
      <c r="CX413" s="125"/>
      <c r="CY413" s="125"/>
      <c r="CZ413" s="125"/>
      <c r="DA413" s="125"/>
      <c r="DB413" s="125"/>
      <c r="DC413" s="125"/>
      <c r="DD413" s="125">
        <f t="shared" si="112"/>
        <v>0</v>
      </c>
      <c r="DE413" s="125"/>
      <c r="DF413" s="125"/>
      <c r="DG413" s="125"/>
      <c r="DH413" s="125"/>
      <c r="DI413" s="125"/>
      <c r="DJ413" s="125"/>
      <c r="DK413" s="125"/>
      <c r="DL413" s="125"/>
      <c r="DM413" s="125"/>
      <c r="DN413" s="125">
        <f t="shared" si="113"/>
        <v>0</v>
      </c>
      <c r="DO413" s="125"/>
      <c r="DP413" s="125"/>
      <c r="DQ413" s="125"/>
      <c r="DR413" s="125"/>
      <c r="DS413" s="125"/>
      <c r="DT413" s="125"/>
      <c r="DU413" s="125"/>
      <c r="DV413" s="125"/>
      <c r="DW413" s="125"/>
      <c r="DX413" s="125"/>
      <c r="DY413" s="125">
        <f t="shared" si="114"/>
        <v>0</v>
      </c>
      <c r="DZ413" s="125">
        <f t="shared" si="115"/>
        <v>0</v>
      </c>
      <c r="EA413" s="125">
        <f t="shared" si="116"/>
        <v>0</v>
      </c>
      <c r="EB413" s="125">
        <f t="shared" si="117"/>
        <v>0</v>
      </c>
      <c r="EC413" s="125">
        <f t="shared" si="118"/>
        <v>0</v>
      </c>
      <c r="ED413" s="125">
        <f t="shared" si="119"/>
        <v>0</v>
      </c>
      <c r="EE413" s="125">
        <f t="shared" si="120"/>
        <v>0</v>
      </c>
      <c r="EF413" s="125">
        <f t="shared" si="121"/>
        <v>0</v>
      </c>
      <c r="EG413" s="125">
        <f t="shared" si="122"/>
        <v>0</v>
      </c>
      <c r="EH413" s="125">
        <f t="shared" si="123"/>
        <v>0</v>
      </c>
      <c r="EI413" s="125">
        <f t="shared" si="124"/>
        <v>0</v>
      </c>
      <c r="EJ413" s="125"/>
    </row>
    <row r="414" spans="1:140" ht="15.75" customHeight="1">
      <c r="A414" s="62"/>
      <c r="B414" s="33"/>
      <c r="C414" s="125">
        <v>2021</v>
      </c>
      <c r="D414" s="125" t="s">
        <v>2905</v>
      </c>
      <c r="E414" s="125" t="s">
        <v>2906</v>
      </c>
      <c r="F414" s="125" t="s">
        <v>688</v>
      </c>
      <c r="G414" s="125" t="s">
        <v>487</v>
      </c>
      <c r="H414" s="125" t="s">
        <v>2205</v>
      </c>
      <c r="I414" s="125" t="s">
        <v>2206</v>
      </c>
      <c r="J414" s="125"/>
      <c r="K414" s="125"/>
      <c r="L414" s="125" t="s">
        <v>2009</v>
      </c>
      <c r="M414" s="119"/>
      <c r="N414" s="119"/>
      <c r="O414" s="125"/>
      <c r="P414" s="125"/>
      <c r="Q414" s="125"/>
      <c r="R414" s="125"/>
      <c r="S414" s="125"/>
      <c r="T414" s="125"/>
      <c r="U414" s="125">
        <v>1</v>
      </c>
      <c r="V414" s="125"/>
      <c r="W414" s="125"/>
      <c r="X414" s="125"/>
      <c r="Y414" s="125"/>
      <c r="Z414" s="125"/>
      <c r="AA414" s="125"/>
      <c r="AB414" s="125"/>
      <c r="AC414" s="125"/>
      <c r="AD414" s="125"/>
      <c r="AE414" s="125"/>
      <c r="AF414" s="125">
        <v>1</v>
      </c>
      <c r="AG414" s="125">
        <v>1</v>
      </c>
      <c r="AH414" s="125"/>
      <c r="AI414" s="125"/>
      <c r="AJ414" s="125"/>
      <c r="AK414" s="125"/>
      <c r="AL414" s="125"/>
      <c r="AM414" s="125"/>
      <c r="AN414" s="125"/>
      <c r="AO414" s="125"/>
      <c r="AP414" s="125"/>
      <c r="AQ414" s="125"/>
      <c r="AR414" s="125">
        <f t="shared" si="108"/>
        <v>1</v>
      </c>
      <c r="AS414" s="125"/>
      <c r="AT414" s="125">
        <v>1</v>
      </c>
      <c r="AU414" s="125"/>
      <c r="AV414" s="125"/>
      <c r="AW414" s="125"/>
      <c r="AX414" s="125">
        <f t="shared" si="109"/>
        <v>1</v>
      </c>
      <c r="AY414" s="125">
        <v>1</v>
      </c>
      <c r="AZ414" s="125">
        <v>1</v>
      </c>
      <c r="BA414" s="125">
        <v>1</v>
      </c>
      <c r="BB414" s="125"/>
      <c r="BC414" s="125"/>
      <c r="BD414" s="125"/>
      <c r="BE414" s="125"/>
      <c r="BF414" s="125"/>
      <c r="BG414" s="125"/>
      <c r="BH414" s="125"/>
      <c r="BI414" s="125"/>
      <c r="BJ414" s="125"/>
      <c r="BK414" s="125"/>
      <c r="BL414" s="125">
        <v>1</v>
      </c>
      <c r="BM414" s="125"/>
      <c r="BN414" s="125"/>
      <c r="BO414" s="125"/>
      <c r="BP414" s="125"/>
      <c r="BQ414" s="125"/>
      <c r="BR414" s="125"/>
      <c r="BS414" s="125"/>
      <c r="BT414" s="125">
        <v>1</v>
      </c>
      <c r="BU414" s="125"/>
      <c r="BV414" s="66">
        <f t="shared" si="125"/>
        <v>0</v>
      </c>
      <c r="BW414" s="125"/>
      <c r="BX414" s="125"/>
      <c r="BY414" s="125"/>
      <c r="BZ414" s="125"/>
      <c r="CA414" s="125"/>
      <c r="CB414" s="125"/>
      <c r="CC414" s="125"/>
      <c r="CD414" s="125"/>
      <c r="CE414" s="125"/>
      <c r="CF414" s="125"/>
      <c r="CG414" s="125"/>
      <c r="CH414" s="125">
        <f t="shared" si="110"/>
        <v>0</v>
      </c>
      <c r="CI414" s="125"/>
      <c r="CJ414" s="125"/>
      <c r="CK414" s="125"/>
      <c r="CL414" s="125"/>
      <c r="CM414" s="125"/>
      <c r="CN414" s="125">
        <v>1</v>
      </c>
      <c r="CO414" s="125"/>
      <c r="CP414" s="125"/>
      <c r="CQ414" s="125"/>
      <c r="CR414" s="125"/>
      <c r="CS414" s="125">
        <f t="shared" si="111"/>
        <v>1</v>
      </c>
      <c r="CT414" s="125"/>
      <c r="CU414" s="125"/>
      <c r="CV414" s="125"/>
      <c r="CW414" s="125"/>
      <c r="CX414" s="125"/>
      <c r="CY414" s="125"/>
      <c r="CZ414" s="125"/>
      <c r="DA414" s="125"/>
      <c r="DB414" s="125"/>
      <c r="DC414" s="125"/>
      <c r="DD414" s="125">
        <f t="shared" si="112"/>
        <v>0</v>
      </c>
      <c r="DE414" s="125"/>
      <c r="DF414" s="125"/>
      <c r="DG414" s="125"/>
      <c r="DH414" s="125"/>
      <c r="DI414" s="125"/>
      <c r="DJ414" s="125"/>
      <c r="DK414" s="125"/>
      <c r="DL414" s="125"/>
      <c r="DM414" s="125"/>
      <c r="DN414" s="125">
        <f t="shared" si="113"/>
        <v>0</v>
      </c>
      <c r="DO414" s="125"/>
      <c r="DP414" s="125"/>
      <c r="DQ414" s="125"/>
      <c r="DR414" s="125"/>
      <c r="DS414" s="125"/>
      <c r="DT414" s="125"/>
      <c r="DU414" s="125"/>
      <c r="DV414" s="125"/>
      <c r="DW414" s="125"/>
      <c r="DX414" s="125"/>
      <c r="DY414" s="125">
        <f t="shared" si="114"/>
        <v>0</v>
      </c>
      <c r="DZ414" s="125">
        <f t="shared" si="115"/>
        <v>0</v>
      </c>
      <c r="EA414" s="125">
        <f t="shared" si="116"/>
        <v>0</v>
      </c>
      <c r="EB414" s="125">
        <f t="shared" si="117"/>
        <v>0</v>
      </c>
      <c r="EC414" s="125">
        <f t="shared" si="118"/>
        <v>0</v>
      </c>
      <c r="ED414" s="125">
        <f t="shared" si="119"/>
        <v>1</v>
      </c>
      <c r="EE414" s="125">
        <f t="shared" si="120"/>
        <v>0</v>
      </c>
      <c r="EF414" s="125">
        <f t="shared" si="121"/>
        <v>0</v>
      </c>
      <c r="EG414" s="125">
        <f t="shared" si="122"/>
        <v>0</v>
      </c>
      <c r="EH414" s="125">
        <f t="shared" si="123"/>
        <v>1</v>
      </c>
      <c r="EI414" s="125">
        <f t="shared" si="124"/>
        <v>1</v>
      </c>
      <c r="EJ414" s="125"/>
    </row>
    <row r="415" spans="1:140" ht="15.75" customHeight="1">
      <c r="A415" s="62"/>
      <c r="B415" s="33"/>
      <c r="C415" s="125">
        <v>2021</v>
      </c>
      <c r="D415" s="125" t="s">
        <v>2907</v>
      </c>
      <c r="E415" s="125" t="s">
        <v>2908</v>
      </c>
      <c r="F415" s="125" t="s">
        <v>2909</v>
      </c>
      <c r="G415" s="125" t="s">
        <v>470</v>
      </c>
      <c r="H415" s="125" t="s">
        <v>2207</v>
      </c>
      <c r="I415" s="125" t="s">
        <v>2208</v>
      </c>
      <c r="J415" s="125"/>
      <c r="K415" s="125"/>
      <c r="L415" s="125" t="s">
        <v>2009</v>
      </c>
      <c r="M415" s="119"/>
      <c r="N415" s="119"/>
      <c r="O415" s="125"/>
      <c r="P415" s="125"/>
      <c r="Q415" s="125"/>
      <c r="R415" s="125"/>
      <c r="S415" s="125"/>
      <c r="T415" s="125"/>
      <c r="U415" s="125">
        <v>1</v>
      </c>
      <c r="V415" s="125"/>
      <c r="W415" s="125"/>
      <c r="X415" s="125"/>
      <c r="Y415" s="125"/>
      <c r="Z415" s="125"/>
      <c r="AA415" s="125"/>
      <c r="AB415" s="125"/>
      <c r="AC415" s="125"/>
      <c r="AD415" s="125"/>
      <c r="AE415" s="125"/>
      <c r="AF415" s="125"/>
      <c r="AG415" s="125"/>
      <c r="AH415" s="125">
        <v>1</v>
      </c>
      <c r="AI415" s="125"/>
      <c r="AJ415" s="125"/>
      <c r="AK415" s="125"/>
      <c r="AL415" s="125"/>
      <c r="AM415" s="125"/>
      <c r="AN415" s="125"/>
      <c r="AO415" s="125"/>
      <c r="AP415" s="125"/>
      <c r="AQ415" s="125"/>
      <c r="AR415" s="125">
        <f t="shared" si="108"/>
        <v>1</v>
      </c>
      <c r="AS415" s="125">
        <v>1</v>
      </c>
      <c r="AT415" s="125">
        <v>1</v>
      </c>
      <c r="AU415" s="125"/>
      <c r="AV415" s="125"/>
      <c r="AW415" s="125">
        <v>1</v>
      </c>
      <c r="AX415" s="125">
        <f t="shared" si="109"/>
        <v>3</v>
      </c>
      <c r="AY415" s="125">
        <v>1</v>
      </c>
      <c r="AZ415" s="125">
        <v>1</v>
      </c>
      <c r="BA415" s="125">
        <v>1</v>
      </c>
      <c r="BB415" s="125"/>
      <c r="BC415" s="125"/>
      <c r="BD415" s="125"/>
      <c r="BE415" s="125"/>
      <c r="BF415" s="125"/>
      <c r="BG415" s="125"/>
      <c r="BH415" s="125"/>
      <c r="BI415" s="125"/>
      <c r="BJ415" s="125"/>
      <c r="BK415" s="125"/>
      <c r="BL415" s="125"/>
      <c r="BM415" s="125"/>
      <c r="BN415" s="125"/>
      <c r="BO415" s="125"/>
      <c r="BP415" s="125">
        <v>1</v>
      </c>
      <c r="BQ415" s="125"/>
      <c r="BR415" s="125"/>
      <c r="BS415" s="125">
        <v>1</v>
      </c>
      <c r="BT415" s="125">
        <v>1</v>
      </c>
      <c r="BU415" s="125">
        <v>1</v>
      </c>
      <c r="BV415" s="66">
        <f t="shared" si="125"/>
        <v>0</v>
      </c>
      <c r="BW415" s="125"/>
      <c r="BX415" s="125"/>
      <c r="BY415" s="125"/>
      <c r="BZ415" s="125">
        <v>1</v>
      </c>
      <c r="CA415" s="125"/>
      <c r="CB415" s="125"/>
      <c r="CC415" s="125"/>
      <c r="CD415" s="125"/>
      <c r="CE415" s="125"/>
      <c r="CF415" s="125"/>
      <c r="CG415" s="125"/>
      <c r="CH415" s="125">
        <f t="shared" si="110"/>
        <v>1</v>
      </c>
      <c r="CI415" s="125"/>
      <c r="CJ415" s="125"/>
      <c r="CK415" s="125"/>
      <c r="CL415" s="125"/>
      <c r="CM415" s="125">
        <v>1</v>
      </c>
      <c r="CN415" s="125"/>
      <c r="CO415" s="125"/>
      <c r="CP415" s="125"/>
      <c r="CQ415" s="125"/>
      <c r="CR415" s="125"/>
      <c r="CS415" s="125">
        <f t="shared" si="111"/>
        <v>1</v>
      </c>
      <c r="CT415" s="125"/>
      <c r="CU415" s="125"/>
      <c r="CV415" s="125"/>
      <c r="CW415" s="125"/>
      <c r="CX415" s="125"/>
      <c r="CY415" s="125"/>
      <c r="CZ415" s="125"/>
      <c r="DA415" s="125"/>
      <c r="DB415" s="125"/>
      <c r="DC415" s="125"/>
      <c r="DD415" s="125">
        <f t="shared" si="112"/>
        <v>0</v>
      </c>
      <c r="DE415" s="125"/>
      <c r="DF415" s="125"/>
      <c r="DG415" s="125"/>
      <c r="DH415" s="125"/>
      <c r="DI415" s="125"/>
      <c r="DJ415" s="125"/>
      <c r="DK415" s="125"/>
      <c r="DL415" s="125"/>
      <c r="DM415" s="125"/>
      <c r="DN415" s="125">
        <f t="shared" si="113"/>
        <v>0</v>
      </c>
      <c r="DO415" s="125"/>
      <c r="DP415" s="125"/>
      <c r="DQ415" s="125"/>
      <c r="DR415" s="125"/>
      <c r="DS415" s="125"/>
      <c r="DT415" s="125"/>
      <c r="DU415" s="125"/>
      <c r="DV415" s="125">
        <v>1</v>
      </c>
      <c r="DW415" s="125"/>
      <c r="DX415" s="125"/>
      <c r="DY415" s="125">
        <f t="shared" si="114"/>
        <v>1</v>
      </c>
      <c r="DZ415" s="125">
        <f t="shared" si="115"/>
        <v>0</v>
      </c>
      <c r="EA415" s="125">
        <f t="shared" si="116"/>
        <v>0</v>
      </c>
      <c r="EB415" s="125">
        <f t="shared" si="117"/>
        <v>0</v>
      </c>
      <c r="EC415" s="125">
        <f t="shared" si="118"/>
        <v>0</v>
      </c>
      <c r="ED415" s="125">
        <f t="shared" si="119"/>
        <v>0</v>
      </c>
      <c r="EE415" s="125">
        <f t="shared" si="120"/>
        <v>0</v>
      </c>
      <c r="EF415" s="125">
        <f t="shared" si="121"/>
        <v>0</v>
      </c>
      <c r="EG415" s="125">
        <f t="shared" si="122"/>
        <v>0</v>
      </c>
      <c r="EH415" s="125">
        <f t="shared" si="123"/>
        <v>0</v>
      </c>
      <c r="EI415" s="125">
        <f t="shared" si="124"/>
        <v>0</v>
      </c>
      <c r="EJ415" s="125"/>
    </row>
    <row r="416" spans="1:140" ht="15.75" customHeight="1">
      <c r="A416" s="62"/>
      <c r="B416" s="33"/>
      <c r="C416" s="125">
        <v>2021</v>
      </c>
      <c r="D416" s="125" t="s">
        <v>2910</v>
      </c>
      <c r="E416" s="125" t="s">
        <v>2911</v>
      </c>
      <c r="F416" s="125" t="s">
        <v>620</v>
      </c>
      <c r="G416" s="125" t="s">
        <v>621</v>
      </c>
      <c r="H416" s="125" t="s">
        <v>2209</v>
      </c>
      <c r="I416" s="125" t="s">
        <v>2210</v>
      </c>
      <c r="J416" s="125"/>
      <c r="K416" s="125"/>
      <c r="L416" s="125" t="s">
        <v>2009</v>
      </c>
      <c r="M416" s="119"/>
      <c r="N416" s="119"/>
      <c r="O416" s="125"/>
      <c r="P416" s="125"/>
      <c r="Q416" s="125"/>
      <c r="R416" s="125"/>
      <c r="S416" s="125"/>
      <c r="T416" s="125"/>
      <c r="U416" s="125">
        <v>1</v>
      </c>
      <c r="V416" s="125"/>
      <c r="W416" s="125"/>
      <c r="X416" s="125"/>
      <c r="Y416" s="125">
        <v>1</v>
      </c>
      <c r="Z416" s="125">
        <v>1</v>
      </c>
      <c r="AA416" s="125"/>
      <c r="AB416" s="125"/>
      <c r="AC416" s="125"/>
      <c r="AD416" s="125"/>
      <c r="AE416" s="125"/>
      <c r="AF416" s="125"/>
      <c r="AG416" s="125"/>
      <c r="AH416" s="125"/>
      <c r="AI416" s="125"/>
      <c r="AJ416" s="125"/>
      <c r="AK416" s="125"/>
      <c r="AL416" s="125"/>
      <c r="AM416" s="125"/>
      <c r="AN416" s="125"/>
      <c r="AO416" s="125"/>
      <c r="AP416" s="125"/>
      <c r="AQ416" s="125"/>
      <c r="AR416" s="125">
        <f t="shared" si="108"/>
        <v>1</v>
      </c>
      <c r="AS416" s="125">
        <v>1</v>
      </c>
      <c r="AT416" s="125">
        <v>1</v>
      </c>
      <c r="AU416" s="125"/>
      <c r="AV416" s="125"/>
      <c r="AW416" s="125">
        <v>1</v>
      </c>
      <c r="AX416" s="125">
        <f t="shared" si="109"/>
        <v>3</v>
      </c>
      <c r="AY416" s="125">
        <v>1</v>
      </c>
      <c r="AZ416" s="125">
        <v>1</v>
      </c>
      <c r="BA416" s="125"/>
      <c r="BB416" s="125"/>
      <c r="BC416" s="125"/>
      <c r="BD416" s="125"/>
      <c r="BE416" s="125"/>
      <c r="BF416" s="125"/>
      <c r="BG416" s="125"/>
      <c r="BH416" s="125"/>
      <c r="BI416" s="125"/>
      <c r="BJ416" s="125"/>
      <c r="BK416" s="125"/>
      <c r="BL416" s="125"/>
      <c r="BM416" s="125"/>
      <c r="BN416" s="125"/>
      <c r="BO416" s="125"/>
      <c r="BP416" s="125">
        <v>1</v>
      </c>
      <c r="BQ416" s="125"/>
      <c r="BR416" s="125"/>
      <c r="BS416" s="125">
        <v>1</v>
      </c>
      <c r="BT416" s="125">
        <v>1</v>
      </c>
      <c r="BU416" s="125">
        <v>1</v>
      </c>
      <c r="BV416" s="66">
        <f t="shared" si="125"/>
        <v>0</v>
      </c>
      <c r="BW416" s="125"/>
      <c r="BX416" s="125"/>
      <c r="BY416" s="125"/>
      <c r="BZ416" s="125">
        <v>1</v>
      </c>
      <c r="CA416" s="125"/>
      <c r="CB416" s="125"/>
      <c r="CC416" s="125"/>
      <c r="CD416" s="125"/>
      <c r="CE416" s="125"/>
      <c r="CF416" s="125"/>
      <c r="CG416" s="125"/>
      <c r="CH416" s="125">
        <f t="shared" si="110"/>
        <v>1</v>
      </c>
      <c r="CI416" s="125"/>
      <c r="CJ416" s="125"/>
      <c r="CK416" s="125"/>
      <c r="CL416" s="125"/>
      <c r="CM416" s="125">
        <v>1</v>
      </c>
      <c r="CN416" s="125"/>
      <c r="CO416" s="125"/>
      <c r="CP416" s="125"/>
      <c r="CQ416" s="125"/>
      <c r="CR416" s="125"/>
      <c r="CS416" s="125">
        <f t="shared" si="111"/>
        <v>1</v>
      </c>
      <c r="CT416" s="125"/>
      <c r="CU416" s="125"/>
      <c r="CV416" s="125"/>
      <c r="CW416" s="125"/>
      <c r="CX416" s="125"/>
      <c r="CY416" s="125"/>
      <c r="CZ416" s="125"/>
      <c r="DA416" s="125"/>
      <c r="DB416" s="125"/>
      <c r="DC416" s="125"/>
      <c r="DD416" s="125">
        <f t="shared" si="112"/>
        <v>0</v>
      </c>
      <c r="DE416" s="125"/>
      <c r="DF416" s="125"/>
      <c r="DG416" s="125"/>
      <c r="DH416" s="125"/>
      <c r="DI416" s="125"/>
      <c r="DJ416" s="125"/>
      <c r="DK416" s="125"/>
      <c r="DL416" s="125"/>
      <c r="DM416" s="125"/>
      <c r="DN416" s="125">
        <f t="shared" si="113"/>
        <v>0</v>
      </c>
      <c r="DO416" s="125"/>
      <c r="DP416" s="125"/>
      <c r="DQ416" s="125"/>
      <c r="DR416" s="125"/>
      <c r="DS416" s="125"/>
      <c r="DT416" s="125"/>
      <c r="DU416" s="125"/>
      <c r="DV416" s="125">
        <v>1</v>
      </c>
      <c r="DW416" s="125"/>
      <c r="DX416" s="125"/>
      <c r="DY416" s="125">
        <f t="shared" si="114"/>
        <v>1</v>
      </c>
      <c r="DZ416" s="125">
        <f t="shared" si="115"/>
        <v>0</v>
      </c>
      <c r="EA416" s="125">
        <f t="shared" si="116"/>
        <v>0</v>
      </c>
      <c r="EB416" s="125">
        <f t="shared" si="117"/>
        <v>0</v>
      </c>
      <c r="EC416" s="125">
        <f t="shared" si="118"/>
        <v>0</v>
      </c>
      <c r="ED416" s="125">
        <f t="shared" si="119"/>
        <v>0</v>
      </c>
      <c r="EE416" s="125">
        <f t="shared" si="120"/>
        <v>0</v>
      </c>
      <c r="EF416" s="125">
        <f t="shared" si="121"/>
        <v>0</v>
      </c>
      <c r="EG416" s="125">
        <f t="shared" si="122"/>
        <v>0</v>
      </c>
      <c r="EH416" s="125">
        <f t="shared" si="123"/>
        <v>0</v>
      </c>
      <c r="EI416" s="125">
        <f t="shared" si="124"/>
        <v>0</v>
      </c>
      <c r="EJ416" s="125">
        <v>0</v>
      </c>
    </row>
    <row r="417" spans="1:140" ht="15.75" customHeight="1">
      <c r="A417" s="62"/>
      <c r="B417" s="33"/>
      <c r="C417" s="125">
        <v>2021</v>
      </c>
      <c r="D417" s="125" t="s">
        <v>2912</v>
      </c>
      <c r="E417" s="125" t="s">
        <v>2913</v>
      </c>
      <c r="F417" s="125" t="s">
        <v>2914</v>
      </c>
      <c r="G417" s="125" t="s">
        <v>470</v>
      </c>
      <c r="H417" s="125" t="s">
        <v>2211</v>
      </c>
      <c r="I417" s="125" t="s">
        <v>2212</v>
      </c>
      <c r="J417" s="125"/>
      <c r="K417" s="125"/>
      <c r="L417" s="125" t="s">
        <v>2009</v>
      </c>
      <c r="M417" s="119"/>
      <c r="N417" s="119" t="s">
        <v>2213</v>
      </c>
      <c r="O417" s="125"/>
      <c r="P417" s="125"/>
      <c r="Q417" s="125"/>
      <c r="R417" s="125"/>
      <c r="S417" s="125"/>
      <c r="T417" s="125"/>
      <c r="U417" s="125">
        <v>1</v>
      </c>
      <c r="V417" s="125"/>
      <c r="W417" s="125"/>
      <c r="X417" s="125"/>
      <c r="Y417" s="125"/>
      <c r="Z417" s="125">
        <v>1</v>
      </c>
      <c r="AA417" s="125"/>
      <c r="AB417" s="125"/>
      <c r="AC417" s="125"/>
      <c r="AD417" s="125"/>
      <c r="AE417" s="125"/>
      <c r="AF417" s="125"/>
      <c r="AG417" s="125"/>
      <c r="AH417" s="125"/>
      <c r="AI417" s="125"/>
      <c r="AJ417" s="125"/>
      <c r="AK417" s="125"/>
      <c r="AL417" s="125"/>
      <c r="AM417" s="125"/>
      <c r="AN417" s="125"/>
      <c r="AO417" s="125"/>
      <c r="AP417" s="125"/>
      <c r="AQ417" s="125"/>
      <c r="AR417" s="125">
        <f t="shared" si="108"/>
        <v>1</v>
      </c>
      <c r="AS417" s="125">
        <v>1</v>
      </c>
      <c r="AT417" s="125">
        <v>1</v>
      </c>
      <c r="AU417" s="125">
        <v>1</v>
      </c>
      <c r="AV417" s="125"/>
      <c r="AW417" s="125">
        <v>1</v>
      </c>
      <c r="AX417" s="125">
        <f t="shared" si="109"/>
        <v>4</v>
      </c>
      <c r="AY417" s="125">
        <v>1</v>
      </c>
      <c r="AZ417" s="125"/>
      <c r="BA417" s="125"/>
      <c r="BB417" s="125"/>
      <c r="BC417" s="125"/>
      <c r="BD417" s="125"/>
      <c r="BE417" s="125"/>
      <c r="BF417" s="125"/>
      <c r="BG417" s="125"/>
      <c r="BH417" s="125"/>
      <c r="BI417" s="125"/>
      <c r="BJ417" s="125"/>
      <c r="BK417" s="125"/>
      <c r="BL417" s="125"/>
      <c r="BM417" s="125"/>
      <c r="BN417" s="125"/>
      <c r="BO417" s="125"/>
      <c r="BP417" s="125"/>
      <c r="BQ417" s="125"/>
      <c r="BR417" s="125">
        <v>1</v>
      </c>
      <c r="BS417" s="125">
        <v>1</v>
      </c>
      <c r="BT417" s="125">
        <v>1</v>
      </c>
      <c r="BU417" s="125">
        <v>1</v>
      </c>
      <c r="BV417" s="66">
        <f t="shared" si="125"/>
        <v>0</v>
      </c>
      <c r="BW417" s="125"/>
      <c r="BX417" s="125"/>
      <c r="BY417" s="125"/>
      <c r="BZ417" s="125">
        <v>1</v>
      </c>
      <c r="CA417" s="125"/>
      <c r="CB417" s="125"/>
      <c r="CC417" s="125"/>
      <c r="CD417" s="125"/>
      <c r="CE417" s="125"/>
      <c r="CF417" s="125"/>
      <c r="CG417" s="125"/>
      <c r="CH417" s="125">
        <f t="shared" si="110"/>
        <v>1</v>
      </c>
      <c r="CI417" s="125"/>
      <c r="CJ417" s="125"/>
      <c r="CK417" s="125"/>
      <c r="CL417" s="125"/>
      <c r="CM417" s="125">
        <v>1</v>
      </c>
      <c r="CN417" s="125"/>
      <c r="CO417" s="125"/>
      <c r="CP417" s="125"/>
      <c r="CQ417" s="125"/>
      <c r="CR417" s="125"/>
      <c r="CS417" s="125">
        <f t="shared" si="111"/>
        <v>1</v>
      </c>
      <c r="CT417" s="125"/>
      <c r="CU417" s="125"/>
      <c r="CV417" s="125"/>
      <c r="CW417" s="125"/>
      <c r="CX417" s="125"/>
      <c r="CY417" s="125"/>
      <c r="CZ417" s="125">
        <v>1</v>
      </c>
      <c r="DA417" s="125"/>
      <c r="DB417" s="125"/>
      <c r="DC417" s="125"/>
      <c r="DD417" s="125">
        <f t="shared" si="112"/>
        <v>1</v>
      </c>
      <c r="DE417" s="125"/>
      <c r="DF417" s="125"/>
      <c r="DG417" s="125"/>
      <c r="DH417" s="125"/>
      <c r="DI417" s="125"/>
      <c r="DJ417" s="125"/>
      <c r="DK417" s="125"/>
      <c r="DL417" s="125"/>
      <c r="DM417" s="125"/>
      <c r="DN417" s="125">
        <f t="shared" si="113"/>
        <v>0</v>
      </c>
      <c r="DO417" s="125"/>
      <c r="DP417" s="125"/>
      <c r="DQ417" s="125"/>
      <c r="DR417" s="125"/>
      <c r="DS417" s="125"/>
      <c r="DT417" s="125"/>
      <c r="DU417" s="125"/>
      <c r="DV417" s="125">
        <v>1</v>
      </c>
      <c r="DW417" s="125"/>
      <c r="DX417" s="125"/>
      <c r="DY417" s="125">
        <f t="shared" si="114"/>
        <v>1</v>
      </c>
      <c r="DZ417" s="125">
        <f t="shared" si="115"/>
        <v>0</v>
      </c>
      <c r="EA417" s="125">
        <f t="shared" si="116"/>
        <v>0</v>
      </c>
      <c r="EB417" s="125">
        <f t="shared" si="117"/>
        <v>0</v>
      </c>
      <c r="EC417" s="125">
        <f t="shared" si="118"/>
        <v>0</v>
      </c>
      <c r="ED417" s="125">
        <f t="shared" si="119"/>
        <v>0</v>
      </c>
      <c r="EE417" s="125">
        <f t="shared" si="120"/>
        <v>0</v>
      </c>
      <c r="EF417" s="125">
        <f t="shared" si="121"/>
        <v>0</v>
      </c>
      <c r="EG417" s="125">
        <f t="shared" si="122"/>
        <v>0</v>
      </c>
      <c r="EH417" s="125">
        <f t="shared" si="123"/>
        <v>0</v>
      </c>
      <c r="EI417" s="125">
        <f t="shared" si="124"/>
        <v>0</v>
      </c>
      <c r="EJ417" s="125"/>
    </row>
    <row r="418" spans="1:140" ht="15.75" customHeight="1">
      <c r="A418" s="62"/>
      <c r="B418" s="33"/>
      <c r="C418" s="125">
        <v>2021</v>
      </c>
      <c r="D418" s="125" t="s">
        <v>2915</v>
      </c>
      <c r="E418" s="125" t="s">
        <v>2916</v>
      </c>
      <c r="F418" s="125" t="s">
        <v>2788</v>
      </c>
      <c r="G418" s="125" t="s">
        <v>459</v>
      </c>
      <c r="H418" s="125" t="s">
        <v>2214</v>
      </c>
      <c r="I418" s="125" t="s">
        <v>2215</v>
      </c>
      <c r="J418" s="125"/>
      <c r="K418" s="125"/>
      <c r="L418" s="125" t="s">
        <v>2009</v>
      </c>
      <c r="M418" s="119"/>
      <c r="N418" s="119" t="s">
        <v>2216</v>
      </c>
      <c r="O418" s="125"/>
      <c r="P418" s="125"/>
      <c r="Q418" s="125"/>
      <c r="R418" s="125"/>
      <c r="S418" s="125"/>
      <c r="T418" s="125">
        <v>1</v>
      </c>
      <c r="U418" s="125"/>
      <c r="V418" s="125"/>
      <c r="W418" s="125"/>
      <c r="X418" s="125">
        <v>1</v>
      </c>
      <c r="Y418" s="125"/>
      <c r="Z418" s="125"/>
      <c r="AA418" s="125"/>
      <c r="AB418" s="125"/>
      <c r="AC418" s="125"/>
      <c r="AD418" s="125"/>
      <c r="AE418" s="125"/>
      <c r="AF418" s="125"/>
      <c r="AG418" s="125"/>
      <c r="AH418" s="125"/>
      <c r="AI418" s="125"/>
      <c r="AJ418" s="125"/>
      <c r="AK418" s="125"/>
      <c r="AL418" s="125"/>
      <c r="AM418" s="125"/>
      <c r="AN418" s="125"/>
      <c r="AO418" s="125"/>
      <c r="AP418" s="125"/>
      <c r="AQ418" s="125"/>
      <c r="AR418" s="125">
        <f t="shared" si="108"/>
        <v>1</v>
      </c>
      <c r="AS418" s="125">
        <v>1</v>
      </c>
      <c r="AT418" s="125"/>
      <c r="AU418" s="125"/>
      <c r="AV418" s="125"/>
      <c r="AW418" s="125"/>
      <c r="AX418" s="125">
        <f t="shared" si="109"/>
        <v>1</v>
      </c>
      <c r="AY418" s="125">
        <v>1</v>
      </c>
      <c r="AZ418" s="125">
        <v>1</v>
      </c>
      <c r="BA418" s="125"/>
      <c r="BB418" s="125"/>
      <c r="BC418" s="125"/>
      <c r="BD418" s="125"/>
      <c r="BE418" s="125"/>
      <c r="BF418" s="125"/>
      <c r="BG418" s="125"/>
      <c r="BH418" s="125"/>
      <c r="BI418" s="125">
        <v>1</v>
      </c>
      <c r="BJ418" s="125"/>
      <c r="BK418" s="125"/>
      <c r="BL418" s="125"/>
      <c r="BM418" s="125"/>
      <c r="BN418" s="125"/>
      <c r="BO418" s="125"/>
      <c r="BP418" s="125"/>
      <c r="BQ418" s="125"/>
      <c r="BR418" s="125"/>
      <c r="BS418" s="125">
        <v>1</v>
      </c>
      <c r="BT418" s="125"/>
      <c r="BU418" s="125"/>
      <c r="BV418" s="66">
        <f t="shared" si="125"/>
        <v>0</v>
      </c>
      <c r="BW418" s="125"/>
      <c r="BX418" s="125"/>
      <c r="BY418" s="125"/>
      <c r="BZ418" s="125">
        <v>1</v>
      </c>
      <c r="CA418" s="125"/>
      <c r="CB418" s="125"/>
      <c r="CC418" s="125"/>
      <c r="CD418" s="125"/>
      <c r="CE418" s="125"/>
      <c r="CF418" s="125"/>
      <c r="CG418" s="125"/>
      <c r="CH418" s="125">
        <f t="shared" si="110"/>
        <v>1</v>
      </c>
      <c r="CI418" s="125"/>
      <c r="CJ418" s="125"/>
      <c r="CK418" s="125"/>
      <c r="CL418" s="125"/>
      <c r="CM418" s="125"/>
      <c r="CN418" s="125"/>
      <c r="CO418" s="125"/>
      <c r="CP418" s="125"/>
      <c r="CQ418" s="125"/>
      <c r="CR418" s="125"/>
      <c r="CS418" s="125">
        <f t="shared" si="111"/>
        <v>0</v>
      </c>
      <c r="CT418" s="125"/>
      <c r="CU418" s="125"/>
      <c r="CV418" s="125"/>
      <c r="CW418" s="125"/>
      <c r="CX418" s="125"/>
      <c r="CY418" s="125"/>
      <c r="CZ418" s="125"/>
      <c r="DA418" s="125"/>
      <c r="DB418" s="125"/>
      <c r="DC418" s="125"/>
      <c r="DD418" s="125">
        <f t="shared" si="112"/>
        <v>0</v>
      </c>
      <c r="DE418" s="125"/>
      <c r="DF418" s="125"/>
      <c r="DG418" s="125"/>
      <c r="DH418" s="125"/>
      <c r="DI418" s="125"/>
      <c r="DJ418" s="125"/>
      <c r="DK418" s="125"/>
      <c r="DL418" s="125"/>
      <c r="DM418" s="125"/>
      <c r="DN418" s="125">
        <f t="shared" si="113"/>
        <v>0</v>
      </c>
      <c r="DO418" s="125"/>
      <c r="DP418" s="125"/>
      <c r="DQ418" s="125"/>
      <c r="DR418" s="125"/>
      <c r="DS418" s="125"/>
      <c r="DT418" s="125"/>
      <c r="DU418" s="125"/>
      <c r="DV418" s="125"/>
      <c r="DW418" s="125"/>
      <c r="DX418" s="125"/>
      <c r="DY418" s="125">
        <f t="shared" si="114"/>
        <v>0</v>
      </c>
      <c r="DZ418" s="125">
        <f t="shared" si="115"/>
        <v>0</v>
      </c>
      <c r="EA418" s="125">
        <f t="shared" si="116"/>
        <v>0</v>
      </c>
      <c r="EB418" s="125">
        <f t="shared" si="117"/>
        <v>0</v>
      </c>
      <c r="EC418" s="125">
        <f t="shared" si="118"/>
        <v>0</v>
      </c>
      <c r="ED418" s="125">
        <f t="shared" si="119"/>
        <v>0</v>
      </c>
      <c r="EE418" s="125">
        <f t="shared" si="120"/>
        <v>0</v>
      </c>
      <c r="EF418" s="125">
        <f t="shared" si="121"/>
        <v>0</v>
      </c>
      <c r="EG418" s="125">
        <f t="shared" si="122"/>
        <v>0</v>
      </c>
      <c r="EH418" s="125">
        <f t="shared" si="123"/>
        <v>0</v>
      </c>
      <c r="EI418" s="125">
        <f t="shared" si="124"/>
        <v>0</v>
      </c>
      <c r="EJ418" s="125">
        <v>0</v>
      </c>
    </row>
    <row r="419" spans="1:140" ht="15.75" customHeight="1">
      <c r="A419" s="62"/>
      <c r="B419" s="33"/>
      <c r="C419" s="201">
        <v>2021</v>
      </c>
      <c r="D419" s="201" t="s">
        <v>2917</v>
      </c>
      <c r="E419" s="201" t="s">
        <v>2918</v>
      </c>
      <c r="F419" s="201" t="s">
        <v>1541</v>
      </c>
      <c r="G419" s="201" t="s">
        <v>5609</v>
      </c>
      <c r="H419" s="201" t="s">
        <v>2217</v>
      </c>
      <c r="I419" s="201" t="s">
        <v>2218</v>
      </c>
      <c r="J419" s="201"/>
      <c r="K419" s="201"/>
      <c r="L419" s="201" t="s">
        <v>2009</v>
      </c>
      <c r="M419" s="214"/>
      <c r="N419" s="214"/>
      <c r="O419" s="201"/>
      <c r="P419" s="201"/>
      <c r="Q419" s="201"/>
      <c r="R419" s="201"/>
      <c r="S419" s="201"/>
      <c r="T419" s="201"/>
      <c r="U419" s="201">
        <v>1</v>
      </c>
      <c r="V419" s="201"/>
      <c r="W419" s="201"/>
      <c r="X419" s="201"/>
      <c r="Y419" s="201"/>
      <c r="Z419" s="201"/>
      <c r="AA419" s="201">
        <v>1</v>
      </c>
      <c r="AB419" s="201"/>
      <c r="AC419" s="201"/>
      <c r="AD419" s="201"/>
      <c r="AE419" s="201"/>
      <c r="AF419" s="201"/>
      <c r="AG419" s="201">
        <v>1</v>
      </c>
      <c r="AH419" s="201"/>
      <c r="AI419" s="201"/>
      <c r="AJ419" s="201"/>
      <c r="AK419" s="201"/>
      <c r="AL419" s="201"/>
      <c r="AM419" s="201"/>
      <c r="AN419" s="201"/>
      <c r="AO419" s="201"/>
      <c r="AP419" s="201"/>
      <c r="AQ419" s="201"/>
      <c r="AR419" s="201">
        <f t="shared" si="108"/>
        <v>1</v>
      </c>
      <c r="AS419" s="201"/>
      <c r="AT419" s="201">
        <v>1</v>
      </c>
      <c r="AU419" s="201"/>
      <c r="AV419" s="201"/>
      <c r="AW419" s="201">
        <v>1</v>
      </c>
      <c r="AX419" s="201">
        <f t="shared" si="109"/>
        <v>2</v>
      </c>
      <c r="AY419" s="201">
        <v>1</v>
      </c>
      <c r="AZ419" s="201">
        <v>1</v>
      </c>
      <c r="BA419" s="201">
        <v>1</v>
      </c>
      <c r="BB419" s="201"/>
      <c r="BC419" s="201"/>
      <c r="BD419" s="201"/>
      <c r="BE419" s="201"/>
      <c r="BF419" s="201"/>
      <c r="BG419" s="201"/>
      <c r="BH419" s="201"/>
      <c r="BI419" s="201"/>
      <c r="BJ419" s="201"/>
      <c r="BK419" s="201"/>
      <c r="BL419" s="201"/>
      <c r="BM419" s="201">
        <v>1</v>
      </c>
      <c r="BN419" s="201"/>
      <c r="BO419" s="201"/>
      <c r="BP419" s="201"/>
      <c r="BQ419" s="201"/>
      <c r="BR419" s="201"/>
      <c r="BS419" s="201"/>
      <c r="BT419" s="201">
        <v>1</v>
      </c>
      <c r="BU419" s="201">
        <v>1</v>
      </c>
      <c r="BV419" s="66">
        <f t="shared" si="125"/>
        <v>0</v>
      </c>
      <c r="BW419" s="201"/>
      <c r="BX419" s="201"/>
      <c r="BY419" s="201"/>
      <c r="BZ419" s="201"/>
      <c r="CA419" s="201"/>
      <c r="CB419" s="201"/>
      <c r="CC419" s="201"/>
      <c r="CD419" s="201"/>
      <c r="CE419" s="201"/>
      <c r="CF419" s="201"/>
      <c r="CG419" s="201"/>
      <c r="CH419" s="201">
        <f t="shared" si="110"/>
        <v>0</v>
      </c>
      <c r="CI419" s="201"/>
      <c r="CJ419" s="201"/>
      <c r="CK419" s="201"/>
      <c r="CL419" s="201"/>
      <c r="CM419" s="201">
        <v>1</v>
      </c>
      <c r="CN419" s="201"/>
      <c r="CO419" s="201"/>
      <c r="CP419" s="201"/>
      <c r="CQ419" s="201"/>
      <c r="CR419" s="201"/>
      <c r="CS419" s="201">
        <f t="shared" si="111"/>
        <v>1</v>
      </c>
      <c r="CT419" s="201"/>
      <c r="CU419" s="201"/>
      <c r="CV419" s="201"/>
      <c r="CW419" s="201"/>
      <c r="CX419" s="201"/>
      <c r="CY419" s="201"/>
      <c r="CZ419" s="201"/>
      <c r="DA419" s="201"/>
      <c r="DB419" s="201"/>
      <c r="DC419" s="201"/>
      <c r="DD419" s="201">
        <f t="shared" si="112"/>
        <v>0</v>
      </c>
      <c r="DE419" s="201"/>
      <c r="DF419" s="201"/>
      <c r="DG419" s="201"/>
      <c r="DH419" s="201"/>
      <c r="DI419" s="201"/>
      <c r="DJ419" s="201"/>
      <c r="DK419" s="201"/>
      <c r="DL419" s="201"/>
      <c r="DM419" s="201"/>
      <c r="DN419" s="201">
        <f t="shared" si="113"/>
        <v>0</v>
      </c>
      <c r="DO419" s="201"/>
      <c r="DP419" s="201"/>
      <c r="DQ419" s="201"/>
      <c r="DR419" s="201"/>
      <c r="DS419" s="201"/>
      <c r="DT419" s="201"/>
      <c r="DU419" s="201"/>
      <c r="DV419" s="201">
        <v>1</v>
      </c>
      <c r="DW419" s="201"/>
      <c r="DX419" s="201"/>
      <c r="DY419" s="201">
        <f t="shared" si="114"/>
        <v>1</v>
      </c>
      <c r="DZ419" s="201">
        <f t="shared" si="115"/>
        <v>0</v>
      </c>
      <c r="EA419" s="201">
        <f t="shared" si="116"/>
        <v>0</v>
      </c>
      <c r="EB419" s="201">
        <f t="shared" si="117"/>
        <v>0</v>
      </c>
      <c r="EC419" s="201">
        <f t="shared" si="118"/>
        <v>0</v>
      </c>
      <c r="ED419" s="201">
        <f t="shared" si="119"/>
        <v>0</v>
      </c>
      <c r="EE419" s="201">
        <f t="shared" si="120"/>
        <v>0</v>
      </c>
      <c r="EF419" s="201">
        <f t="shared" si="121"/>
        <v>0</v>
      </c>
      <c r="EG419" s="201">
        <f t="shared" si="122"/>
        <v>0</v>
      </c>
      <c r="EH419" s="201">
        <f t="shared" si="123"/>
        <v>0</v>
      </c>
      <c r="EI419" s="201">
        <f t="shared" si="124"/>
        <v>0</v>
      </c>
      <c r="EJ419" s="201">
        <v>0</v>
      </c>
    </row>
    <row r="420" spans="1:140" ht="15.75" customHeight="1">
      <c r="A420" s="62"/>
      <c r="B420" s="33"/>
      <c r="C420" s="125">
        <v>2021</v>
      </c>
      <c r="D420" s="125" t="s">
        <v>2919</v>
      </c>
      <c r="E420" s="125" t="s">
        <v>2920</v>
      </c>
      <c r="F420" s="125" t="s">
        <v>660</v>
      </c>
      <c r="G420" s="125" t="s">
        <v>487</v>
      </c>
      <c r="H420" s="125" t="s">
        <v>2219</v>
      </c>
      <c r="I420" s="125" t="s">
        <v>2220</v>
      </c>
      <c r="J420" s="125"/>
      <c r="K420" s="125"/>
      <c r="L420" s="125" t="s">
        <v>2009</v>
      </c>
      <c r="M420" s="119"/>
      <c r="N420" s="119" t="s">
        <v>2221</v>
      </c>
      <c r="O420" s="125"/>
      <c r="P420" s="125"/>
      <c r="Q420" s="125"/>
      <c r="R420" s="125"/>
      <c r="S420" s="125"/>
      <c r="T420" s="125"/>
      <c r="U420" s="125">
        <v>1</v>
      </c>
      <c r="V420" s="125"/>
      <c r="W420" s="125"/>
      <c r="X420" s="125"/>
      <c r="Y420" s="125"/>
      <c r="Z420" s="125"/>
      <c r="AA420" s="125"/>
      <c r="AB420" s="125"/>
      <c r="AC420" s="125">
        <v>1</v>
      </c>
      <c r="AD420" s="125"/>
      <c r="AE420" s="125"/>
      <c r="AF420" s="125"/>
      <c r="AG420" s="125"/>
      <c r="AH420" s="125"/>
      <c r="AI420" s="125"/>
      <c r="AJ420" s="125"/>
      <c r="AK420" s="125"/>
      <c r="AL420" s="125"/>
      <c r="AM420" s="125"/>
      <c r="AN420" s="125"/>
      <c r="AO420" s="125"/>
      <c r="AP420" s="125"/>
      <c r="AQ420" s="125"/>
      <c r="AR420" s="125">
        <f t="shared" si="108"/>
        <v>1</v>
      </c>
      <c r="AS420" s="125"/>
      <c r="AT420" s="125">
        <v>1</v>
      </c>
      <c r="AU420" s="125"/>
      <c r="AV420" s="125"/>
      <c r="AW420" s="125">
        <v>1</v>
      </c>
      <c r="AX420" s="125">
        <f t="shared" si="109"/>
        <v>2</v>
      </c>
      <c r="AY420" s="125">
        <v>1</v>
      </c>
      <c r="AZ420" s="125">
        <v>1</v>
      </c>
      <c r="BA420" s="125">
        <v>1</v>
      </c>
      <c r="BB420" s="125"/>
      <c r="BC420" s="125"/>
      <c r="BD420" s="125"/>
      <c r="BE420" s="125"/>
      <c r="BF420" s="125"/>
      <c r="BG420" s="125"/>
      <c r="BH420" s="125"/>
      <c r="BI420" s="125"/>
      <c r="BJ420" s="125"/>
      <c r="BK420" s="125">
        <v>1</v>
      </c>
      <c r="BL420" s="125"/>
      <c r="BM420" s="125"/>
      <c r="BN420" s="125"/>
      <c r="BO420" s="125"/>
      <c r="BP420" s="125"/>
      <c r="BQ420" s="125"/>
      <c r="BR420" s="125"/>
      <c r="BS420" s="125"/>
      <c r="BT420" s="125">
        <v>1</v>
      </c>
      <c r="BU420" s="125">
        <v>1</v>
      </c>
      <c r="BV420" s="66">
        <f t="shared" si="125"/>
        <v>0</v>
      </c>
      <c r="BW420" s="125"/>
      <c r="BX420" s="125"/>
      <c r="BY420" s="125"/>
      <c r="BZ420" s="125"/>
      <c r="CA420" s="125"/>
      <c r="CB420" s="125"/>
      <c r="CC420" s="125"/>
      <c r="CD420" s="125"/>
      <c r="CE420" s="125"/>
      <c r="CF420" s="125"/>
      <c r="CG420" s="125"/>
      <c r="CH420" s="125">
        <f t="shared" si="110"/>
        <v>0</v>
      </c>
      <c r="CI420" s="125"/>
      <c r="CJ420" s="125"/>
      <c r="CK420" s="125"/>
      <c r="CL420" s="125"/>
      <c r="CM420" s="125">
        <v>1</v>
      </c>
      <c r="CN420" s="125"/>
      <c r="CO420" s="125"/>
      <c r="CP420" s="125"/>
      <c r="CQ420" s="125"/>
      <c r="CR420" s="125"/>
      <c r="CS420" s="125">
        <f t="shared" si="111"/>
        <v>1</v>
      </c>
      <c r="CT420" s="125"/>
      <c r="CU420" s="125"/>
      <c r="CV420" s="125"/>
      <c r="CW420" s="125"/>
      <c r="CX420" s="125"/>
      <c r="CY420" s="125"/>
      <c r="CZ420" s="125"/>
      <c r="DA420" s="125"/>
      <c r="DB420" s="125"/>
      <c r="DC420" s="125"/>
      <c r="DD420" s="125">
        <f t="shared" si="112"/>
        <v>0</v>
      </c>
      <c r="DE420" s="125"/>
      <c r="DF420" s="125"/>
      <c r="DG420" s="125"/>
      <c r="DH420" s="125"/>
      <c r="DI420" s="125"/>
      <c r="DJ420" s="125"/>
      <c r="DK420" s="125"/>
      <c r="DL420" s="125"/>
      <c r="DM420" s="125"/>
      <c r="DN420" s="125">
        <f t="shared" si="113"/>
        <v>0</v>
      </c>
      <c r="DO420" s="125"/>
      <c r="DP420" s="125"/>
      <c r="DQ420" s="125"/>
      <c r="DR420" s="125"/>
      <c r="DS420" s="125"/>
      <c r="DT420" s="125"/>
      <c r="DU420" s="125"/>
      <c r="DV420" s="125">
        <v>1</v>
      </c>
      <c r="DW420" s="125"/>
      <c r="DX420" s="125"/>
      <c r="DY420" s="125">
        <f t="shared" si="114"/>
        <v>1</v>
      </c>
      <c r="DZ420" s="125">
        <f t="shared" si="115"/>
        <v>0</v>
      </c>
      <c r="EA420" s="125">
        <f t="shared" si="116"/>
        <v>0</v>
      </c>
      <c r="EB420" s="125">
        <f t="shared" si="117"/>
        <v>0</v>
      </c>
      <c r="EC420" s="125">
        <f t="shared" si="118"/>
        <v>0</v>
      </c>
      <c r="ED420" s="125">
        <f t="shared" si="119"/>
        <v>0</v>
      </c>
      <c r="EE420" s="125">
        <f t="shared" si="120"/>
        <v>0</v>
      </c>
      <c r="EF420" s="125">
        <f t="shared" si="121"/>
        <v>0</v>
      </c>
      <c r="EG420" s="125">
        <f t="shared" si="122"/>
        <v>0</v>
      </c>
      <c r="EH420" s="125">
        <f t="shared" si="123"/>
        <v>0</v>
      </c>
      <c r="EI420" s="125">
        <f t="shared" si="124"/>
        <v>0</v>
      </c>
      <c r="EJ420" s="125">
        <v>0</v>
      </c>
    </row>
    <row r="421" spans="1:140" ht="15.75" customHeight="1">
      <c r="A421" s="62"/>
      <c r="B421" s="33"/>
      <c r="C421" s="125">
        <v>2021</v>
      </c>
      <c r="D421" s="125" t="s">
        <v>2921</v>
      </c>
      <c r="E421" s="125" t="s">
        <v>2922</v>
      </c>
      <c r="F421" s="125" t="s">
        <v>2923</v>
      </c>
      <c r="G421" s="125" t="s">
        <v>2172</v>
      </c>
      <c r="H421" s="125" t="s">
        <v>2222</v>
      </c>
      <c r="I421" s="125" t="s">
        <v>2223</v>
      </c>
      <c r="J421" s="125"/>
      <c r="K421" s="125"/>
      <c r="L421" s="125" t="s">
        <v>2009</v>
      </c>
      <c r="M421" s="119"/>
      <c r="N421" s="119"/>
      <c r="O421" s="125"/>
      <c r="P421" s="125"/>
      <c r="Q421" s="125"/>
      <c r="R421" s="125"/>
      <c r="S421" s="125"/>
      <c r="T421" s="125"/>
      <c r="U421" s="125">
        <v>1</v>
      </c>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v>1</v>
      </c>
      <c r="AQ421" s="125"/>
      <c r="AR421" s="125">
        <f t="shared" si="108"/>
        <v>1</v>
      </c>
      <c r="AS421" s="125">
        <v>1</v>
      </c>
      <c r="AT421" s="125">
        <v>1</v>
      </c>
      <c r="AU421" s="125"/>
      <c r="AV421" s="125">
        <v>1</v>
      </c>
      <c r="AW421" s="125">
        <v>1</v>
      </c>
      <c r="AX421" s="125">
        <f t="shared" si="109"/>
        <v>4</v>
      </c>
      <c r="AY421" s="125">
        <v>1</v>
      </c>
      <c r="AZ421" s="125">
        <v>1</v>
      </c>
      <c r="BA421" s="125"/>
      <c r="BB421" s="125"/>
      <c r="BC421" s="125"/>
      <c r="BD421" s="125"/>
      <c r="BE421" s="125"/>
      <c r="BF421" s="125"/>
      <c r="BG421" s="125"/>
      <c r="BH421" s="125"/>
      <c r="BI421" s="125"/>
      <c r="BJ421" s="125"/>
      <c r="BK421" s="125"/>
      <c r="BL421" s="125"/>
      <c r="BM421" s="125"/>
      <c r="BN421" s="125"/>
      <c r="BO421" s="125"/>
      <c r="BP421" s="125"/>
      <c r="BQ421" s="125">
        <v>1</v>
      </c>
      <c r="BR421" s="125"/>
      <c r="BS421" s="125"/>
      <c r="BT421" s="125"/>
      <c r="BU421" s="125"/>
      <c r="BV421" s="66">
        <f t="shared" si="125"/>
        <v>1</v>
      </c>
      <c r="BW421" s="125"/>
      <c r="BX421" s="125"/>
      <c r="BY421" s="125"/>
      <c r="BZ421" s="125"/>
      <c r="CA421" s="125"/>
      <c r="CB421" s="125"/>
      <c r="CC421" s="125"/>
      <c r="CD421" s="125"/>
      <c r="CE421" s="125"/>
      <c r="CF421" s="125"/>
      <c r="CG421" s="125"/>
      <c r="CH421" s="125">
        <f t="shared" si="110"/>
        <v>0</v>
      </c>
      <c r="CI421" s="125"/>
      <c r="CJ421" s="125"/>
      <c r="CK421" s="125"/>
      <c r="CL421" s="125"/>
      <c r="CM421" s="125"/>
      <c r="CN421" s="125"/>
      <c r="CO421" s="125"/>
      <c r="CP421" s="125"/>
      <c r="CQ421" s="125"/>
      <c r="CR421" s="125"/>
      <c r="CS421" s="125">
        <f t="shared" si="111"/>
        <v>0</v>
      </c>
      <c r="CT421" s="125"/>
      <c r="CU421" s="125"/>
      <c r="CV421" s="125"/>
      <c r="CW421" s="125"/>
      <c r="CX421" s="125"/>
      <c r="CY421" s="125"/>
      <c r="CZ421" s="125"/>
      <c r="DA421" s="125"/>
      <c r="DB421" s="125"/>
      <c r="DC421" s="125"/>
      <c r="DD421" s="125">
        <f t="shared" si="112"/>
        <v>0</v>
      </c>
      <c r="DE421" s="125"/>
      <c r="DF421" s="125"/>
      <c r="DG421" s="125"/>
      <c r="DH421" s="125"/>
      <c r="DI421" s="125"/>
      <c r="DJ421" s="125"/>
      <c r="DK421" s="125"/>
      <c r="DL421" s="125"/>
      <c r="DM421" s="125"/>
      <c r="DN421" s="125">
        <f t="shared" si="113"/>
        <v>0</v>
      </c>
      <c r="DO421" s="125"/>
      <c r="DP421" s="125"/>
      <c r="DQ421" s="125"/>
      <c r="DR421" s="125"/>
      <c r="DS421" s="125"/>
      <c r="DT421" s="125"/>
      <c r="DU421" s="125"/>
      <c r="DV421" s="125"/>
      <c r="DW421" s="125"/>
      <c r="DX421" s="125"/>
      <c r="DY421" s="125">
        <f t="shared" si="114"/>
        <v>0</v>
      </c>
      <c r="DZ421" s="125">
        <f t="shared" si="115"/>
        <v>0</v>
      </c>
      <c r="EA421" s="125">
        <f t="shared" si="116"/>
        <v>0</v>
      </c>
      <c r="EB421" s="125">
        <f t="shared" si="117"/>
        <v>0</v>
      </c>
      <c r="EC421" s="125">
        <f t="shared" si="118"/>
        <v>0</v>
      </c>
      <c r="ED421" s="125">
        <f t="shared" si="119"/>
        <v>0</v>
      </c>
      <c r="EE421" s="125">
        <f t="shared" si="120"/>
        <v>0</v>
      </c>
      <c r="EF421" s="125">
        <f t="shared" si="121"/>
        <v>0</v>
      </c>
      <c r="EG421" s="125">
        <f t="shared" si="122"/>
        <v>0</v>
      </c>
      <c r="EH421" s="125">
        <f t="shared" si="123"/>
        <v>0</v>
      </c>
      <c r="EI421" s="125">
        <f t="shared" si="124"/>
        <v>0</v>
      </c>
      <c r="EJ421" s="125"/>
    </row>
    <row r="422" spans="1:140" ht="15.75" customHeight="1">
      <c r="A422" s="62"/>
      <c r="B422" s="33"/>
      <c r="C422" s="125">
        <v>2021</v>
      </c>
      <c r="D422" s="125" t="s">
        <v>2924</v>
      </c>
      <c r="E422" s="125" t="s">
        <v>2925</v>
      </c>
      <c r="F422" s="125" t="s">
        <v>630</v>
      </c>
      <c r="G422" s="125" t="s">
        <v>483</v>
      </c>
      <c r="H422" s="125" t="s">
        <v>2224</v>
      </c>
      <c r="I422" s="125" t="s">
        <v>2225</v>
      </c>
      <c r="J422" s="125"/>
      <c r="K422" s="125"/>
      <c r="L422" s="125" t="s">
        <v>2009</v>
      </c>
      <c r="M422" s="119"/>
      <c r="N422" s="119"/>
      <c r="O422" s="125"/>
      <c r="P422" s="125"/>
      <c r="Q422" s="125"/>
      <c r="R422" s="125"/>
      <c r="S422" s="125"/>
      <c r="T422" s="125"/>
      <c r="U422" s="125">
        <v>1</v>
      </c>
      <c r="V422" s="125"/>
      <c r="W422" s="125"/>
      <c r="X422" s="125"/>
      <c r="Y422" s="125"/>
      <c r="Z422" s="125">
        <v>1</v>
      </c>
      <c r="AA422" s="125"/>
      <c r="AB422" s="125"/>
      <c r="AC422" s="125"/>
      <c r="AD422" s="125"/>
      <c r="AE422" s="125"/>
      <c r="AF422" s="125"/>
      <c r="AG422" s="125"/>
      <c r="AH422" s="125"/>
      <c r="AI422" s="125"/>
      <c r="AJ422" s="125"/>
      <c r="AK422" s="125"/>
      <c r="AL422" s="125"/>
      <c r="AM422" s="125"/>
      <c r="AN422" s="125"/>
      <c r="AO422" s="125"/>
      <c r="AP422" s="125"/>
      <c r="AQ422" s="125"/>
      <c r="AR422" s="125">
        <f t="shared" si="108"/>
        <v>1</v>
      </c>
      <c r="AS422" s="125"/>
      <c r="AT422" s="125"/>
      <c r="AU422" s="125"/>
      <c r="AV422" s="125"/>
      <c r="AW422" s="125">
        <v>1</v>
      </c>
      <c r="AX422" s="125">
        <f t="shared" si="109"/>
        <v>1</v>
      </c>
      <c r="AY422" s="125">
        <v>1</v>
      </c>
      <c r="AZ422" s="125">
        <v>1</v>
      </c>
      <c r="BA422" s="125">
        <v>1</v>
      </c>
      <c r="BB422" s="125"/>
      <c r="BC422" s="125"/>
      <c r="BD422" s="125"/>
      <c r="BE422" s="125"/>
      <c r="BF422" s="125"/>
      <c r="BG422" s="125"/>
      <c r="BH422" s="125"/>
      <c r="BI422" s="125"/>
      <c r="BJ422" s="125">
        <v>1</v>
      </c>
      <c r="BK422" s="125"/>
      <c r="BL422" s="125"/>
      <c r="BM422" s="125"/>
      <c r="BN422" s="125"/>
      <c r="BO422" s="125"/>
      <c r="BP422" s="125"/>
      <c r="BQ422" s="125"/>
      <c r="BR422" s="125"/>
      <c r="BS422" s="125"/>
      <c r="BT422" s="125"/>
      <c r="BU422" s="125">
        <v>1</v>
      </c>
      <c r="BV422" s="66">
        <f t="shared" si="125"/>
        <v>0</v>
      </c>
      <c r="BW422" s="125"/>
      <c r="BX422" s="125"/>
      <c r="BY422" s="125"/>
      <c r="BZ422" s="125"/>
      <c r="CA422" s="125"/>
      <c r="CB422" s="125"/>
      <c r="CC422" s="125"/>
      <c r="CD422" s="125"/>
      <c r="CE422" s="125"/>
      <c r="CF422" s="125"/>
      <c r="CG422" s="125"/>
      <c r="CH422" s="125">
        <f t="shared" si="110"/>
        <v>0</v>
      </c>
      <c r="CI422" s="125"/>
      <c r="CJ422" s="125"/>
      <c r="CK422" s="125"/>
      <c r="CL422" s="125"/>
      <c r="CM422" s="125"/>
      <c r="CN422" s="125"/>
      <c r="CO422" s="125"/>
      <c r="CP422" s="125"/>
      <c r="CQ422" s="125"/>
      <c r="CR422" s="125"/>
      <c r="CS422" s="125">
        <f t="shared" si="111"/>
        <v>0</v>
      </c>
      <c r="CT422" s="125"/>
      <c r="CU422" s="125"/>
      <c r="CV422" s="125"/>
      <c r="CW422" s="125"/>
      <c r="CX422" s="125"/>
      <c r="CY422" s="125"/>
      <c r="CZ422" s="125"/>
      <c r="DA422" s="125"/>
      <c r="DB422" s="125"/>
      <c r="DC422" s="125"/>
      <c r="DD422" s="125">
        <f t="shared" si="112"/>
        <v>0</v>
      </c>
      <c r="DE422" s="125"/>
      <c r="DF422" s="125"/>
      <c r="DG422" s="125"/>
      <c r="DH422" s="125"/>
      <c r="DI422" s="125"/>
      <c r="DJ422" s="125"/>
      <c r="DK422" s="125"/>
      <c r="DL422" s="125"/>
      <c r="DM422" s="125"/>
      <c r="DN422" s="125">
        <f t="shared" si="113"/>
        <v>0</v>
      </c>
      <c r="DO422" s="125"/>
      <c r="DP422" s="125"/>
      <c r="DQ422" s="125"/>
      <c r="DR422" s="125"/>
      <c r="DS422" s="125"/>
      <c r="DT422" s="125"/>
      <c r="DU422" s="125"/>
      <c r="DV422" s="125">
        <v>1</v>
      </c>
      <c r="DW422" s="125"/>
      <c r="DX422" s="125"/>
      <c r="DY422" s="125">
        <f t="shared" si="114"/>
        <v>1</v>
      </c>
      <c r="DZ422" s="125">
        <f t="shared" si="115"/>
        <v>0</v>
      </c>
      <c r="EA422" s="125">
        <f t="shared" si="116"/>
        <v>0</v>
      </c>
      <c r="EB422" s="125">
        <f t="shared" si="117"/>
        <v>0</v>
      </c>
      <c r="EC422" s="125">
        <f t="shared" si="118"/>
        <v>0</v>
      </c>
      <c r="ED422" s="125">
        <f t="shared" si="119"/>
        <v>0</v>
      </c>
      <c r="EE422" s="125">
        <f t="shared" si="120"/>
        <v>0</v>
      </c>
      <c r="EF422" s="125">
        <f t="shared" si="121"/>
        <v>0</v>
      </c>
      <c r="EG422" s="125">
        <f t="shared" si="122"/>
        <v>0</v>
      </c>
      <c r="EH422" s="125">
        <f t="shared" si="123"/>
        <v>0</v>
      </c>
      <c r="EI422" s="125">
        <f t="shared" si="124"/>
        <v>0</v>
      </c>
      <c r="EJ422" s="125">
        <v>0</v>
      </c>
    </row>
    <row r="423" spans="1:140" ht="15.75" customHeight="1">
      <c r="A423" s="62"/>
      <c r="B423" s="33"/>
      <c r="C423" s="125">
        <v>2021</v>
      </c>
      <c r="D423" s="125" t="s">
        <v>2926</v>
      </c>
      <c r="E423" s="125" t="s">
        <v>2927</v>
      </c>
      <c r="F423" s="125" t="s">
        <v>24</v>
      </c>
      <c r="G423" s="125" t="s">
        <v>470</v>
      </c>
      <c r="H423" s="125" t="s">
        <v>2226</v>
      </c>
      <c r="I423" s="125" t="s">
        <v>2227</v>
      </c>
      <c r="J423" s="125"/>
      <c r="K423" s="125"/>
      <c r="L423" s="125" t="s">
        <v>2009</v>
      </c>
      <c r="M423" s="119"/>
      <c r="N423" s="119"/>
      <c r="O423" s="125"/>
      <c r="P423" s="125"/>
      <c r="Q423" s="125"/>
      <c r="R423" s="125"/>
      <c r="S423" s="125"/>
      <c r="T423" s="125">
        <v>1</v>
      </c>
      <c r="U423" s="125"/>
      <c r="V423" s="125"/>
      <c r="W423" s="125"/>
      <c r="X423" s="125">
        <v>1</v>
      </c>
      <c r="Y423" s="125"/>
      <c r="Z423" s="125"/>
      <c r="AA423" s="125"/>
      <c r="AB423" s="125"/>
      <c r="AC423" s="125"/>
      <c r="AD423" s="125"/>
      <c r="AE423" s="125"/>
      <c r="AF423" s="125"/>
      <c r="AG423" s="125"/>
      <c r="AH423" s="125"/>
      <c r="AI423" s="125"/>
      <c r="AJ423" s="125"/>
      <c r="AK423" s="125"/>
      <c r="AL423" s="125"/>
      <c r="AM423" s="125"/>
      <c r="AN423" s="125"/>
      <c r="AO423" s="125"/>
      <c r="AP423" s="125"/>
      <c r="AQ423" s="125"/>
      <c r="AR423" s="125">
        <f t="shared" si="108"/>
        <v>1</v>
      </c>
      <c r="AS423" s="125"/>
      <c r="AT423" s="125">
        <v>1</v>
      </c>
      <c r="AU423" s="125"/>
      <c r="AV423" s="125"/>
      <c r="AW423" s="125"/>
      <c r="AX423" s="125">
        <f t="shared" si="109"/>
        <v>1</v>
      </c>
      <c r="AY423" s="125">
        <v>1</v>
      </c>
      <c r="AZ423" s="125">
        <v>1</v>
      </c>
      <c r="BA423" s="125">
        <v>1</v>
      </c>
      <c r="BB423" s="125"/>
      <c r="BC423" s="125"/>
      <c r="BD423" s="125"/>
      <c r="BE423" s="125"/>
      <c r="BF423" s="125"/>
      <c r="BG423" s="125"/>
      <c r="BH423" s="125"/>
      <c r="BI423" s="125"/>
      <c r="BJ423" s="125"/>
      <c r="BK423" s="125"/>
      <c r="BL423" s="125">
        <v>1</v>
      </c>
      <c r="BM423" s="125"/>
      <c r="BN423" s="125">
        <v>1</v>
      </c>
      <c r="BO423" s="125">
        <v>1</v>
      </c>
      <c r="BP423" s="125">
        <v>1</v>
      </c>
      <c r="BQ423" s="125"/>
      <c r="BR423" s="125"/>
      <c r="BS423" s="125"/>
      <c r="BT423" s="125"/>
      <c r="BU423" s="125"/>
      <c r="BV423" s="66">
        <f t="shared" si="125"/>
        <v>1</v>
      </c>
      <c r="BW423" s="125"/>
      <c r="BX423" s="125"/>
      <c r="BY423" s="125"/>
      <c r="BZ423" s="125"/>
      <c r="CA423" s="125"/>
      <c r="CB423" s="125"/>
      <c r="CC423" s="125"/>
      <c r="CD423" s="125"/>
      <c r="CE423" s="125"/>
      <c r="CF423" s="125"/>
      <c r="CG423" s="125"/>
      <c r="CH423" s="125">
        <f t="shared" si="110"/>
        <v>0</v>
      </c>
      <c r="CI423" s="125"/>
      <c r="CJ423" s="125"/>
      <c r="CK423" s="125"/>
      <c r="CL423" s="125"/>
      <c r="CM423" s="125"/>
      <c r="CN423" s="125"/>
      <c r="CO423" s="125"/>
      <c r="CP423" s="125"/>
      <c r="CQ423" s="125"/>
      <c r="CR423" s="125"/>
      <c r="CS423" s="125">
        <f t="shared" si="111"/>
        <v>0</v>
      </c>
      <c r="CT423" s="125"/>
      <c r="CU423" s="125"/>
      <c r="CV423" s="125"/>
      <c r="CW423" s="125"/>
      <c r="CX423" s="125"/>
      <c r="CY423" s="125"/>
      <c r="CZ423" s="125"/>
      <c r="DA423" s="125"/>
      <c r="DB423" s="125"/>
      <c r="DC423" s="125"/>
      <c r="DD423" s="125">
        <f t="shared" si="112"/>
        <v>0</v>
      </c>
      <c r="DE423" s="125"/>
      <c r="DF423" s="125"/>
      <c r="DG423" s="125"/>
      <c r="DH423" s="125"/>
      <c r="DI423" s="125"/>
      <c r="DJ423" s="125"/>
      <c r="DK423" s="125"/>
      <c r="DL423" s="125"/>
      <c r="DM423" s="125"/>
      <c r="DN423" s="125">
        <f t="shared" si="113"/>
        <v>0</v>
      </c>
      <c r="DO423" s="125"/>
      <c r="DP423" s="125"/>
      <c r="DQ423" s="125"/>
      <c r="DR423" s="125"/>
      <c r="DS423" s="125"/>
      <c r="DT423" s="125"/>
      <c r="DU423" s="125"/>
      <c r="DV423" s="125"/>
      <c r="DW423" s="125"/>
      <c r="DX423" s="125"/>
      <c r="DY423" s="125">
        <f t="shared" si="114"/>
        <v>0</v>
      </c>
      <c r="DZ423" s="125">
        <f t="shared" si="115"/>
        <v>0</v>
      </c>
      <c r="EA423" s="125">
        <f t="shared" si="116"/>
        <v>0</v>
      </c>
      <c r="EB423" s="125">
        <f t="shared" si="117"/>
        <v>0</v>
      </c>
      <c r="EC423" s="125">
        <f t="shared" si="118"/>
        <v>0</v>
      </c>
      <c r="ED423" s="125">
        <f t="shared" si="119"/>
        <v>0</v>
      </c>
      <c r="EE423" s="125">
        <f t="shared" si="120"/>
        <v>0</v>
      </c>
      <c r="EF423" s="125">
        <f t="shared" si="121"/>
        <v>0</v>
      </c>
      <c r="EG423" s="125">
        <f t="shared" si="122"/>
        <v>0</v>
      </c>
      <c r="EH423" s="125">
        <f t="shared" si="123"/>
        <v>0</v>
      </c>
      <c r="EI423" s="125">
        <f t="shared" si="124"/>
        <v>0</v>
      </c>
      <c r="EJ423" s="125"/>
    </row>
    <row r="424" spans="1:140" ht="15.75" customHeight="1">
      <c r="A424" s="62"/>
      <c r="B424" s="33"/>
      <c r="C424" s="125">
        <v>2021</v>
      </c>
      <c r="D424" s="125" t="s">
        <v>2928</v>
      </c>
      <c r="E424" s="125" t="s">
        <v>2929</v>
      </c>
      <c r="F424" s="125" t="s">
        <v>615</v>
      </c>
      <c r="G424" s="125" t="s">
        <v>483</v>
      </c>
      <c r="H424" s="125" t="s">
        <v>2228</v>
      </c>
      <c r="I424" s="125" t="s">
        <v>2229</v>
      </c>
      <c r="J424" s="125"/>
      <c r="K424" s="125"/>
      <c r="L424" s="125" t="s">
        <v>2009</v>
      </c>
      <c r="M424" s="119">
        <v>1</v>
      </c>
      <c r="N424" s="119" t="s">
        <v>2230</v>
      </c>
      <c r="O424" s="125"/>
      <c r="P424" s="125"/>
      <c r="Q424" s="125"/>
      <c r="R424" s="125"/>
      <c r="S424" s="125"/>
      <c r="T424" s="125"/>
      <c r="U424" s="125"/>
      <c r="V424" s="125">
        <v>1</v>
      </c>
      <c r="W424" s="125"/>
      <c r="X424" s="125"/>
      <c r="Y424" s="125"/>
      <c r="Z424" s="125">
        <v>1</v>
      </c>
      <c r="AA424" s="125"/>
      <c r="AB424" s="125"/>
      <c r="AC424" s="125"/>
      <c r="AD424" s="125"/>
      <c r="AE424" s="125"/>
      <c r="AF424" s="125"/>
      <c r="AG424" s="125">
        <v>1</v>
      </c>
      <c r="AH424" s="125"/>
      <c r="AI424" s="125"/>
      <c r="AJ424" s="125"/>
      <c r="AK424" s="125"/>
      <c r="AL424" s="125"/>
      <c r="AM424" s="125"/>
      <c r="AN424" s="125"/>
      <c r="AO424" s="125"/>
      <c r="AP424" s="125"/>
      <c r="AQ424" s="125"/>
      <c r="AR424" s="125">
        <f t="shared" si="108"/>
        <v>1</v>
      </c>
      <c r="AS424" s="125">
        <v>1</v>
      </c>
      <c r="AT424" s="125">
        <v>1</v>
      </c>
      <c r="AU424" s="125"/>
      <c r="AV424" s="125">
        <v>1</v>
      </c>
      <c r="AW424" s="125">
        <v>1</v>
      </c>
      <c r="AX424" s="125">
        <f t="shared" si="109"/>
        <v>4</v>
      </c>
      <c r="AY424" s="125"/>
      <c r="AZ424" s="125"/>
      <c r="BA424" s="125"/>
      <c r="BB424" s="125"/>
      <c r="BC424" s="125"/>
      <c r="BD424" s="125"/>
      <c r="BE424" s="125"/>
      <c r="BF424" s="125"/>
      <c r="BG424" s="125"/>
      <c r="BH424" s="125"/>
      <c r="BI424" s="125"/>
      <c r="BJ424" s="125"/>
      <c r="BK424" s="125"/>
      <c r="BL424" s="125"/>
      <c r="BM424" s="125"/>
      <c r="BN424" s="125"/>
      <c r="BO424" s="125">
        <v>1</v>
      </c>
      <c r="BP424" s="125"/>
      <c r="BQ424" s="125"/>
      <c r="BR424" s="125"/>
      <c r="BS424" s="125"/>
      <c r="BT424" s="125"/>
      <c r="BU424" s="125"/>
      <c r="BV424" s="66">
        <f t="shared" si="125"/>
        <v>1</v>
      </c>
      <c r="BW424" s="125"/>
      <c r="BX424" s="125"/>
      <c r="BY424" s="125"/>
      <c r="BZ424" s="125"/>
      <c r="CA424" s="125"/>
      <c r="CB424" s="125"/>
      <c r="CC424" s="125"/>
      <c r="CD424" s="125"/>
      <c r="CE424" s="125"/>
      <c r="CF424" s="125"/>
      <c r="CG424" s="125"/>
      <c r="CH424" s="125">
        <f t="shared" si="110"/>
        <v>0</v>
      </c>
      <c r="CI424" s="125"/>
      <c r="CJ424" s="125"/>
      <c r="CK424" s="125"/>
      <c r="CL424" s="125"/>
      <c r="CM424" s="125"/>
      <c r="CN424" s="125"/>
      <c r="CO424" s="125"/>
      <c r="CP424" s="125"/>
      <c r="CQ424" s="125"/>
      <c r="CR424" s="125"/>
      <c r="CS424" s="125">
        <f t="shared" si="111"/>
        <v>0</v>
      </c>
      <c r="CT424" s="125"/>
      <c r="CU424" s="125"/>
      <c r="CV424" s="125"/>
      <c r="CW424" s="125"/>
      <c r="CX424" s="125"/>
      <c r="CY424" s="125"/>
      <c r="CZ424" s="125"/>
      <c r="DA424" s="125"/>
      <c r="DB424" s="125"/>
      <c r="DC424" s="125"/>
      <c r="DD424" s="125">
        <f t="shared" si="112"/>
        <v>0</v>
      </c>
      <c r="DE424" s="125"/>
      <c r="DF424" s="125"/>
      <c r="DG424" s="125"/>
      <c r="DH424" s="125"/>
      <c r="DI424" s="125"/>
      <c r="DJ424" s="125"/>
      <c r="DK424" s="125"/>
      <c r="DL424" s="125"/>
      <c r="DM424" s="125"/>
      <c r="DN424" s="125">
        <f t="shared" si="113"/>
        <v>0</v>
      </c>
      <c r="DO424" s="125"/>
      <c r="DP424" s="125"/>
      <c r="DQ424" s="125"/>
      <c r="DR424" s="125"/>
      <c r="DS424" s="125"/>
      <c r="DT424" s="125"/>
      <c r="DU424" s="125"/>
      <c r="DV424" s="125"/>
      <c r="DW424" s="125"/>
      <c r="DX424" s="125"/>
      <c r="DY424" s="125">
        <f t="shared" si="114"/>
        <v>0</v>
      </c>
      <c r="DZ424" s="125">
        <f t="shared" si="115"/>
        <v>0</v>
      </c>
      <c r="EA424" s="125">
        <f t="shared" si="116"/>
        <v>0</v>
      </c>
      <c r="EB424" s="125">
        <f t="shared" si="117"/>
        <v>0</v>
      </c>
      <c r="EC424" s="125">
        <f t="shared" si="118"/>
        <v>0</v>
      </c>
      <c r="ED424" s="125">
        <f t="shared" si="119"/>
        <v>0</v>
      </c>
      <c r="EE424" s="125">
        <f t="shared" si="120"/>
        <v>0</v>
      </c>
      <c r="EF424" s="125">
        <f t="shared" si="121"/>
        <v>0</v>
      </c>
      <c r="EG424" s="125">
        <f t="shared" si="122"/>
        <v>0</v>
      </c>
      <c r="EH424" s="125">
        <f t="shared" si="123"/>
        <v>0</v>
      </c>
      <c r="EI424" s="125">
        <f t="shared" si="124"/>
        <v>0</v>
      </c>
      <c r="EJ424" s="125"/>
    </row>
    <row r="425" spans="1:140" ht="15.75" customHeight="1">
      <c r="A425" s="62"/>
      <c r="B425" s="33"/>
      <c r="C425" s="125">
        <v>2021</v>
      </c>
      <c r="D425" s="125" t="s">
        <v>2930</v>
      </c>
      <c r="E425" s="125" t="s">
        <v>2931</v>
      </c>
      <c r="F425" s="125" t="s">
        <v>620</v>
      </c>
      <c r="G425" s="125" t="s">
        <v>621</v>
      </c>
      <c r="H425" s="125" t="s">
        <v>2231</v>
      </c>
      <c r="I425" s="125" t="s">
        <v>2232</v>
      </c>
      <c r="J425" s="125"/>
      <c r="K425" s="125"/>
      <c r="L425" s="125" t="s">
        <v>2009</v>
      </c>
      <c r="M425" s="119"/>
      <c r="N425" s="119" t="s">
        <v>2233</v>
      </c>
      <c r="O425" s="125"/>
      <c r="P425" s="125"/>
      <c r="Q425" s="125"/>
      <c r="R425" s="125"/>
      <c r="S425" s="125"/>
      <c r="T425" s="125">
        <v>1</v>
      </c>
      <c r="U425" s="125"/>
      <c r="V425" s="125"/>
      <c r="W425" s="125"/>
      <c r="X425" s="125"/>
      <c r="Y425" s="125">
        <v>1</v>
      </c>
      <c r="Z425" s="125"/>
      <c r="AA425" s="125"/>
      <c r="AB425" s="125"/>
      <c r="AC425" s="125"/>
      <c r="AD425" s="125"/>
      <c r="AE425" s="125"/>
      <c r="AF425" s="125"/>
      <c r="AG425" s="125"/>
      <c r="AH425" s="125"/>
      <c r="AI425" s="125"/>
      <c r="AJ425" s="125"/>
      <c r="AK425" s="125"/>
      <c r="AL425" s="125"/>
      <c r="AM425" s="125"/>
      <c r="AN425" s="125"/>
      <c r="AO425" s="125"/>
      <c r="AP425" s="125"/>
      <c r="AQ425" s="125"/>
      <c r="AR425" s="125">
        <f t="shared" si="108"/>
        <v>1</v>
      </c>
      <c r="AS425" s="125"/>
      <c r="AT425" s="125">
        <v>1</v>
      </c>
      <c r="AU425" s="125"/>
      <c r="AV425" s="125"/>
      <c r="AW425" s="125"/>
      <c r="AX425" s="125">
        <f t="shared" si="109"/>
        <v>1</v>
      </c>
      <c r="AY425" s="125"/>
      <c r="AZ425" s="125">
        <v>1</v>
      </c>
      <c r="BA425" s="125"/>
      <c r="BB425" s="125"/>
      <c r="BC425" s="125"/>
      <c r="BD425" s="125"/>
      <c r="BE425" s="125"/>
      <c r="BF425" s="125"/>
      <c r="BG425" s="125"/>
      <c r="BH425" s="125"/>
      <c r="BI425" s="125"/>
      <c r="BJ425" s="125"/>
      <c r="BK425" s="125"/>
      <c r="BL425" s="125"/>
      <c r="BM425" s="125"/>
      <c r="BN425" s="125">
        <v>1</v>
      </c>
      <c r="BO425" s="125"/>
      <c r="BP425" s="125"/>
      <c r="BQ425" s="125"/>
      <c r="BR425" s="125"/>
      <c r="BS425" s="125"/>
      <c r="BT425" s="125"/>
      <c r="BU425" s="125"/>
      <c r="BV425" s="66">
        <f t="shared" si="125"/>
        <v>1</v>
      </c>
      <c r="BW425" s="125"/>
      <c r="BX425" s="125"/>
      <c r="BY425" s="125"/>
      <c r="BZ425" s="125"/>
      <c r="CA425" s="125"/>
      <c r="CB425" s="125"/>
      <c r="CC425" s="125"/>
      <c r="CD425" s="125"/>
      <c r="CE425" s="125"/>
      <c r="CF425" s="125"/>
      <c r="CG425" s="125"/>
      <c r="CH425" s="125">
        <f t="shared" si="110"/>
        <v>0</v>
      </c>
      <c r="CI425" s="125"/>
      <c r="CJ425" s="125"/>
      <c r="CK425" s="125"/>
      <c r="CL425" s="125"/>
      <c r="CM425" s="125"/>
      <c r="CN425" s="125"/>
      <c r="CO425" s="125"/>
      <c r="CP425" s="125"/>
      <c r="CQ425" s="125"/>
      <c r="CR425" s="125"/>
      <c r="CS425" s="125">
        <f t="shared" si="111"/>
        <v>0</v>
      </c>
      <c r="CT425" s="125"/>
      <c r="CU425" s="125"/>
      <c r="CV425" s="125"/>
      <c r="CW425" s="125"/>
      <c r="CX425" s="125"/>
      <c r="CY425" s="125"/>
      <c r="CZ425" s="125"/>
      <c r="DA425" s="125"/>
      <c r="DB425" s="125"/>
      <c r="DC425" s="125"/>
      <c r="DD425" s="125">
        <f t="shared" si="112"/>
        <v>0</v>
      </c>
      <c r="DE425" s="125"/>
      <c r="DF425" s="125"/>
      <c r="DG425" s="125"/>
      <c r="DH425" s="125"/>
      <c r="DI425" s="125"/>
      <c r="DJ425" s="125"/>
      <c r="DK425" s="125"/>
      <c r="DL425" s="125"/>
      <c r="DM425" s="125"/>
      <c r="DN425" s="125">
        <f t="shared" si="113"/>
        <v>0</v>
      </c>
      <c r="DO425" s="125"/>
      <c r="DP425" s="125"/>
      <c r="DQ425" s="125"/>
      <c r="DR425" s="125"/>
      <c r="DS425" s="125"/>
      <c r="DT425" s="125"/>
      <c r="DU425" s="125"/>
      <c r="DV425" s="125"/>
      <c r="DW425" s="125"/>
      <c r="DX425" s="125"/>
      <c r="DY425" s="125">
        <f t="shared" si="114"/>
        <v>0</v>
      </c>
      <c r="DZ425" s="125">
        <f t="shared" si="115"/>
        <v>0</v>
      </c>
      <c r="EA425" s="125">
        <f t="shared" si="116"/>
        <v>0</v>
      </c>
      <c r="EB425" s="125">
        <f t="shared" si="117"/>
        <v>0</v>
      </c>
      <c r="EC425" s="125">
        <f t="shared" si="118"/>
        <v>0</v>
      </c>
      <c r="ED425" s="125">
        <f t="shared" si="119"/>
        <v>0</v>
      </c>
      <c r="EE425" s="125">
        <f t="shared" si="120"/>
        <v>0</v>
      </c>
      <c r="EF425" s="125">
        <f t="shared" si="121"/>
        <v>0</v>
      </c>
      <c r="EG425" s="125">
        <f t="shared" si="122"/>
        <v>0</v>
      </c>
      <c r="EH425" s="125">
        <f t="shared" si="123"/>
        <v>0</v>
      </c>
      <c r="EI425" s="125">
        <f t="shared" si="124"/>
        <v>0</v>
      </c>
      <c r="EJ425" s="125"/>
    </row>
    <row r="426" spans="1:140" ht="15.75" customHeight="1">
      <c r="A426" s="62"/>
      <c r="B426" s="33"/>
      <c r="C426" s="201">
        <v>2021</v>
      </c>
      <c r="D426" s="201" t="s">
        <v>2932</v>
      </c>
      <c r="E426" s="201" t="s">
        <v>2933</v>
      </c>
      <c r="F426" s="201" t="s">
        <v>544</v>
      </c>
      <c r="G426" s="201" t="s">
        <v>538</v>
      </c>
      <c r="H426" s="201" t="s">
        <v>2234</v>
      </c>
      <c r="I426" s="201" t="s">
        <v>2235</v>
      </c>
      <c r="J426" s="201"/>
      <c r="K426" s="201"/>
      <c r="L426" s="201" t="s">
        <v>2009</v>
      </c>
      <c r="M426" s="214"/>
      <c r="N426" s="214"/>
      <c r="O426" s="201"/>
      <c r="P426" s="201"/>
      <c r="Q426" s="201"/>
      <c r="R426" s="201"/>
      <c r="S426" s="201"/>
      <c r="T426" s="201"/>
      <c r="U426" s="201">
        <v>1</v>
      </c>
      <c r="V426" s="201"/>
      <c r="W426" s="201"/>
      <c r="X426" s="201"/>
      <c r="Y426" s="201"/>
      <c r="Z426" s="201">
        <v>1</v>
      </c>
      <c r="AA426" s="201"/>
      <c r="AB426" s="201"/>
      <c r="AC426" s="201"/>
      <c r="AD426" s="201"/>
      <c r="AE426" s="201"/>
      <c r="AF426" s="201"/>
      <c r="AG426" s="201"/>
      <c r="AH426" s="201"/>
      <c r="AI426" s="201"/>
      <c r="AJ426" s="201"/>
      <c r="AK426" s="201"/>
      <c r="AL426" s="201"/>
      <c r="AM426" s="201"/>
      <c r="AN426" s="201"/>
      <c r="AO426" s="201"/>
      <c r="AP426" s="201"/>
      <c r="AQ426" s="201"/>
      <c r="AR426" s="201">
        <f t="shared" si="108"/>
        <v>1</v>
      </c>
      <c r="AS426" s="201"/>
      <c r="AT426" s="201"/>
      <c r="AU426" s="201"/>
      <c r="AV426" s="201"/>
      <c r="AW426" s="201">
        <v>1</v>
      </c>
      <c r="AX426" s="201">
        <f t="shared" si="109"/>
        <v>1</v>
      </c>
      <c r="AY426" s="201"/>
      <c r="AZ426" s="201"/>
      <c r="BA426" s="201">
        <v>1</v>
      </c>
      <c r="BB426" s="201"/>
      <c r="BC426" s="201"/>
      <c r="BD426" s="201"/>
      <c r="BE426" s="201"/>
      <c r="BF426" s="201"/>
      <c r="BG426" s="201"/>
      <c r="BH426" s="201"/>
      <c r="BI426" s="201"/>
      <c r="BJ426" s="201"/>
      <c r="BK426" s="201"/>
      <c r="BL426" s="201">
        <v>1</v>
      </c>
      <c r="BM426" s="201"/>
      <c r="BN426" s="201"/>
      <c r="BO426" s="201"/>
      <c r="BP426" s="201"/>
      <c r="BQ426" s="201"/>
      <c r="BR426" s="201"/>
      <c r="BS426" s="201"/>
      <c r="BT426" s="201"/>
      <c r="BU426" s="201">
        <v>1</v>
      </c>
      <c r="BV426" s="66">
        <f t="shared" si="125"/>
        <v>0</v>
      </c>
      <c r="BW426" s="201"/>
      <c r="BX426" s="201"/>
      <c r="BY426" s="201"/>
      <c r="BZ426" s="201"/>
      <c r="CA426" s="201"/>
      <c r="CB426" s="201"/>
      <c r="CC426" s="201"/>
      <c r="CD426" s="201"/>
      <c r="CE426" s="201"/>
      <c r="CF426" s="201"/>
      <c r="CG426" s="201"/>
      <c r="CH426" s="201">
        <f t="shared" si="110"/>
        <v>0</v>
      </c>
      <c r="CI426" s="201"/>
      <c r="CJ426" s="201"/>
      <c r="CK426" s="201"/>
      <c r="CL426" s="201"/>
      <c r="CM426" s="201"/>
      <c r="CN426" s="201"/>
      <c r="CO426" s="201"/>
      <c r="CP426" s="201"/>
      <c r="CQ426" s="201"/>
      <c r="CR426" s="201"/>
      <c r="CS426" s="201">
        <f t="shared" si="111"/>
        <v>0</v>
      </c>
      <c r="CT426" s="201"/>
      <c r="CU426" s="201"/>
      <c r="CV426" s="201"/>
      <c r="CW426" s="201"/>
      <c r="CX426" s="201"/>
      <c r="CY426" s="201"/>
      <c r="CZ426" s="201"/>
      <c r="DA426" s="201"/>
      <c r="DB426" s="201"/>
      <c r="DC426" s="201"/>
      <c r="DD426" s="201">
        <f t="shared" si="112"/>
        <v>0</v>
      </c>
      <c r="DE426" s="201"/>
      <c r="DF426" s="201"/>
      <c r="DG426" s="201"/>
      <c r="DH426" s="201"/>
      <c r="DI426" s="201"/>
      <c r="DJ426" s="201"/>
      <c r="DK426" s="201"/>
      <c r="DL426" s="201"/>
      <c r="DM426" s="201"/>
      <c r="DN426" s="201">
        <f t="shared" si="113"/>
        <v>0</v>
      </c>
      <c r="DO426" s="201"/>
      <c r="DP426" s="201"/>
      <c r="DQ426" s="201"/>
      <c r="DR426" s="201"/>
      <c r="DS426" s="201"/>
      <c r="DT426" s="201"/>
      <c r="DU426" s="201"/>
      <c r="DV426" s="201">
        <v>1</v>
      </c>
      <c r="DW426" s="201"/>
      <c r="DX426" s="201"/>
      <c r="DY426" s="201">
        <f t="shared" si="114"/>
        <v>1</v>
      </c>
      <c r="DZ426" s="201">
        <f t="shared" si="115"/>
        <v>0</v>
      </c>
      <c r="EA426" s="201">
        <f t="shared" si="116"/>
        <v>0</v>
      </c>
      <c r="EB426" s="201">
        <f t="shared" si="117"/>
        <v>0</v>
      </c>
      <c r="EC426" s="201">
        <f t="shared" si="118"/>
        <v>0</v>
      </c>
      <c r="ED426" s="201">
        <f t="shared" si="119"/>
        <v>0</v>
      </c>
      <c r="EE426" s="201">
        <f t="shared" si="120"/>
        <v>0</v>
      </c>
      <c r="EF426" s="201">
        <f t="shared" si="121"/>
        <v>0</v>
      </c>
      <c r="EG426" s="201">
        <f t="shared" si="122"/>
        <v>0</v>
      </c>
      <c r="EH426" s="201">
        <f t="shared" si="123"/>
        <v>0</v>
      </c>
      <c r="EI426" s="201">
        <f t="shared" si="124"/>
        <v>0</v>
      </c>
      <c r="EJ426" s="201">
        <v>0</v>
      </c>
    </row>
    <row r="427" spans="1:140" ht="15.75" customHeight="1">
      <c r="A427" s="62"/>
      <c r="B427" s="33"/>
      <c r="C427" s="125">
        <v>2021</v>
      </c>
      <c r="D427" s="125" t="s">
        <v>2934</v>
      </c>
      <c r="E427" s="125" t="s">
        <v>2935</v>
      </c>
      <c r="F427" s="125" t="s">
        <v>50</v>
      </c>
      <c r="G427" s="125" t="s">
        <v>463</v>
      </c>
      <c r="H427" s="125" t="s">
        <v>2236</v>
      </c>
      <c r="I427" s="125" t="s">
        <v>2237</v>
      </c>
      <c r="J427" s="125"/>
      <c r="K427" s="125"/>
      <c r="L427" s="125" t="s">
        <v>2009</v>
      </c>
      <c r="M427" s="119"/>
      <c r="N427" s="119"/>
      <c r="O427" s="125"/>
      <c r="P427" s="125"/>
      <c r="Q427" s="125"/>
      <c r="R427" s="125"/>
      <c r="S427" s="125"/>
      <c r="T427" s="125"/>
      <c r="U427" s="125">
        <v>1</v>
      </c>
      <c r="V427" s="125"/>
      <c r="W427" s="125"/>
      <c r="X427" s="125"/>
      <c r="Y427" s="125"/>
      <c r="Z427" s="125"/>
      <c r="AA427" s="125"/>
      <c r="AB427" s="125"/>
      <c r="AC427" s="125">
        <v>1</v>
      </c>
      <c r="AD427" s="125"/>
      <c r="AE427" s="125"/>
      <c r="AF427" s="125"/>
      <c r="AG427" s="125"/>
      <c r="AH427" s="125"/>
      <c r="AI427" s="125"/>
      <c r="AJ427" s="125"/>
      <c r="AK427" s="125"/>
      <c r="AL427" s="125"/>
      <c r="AM427" s="125"/>
      <c r="AN427" s="125"/>
      <c r="AO427" s="125"/>
      <c r="AP427" s="125"/>
      <c r="AQ427" s="125"/>
      <c r="AR427" s="125">
        <f t="shared" si="108"/>
        <v>1</v>
      </c>
      <c r="AS427" s="125">
        <v>1</v>
      </c>
      <c r="AT427" s="125">
        <v>1</v>
      </c>
      <c r="AU427" s="125">
        <v>1</v>
      </c>
      <c r="AV427" s="125"/>
      <c r="AW427" s="125">
        <v>1</v>
      </c>
      <c r="AX427" s="125">
        <f t="shared" si="109"/>
        <v>4</v>
      </c>
      <c r="AY427" s="125"/>
      <c r="AZ427" s="125">
        <v>1</v>
      </c>
      <c r="BA427" s="125"/>
      <c r="BB427" s="125"/>
      <c r="BC427" s="125"/>
      <c r="BD427" s="125"/>
      <c r="BE427" s="125"/>
      <c r="BF427" s="125"/>
      <c r="BG427" s="125"/>
      <c r="BH427" s="125"/>
      <c r="BI427" s="125">
        <v>1</v>
      </c>
      <c r="BJ427" s="125"/>
      <c r="BK427" s="125"/>
      <c r="BL427" s="125"/>
      <c r="BM427" s="125"/>
      <c r="BN427" s="125"/>
      <c r="BO427" s="125"/>
      <c r="BP427" s="125">
        <v>1</v>
      </c>
      <c r="BQ427" s="125"/>
      <c r="BR427" s="125"/>
      <c r="BS427" s="125">
        <v>1</v>
      </c>
      <c r="BT427" s="125">
        <v>1</v>
      </c>
      <c r="BU427" s="125">
        <v>1</v>
      </c>
      <c r="BV427" s="66">
        <f t="shared" si="125"/>
        <v>0</v>
      </c>
      <c r="BW427" s="125"/>
      <c r="BX427" s="125"/>
      <c r="BY427" s="125"/>
      <c r="BZ427" s="125">
        <v>1</v>
      </c>
      <c r="CA427" s="125"/>
      <c r="CB427" s="125"/>
      <c r="CC427" s="125"/>
      <c r="CD427" s="125"/>
      <c r="CE427" s="125"/>
      <c r="CF427" s="125"/>
      <c r="CG427" s="125"/>
      <c r="CH427" s="125">
        <f t="shared" si="110"/>
        <v>1</v>
      </c>
      <c r="CI427" s="125"/>
      <c r="CJ427" s="125"/>
      <c r="CK427" s="125"/>
      <c r="CL427" s="125"/>
      <c r="CM427" s="125">
        <v>1</v>
      </c>
      <c r="CN427" s="125"/>
      <c r="CO427" s="125"/>
      <c r="CP427" s="125"/>
      <c r="CQ427" s="125"/>
      <c r="CR427" s="125"/>
      <c r="CS427" s="125">
        <f t="shared" si="111"/>
        <v>1</v>
      </c>
      <c r="CT427" s="125"/>
      <c r="CU427" s="125"/>
      <c r="CV427" s="125"/>
      <c r="CW427" s="125"/>
      <c r="CX427" s="125"/>
      <c r="CY427" s="125"/>
      <c r="CZ427" s="125">
        <v>1</v>
      </c>
      <c r="DA427" s="125"/>
      <c r="DB427" s="125"/>
      <c r="DC427" s="125"/>
      <c r="DD427" s="125">
        <f t="shared" si="112"/>
        <v>1</v>
      </c>
      <c r="DE427" s="125"/>
      <c r="DF427" s="125"/>
      <c r="DG427" s="125"/>
      <c r="DH427" s="125"/>
      <c r="DI427" s="125"/>
      <c r="DJ427" s="125"/>
      <c r="DK427" s="125"/>
      <c r="DL427" s="125"/>
      <c r="DM427" s="125"/>
      <c r="DN427" s="125">
        <f t="shared" si="113"/>
        <v>0</v>
      </c>
      <c r="DO427" s="125"/>
      <c r="DP427" s="125"/>
      <c r="DQ427" s="125"/>
      <c r="DR427" s="125"/>
      <c r="DS427" s="125"/>
      <c r="DT427" s="125"/>
      <c r="DU427" s="125"/>
      <c r="DV427" s="125">
        <v>1</v>
      </c>
      <c r="DW427" s="125"/>
      <c r="DX427" s="125"/>
      <c r="DY427" s="125">
        <f t="shared" si="114"/>
        <v>1</v>
      </c>
      <c r="DZ427" s="125">
        <f t="shared" si="115"/>
        <v>0</v>
      </c>
      <c r="EA427" s="125">
        <f t="shared" si="116"/>
        <v>0</v>
      </c>
      <c r="EB427" s="125">
        <f t="shared" si="117"/>
        <v>0</v>
      </c>
      <c r="EC427" s="125">
        <f t="shared" si="118"/>
        <v>0</v>
      </c>
      <c r="ED427" s="125">
        <f t="shared" si="119"/>
        <v>0</v>
      </c>
      <c r="EE427" s="125">
        <f t="shared" si="120"/>
        <v>0</v>
      </c>
      <c r="EF427" s="125">
        <f t="shared" si="121"/>
        <v>0</v>
      </c>
      <c r="EG427" s="125">
        <f t="shared" si="122"/>
        <v>0</v>
      </c>
      <c r="EH427" s="125">
        <f t="shared" si="123"/>
        <v>0</v>
      </c>
      <c r="EI427" s="125">
        <f t="shared" si="124"/>
        <v>0</v>
      </c>
      <c r="EJ427" s="125"/>
    </row>
    <row r="428" spans="1:140" ht="15.75" customHeight="1">
      <c r="A428" s="62"/>
      <c r="B428" s="33"/>
      <c r="C428" s="125">
        <v>2021</v>
      </c>
      <c r="D428" s="125" t="s">
        <v>2936</v>
      </c>
      <c r="E428" s="125" t="s">
        <v>2937</v>
      </c>
      <c r="F428" s="125" t="s">
        <v>620</v>
      </c>
      <c r="G428" s="125" t="s">
        <v>621</v>
      </c>
      <c r="H428" s="125" t="s">
        <v>2238</v>
      </c>
      <c r="I428" s="125" t="s">
        <v>2239</v>
      </c>
      <c r="J428" s="125"/>
      <c r="K428" s="125"/>
      <c r="L428" s="125" t="s">
        <v>2009</v>
      </c>
      <c r="M428" s="119"/>
      <c r="N428" s="119" t="s">
        <v>2240</v>
      </c>
      <c r="O428" s="125"/>
      <c r="P428" s="125"/>
      <c r="Q428" s="125"/>
      <c r="R428" s="125"/>
      <c r="S428" s="125"/>
      <c r="T428" s="125"/>
      <c r="U428" s="125"/>
      <c r="V428" s="125"/>
      <c r="W428" s="125"/>
      <c r="X428" s="125"/>
      <c r="Y428" s="125"/>
      <c r="Z428" s="125">
        <v>1</v>
      </c>
      <c r="AA428" s="125"/>
      <c r="AB428" s="125"/>
      <c r="AC428" s="125"/>
      <c r="AD428" s="125"/>
      <c r="AE428" s="125"/>
      <c r="AF428" s="125"/>
      <c r="AG428" s="125"/>
      <c r="AH428" s="125"/>
      <c r="AI428" s="125"/>
      <c r="AJ428" s="125"/>
      <c r="AK428" s="125"/>
      <c r="AL428" s="125"/>
      <c r="AM428" s="125"/>
      <c r="AN428" s="125"/>
      <c r="AO428" s="125"/>
      <c r="AP428" s="125"/>
      <c r="AQ428" s="125"/>
      <c r="AR428" s="125">
        <f t="shared" si="108"/>
        <v>1</v>
      </c>
      <c r="AS428" s="125"/>
      <c r="AT428" s="125"/>
      <c r="AU428" s="125"/>
      <c r="AV428" s="125"/>
      <c r="AW428" s="125">
        <v>1</v>
      </c>
      <c r="AX428" s="125">
        <f t="shared" si="109"/>
        <v>1</v>
      </c>
      <c r="AY428" s="125"/>
      <c r="AZ428" s="125"/>
      <c r="BA428" s="125"/>
      <c r="BB428" s="125"/>
      <c r="BC428" s="125"/>
      <c r="BD428" s="125"/>
      <c r="BE428" s="125"/>
      <c r="BF428" s="125"/>
      <c r="BG428" s="125"/>
      <c r="BH428" s="125"/>
      <c r="BI428" s="125"/>
      <c r="BJ428" s="125"/>
      <c r="BK428" s="125"/>
      <c r="BL428" s="125"/>
      <c r="BM428" s="125"/>
      <c r="BN428" s="125"/>
      <c r="BO428" s="125"/>
      <c r="BP428" s="125">
        <v>1</v>
      </c>
      <c r="BQ428" s="125"/>
      <c r="BR428" s="125"/>
      <c r="BS428" s="125"/>
      <c r="BT428" s="125"/>
      <c r="BU428" s="125">
        <v>1</v>
      </c>
      <c r="BV428" s="66">
        <f t="shared" si="125"/>
        <v>0</v>
      </c>
      <c r="BW428" s="125"/>
      <c r="BX428" s="125"/>
      <c r="BY428" s="125"/>
      <c r="BZ428" s="125"/>
      <c r="CA428" s="125"/>
      <c r="CB428" s="125"/>
      <c r="CC428" s="125"/>
      <c r="CD428" s="125"/>
      <c r="CE428" s="125"/>
      <c r="CF428" s="125"/>
      <c r="CG428" s="125"/>
      <c r="CH428" s="125">
        <f t="shared" si="110"/>
        <v>0</v>
      </c>
      <c r="CI428" s="125"/>
      <c r="CJ428" s="125"/>
      <c r="CK428" s="125"/>
      <c r="CL428" s="125"/>
      <c r="CM428" s="125"/>
      <c r="CN428" s="125"/>
      <c r="CO428" s="125"/>
      <c r="CP428" s="125"/>
      <c r="CQ428" s="125"/>
      <c r="CR428" s="125"/>
      <c r="CS428" s="125">
        <f t="shared" si="111"/>
        <v>0</v>
      </c>
      <c r="CT428" s="125"/>
      <c r="CU428" s="125"/>
      <c r="CV428" s="125"/>
      <c r="CW428" s="125"/>
      <c r="CX428" s="125"/>
      <c r="CY428" s="125"/>
      <c r="CZ428" s="125"/>
      <c r="DA428" s="125"/>
      <c r="DB428" s="125"/>
      <c r="DC428" s="125"/>
      <c r="DD428" s="125">
        <f t="shared" si="112"/>
        <v>0</v>
      </c>
      <c r="DE428" s="125"/>
      <c r="DF428" s="125"/>
      <c r="DG428" s="125"/>
      <c r="DH428" s="125"/>
      <c r="DI428" s="125"/>
      <c r="DJ428" s="125"/>
      <c r="DK428" s="125"/>
      <c r="DL428" s="125"/>
      <c r="DM428" s="125"/>
      <c r="DN428" s="125">
        <f t="shared" si="113"/>
        <v>0</v>
      </c>
      <c r="DO428" s="125"/>
      <c r="DP428" s="125"/>
      <c r="DQ428" s="125"/>
      <c r="DR428" s="125"/>
      <c r="DS428" s="125"/>
      <c r="DT428" s="125"/>
      <c r="DU428" s="125"/>
      <c r="DV428" s="125">
        <v>1</v>
      </c>
      <c r="DW428" s="125"/>
      <c r="DX428" s="125"/>
      <c r="DY428" s="125">
        <f t="shared" si="114"/>
        <v>1</v>
      </c>
      <c r="DZ428" s="125">
        <f t="shared" si="115"/>
        <v>0</v>
      </c>
      <c r="EA428" s="125">
        <f t="shared" si="116"/>
        <v>0</v>
      </c>
      <c r="EB428" s="125">
        <f t="shared" si="117"/>
        <v>0</v>
      </c>
      <c r="EC428" s="125">
        <f t="shared" si="118"/>
        <v>0</v>
      </c>
      <c r="ED428" s="125">
        <f t="shared" si="119"/>
        <v>0</v>
      </c>
      <c r="EE428" s="125">
        <f t="shared" si="120"/>
        <v>0</v>
      </c>
      <c r="EF428" s="125">
        <f t="shared" si="121"/>
        <v>0</v>
      </c>
      <c r="EG428" s="125">
        <f t="shared" si="122"/>
        <v>0</v>
      </c>
      <c r="EH428" s="125">
        <f t="shared" si="123"/>
        <v>0</v>
      </c>
      <c r="EI428" s="125">
        <f t="shared" si="124"/>
        <v>0</v>
      </c>
      <c r="EJ428" s="125">
        <v>0</v>
      </c>
    </row>
    <row r="429" spans="1:140" ht="15.75" customHeight="1">
      <c r="A429" s="62"/>
      <c r="B429" s="33"/>
      <c r="C429" s="201">
        <v>2021</v>
      </c>
      <c r="D429" s="125" t="s">
        <v>2938</v>
      </c>
      <c r="E429" s="125" t="s">
        <v>2939</v>
      </c>
      <c r="F429" s="201" t="s">
        <v>716</v>
      </c>
      <c r="G429" s="201" t="s">
        <v>487</v>
      </c>
      <c r="H429" s="201" t="s">
        <v>2241</v>
      </c>
      <c r="I429" s="125" t="s">
        <v>2242</v>
      </c>
      <c r="J429" s="125"/>
      <c r="K429" s="125"/>
      <c r="L429" s="125" t="s">
        <v>2009</v>
      </c>
      <c r="M429" s="119"/>
      <c r="N429" s="119" t="s">
        <v>2243</v>
      </c>
      <c r="O429" s="125"/>
      <c r="P429" s="125"/>
      <c r="Q429" s="125"/>
      <c r="R429" s="125"/>
      <c r="S429" s="125"/>
      <c r="T429" s="125"/>
      <c r="U429" s="125">
        <v>1</v>
      </c>
      <c r="V429" s="125"/>
      <c r="W429" s="125"/>
      <c r="X429" s="125"/>
      <c r="Y429" s="125"/>
      <c r="Z429" s="125"/>
      <c r="AA429" s="125"/>
      <c r="AB429" s="125"/>
      <c r="AC429" s="125"/>
      <c r="AD429" s="125"/>
      <c r="AE429" s="125"/>
      <c r="AF429" s="125"/>
      <c r="AG429" s="125"/>
      <c r="AH429" s="125">
        <v>1</v>
      </c>
      <c r="AI429" s="125"/>
      <c r="AJ429" s="125"/>
      <c r="AK429" s="125"/>
      <c r="AL429" s="125"/>
      <c r="AM429" s="125"/>
      <c r="AN429" s="125"/>
      <c r="AO429" s="125"/>
      <c r="AP429" s="125"/>
      <c r="AQ429" s="125"/>
      <c r="AR429" s="125">
        <f t="shared" si="108"/>
        <v>1</v>
      </c>
      <c r="AS429" s="125"/>
      <c r="AT429" s="125">
        <v>1</v>
      </c>
      <c r="AU429" s="125"/>
      <c r="AV429" s="125"/>
      <c r="AW429" s="125"/>
      <c r="AX429" s="125">
        <f t="shared" si="109"/>
        <v>1</v>
      </c>
      <c r="AY429" s="125">
        <v>1</v>
      </c>
      <c r="AZ429" s="125">
        <v>1</v>
      </c>
      <c r="BA429" s="125">
        <v>1</v>
      </c>
      <c r="BB429" s="125"/>
      <c r="BC429" s="125"/>
      <c r="BD429" s="125"/>
      <c r="BE429" s="125"/>
      <c r="BF429" s="125"/>
      <c r="BG429" s="125"/>
      <c r="BH429" s="125"/>
      <c r="BI429" s="125"/>
      <c r="BJ429" s="125"/>
      <c r="BK429" s="125">
        <v>1</v>
      </c>
      <c r="BL429" s="125"/>
      <c r="BM429" s="125"/>
      <c r="BN429" s="125">
        <v>1</v>
      </c>
      <c r="BO429" s="125"/>
      <c r="BP429" s="125"/>
      <c r="BQ429" s="125"/>
      <c r="BR429" s="125"/>
      <c r="BS429" s="125">
        <v>1</v>
      </c>
      <c r="BT429" s="125">
        <v>1</v>
      </c>
      <c r="BU429" s="125"/>
      <c r="BV429" s="66">
        <f t="shared" si="125"/>
        <v>0</v>
      </c>
      <c r="BW429" s="125"/>
      <c r="BX429" s="125"/>
      <c r="BY429" s="125"/>
      <c r="BZ429" s="125"/>
      <c r="CA429" s="125"/>
      <c r="CB429" s="125"/>
      <c r="CC429" s="125"/>
      <c r="CD429" s="125"/>
      <c r="CE429" s="125"/>
      <c r="CF429" s="125"/>
      <c r="CG429" s="125"/>
      <c r="CH429" s="125">
        <f t="shared" si="110"/>
        <v>0</v>
      </c>
      <c r="CI429" s="125"/>
      <c r="CJ429" s="125">
        <v>1</v>
      </c>
      <c r="CK429" s="125"/>
      <c r="CL429" s="125"/>
      <c r="CM429" s="125"/>
      <c r="CN429" s="125">
        <v>1</v>
      </c>
      <c r="CO429" s="125"/>
      <c r="CP429" s="125"/>
      <c r="CQ429" s="125"/>
      <c r="CR429" s="125"/>
      <c r="CS429" s="125">
        <f t="shared" si="111"/>
        <v>2</v>
      </c>
      <c r="CT429" s="125"/>
      <c r="CU429" s="125"/>
      <c r="CV429" s="125"/>
      <c r="CW429" s="125"/>
      <c r="CX429" s="125"/>
      <c r="CY429" s="125"/>
      <c r="CZ429" s="125"/>
      <c r="DA429" s="125"/>
      <c r="DB429" s="125"/>
      <c r="DC429" s="125"/>
      <c r="DD429" s="125">
        <f t="shared" si="112"/>
        <v>0</v>
      </c>
      <c r="DE429" s="125"/>
      <c r="DF429" s="125"/>
      <c r="DG429" s="125"/>
      <c r="DH429" s="125"/>
      <c r="DI429" s="125"/>
      <c r="DJ429" s="125"/>
      <c r="DK429" s="125"/>
      <c r="DL429" s="125"/>
      <c r="DM429" s="125"/>
      <c r="DN429" s="125">
        <f t="shared" si="113"/>
        <v>0</v>
      </c>
      <c r="DO429" s="125"/>
      <c r="DP429" s="125"/>
      <c r="DQ429" s="125"/>
      <c r="DR429" s="125"/>
      <c r="DS429" s="125"/>
      <c r="DT429" s="125"/>
      <c r="DU429" s="125"/>
      <c r="DV429" s="125"/>
      <c r="DW429" s="125"/>
      <c r="DX429" s="125"/>
      <c r="DY429" s="125">
        <f t="shared" si="114"/>
        <v>0</v>
      </c>
      <c r="DZ429" s="125">
        <f t="shared" si="115"/>
        <v>0</v>
      </c>
      <c r="EA429" s="125">
        <f t="shared" si="116"/>
        <v>1</v>
      </c>
      <c r="EB429" s="125">
        <f t="shared" si="117"/>
        <v>0</v>
      </c>
      <c r="EC429" s="125">
        <f t="shared" si="118"/>
        <v>0</v>
      </c>
      <c r="ED429" s="125">
        <f t="shared" si="119"/>
        <v>1</v>
      </c>
      <c r="EE429" s="125">
        <f t="shared" si="120"/>
        <v>0</v>
      </c>
      <c r="EF429" s="125">
        <f t="shared" si="121"/>
        <v>0</v>
      </c>
      <c r="EG429" s="125">
        <f t="shared" si="122"/>
        <v>0</v>
      </c>
      <c r="EH429" s="125">
        <f t="shared" si="123"/>
        <v>2</v>
      </c>
      <c r="EI429" s="125">
        <f t="shared" si="124"/>
        <v>1</v>
      </c>
      <c r="EJ429" s="125"/>
    </row>
    <row r="430" spans="1:140" ht="15.75" customHeight="1">
      <c r="A430" s="62"/>
      <c r="B430" s="33"/>
      <c r="C430" s="125">
        <v>2021</v>
      </c>
      <c r="D430" s="125" t="s">
        <v>2940</v>
      </c>
      <c r="E430" s="125" t="s">
        <v>2941</v>
      </c>
      <c r="F430" s="125" t="s">
        <v>600</v>
      </c>
      <c r="G430" s="125" t="s">
        <v>463</v>
      </c>
      <c r="H430" s="125" t="s">
        <v>2244</v>
      </c>
      <c r="I430" s="125" t="s">
        <v>2245</v>
      </c>
      <c r="J430" s="125"/>
      <c r="K430" s="125"/>
      <c r="L430" s="125" t="s">
        <v>2009</v>
      </c>
      <c r="M430" s="119"/>
      <c r="N430" s="119"/>
      <c r="O430" s="125"/>
      <c r="P430" s="125"/>
      <c r="Q430" s="125"/>
      <c r="R430" s="125"/>
      <c r="S430" s="125"/>
      <c r="T430" s="125"/>
      <c r="U430" s="125">
        <v>1</v>
      </c>
      <c r="V430" s="125"/>
      <c r="W430" s="125"/>
      <c r="X430" s="125"/>
      <c r="Y430" s="125"/>
      <c r="Z430" s="125">
        <v>1</v>
      </c>
      <c r="AA430" s="125"/>
      <c r="AB430" s="125"/>
      <c r="AC430" s="125"/>
      <c r="AD430" s="125"/>
      <c r="AE430" s="125"/>
      <c r="AF430" s="125"/>
      <c r="AG430" s="125"/>
      <c r="AH430" s="125"/>
      <c r="AI430" s="125"/>
      <c r="AJ430" s="125"/>
      <c r="AK430" s="125"/>
      <c r="AL430" s="125"/>
      <c r="AM430" s="125"/>
      <c r="AN430" s="125"/>
      <c r="AO430" s="125"/>
      <c r="AP430" s="125"/>
      <c r="AQ430" s="125"/>
      <c r="AR430" s="125">
        <f t="shared" si="108"/>
        <v>1</v>
      </c>
      <c r="AS430" s="125">
        <v>1</v>
      </c>
      <c r="AT430" s="125">
        <v>1</v>
      </c>
      <c r="AU430" s="125"/>
      <c r="AV430" s="125"/>
      <c r="AW430" s="125">
        <v>1</v>
      </c>
      <c r="AX430" s="125">
        <f t="shared" si="109"/>
        <v>3</v>
      </c>
      <c r="AY430" s="125">
        <v>1</v>
      </c>
      <c r="AZ430" s="125">
        <v>1</v>
      </c>
      <c r="BA430" s="125">
        <v>1</v>
      </c>
      <c r="BB430" s="125"/>
      <c r="BC430" s="125"/>
      <c r="BD430" s="125"/>
      <c r="BE430" s="125"/>
      <c r="BF430" s="125"/>
      <c r="BG430" s="125"/>
      <c r="BH430" s="125"/>
      <c r="BI430" s="125"/>
      <c r="BJ430" s="125"/>
      <c r="BK430" s="125"/>
      <c r="BL430" s="125"/>
      <c r="BM430" s="125"/>
      <c r="BN430" s="125"/>
      <c r="BO430" s="125"/>
      <c r="BP430" s="125">
        <v>1</v>
      </c>
      <c r="BQ430" s="125"/>
      <c r="BR430" s="125"/>
      <c r="BS430" s="125">
        <v>1</v>
      </c>
      <c r="BT430" s="125">
        <v>1</v>
      </c>
      <c r="BU430" s="125">
        <v>1</v>
      </c>
      <c r="BV430" s="66">
        <f t="shared" si="125"/>
        <v>0</v>
      </c>
      <c r="BW430" s="125"/>
      <c r="BX430" s="125"/>
      <c r="BY430" s="125"/>
      <c r="BZ430" s="125">
        <v>1</v>
      </c>
      <c r="CA430" s="125"/>
      <c r="CB430" s="125"/>
      <c r="CC430" s="125"/>
      <c r="CD430" s="125"/>
      <c r="CE430" s="125"/>
      <c r="CF430" s="125"/>
      <c r="CG430" s="125"/>
      <c r="CH430" s="125">
        <f t="shared" si="110"/>
        <v>1</v>
      </c>
      <c r="CI430" s="125"/>
      <c r="CJ430" s="125"/>
      <c r="CK430" s="125"/>
      <c r="CL430" s="125"/>
      <c r="CM430" s="125">
        <v>1</v>
      </c>
      <c r="CN430" s="125"/>
      <c r="CO430" s="125"/>
      <c r="CP430" s="125"/>
      <c r="CQ430" s="125"/>
      <c r="CR430" s="125"/>
      <c r="CS430" s="125">
        <f t="shared" si="111"/>
        <v>1</v>
      </c>
      <c r="CT430" s="125"/>
      <c r="CU430" s="125"/>
      <c r="CV430" s="125"/>
      <c r="CW430" s="125"/>
      <c r="CX430" s="125"/>
      <c r="CY430" s="125"/>
      <c r="CZ430" s="125"/>
      <c r="DA430" s="125"/>
      <c r="DB430" s="125"/>
      <c r="DC430" s="125"/>
      <c r="DD430" s="125">
        <f t="shared" si="112"/>
        <v>0</v>
      </c>
      <c r="DE430" s="125"/>
      <c r="DF430" s="125"/>
      <c r="DG430" s="125"/>
      <c r="DH430" s="125"/>
      <c r="DI430" s="125"/>
      <c r="DJ430" s="125"/>
      <c r="DK430" s="125"/>
      <c r="DL430" s="125"/>
      <c r="DM430" s="125"/>
      <c r="DN430" s="125">
        <f t="shared" si="113"/>
        <v>0</v>
      </c>
      <c r="DO430" s="125"/>
      <c r="DP430" s="125"/>
      <c r="DQ430" s="125"/>
      <c r="DR430" s="125"/>
      <c r="DS430" s="125"/>
      <c r="DT430" s="125"/>
      <c r="DU430" s="125"/>
      <c r="DV430" s="125">
        <v>1</v>
      </c>
      <c r="DW430" s="125"/>
      <c r="DX430" s="125"/>
      <c r="DY430" s="125">
        <f t="shared" si="114"/>
        <v>1</v>
      </c>
      <c r="DZ430" s="125">
        <f t="shared" si="115"/>
        <v>0</v>
      </c>
      <c r="EA430" s="125">
        <f t="shared" si="116"/>
        <v>0</v>
      </c>
      <c r="EB430" s="125">
        <f t="shared" si="117"/>
        <v>0</v>
      </c>
      <c r="EC430" s="125">
        <f t="shared" si="118"/>
        <v>0</v>
      </c>
      <c r="ED430" s="125">
        <f t="shared" si="119"/>
        <v>0</v>
      </c>
      <c r="EE430" s="125">
        <f t="shared" si="120"/>
        <v>0</v>
      </c>
      <c r="EF430" s="125">
        <f t="shared" si="121"/>
        <v>0</v>
      </c>
      <c r="EG430" s="125">
        <f t="shared" si="122"/>
        <v>0</v>
      </c>
      <c r="EH430" s="125">
        <f t="shared" si="123"/>
        <v>0</v>
      </c>
      <c r="EI430" s="125">
        <f t="shared" si="124"/>
        <v>0</v>
      </c>
      <c r="EJ430" s="125"/>
    </row>
    <row r="431" spans="1:140" ht="15.75" customHeight="1">
      <c r="A431" s="62"/>
      <c r="B431" s="33"/>
      <c r="C431" s="201">
        <v>2021</v>
      </c>
      <c r="D431" s="201" t="s">
        <v>2942</v>
      </c>
      <c r="E431" s="201" t="s">
        <v>2943</v>
      </c>
      <c r="F431" s="201" t="s">
        <v>2944</v>
      </c>
      <c r="G431" s="201" t="s">
        <v>5608</v>
      </c>
      <c r="H431" s="201" t="s">
        <v>2246</v>
      </c>
      <c r="I431" s="201" t="s">
        <v>2247</v>
      </c>
      <c r="J431" s="201"/>
      <c r="K431" s="201"/>
      <c r="L431" s="201" t="s">
        <v>2009</v>
      </c>
      <c r="M431" s="214"/>
      <c r="N431" s="214"/>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v>1</v>
      </c>
      <c r="AK431" s="201"/>
      <c r="AL431" s="201"/>
      <c r="AM431" s="201"/>
      <c r="AN431" s="201"/>
      <c r="AO431" s="201"/>
      <c r="AP431" s="201"/>
      <c r="AQ431" s="201"/>
      <c r="AR431" s="201">
        <f t="shared" si="108"/>
        <v>1</v>
      </c>
      <c r="AS431" s="201">
        <v>1</v>
      </c>
      <c r="AT431" s="201">
        <v>1</v>
      </c>
      <c r="AU431" s="201">
        <v>1</v>
      </c>
      <c r="AV431" s="201">
        <v>1</v>
      </c>
      <c r="AW431" s="201">
        <v>1</v>
      </c>
      <c r="AX431" s="201">
        <f t="shared" si="109"/>
        <v>5</v>
      </c>
      <c r="AY431" s="201"/>
      <c r="AZ431" s="201"/>
      <c r="BA431" s="201"/>
      <c r="BB431" s="201"/>
      <c r="BC431" s="201"/>
      <c r="BD431" s="201"/>
      <c r="BE431" s="201"/>
      <c r="BF431" s="201"/>
      <c r="BG431" s="201"/>
      <c r="BH431" s="201"/>
      <c r="BI431" s="201"/>
      <c r="BJ431" s="201"/>
      <c r="BK431" s="201"/>
      <c r="BL431" s="201"/>
      <c r="BM431" s="201"/>
      <c r="BN431" s="201">
        <v>1</v>
      </c>
      <c r="BO431" s="201"/>
      <c r="BP431" s="201"/>
      <c r="BQ431" s="201"/>
      <c r="BR431" s="201"/>
      <c r="BS431" s="201"/>
      <c r="BT431" s="201"/>
      <c r="BU431" s="201"/>
      <c r="BV431" s="66">
        <f t="shared" si="125"/>
        <v>1</v>
      </c>
      <c r="BW431" s="201"/>
      <c r="BX431" s="201"/>
      <c r="BY431" s="201"/>
      <c r="BZ431" s="201"/>
      <c r="CA431" s="201"/>
      <c r="CB431" s="201"/>
      <c r="CC431" s="201"/>
      <c r="CD431" s="201"/>
      <c r="CE431" s="201"/>
      <c r="CF431" s="201"/>
      <c r="CG431" s="201"/>
      <c r="CH431" s="201">
        <f t="shared" si="110"/>
        <v>0</v>
      </c>
      <c r="CI431" s="201"/>
      <c r="CJ431" s="201"/>
      <c r="CK431" s="201"/>
      <c r="CL431" s="201"/>
      <c r="CM431" s="201"/>
      <c r="CN431" s="201"/>
      <c r="CO431" s="201"/>
      <c r="CP431" s="201"/>
      <c r="CQ431" s="201"/>
      <c r="CR431" s="201"/>
      <c r="CS431" s="201">
        <f t="shared" si="111"/>
        <v>0</v>
      </c>
      <c r="CT431" s="201"/>
      <c r="CU431" s="201"/>
      <c r="CV431" s="201"/>
      <c r="CW431" s="201"/>
      <c r="CX431" s="201"/>
      <c r="CY431" s="201"/>
      <c r="CZ431" s="201"/>
      <c r="DA431" s="201"/>
      <c r="DB431" s="201"/>
      <c r="DC431" s="201"/>
      <c r="DD431" s="201">
        <f t="shared" si="112"/>
        <v>0</v>
      </c>
      <c r="DE431" s="201"/>
      <c r="DF431" s="201"/>
      <c r="DG431" s="201"/>
      <c r="DH431" s="201"/>
      <c r="DI431" s="201"/>
      <c r="DJ431" s="201"/>
      <c r="DK431" s="201"/>
      <c r="DL431" s="201"/>
      <c r="DM431" s="201"/>
      <c r="DN431" s="201">
        <f t="shared" si="113"/>
        <v>0</v>
      </c>
      <c r="DO431" s="201"/>
      <c r="DP431" s="201"/>
      <c r="DQ431" s="201"/>
      <c r="DR431" s="201"/>
      <c r="DS431" s="201"/>
      <c r="DT431" s="201"/>
      <c r="DU431" s="201"/>
      <c r="DV431" s="201"/>
      <c r="DW431" s="201"/>
      <c r="DX431" s="201"/>
      <c r="DY431" s="201">
        <f t="shared" si="114"/>
        <v>0</v>
      </c>
      <c r="DZ431" s="201">
        <f t="shared" si="115"/>
        <v>0</v>
      </c>
      <c r="EA431" s="201">
        <f t="shared" si="116"/>
        <v>0</v>
      </c>
      <c r="EB431" s="201">
        <f t="shared" si="117"/>
        <v>0</v>
      </c>
      <c r="EC431" s="201">
        <f t="shared" si="118"/>
        <v>0</v>
      </c>
      <c r="ED431" s="201">
        <f t="shared" si="119"/>
        <v>0</v>
      </c>
      <c r="EE431" s="201">
        <f t="shared" si="120"/>
        <v>0</v>
      </c>
      <c r="EF431" s="201">
        <f t="shared" si="121"/>
        <v>0</v>
      </c>
      <c r="EG431" s="201">
        <f t="shared" si="122"/>
        <v>0</v>
      </c>
      <c r="EH431" s="201">
        <f t="shared" si="123"/>
        <v>0</v>
      </c>
      <c r="EI431" s="201">
        <f t="shared" si="124"/>
        <v>0</v>
      </c>
      <c r="EJ431" s="201"/>
    </row>
    <row r="432" spans="1:140" ht="15.75" customHeight="1">
      <c r="A432" s="62"/>
      <c r="B432" s="33"/>
      <c r="C432" s="125">
        <v>2021</v>
      </c>
      <c r="D432" s="125" t="s">
        <v>2945</v>
      </c>
      <c r="E432" s="125" t="s">
        <v>2946</v>
      </c>
      <c r="F432" s="125" t="s">
        <v>922</v>
      </c>
      <c r="G432" s="125" t="s">
        <v>470</v>
      </c>
      <c r="H432" s="163" t="s">
        <v>2248</v>
      </c>
      <c r="I432" s="125" t="s">
        <v>2249</v>
      </c>
      <c r="J432" s="125"/>
      <c r="K432" s="125"/>
      <c r="L432" s="125" t="s">
        <v>2009</v>
      </c>
      <c r="M432" s="119"/>
      <c r="N432" s="119"/>
      <c r="O432" s="125"/>
      <c r="P432" s="125"/>
      <c r="Q432" s="125"/>
      <c r="R432" s="125"/>
      <c r="S432" s="125"/>
      <c r="T432" s="125"/>
      <c r="U432" s="125">
        <v>1</v>
      </c>
      <c r="V432" s="125"/>
      <c r="W432" s="125"/>
      <c r="X432" s="125"/>
      <c r="Y432" s="125"/>
      <c r="Z432" s="125">
        <v>1</v>
      </c>
      <c r="AA432" s="125"/>
      <c r="AB432" s="125"/>
      <c r="AC432" s="125"/>
      <c r="AD432" s="125"/>
      <c r="AE432" s="125"/>
      <c r="AF432" s="125"/>
      <c r="AG432" s="125"/>
      <c r="AH432" s="125"/>
      <c r="AI432" s="125"/>
      <c r="AJ432" s="125"/>
      <c r="AK432" s="125"/>
      <c r="AL432" s="125"/>
      <c r="AM432" s="125"/>
      <c r="AN432" s="125"/>
      <c r="AO432" s="125"/>
      <c r="AP432" s="125"/>
      <c r="AQ432" s="125"/>
      <c r="AR432" s="125">
        <f t="shared" si="108"/>
        <v>1</v>
      </c>
      <c r="AS432" s="125"/>
      <c r="AT432" s="125">
        <v>1</v>
      </c>
      <c r="AU432" s="125"/>
      <c r="AV432" s="125"/>
      <c r="AW432" s="125">
        <v>1</v>
      </c>
      <c r="AX432" s="125">
        <f t="shared" si="109"/>
        <v>2</v>
      </c>
      <c r="AY432" s="125">
        <v>1</v>
      </c>
      <c r="AZ432" s="125">
        <v>1</v>
      </c>
      <c r="BA432" s="125">
        <v>1</v>
      </c>
      <c r="BB432" s="125"/>
      <c r="BC432" s="125"/>
      <c r="BD432" s="125"/>
      <c r="BE432" s="125"/>
      <c r="BF432" s="125"/>
      <c r="BG432" s="125"/>
      <c r="BH432" s="125"/>
      <c r="BI432" s="125"/>
      <c r="BJ432" s="125"/>
      <c r="BK432" s="125"/>
      <c r="BL432" s="125"/>
      <c r="BM432" s="125"/>
      <c r="BN432" s="125">
        <v>1</v>
      </c>
      <c r="BO432" s="125"/>
      <c r="BP432" s="125"/>
      <c r="BQ432" s="125"/>
      <c r="BR432" s="125"/>
      <c r="BS432" s="125"/>
      <c r="BT432" s="125">
        <v>1</v>
      </c>
      <c r="BU432" s="125">
        <v>1</v>
      </c>
      <c r="BV432" s="66">
        <f t="shared" si="125"/>
        <v>0</v>
      </c>
      <c r="BW432" s="125"/>
      <c r="BX432" s="125"/>
      <c r="BY432" s="125"/>
      <c r="BZ432" s="125"/>
      <c r="CA432" s="125"/>
      <c r="CB432" s="125"/>
      <c r="CC432" s="125"/>
      <c r="CD432" s="125"/>
      <c r="CE432" s="125"/>
      <c r="CF432" s="125"/>
      <c r="CG432" s="125"/>
      <c r="CH432" s="125">
        <f t="shared" si="110"/>
        <v>0</v>
      </c>
      <c r="CI432" s="125"/>
      <c r="CJ432" s="125"/>
      <c r="CK432" s="125"/>
      <c r="CL432" s="125"/>
      <c r="CM432" s="125">
        <v>1</v>
      </c>
      <c r="CN432" s="125"/>
      <c r="CO432" s="125"/>
      <c r="CP432" s="125"/>
      <c r="CQ432" s="125"/>
      <c r="CR432" s="125"/>
      <c r="CS432" s="125">
        <f t="shared" si="111"/>
        <v>1</v>
      </c>
      <c r="CT432" s="125"/>
      <c r="CU432" s="125"/>
      <c r="CV432" s="125"/>
      <c r="CW432" s="125"/>
      <c r="CX432" s="125"/>
      <c r="CY432" s="125"/>
      <c r="CZ432" s="125"/>
      <c r="DA432" s="125"/>
      <c r="DB432" s="125"/>
      <c r="DC432" s="125"/>
      <c r="DD432" s="125">
        <f t="shared" si="112"/>
        <v>0</v>
      </c>
      <c r="DE432" s="125"/>
      <c r="DF432" s="125"/>
      <c r="DG432" s="125"/>
      <c r="DH432" s="125"/>
      <c r="DI432" s="125"/>
      <c r="DJ432" s="125"/>
      <c r="DK432" s="125"/>
      <c r="DL432" s="125"/>
      <c r="DM432" s="125"/>
      <c r="DN432" s="125">
        <f t="shared" si="113"/>
        <v>0</v>
      </c>
      <c r="DO432" s="125"/>
      <c r="DP432" s="125"/>
      <c r="DQ432" s="125"/>
      <c r="DR432" s="125"/>
      <c r="DS432" s="125"/>
      <c r="DT432" s="125"/>
      <c r="DU432" s="125"/>
      <c r="DV432" s="125">
        <v>1</v>
      </c>
      <c r="DW432" s="125"/>
      <c r="DX432" s="125"/>
      <c r="DY432" s="125">
        <f t="shared" si="114"/>
        <v>1</v>
      </c>
      <c r="DZ432" s="125">
        <f t="shared" si="115"/>
        <v>0</v>
      </c>
      <c r="EA432" s="125">
        <f t="shared" si="116"/>
        <v>0</v>
      </c>
      <c r="EB432" s="125">
        <f t="shared" si="117"/>
        <v>0</v>
      </c>
      <c r="EC432" s="125">
        <f t="shared" si="118"/>
        <v>0</v>
      </c>
      <c r="ED432" s="125">
        <f t="shared" si="119"/>
        <v>0</v>
      </c>
      <c r="EE432" s="125">
        <f t="shared" si="120"/>
        <v>0</v>
      </c>
      <c r="EF432" s="125">
        <f t="shared" si="121"/>
        <v>0</v>
      </c>
      <c r="EG432" s="125">
        <f t="shared" si="122"/>
        <v>0</v>
      </c>
      <c r="EH432" s="125">
        <f t="shared" si="123"/>
        <v>0</v>
      </c>
      <c r="EI432" s="125">
        <f t="shared" si="124"/>
        <v>0</v>
      </c>
      <c r="EJ432" s="125"/>
    </row>
    <row r="433" spans="1:140" ht="15.75" customHeight="1">
      <c r="A433" s="62"/>
      <c r="B433" s="33"/>
      <c r="C433" s="125">
        <v>2021</v>
      </c>
      <c r="D433" s="125" t="s">
        <v>2947</v>
      </c>
      <c r="E433" s="125" t="s">
        <v>2948</v>
      </c>
      <c r="F433" s="125" t="s">
        <v>2949</v>
      </c>
      <c r="G433" s="125" t="s">
        <v>470</v>
      </c>
      <c r="H433" s="125" t="s">
        <v>2250</v>
      </c>
      <c r="I433" s="125" t="s">
        <v>2251</v>
      </c>
      <c r="J433" s="125"/>
      <c r="K433" s="125"/>
      <c r="L433" s="125" t="s">
        <v>2009</v>
      </c>
      <c r="M433" s="119"/>
      <c r="N433" s="119"/>
      <c r="O433" s="125"/>
      <c r="P433" s="125"/>
      <c r="Q433" s="125"/>
      <c r="R433" s="125"/>
      <c r="S433" s="125"/>
      <c r="T433" s="125"/>
      <c r="U433" s="125">
        <v>1</v>
      </c>
      <c r="V433" s="125"/>
      <c r="W433" s="125"/>
      <c r="X433" s="125"/>
      <c r="Y433" s="125"/>
      <c r="Z433" s="125"/>
      <c r="AA433" s="125"/>
      <c r="AB433" s="125"/>
      <c r="AC433" s="125"/>
      <c r="AD433" s="125"/>
      <c r="AE433" s="125"/>
      <c r="AF433" s="125"/>
      <c r="AG433" s="125">
        <v>1</v>
      </c>
      <c r="AH433" s="125"/>
      <c r="AI433" s="125"/>
      <c r="AJ433" s="125"/>
      <c r="AK433" s="125"/>
      <c r="AL433" s="125"/>
      <c r="AM433" s="125"/>
      <c r="AN433" s="125"/>
      <c r="AO433" s="125"/>
      <c r="AP433" s="125"/>
      <c r="AQ433" s="125"/>
      <c r="AR433" s="125">
        <f t="shared" si="108"/>
        <v>1</v>
      </c>
      <c r="AS433" s="125"/>
      <c r="AT433" s="125">
        <v>1</v>
      </c>
      <c r="AU433" s="125"/>
      <c r="AV433" s="125"/>
      <c r="AW433" s="125">
        <v>1</v>
      </c>
      <c r="AX433" s="125">
        <f t="shared" si="109"/>
        <v>2</v>
      </c>
      <c r="AY433" s="125">
        <v>1</v>
      </c>
      <c r="AZ433" s="125">
        <v>1</v>
      </c>
      <c r="BA433" s="125">
        <v>1</v>
      </c>
      <c r="BB433" s="125"/>
      <c r="BC433" s="125"/>
      <c r="BD433" s="125"/>
      <c r="BE433" s="125"/>
      <c r="BF433" s="125"/>
      <c r="BG433" s="125"/>
      <c r="BH433" s="125"/>
      <c r="BI433" s="125"/>
      <c r="BJ433" s="125"/>
      <c r="BK433" s="125">
        <v>1</v>
      </c>
      <c r="BL433" s="125"/>
      <c r="BM433" s="125"/>
      <c r="BN433" s="125"/>
      <c r="BO433" s="125"/>
      <c r="BP433" s="125"/>
      <c r="BQ433" s="125"/>
      <c r="BR433" s="125"/>
      <c r="BS433" s="125"/>
      <c r="BT433" s="125">
        <v>1</v>
      </c>
      <c r="BU433" s="125">
        <v>1</v>
      </c>
      <c r="BV433" s="66">
        <f t="shared" si="125"/>
        <v>0</v>
      </c>
      <c r="BW433" s="125"/>
      <c r="BX433" s="125"/>
      <c r="BY433" s="125"/>
      <c r="BZ433" s="125"/>
      <c r="CA433" s="125"/>
      <c r="CB433" s="125"/>
      <c r="CC433" s="125"/>
      <c r="CD433" s="125"/>
      <c r="CE433" s="125"/>
      <c r="CF433" s="125"/>
      <c r="CG433" s="125"/>
      <c r="CH433" s="125">
        <f t="shared" si="110"/>
        <v>0</v>
      </c>
      <c r="CI433" s="125"/>
      <c r="CJ433" s="125"/>
      <c r="CK433" s="125"/>
      <c r="CL433" s="125"/>
      <c r="CM433" s="125">
        <v>1</v>
      </c>
      <c r="CN433" s="125"/>
      <c r="CO433" s="125"/>
      <c r="CP433" s="125"/>
      <c r="CQ433" s="125"/>
      <c r="CR433" s="125"/>
      <c r="CS433" s="125">
        <f t="shared" si="111"/>
        <v>1</v>
      </c>
      <c r="CT433" s="125"/>
      <c r="CU433" s="125"/>
      <c r="CV433" s="125"/>
      <c r="CW433" s="125"/>
      <c r="CX433" s="125"/>
      <c r="CY433" s="125"/>
      <c r="CZ433" s="125"/>
      <c r="DA433" s="125"/>
      <c r="DB433" s="125"/>
      <c r="DC433" s="125"/>
      <c r="DD433" s="125">
        <f t="shared" si="112"/>
        <v>0</v>
      </c>
      <c r="DE433" s="125"/>
      <c r="DF433" s="125"/>
      <c r="DG433" s="125"/>
      <c r="DH433" s="125"/>
      <c r="DI433" s="125"/>
      <c r="DJ433" s="125"/>
      <c r="DK433" s="125"/>
      <c r="DL433" s="125"/>
      <c r="DM433" s="125"/>
      <c r="DN433" s="125">
        <f t="shared" si="113"/>
        <v>0</v>
      </c>
      <c r="DO433" s="125"/>
      <c r="DP433" s="125"/>
      <c r="DQ433" s="125"/>
      <c r="DR433" s="125"/>
      <c r="DS433" s="125"/>
      <c r="DT433" s="125"/>
      <c r="DU433" s="125"/>
      <c r="DV433" s="125">
        <v>1</v>
      </c>
      <c r="DW433" s="125"/>
      <c r="DX433" s="125"/>
      <c r="DY433" s="125">
        <f t="shared" si="114"/>
        <v>1</v>
      </c>
      <c r="DZ433" s="125">
        <f t="shared" si="115"/>
        <v>0</v>
      </c>
      <c r="EA433" s="125">
        <f t="shared" si="116"/>
        <v>0</v>
      </c>
      <c r="EB433" s="125">
        <f t="shared" si="117"/>
        <v>0</v>
      </c>
      <c r="EC433" s="125">
        <f t="shared" si="118"/>
        <v>0</v>
      </c>
      <c r="ED433" s="125">
        <f t="shared" si="119"/>
        <v>0</v>
      </c>
      <c r="EE433" s="125">
        <f t="shared" si="120"/>
        <v>0</v>
      </c>
      <c r="EF433" s="125">
        <f t="shared" si="121"/>
        <v>0</v>
      </c>
      <c r="EG433" s="125">
        <f t="shared" si="122"/>
        <v>0</v>
      </c>
      <c r="EH433" s="125">
        <f t="shared" si="123"/>
        <v>0</v>
      </c>
      <c r="EI433" s="125">
        <f t="shared" si="124"/>
        <v>0</v>
      </c>
      <c r="EJ433" s="125"/>
    </row>
    <row r="434" spans="1:140" ht="15.75" customHeight="1">
      <c r="A434" s="62"/>
      <c r="B434" s="33"/>
      <c r="C434" s="125">
        <v>2021</v>
      </c>
      <c r="D434" s="125" t="s">
        <v>2950</v>
      </c>
      <c r="E434" s="125" t="s">
        <v>2951</v>
      </c>
      <c r="F434" s="125" t="s">
        <v>620</v>
      </c>
      <c r="G434" s="125" t="s">
        <v>621</v>
      </c>
      <c r="H434" s="125" t="s">
        <v>2252</v>
      </c>
      <c r="I434" s="125" t="s">
        <v>2253</v>
      </c>
      <c r="J434" s="125"/>
      <c r="K434" s="125"/>
      <c r="L434" s="125" t="s">
        <v>2009</v>
      </c>
      <c r="M434" s="119"/>
      <c r="N434" s="119"/>
      <c r="O434" s="125"/>
      <c r="P434" s="125"/>
      <c r="Q434" s="125"/>
      <c r="R434" s="125"/>
      <c r="S434" s="125"/>
      <c r="T434" s="125">
        <v>1</v>
      </c>
      <c r="U434" s="125"/>
      <c r="V434" s="125"/>
      <c r="W434" s="125"/>
      <c r="X434" s="125"/>
      <c r="Y434" s="125"/>
      <c r="Z434" s="125"/>
      <c r="AA434" s="125"/>
      <c r="AB434" s="125">
        <v>1</v>
      </c>
      <c r="AC434" s="125"/>
      <c r="AD434" s="125"/>
      <c r="AE434" s="125"/>
      <c r="AF434" s="125">
        <v>1</v>
      </c>
      <c r="AG434" s="125"/>
      <c r="AH434" s="125"/>
      <c r="AI434" s="125"/>
      <c r="AJ434" s="125"/>
      <c r="AK434" s="125"/>
      <c r="AL434" s="125"/>
      <c r="AM434" s="125"/>
      <c r="AN434" s="125"/>
      <c r="AO434" s="125"/>
      <c r="AP434" s="125"/>
      <c r="AQ434" s="125"/>
      <c r="AR434" s="125">
        <f t="shared" si="108"/>
        <v>1</v>
      </c>
      <c r="AS434" s="125">
        <v>1</v>
      </c>
      <c r="AT434" s="125"/>
      <c r="AU434" s="125"/>
      <c r="AV434" s="125"/>
      <c r="AW434" s="125"/>
      <c r="AX434" s="125">
        <f t="shared" si="109"/>
        <v>1</v>
      </c>
      <c r="AY434" s="125"/>
      <c r="AZ434" s="125">
        <v>1</v>
      </c>
      <c r="BA434" s="125"/>
      <c r="BB434" s="125"/>
      <c r="BC434" s="125"/>
      <c r="BD434" s="125"/>
      <c r="BE434" s="125"/>
      <c r="BF434" s="125"/>
      <c r="BG434" s="125"/>
      <c r="BH434" s="125"/>
      <c r="BI434" s="125"/>
      <c r="BJ434" s="125"/>
      <c r="BK434" s="125">
        <v>1</v>
      </c>
      <c r="BL434" s="125"/>
      <c r="BM434" s="125"/>
      <c r="BN434" s="125"/>
      <c r="BO434" s="125"/>
      <c r="BP434" s="125"/>
      <c r="BQ434" s="125"/>
      <c r="BR434" s="125"/>
      <c r="BS434" s="125">
        <v>1</v>
      </c>
      <c r="BT434" s="125"/>
      <c r="BU434" s="125"/>
      <c r="BV434" s="66">
        <f t="shared" si="125"/>
        <v>0</v>
      </c>
      <c r="BW434" s="125"/>
      <c r="BX434" s="125">
        <v>1</v>
      </c>
      <c r="BY434" s="125"/>
      <c r="BZ434" s="125"/>
      <c r="CA434" s="125"/>
      <c r="CB434" s="125"/>
      <c r="CC434" s="125"/>
      <c r="CD434" s="125"/>
      <c r="CE434" s="125"/>
      <c r="CF434" s="125"/>
      <c r="CG434" s="125"/>
      <c r="CH434" s="125">
        <f t="shared" si="110"/>
        <v>1</v>
      </c>
      <c r="CI434" s="125"/>
      <c r="CJ434" s="125"/>
      <c r="CK434" s="125"/>
      <c r="CL434" s="125"/>
      <c r="CM434" s="125"/>
      <c r="CN434" s="125"/>
      <c r="CO434" s="125"/>
      <c r="CP434" s="125"/>
      <c r="CQ434" s="125"/>
      <c r="CR434" s="125"/>
      <c r="CS434" s="125">
        <f t="shared" si="111"/>
        <v>0</v>
      </c>
      <c r="CT434" s="125"/>
      <c r="CU434" s="125"/>
      <c r="CV434" s="125"/>
      <c r="CW434" s="125"/>
      <c r="CX434" s="125"/>
      <c r="CY434" s="125"/>
      <c r="CZ434" s="125"/>
      <c r="DA434" s="125"/>
      <c r="DB434" s="125"/>
      <c r="DC434" s="125"/>
      <c r="DD434" s="125">
        <f t="shared" si="112"/>
        <v>0</v>
      </c>
      <c r="DE434" s="125"/>
      <c r="DF434" s="125"/>
      <c r="DG434" s="125"/>
      <c r="DH434" s="125"/>
      <c r="DI434" s="125"/>
      <c r="DJ434" s="125"/>
      <c r="DK434" s="125"/>
      <c r="DL434" s="125"/>
      <c r="DM434" s="125"/>
      <c r="DN434" s="125">
        <f t="shared" si="113"/>
        <v>0</v>
      </c>
      <c r="DO434" s="125"/>
      <c r="DP434" s="125"/>
      <c r="DQ434" s="125"/>
      <c r="DR434" s="125"/>
      <c r="DS434" s="125"/>
      <c r="DT434" s="125"/>
      <c r="DU434" s="125"/>
      <c r="DV434" s="125"/>
      <c r="DW434" s="125"/>
      <c r="DX434" s="125"/>
      <c r="DY434" s="125">
        <f t="shared" si="114"/>
        <v>0</v>
      </c>
      <c r="DZ434" s="125">
        <f t="shared" si="115"/>
        <v>0</v>
      </c>
      <c r="EA434" s="125">
        <f t="shared" si="116"/>
        <v>0</v>
      </c>
      <c r="EB434" s="125">
        <f t="shared" si="117"/>
        <v>0</v>
      </c>
      <c r="EC434" s="125">
        <f t="shared" si="118"/>
        <v>0</v>
      </c>
      <c r="ED434" s="125">
        <f t="shared" si="119"/>
        <v>0</v>
      </c>
      <c r="EE434" s="125">
        <f t="shared" si="120"/>
        <v>0</v>
      </c>
      <c r="EF434" s="125">
        <f t="shared" si="121"/>
        <v>0</v>
      </c>
      <c r="EG434" s="125">
        <f t="shared" si="122"/>
        <v>0</v>
      </c>
      <c r="EH434" s="125">
        <f t="shared" si="123"/>
        <v>0</v>
      </c>
      <c r="EI434" s="125">
        <f t="shared" si="124"/>
        <v>0</v>
      </c>
      <c r="EJ434" s="125">
        <v>0</v>
      </c>
    </row>
    <row r="435" spans="1:140" ht="15.75" customHeight="1">
      <c r="A435" s="62"/>
      <c r="B435" s="33"/>
      <c r="C435" s="125">
        <v>2021</v>
      </c>
      <c r="D435" s="125" t="s">
        <v>2952</v>
      </c>
      <c r="E435" s="125" t="s">
        <v>2953</v>
      </c>
      <c r="F435" s="125" t="s">
        <v>2954</v>
      </c>
      <c r="G435" s="125" t="s">
        <v>470</v>
      </c>
      <c r="H435" s="125" t="s">
        <v>2254</v>
      </c>
      <c r="I435" s="125" t="s">
        <v>2255</v>
      </c>
      <c r="J435" s="125"/>
      <c r="K435" s="125"/>
      <c r="L435" s="125" t="s">
        <v>2009</v>
      </c>
      <c r="M435" s="119"/>
      <c r="N435" s="119"/>
      <c r="O435" s="125"/>
      <c r="P435" s="125"/>
      <c r="Q435" s="125"/>
      <c r="R435" s="125"/>
      <c r="S435" s="125"/>
      <c r="T435" s="125"/>
      <c r="U435" s="125">
        <v>1</v>
      </c>
      <c r="V435" s="125"/>
      <c r="W435" s="125"/>
      <c r="X435" s="125"/>
      <c r="Y435" s="125"/>
      <c r="Z435" s="125"/>
      <c r="AA435" s="125"/>
      <c r="AB435" s="125"/>
      <c r="AC435" s="125">
        <v>1</v>
      </c>
      <c r="AD435" s="125"/>
      <c r="AE435" s="125"/>
      <c r="AF435" s="125"/>
      <c r="AG435" s="125"/>
      <c r="AH435" s="125"/>
      <c r="AI435" s="125"/>
      <c r="AJ435" s="125"/>
      <c r="AK435" s="125"/>
      <c r="AL435" s="125"/>
      <c r="AM435" s="125"/>
      <c r="AN435" s="125"/>
      <c r="AO435" s="125"/>
      <c r="AP435" s="125"/>
      <c r="AQ435" s="125"/>
      <c r="AR435" s="125">
        <f t="shared" si="108"/>
        <v>1</v>
      </c>
      <c r="AS435" s="125">
        <v>1</v>
      </c>
      <c r="AT435" s="125">
        <v>1</v>
      </c>
      <c r="AU435" s="125"/>
      <c r="AV435" s="125"/>
      <c r="AW435" s="125">
        <v>1</v>
      </c>
      <c r="AX435" s="125">
        <f t="shared" si="109"/>
        <v>3</v>
      </c>
      <c r="AY435" s="125">
        <v>1</v>
      </c>
      <c r="AZ435" s="125"/>
      <c r="BA435" s="125"/>
      <c r="BB435" s="125"/>
      <c r="BC435" s="125"/>
      <c r="BD435" s="125"/>
      <c r="BE435" s="125"/>
      <c r="BF435" s="125"/>
      <c r="BG435" s="125"/>
      <c r="BH435" s="125"/>
      <c r="BI435" s="125">
        <v>1</v>
      </c>
      <c r="BJ435" s="125"/>
      <c r="BK435" s="125"/>
      <c r="BL435" s="125"/>
      <c r="BM435" s="125">
        <v>1</v>
      </c>
      <c r="BN435" s="125"/>
      <c r="BO435" s="125"/>
      <c r="BP435" s="125"/>
      <c r="BQ435" s="125"/>
      <c r="BR435" s="125"/>
      <c r="BS435" s="125">
        <v>1</v>
      </c>
      <c r="BT435" s="125">
        <v>1</v>
      </c>
      <c r="BU435" s="125">
        <v>1</v>
      </c>
      <c r="BV435" s="66">
        <f t="shared" si="125"/>
        <v>0</v>
      </c>
      <c r="BW435" s="125"/>
      <c r="BX435" s="125"/>
      <c r="BY435" s="125"/>
      <c r="BZ435" s="125">
        <v>1</v>
      </c>
      <c r="CA435" s="125"/>
      <c r="CB435" s="125"/>
      <c r="CC435" s="125"/>
      <c r="CD435" s="125"/>
      <c r="CE435" s="125"/>
      <c r="CF435" s="125"/>
      <c r="CG435" s="125"/>
      <c r="CH435" s="125">
        <f t="shared" si="110"/>
        <v>1</v>
      </c>
      <c r="CI435" s="125"/>
      <c r="CJ435" s="125"/>
      <c r="CK435" s="125"/>
      <c r="CL435" s="125"/>
      <c r="CM435" s="125">
        <v>1</v>
      </c>
      <c r="CN435" s="125"/>
      <c r="CO435" s="125"/>
      <c r="CP435" s="125"/>
      <c r="CQ435" s="125"/>
      <c r="CR435" s="125"/>
      <c r="CS435" s="125">
        <f t="shared" si="111"/>
        <v>1</v>
      </c>
      <c r="CT435" s="125"/>
      <c r="CU435" s="125"/>
      <c r="CV435" s="125"/>
      <c r="CW435" s="125"/>
      <c r="CX435" s="125"/>
      <c r="CY435" s="125"/>
      <c r="CZ435" s="125"/>
      <c r="DA435" s="125"/>
      <c r="DB435" s="125"/>
      <c r="DC435" s="125"/>
      <c r="DD435" s="125">
        <f t="shared" si="112"/>
        <v>0</v>
      </c>
      <c r="DE435" s="125"/>
      <c r="DF435" s="125"/>
      <c r="DG435" s="125"/>
      <c r="DH435" s="125"/>
      <c r="DI435" s="125"/>
      <c r="DJ435" s="125"/>
      <c r="DK435" s="125"/>
      <c r="DL435" s="125"/>
      <c r="DM435" s="125"/>
      <c r="DN435" s="125">
        <f t="shared" si="113"/>
        <v>0</v>
      </c>
      <c r="DO435" s="125"/>
      <c r="DP435" s="125"/>
      <c r="DQ435" s="125"/>
      <c r="DR435" s="125"/>
      <c r="DS435" s="125"/>
      <c r="DT435" s="125"/>
      <c r="DU435" s="125"/>
      <c r="DV435" s="125">
        <v>1</v>
      </c>
      <c r="DW435" s="125"/>
      <c r="DX435" s="125"/>
      <c r="DY435" s="125">
        <f t="shared" si="114"/>
        <v>1</v>
      </c>
      <c r="DZ435" s="125">
        <f t="shared" si="115"/>
        <v>0</v>
      </c>
      <c r="EA435" s="125">
        <f t="shared" si="116"/>
        <v>0</v>
      </c>
      <c r="EB435" s="125">
        <f t="shared" si="117"/>
        <v>0</v>
      </c>
      <c r="EC435" s="125">
        <f t="shared" si="118"/>
        <v>0</v>
      </c>
      <c r="ED435" s="125">
        <f t="shared" si="119"/>
        <v>0</v>
      </c>
      <c r="EE435" s="125">
        <f t="shared" si="120"/>
        <v>0</v>
      </c>
      <c r="EF435" s="125">
        <f t="shared" si="121"/>
        <v>0</v>
      </c>
      <c r="EG435" s="125">
        <f t="shared" si="122"/>
        <v>0</v>
      </c>
      <c r="EH435" s="125">
        <f t="shared" si="123"/>
        <v>0</v>
      </c>
      <c r="EI435" s="125">
        <f t="shared" si="124"/>
        <v>0</v>
      </c>
      <c r="EJ435" s="125">
        <v>0</v>
      </c>
    </row>
    <row r="436" spans="1:140" ht="15.75" customHeight="1">
      <c r="A436" s="62"/>
      <c r="B436" s="33"/>
      <c r="C436" s="201">
        <v>2021</v>
      </c>
      <c r="D436" s="201" t="s">
        <v>2955</v>
      </c>
      <c r="E436" s="201" t="s">
        <v>2956</v>
      </c>
      <c r="F436" s="201" t="s">
        <v>2957</v>
      </c>
      <c r="G436" s="201" t="s">
        <v>538</v>
      </c>
      <c r="H436" s="201" t="s">
        <v>2256</v>
      </c>
      <c r="I436" s="201" t="s">
        <v>2257</v>
      </c>
      <c r="J436" s="201"/>
      <c r="K436" s="201"/>
      <c r="L436" s="201" t="s">
        <v>2009</v>
      </c>
      <c r="M436" s="214"/>
      <c r="N436" s="214" t="s">
        <v>2258</v>
      </c>
      <c r="O436" s="201"/>
      <c r="P436" s="201"/>
      <c r="Q436" s="201"/>
      <c r="R436" s="201"/>
      <c r="S436" s="201"/>
      <c r="T436" s="201"/>
      <c r="U436" s="201"/>
      <c r="V436" s="201"/>
      <c r="W436" s="201"/>
      <c r="X436" s="201"/>
      <c r="Y436" s="201"/>
      <c r="Z436" s="201">
        <v>1</v>
      </c>
      <c r="AA436" s="201"/>
      <c r="AB436" s="201"/>
      <c r="AC436" s="201"/>
      <c r="AD436" s="201"/>
      <c r="AE436" s="201"/>
      <c r="AF436" s="201"/>
      <c r="AG436" s="201"/>
      <c r="AH436" s="201"/>
      <c r="AI436" s="201"/>
      <c r="AJ436" s="201"/>
      <c r="AK436" s="201"/>
      <c r="AL436" s="201"/>
      <c r="AM436" s="201"/>
      <c r="AN436" s="201"/>
      <c r="AO436" s="201"/>
      <c r="AP436" s="201"/>
      <c r="AQ436" s="201"/>
      <c r="AR436" s="201">
        <f t="shared" si="108"/>
        <v>1</v>
      </c>
      <c r="AS436" s="201">
        <v>1</v>
      </c>
      <c r="AT436" s="201">
        <v>1</v>
      </c>
      <c r="AU436" s="201"/>
      <c r="AV436" s="201"/>
      <c r="AW436" s="201">
        <v>1</v>
      </c>
      <c r="AX436" s="201">
        <f t="shared" si="109"/>
        <v>3</v>
      </c>
      <c r="AY436" s="201">
        <v>1</v>
      </c>
      <c r="AZ436" s="201">
        <v>1</v>
      </c>
      <c r="BA436" s="201">
        <v>1</v>
      </c>
      <c r="BB436" s="201"/>
      <c r="BC436" s="201"/>
      <c r="BD436" s="201"/>
      <c r="BE436" s="201"/>
      <c r="BF436" s="201"/>
      <c r="BG436" s="201"/>
      <c r="BH436" s="201"/>
      <c r="BI436" s="201"/>
      <c r="BJ436" s="201">
        <v>1</v>
      </c>
      <c r="BK436" s="201"/>
      <c r="BL436" s="201"/>
      <c r="BM436" s="201"/>
      <c r="BN436" s="201"/>
      <c r="BO436" s="201"/>
      <c r="BP436" s="201"/>
      <c r="BQ436" s="201"/>
      <c r="BR436" s="201"/>
      <c r="BS436" s="201">
        <v>1</v>
      </c>
      <c r="BT436" s="201">
        <v>1</v>
      </c>
      <c r="BU436" s="201">
        <v>1</v>
      </c>
      <c r="BV436" s="66">
        <f t="shared" si="125"/>
        <v>0</v>
      </c>
      <c r="BW436" s="201"/>
      <c r="BX436" s="201"/>
      <c r="BY436" s="201"/>
      <c r="BZ436" s="201">
        <v>1</v>
      </c>
      <c r="CA436" s="201"/>
      <c r="CB436" s="201"/>
      <c r="CC436" s="201"/>
      <c r="CD436" s="201"/>
      <c r="CE436" s="201"/>
      <c r="CF436" s="201"/>
      <c r="CG436" s="201"/>
      <c r="CH436" s="201">
        <f t="shared" si="110"/>
        <v>1</v>
      </c>
      <c r="CI436" s="201"/>
      <c r="CJ436" s="201"/>
      <c r="CK436" s="201"/>
      <c r="CL436" s="201"/>
      <c r="CM436" s="201">
        <v>1</v>
      </c>
      <c r="CN436" s="201"/>
      <c r="CO436" s="201"/>
      <c r="CP436" s="201"/>
      <c r="CQ436" s="201"/>
      <c r="CR436" s="201"/>
      <c r="CS436" s="201">
        <f t="shared" si="111"/>
        <v>1</v>
      </c>
      <c r="CT436" s="201"/>
      <c r="CU436" s="201"/>
      <c r="CV436" s="201"/>
      <c r="CW436" s="201"/>
      <c r="CX436" s="201"/>
      <c r="CY436" s="201"/>
      <c r="CZ436" s="201"/>
      <c r="DA436" s="201"/>
      <c r="DB436" s="201"/>
      <c r="DC436" s="201"/>
      <c r="DD436" s="201">
        <f t="shared" si="112"/>
        <v>0</v>
      </c>
      <c r="DE436" s="201"/>
      <c r="DF436" s="201"/>
      <c r="DG436" s="201"/>
      <c r="DH436" s="201"/>
      <c r="DI436" s="201"/>
      <c r="DJ436" s="201"/>
      <c r="DK436" s="201"/>
      <c r="DL436" s="201"/>
      <c r="DM436" s="201"/>
      <c r="DN436" s="201">
        <f t="shared" si="113"/>
        <v>0</v>
      </c>
      <c r="DO436" s="201"/>
      <c r="DP436" s="201"/>
      <c r="DQ436" s="201"/>
      <c r="DR436" s="201"/>
      <c r="DS436" s="201"/>
      <c r="DT436" s="201"/>
      <c r="DU436" s="201"/>
      <c r="DV436" s="201">
        <v>1</v>
      </c>
      <c r="DW436" s="201"/>
      <c r="DX436" s="201"/>
      <c r="DY436" s="201">
        <f t="shared" si="114"/>
        <v>1</v>
      </c>
      <c r="DZ436" s="201">
        <f t="shared" si="115"/>
        <v>0</v>
      </c>
      <c r="EA436" s="201">
        <f t="shared" si="116"/>
        <v>0</v>
      </c>
      <c r="EB436" s="201">
        <f t="shared" si="117"/>
        <v>0</v>
      </c>
      <c r="EC436" s="201">
        <f t="shared" si="118"/>
        <v>0</v>
      </c>
      <c r="ED436" s="201">
        <f t="shared" si="119"/>
        <v>0</v>
      </c>
      <c r="EE436" s="201">
        <f t="shared" si="120"/>
        <v>0</v>
      </c>
      <c r="EF436" s="201">
        <f t="shared" si="121"/>
        <v>0</v>
      </c>
      <c r="EG436" s="201">
        <f t="shared" si="122"/>
        <v>0</v>
      </c>
      <c r="EH436" s="201">
        <f t="shared" si="123"/>
        <v>0</v>
      </c>
      <c r="EI436" s="201">
        <f t="shared" si="124"/>
        <v>0</v>
      </c>
      <c r="EJ436" s="201"/>
    </row>
    <row r="437" spans="1:140" ht="15.75" customHeight="1">
      <c r="A437" s="62"/>
      <c r="B437" s="33"/>
      <c r="C437" s="201">
        <v>2021</v>
      </c>
      <c r="D437" s="201" t="s">
        <v>2958</v>
      </c>
      <c r="E437" s="201" t="s">
        <v>2959</v>
      </c>
      <c r="F437" s="201" t="s">
        <v>544</v>
      </c>
      <c r="G437" s="201" t="s">
        <v>538</v>
      </c>
      <c r="H437" s="201" t="s">
        <v>2259</v>
      </c>
      <c r="I437" s="201" t="s">
        <v>2260</v>
      </c>
      <c r="J437" s="201"/>
      <c r="K437" s="201"/>
      <c r="L437" s="201" t="s">
        <v>2009</v>
      </c>
      <c r="M437" s="214"/>
      <c r="N437" s="214"/>
      <c r="O437" s="201"/>
      <c r="P437" s="201"/>
      <c r="Q437" s="201"/>
      <c r="R437" s="201"/>
      <c r="S437" s="201"/>
      <c r="T437" s="201"/>
      <c r="U437" s="201">
        <v>1</v>
      </c>
      <c r="V437" s="201"/>
      <c r="W437" s="201"/>
      <c r="X437" s="201"/>
      <c r="Y437" s="201"/>
      <c r="Z437" s="201">
        <v>1</v>
      </c>
      <c r="AA437" s="201"/>
      <c r="AB437" s="201"/>
      <c r="AC437" s="201"/>
      <c r="AD437" s="201"/>
      <c r="AE437" s="201"/>
      <c r="AF437" s="201"/>
      <c r="AG437" s="201"/>
      <c r="AH437" s="201"/>
      <c r="AI437" s="201"/>
      <c r="AJ437" s="201"/>
      <c r="AK437" s="201"/>
      <c r="AL437" s="201"/>
      <c r="AM437" s="201"/>
      <c r="AN437" s="201"/>
      <c r="AO437" s="201"/>
      <c r="AP437" s="201"/>
      <c r="AQ437" s="201"/>
      <c r="AR437" s="201">
        <f t="shared" si="108"/>
        <v>1</v>
      </c>
      <c r="AS437" s="201"/>
      <c r="AT437" s="201"/>
      <c r="AU437" s="201"/>
      <c r="AV437" s="201"/>
      <c r="AW437" s="201">
        <v>1</v>
      </c>
      <c r="AX437" s="201">
        <f t="shared" si="109"/>
        <v>1</v>
      </c>
      <c r="AY437" s="201"/>
      <c r="AZ437" s="201"/>
      <c r="BA437" s="201">
        <v>1</v>
      </c>
      <c r="BB437" s="201"/>
      <c r="BC437" s="201"/>
      <c r="BD437" s="201"/>
      <c r="BE437" s="201"/>
      <c r="BF437" s="201"/>
      <c r="BG437" s="201"/>
      <c r="BH437" s="201"/>
      <c r="BI437" s="201"/>
      <c r="BJ437" s="201"/>
      <c r="BK437" s="201"/>
      <c r="BL437" s="201">
        <v>1</v>
      </c>
      <c r="BM437" s="201"/>
      <c r="BN437" s="201"/>
      <c r="BO437" s="201"/>
      <c r="BP437" s="201"/>
      <c r="BQ437" s="201"/>
      <c r="BR437" s="201"/>
      <c r="BS437" s="201"/>
      <c r="BT437" s="201"/>
      <c r="BU437" s="201">
        <v>1</v>
      </c>
      <c r="BV437" s="66">
        <f t="shared" si="125"/>
        <v>0</v>
      </c>
      <c r="BW437" s="201"/>
      <c r="BX437" s="201"/>
      <c r="BY437" s="201"/>
      <c r="BZ437" s="201"/>
      <c r="CA437" s="201"/>
      <c r="CB437" s="201"/>
      <c r="CC437" s="201"/>
      <c r="CD437" s="201"/>
      <c r="CE437" s="201"/>
      <c r="CF437" s="201"/>
      <c r="CG437" s="201"/>
      <c r="CH437" s="201">
        <f t="shared" si="110"/>
        <v>0</v>
      </c>
      <c r="CI437" s="201"/>
      <c r="CJ437" s="201"/>
      <c r="CK437" s="201"/>
      <c r="CL437" s="201"/>
      <c r="CM437" s="201"/>
      <c r="CN437" s="201"/>
      <c r="CO437" s="201"/>
      <c r="CP437" s="201"/>
      <c r="CQ437" s="201"/>
      <c r="CR437" s="201"/>
      <c r="CS437" s="201">
        <f t="shared" si="111"/>
        <v>0</v>
      </c>
      <c r="CT437" s="201"/>
      <c r="CU437" s="201"/>
      <c r="CV437" s="201"/>
      <c r="CW437" s="201"/>
      <c r="CX437" s="201"/>
      <c r="CY437" s="201"/>
      <c r="CZ437" s="201"/>
      <c r="DA437" s="201"/>
      <c r="DB437" s="201"/>
      <c r="DC437" s="201"/>
      <c r="DD437" s="201">
        <f t="shared" si="112"/>
        <v>0</v>
      </c>
      <c r="DE437" s="201"/>
      <c r="DF437" s="201"/>
      <c r="DG437" s="201"/>
      <c r="DH437" s="201"/>
      <c r="DI437" s="201"/>
      <c r="DJ437" s="201"/>
      <c r="DK437" s="201"/>
      <c r="DL437" s="201"/>
      <c r="DM437" s="201"/>
      <c r="DN437" s="201">
        <f t="shared" si="113"/>
        <v>0</v>
      </c>
      <c r="DO437" s="201"/>
      <c r="DP437" s="201"/>
      <c r="DQ437" s="201"/>
      <c r="DR437" s="201"/>
      <c r="DS437" s="201"/>
      <c r="DT437" s="201"/>
      <c r="DU437" s="201"/>
      <c r="DV437" s="201">
        <v>1</v>
      </c>
      <c r="DW437" s="201"/>
      <c r="DX437" s="201"/>
      <c r="DY437" s="201">
        <f t="shared" si="114"/>
        <v>1</v>
      </c>
      <c r="DZ437" s="201">
        <f t="shared" si="115"/>
        <v>0</v>
      </c>
      <c r="EA437" s="201">
        <f t="shared" si="116"/>
        <v>0</v>
      </c>
      <c r="EB437" s="201">
        <f t="shared" si="117"/>
        <v>0</v>
      </c>
      <c r="EC437" s="201">
        <f t="shared" si="118"/>
        <v>0</v>
      </c>
      <c r="ED437" s="201">
        <f t="shared" si="119"/>
        <v>0</v>
      </c>
      <c r="EE437" s="201">
        <f t="shared" si="120"/>
        <v>0</v>
      </c>
      <c r="EF437" s="201">
        <f t="shared" si="121"/>
        <v>0</v>
      </c>
      <c r="EG437" s="201">
        <f t="shared" si="122"/>
        <v>0</v>
      </c>
      <c r="EH437" s="201">
        <f t="shared" si="123"/>
        <v>0</v>
      </c>
      <c r="EI437" s="201">
        <f t="shared" si="124"/>
        <v>0</v>
      </c>
      <c r="EJ437" s="201">
        <v>0</v>
      </c>
    </row>
    <row r="438" spans="1:140" ht="15.75" customHeight="1">
      <c r="A438" s="62"/>
      <c r="B438" s="33"/>
      <c r="C438" s="125">
        <v>2021</v>
      </c>
      <c r="D438" s="125" t="s">
        <v>2960</v>
      </c>
      <c r="E438" s="125" t="s">
        <v>2961</v>
      </c>
      <c r="F438" s="125" t="s">
        <v>513</v>
      </c>
      <c r="G438" s="125" t="s">
        <v>470</v>
      </c>
      <c r="H438" s="125" t="s">
        <v>2261</v>
      </c>
      <c r="I438" s="125" t="s">
        <v>2262</v>
      </c>
      <c r="J438" s="125"/>
      <c r="K438" s="125"/>
      <c r="L438" s="125" t="s">
        <v>2009</v>
      </c>
      <c r="M438" s="119"/>
      <c r="N438" s="119" t="s">
        <v>2263</v>
      </c>
      <c r="O438" s="125"/>
      <c r="P438" s="125"/>
      <c r="Q438" s="125"/>
      <c r="R438" s="125"/>
      <c r="S438" s="125"/>
      <c r="T438" s="125"/>
      <c r="U438" s="125">
        <v>1</v>
      </c>
      <c r="V438" s="125"/>
      <c r="W438" s="125"/>
      <c r="X438" s="125"/>
      <c r="Y438" s="125"/>
      <c r="Z438" s="125">
        <v>1</v>
      </c>
      <c r="AA438" s="125"/>
      <c r="AB438" s="125"/>
      <c r="AC438" s="125"/>
      <c r="AD438" s="125"/>
      <c r="AE438" s="125"/>
      <c r="AF438" s="125"/>
      <c r="AG438" s="125">
        <v>1</v>
      </c>
      <c r="AH438" s="125"/>
      <c r="AI438" s="125"/>
      <c r="AJ438" s="125"/>
      <c r="AK438" s="125"/>
      <c r="AL438" s="125"/>
      <c r="AM438" s="125"/>
      <c r="AN438" s="125"/>
      <c r="AO438" s="125"/>
      <c r="AP438" s="125"/>
      <c r="AQ438" s="125"/>
      <c r="AR438" s="125">
        <f t="shared" si="108"/>
        <v>1</v>
      </c>
      <c r="AS438" s="125">
        <v>1</v>
      </c>
      <c r="AT438" s="125">
        <v>1</v>
      </c>
      <c r="AU438" s="125">
        <v>1</v>
      </c>
      <c r="AV438" s="125">
        <v>1</v>
      </c>
      <c r="AW438" s="125">
        <v>1</v>
      </c>
      <c r="AX438" s="125">
        <f t="shared" si="109"/>
        <v>5</v>
      </c>
      <c r="AY438" s="125"/>
      <c r="AZ438" s="125"/>
      <c r="BA438" s="125"/>
      <c r="BB438" s="125"/>
      <c r="BC438" s="125"/>
      <c r="BD438" s="125"/>
      <c r="BE438" s="125"/>
      <c r="BF438" s="125"/>
      <c r="BG438" s="125"/>
      <c r="BH438" s="125"/>
      <c r="BI438" s="125"/>
      <c r="BJ438" s="125"/>
      <c r="BK438" s="125"/>
      <c r="BL438" s="125"/>
      <c r="BM438" s="125"/>
      <c r="BN438" s="125"/>
      <c r="BO438" s="125"/>
      <c r="BP438" s="125">
        <v>1</v>
      </c>
      <c r="BQ438" s="125"/>
      <c r="BR438" s="125"/>
      <c r="BS438" s="125">
        <v>1</v>
      </c>
      <c r="BT438" s="125">
        <v>1</v>
      </c>
      <c r="BU438" s="125">
        <v>1</v>
      </c>
      <c r="BV438" s="66">
        <f t="shared" si="125"/>
        <v>0</v>
      </c>
      <c r="BW438" s="125"/>
      <c r="BX438" s="125">
        <v>1</v>
      </c>
      <c r="BY438" s="125"/>
      <c r="BZ438" s="125">
        <v>1</v>
      </c>
      <c r="CA438" s="125"/>
      <c r="CB438" s="125"/>
      <c r="CC438" s="125"/>
      <c r="CD438" s="125"/>
      <c r="CE438" s="125"/>
      <c r="CF438" s="125"/>
      <c r="CG438" s="125"/>
      <c r="CH438" s="125">
        <f t="shared" si="110"/>
        <v>2</v>
      </c>
      <c r="CI438" s="125"/>
      <c r="CJ438" s="125"/>
      <c r="CK438" s="125"/>
      <c r="CL438" s="125"/>
      <c r="CM438" s="125">
        <v>1</v>
      </c>
      <c r="CN438" s="125"/>
      <c r="CO438" s="125"/>
      <c r="CP438" s="125"/>
      <c r="CQ438" s="125"/>
      <c r="CR438" s="125"/>
      <c r="CS438" s="125">
        <f t="shared" si="111"/>
        <v>1</v>
      </c>
      <c r="CT438" s="125"/>
      <c r="CU438" s="125"/>
      <c r="CV438" s="125"/>
      <c r="CW438" s="125"/>
      <c r="CX438" s="125"/>
      <c r="CY438" s="125"/>
      <c r="CZ438" s="125">
        <v>1</v>
      </c>
      <c r="DA438" s="125"/>
      <c r="DB438" s="125"/>
      <c r="DC438" s="125"/>
      <c r="DD438" s="125">
        <f t="shared" si="112"/>
        <v>1</v>
      </c>
      <c r="DE438" s="125"/>
      <c r="DF438" s="125"/>
      <c r="DG438" s="125">
        <v>1</v>
      </c>
      <c r="DH438" s="125"/>
      <c r="DI438" s="125">
        <v>1</v>
      </c>
      <c r="DJ438" s="125"/>
      <c r="DK438" s="125"/>
      <c r="DL438" s="125"/>
      <c r="DM438" s="125"/>
      <c r="DN438" s="125">
        <f t="shared" si="113"/>
        <v>2</v>
      </c>
      <c r="DO438" s="125"/>
      <c r="DP438" s="125"/>
      <c r="DQ438" s="125"/>
      <c r="DR438" s="125"/>
      <c r="DS438" s="125"/>
      <c r="DT438" s="125"/>
      <c r="DU438" s="125"/>
      <c r="DV438" s="125">
        <v>1</v>
      </c>
      <c r="DW438" s="125"/>
      <c r="DX438" s="125"/>
      <c r="DY438" s="125">
        <f t="shared" si="114"/>
        <v>1</v>
      </c>
      <c r="DZ438" s="125">
        <f t="shared" si="115"/>
        <v>0</v>
      </c>
      <c r="EA438" s="125">
        <f t="shared" si="116"/>
        <v>0</v>
      </c>
      <c r="EB438" s="125">
        <f t="shared" si="117"/>
        <v>1</v>
      </c>
      <c r="EC438" s="125">
        <f t="shared" si="118"/>
        <v>0</v>
      </c>
      <c r="ED438" s="125">
        <f t="shared" si="119"/>
        <v>1</v>
      </c>
      <c r="EE438" s="125">
        <f t="shared" si="120"/>
        <v>0</v>
      </c>
      <c r="EF438" s="125">
        <f t="shared" si="121"/>
        <v>0</v>
      </c>
      <c r="EG438" s="125">
        <f t="shared" si="122"/>
        <v>0</v>
      </c>
      <c r="EH438" s="125">
        <f t="shared" si="123"/>
        <v>2</v>
      </c>
      <c r="EI438" s="125">
        <f t="shared" si="124"/>
        <v>1</v>
      </c>
      <c r="EJ438" s="125"/>
    </row>
    <row r="439" spans="1:140" ht="15.75" customHeight="1">
      <c r="A439" s="62"/>
      <c r="B439" s="33"/>
      <c r="C439" s="201">
        <v>2021</v>
      </c>
      <c r="D439" s="201" t="s">
        <v>2962</v>
      </c>
      <c r="E439" s="201" t="s">
        <v>2963</v>
      </c>
      <c r="F439" s="201" t="s">
        <v>2964</v>
      </c>
      <c r="G439" s="201"/>
      <c r="H439" s="201" t="s">
        <v>2264</v>
      </c>
      <c r="I439" s="213" t="s">
        <v>2265</v>
      </c>
      <c r="J439" s="201"/>
      <c r="K439" s="201"/>
      <c r="L439" s="201" t="s">
        <v>2009</v>
      </c>
      <c r="M439" s="214"/>
      <c r="N439" s="214" t="s">
        <v>2266</v>
      </c>
      <c r="O439" s="201"/>
      <c r="P439" s="201"/>
      <c r="Q439" s="201"/>
      <c r="R439" s="201"/>
      <c r="S439" s="201"/>
      <c r="T439" s="201"/>
      <c r="U439" s="201">
        <v>1</v>
      </c>
      <c r="V439" s="201"/>
      <c r="W439" s="201"/>
      <c r="X439" s="201"/>
      <c r="Y439" s="201"/>
      <c r="Z439" s="201"/>
      <c r="AA439" s="201"/>
      <c r="AB439" s="201"/>
      <c r="AC439" s="201"/>
      <c r="AD439" s="201"/>
      <c r="AE439" s="201"/>
      <c r="AF439" s="201"/>
      <c r="AG439" s="201"/>
      <c r="AH439" s="201"/>
      <c r="AI439" s="201"/>
      <c r="AJ439" s="201">
        <v>1</v>
      </c>
      <c r="AK439" s="201"/>
      <c r="AL439" s="201"/>
      <c r="AM439" s="201"/>
      <c r="AN439" s="201"/>
      <c r="AO439" s="201"/>
      <c r="AP439" s="201"/>
      <c r="AQ439" s="201"/>
      <c r="AR439" s="201">
        <f t="shared" si="108"/>
        <v>1</v>
      </c>
      <c r="AS439" s="201">
        <v>1</v>
      </c>
      <c r="AT439" s="201">
        <v>1</v>
      </c>
      <c r="AU439" s="201">
        <v>1</v>
      </c>
      <c r="AV439" s="201">
        <v>1</v>
      </c>
      <c r="AW439" s="201">
        <v>1</v>
      </c>
      <c r="AX439" s="201">
        <f t="shared" si="109"/>
        <v>5</v>
      </c>
      <c r="AY439" s="201">
        <v>1</v>
      </c>
      <c r="AZ439" s="201">
        <v>1</v>
      </c>
      <c r="BA439" s="201">
        <v>1</v>
      </c>
      <c r="BB439" s="201"/>
      <c r="BC439" s="201"/>
      <c r="BD439" s="201"/>
      <c r="BE439" s="201"/>
      <c r="BF439" s="201"/>
      <c r="BG439" s="201"/>
      <c r="BH439" s="201"/>
      <c r="BI439" s="201"/>
      <c r="BJ439" s="201"/>
      <c r="BK439" s="201"/>
      <c r="BL439" s="201"/>
      <c r="BM439" s="201"/>
      <c r="BN439" s="201">
        <v>1</v>
      </c>
      <c r="BO439" s="201"/>
      <c r="BP439" s="201"/>
      <c r="BQ439" s="201"/>
      <c r="BR439" s="201"/>
      <c r="BS439" s="201">
        <v>1</v>
      </c>
      <c r="BT439" s="201"/>
      <c r="BU439" s="201">
        <v>1</v>
      </c>
      <c r="BV439" s="66">
        <f t="shared" si="125"/>
        <v>0</v>
      </c>
      <c r="BW439" s="201">
        <v>1</v>
      </c>
      <c r="BX439" s="201"/>
      <c r="BY439" s="201">
        <v>1</v>
      </c>
      <c r="BZ439" s="201"/>
      <c r="CA439" s="201"/>
      <c r="CB439" s="201">
        <v>1</v>
      </c>
      <c r="CC439" s="201">
        <v>1</v>
      </c>
      <c r="CD439" s="201"/>
      <c r="CE439" s="201"/>
      <c r="CF439" s="201"/>
      <c r="CG439" s="201"/>
      <c r="CH439" s="201">
        <f t="shared" si="110"/>
        <v>4</v>
      </c>
      <c r="CI439" s="201">
        <v>1</v>
      </c>
      <c r="CJ439" s="201">
        <v>1</v>
      </c>
      <c r="CK439" s="201"/>
      <c r="CL439" s="201">
        <v>1</v>
      </c>
      <c r="CM439" s="201"/>
      <c r="CN439" s="201">
        <v>1</v>
      </c>
      <c r="CO439" s="201"/>
      <c r="CP439" s="201"/>
      <c r="CQ439" s="201"/>
      <c r="CR439" s="201"/>
      <c r="CS439" s="201">
        <f t="shared" si="111"/>
        <v>4</v>
      </c>
      <c r="CT439" s="201"/>
      <c r="CU439" s="201"/>
      <c r="CV439" s="201"/>
      <c r="CW439" s="201">
        <v>1</v>
      </c>
      <c r="CX439" s="201">
        <v>1</v>
      </c>
      <c r="CY439" s="201"/>
      <c r="CZ439" s="201"/>
      <c r="DA439" s="201"/>
      <c r="DB439" s="201"/>
      <c r="DC439" s="201"/>
      <c r="DD439" s="201">
        <f t="shared" si="112"/>
        <v>2</v>
      </c>
      <c r="DE439" s="201">
        <v>1</v>
      </c>
      <c r="DF439" s="201">
        <v>1</v>
      </c>
      <c r="DG439" s="201"/>
      <c r="DH439" s="201">
        <v>1</v>
      </c>
      <c r="DI439" s="201">
        <v>1</v>
      </c>
      <c r="DJ439" s="201"/>
      <c r="DK439" s="201"/>
      <c r="DL439" s="201"/>
      <c r="DM439" s="201"/>
      <c r="DN439" s="201">
        <f t="shared" si="113"/>
        <v>4</v>
      </c>
      <c r="DO439" s="201">
        <v>1</v>
      </c>
      <c r="DP439" s="201">
        <v>1</v>
      </c>
      <c r="DQ439" s="201"/>
      <c r="DR439" s="201">
        <v>1</v>
      </c>
      <c r="DS439" s="201">
        <v>1</v>
      </c>
      <c r="DT439" s="201"/>
      <c r="DU439" s="201">
        <v>1</v>
      </c>
      <c r="DV439" s="201"/>
      <c r="DW439" s="201"/>
      <c r="DX439" s="201"/>
      <c r="DY439" s="201">
        <f t="shared" si="114"/>
        <v>5</v>
      </c>
      <c r="DZ439" s="201">
        <f t="shared" si="115"/>
        <v>4</v>
      </c>
      <c r="EA439" s="201">
        <f t="shared" si="116"/>
        <v>4</v>
      </c>
      <c r="EB439" s="201">
        <f t="shared" si="117"/>
        <v>0</v>
      </c>
      <c r="EC439" s="201">
        <f t="shared" si="118"/>
        <v>5</v>
      </c>
      <c r="ED439" s="201">
        <f t="shared" si="119"/>
        <v>5</v>
      </c>
      <c r="EE439" s="201">
        <f t="shared" si="120"/>
        <v>0</v>
      </c>
      <c r="EF439" s="201">
        <f t="shared" si="121"/>
        <v>1</v>
      </c>
      <c r="EG439" s="201">
        <f t="shared" si="122"/>
        <v>0</v>
      </c>
      <c r="EH439" s="201">
        <f t="shared" si="123"/>
        <v>19</v>
      </c>
      <c r="EI439" s="201">
        <f t="shared" si="124"/>
        <v>1</v>
      </c>
      <c r="EJ439" s="201"/>
    </row>
    <row r="440" spans="1:140" ht="15.75" customHeight="1">
      <c r="A440" s="62"/>
      <c r="B440" s="33"/>
      <c r="C440" s="125">
        <v>2021</v>
      </c>
      <c r="D440" s="125" t="s">
        <v>2965</v>
      </c>
      <c r="E440" s="125" t="s">
        <v>2966</v>
      </c>
      <c r="F440" s="125" t="s">
        <v>620</v>
      </c>
      <c r="G440" s="125" t="s">
        <v>621</v>
      </c>
      <c r="H440" s="125" t="s">
        <v>2267</v>
      </c>
      <c r="I440" s="125" t="s">
        <v>2268</v>
      </c>
      <c r="J440" s="125"/>
      <c r="K440" s="125"/>
      <c r="L440" s="125" t="s">
        <v>2009</v>
      </c>
      <c r="M440" s="119"/>
      <c r="N440" s="119"/>
      <c r="O440" s="125"/>
      <c r="P440" s="125"/>
      <c r="Q440" s="125"/>
      <c r="R440" s="125"/>
      <c r="S440" s="125"/>
      <c r="T440" s="125">
        <v>1</v>
      </c>
      <c r="U440" s="125"/>
      <c r="V440" s="125"/>
      <c r="W440" s="125"/>
      <c r="X440" s="125"/>
      <c r="Y440" s="125"/>
      <c r="Z440" s="125"/>
      <c r="AA440" s="125"/>
      <c r="AB440" s="125"/>
      <c r="AC440" s="125"/>
      <c r="AD440" s="125"/>
      <c r="AE440" s="125"/>
      <c r="AF440" s="125">
        <v>1</v>
      </c>
      <c r="AG440" s="125"/>
      <c r="AH440" s="125"/>
      <c r="AI440" s="125"/>
      <c r="AJ440" s="125"/>
      <c r="AK440" s="125"/>
      <c r="AL440" s="125"/>
      <c r="AM440" s="125"/>
      <c r="AN440" s="125"/>
      <c r="AO440" s="125"/>
      <c r="AP440" s="125"/>
      <c r="AQ440" s="125"/>
      <c r="AR440" s="125">
        <f t="shared" si="108"/>
        <v>1</v>
      </c>
      <c r="AS440" s="125"/>
      <c r="AT440" s="125">
        <v>1</v>
      </c>
      <c r="AU440" s="125"/>
      <c r="AV440" s="125"/>
      <c r="AW440" s="125"/>
      <c r="AX440" s="125">
        <f t="shared" si="109"/>
        <v>1</v>
      </c>
      <c r="AY440" s="125">
        <v>1</v>
      </c>
      <c r="AZ440" s="125">
        <v>1</v>
      </c>
      <c r="BA440" s="125"/>
      <c r="BB440" s="125"/>
      <c r="BC440" s="125"/>
      <c r="BD440" s="125"/>
      <c r="BE440" s="125"/>
      <c r="BF440" s="125"/>
      <c r="BG440" s="125"/>
      <c r="BH440" s="125"/>
      <c r="BI440" s="125"/>
      <c r="BJ440" s="125"/>
      <c r="BK440" s="125"/>
      <c r="BL440" s="125"/>
      <c r="BM440" s="125"/>
      <c r="BN440" s="125">
        <v>1</v>
      </c>
      <c r="BO440" s="125"/>
      <c r="BP440" s="125"/>
      <c r="BQ440" s="125"/>
      <c r="BR440" s="125"/>
      <c r="BS440" s="125"/>
      <c r="BT440" s="125"/>
      <c r="BU440" s="125"/>
      <c r="BV440" s="66">
        <f t="shared" si="125"/>
        <v>1</v>
      </c>
      <c r="BW440" s="125"/>
      <c r="BX440" s="125"/>
      <c r="BY440" s="125"/>
      <c r="BZ440" s="125"/>
      <c r="CA440" s="125"/>
      <c r="CB440" s="125"/>
      <c r="CC440" s="125"/>
      <c r="CD440" s="125"/>
      <c r="CE440" s="125"/>
      <c r="CF440" s="125"/>
      <c r="CG440" s="125"/>
      <c r="CH440" s="125">
        <f t="shared" si="110"/>
        <v>0</v>
      </c>
      <c r="CI440" s="125"/>
      <c r="CJ440" s="125"/>
      <c r="CK440" s="125"/>
      <c r="CL440" s="125"/>
      <c r="CM440" s="125"/>
      <c r="CN440" s="125"/>
      <c r="CO440" s="125"/>
      <c r="CP440" s="125"/>
      <c r="CQ440" s="125"/>
      <c r="CR440" s="125"/>
      <c r="CS440" s="125">
        <f t="shared" si="111"/>
        <v>0</v>
      </c>
      <c r="CT440" s="125"/>
      <c r="CU440" s="125"/>
      <c r="CV440" s="125"/>
      <c r="CW440" s="125"/>
      <c r="CX440" s="125"/>
      <c r="CY440" s="125"/>
      <c r="CZ440" s="125"/>
      <c r="DA440" s="125"/>
      <c r="DB440" s="125"/>
      <c r="DC440" s="125"/>
      <c r="DD440" s="125">
        <f t="shared" si="112"/>
        <v>0</v>
      </c>
      <c r="DE440" s="125"/>
      <c r="DF440" s="125"/>
      <c r="DG440" s="125"/>
      <c r="DH440" s="125"/>
      <c r="DI440" s="125"/>
      <c r="DJ440" s="125"/>
      <c r="DK440" s="125"/>
      <c r="DL440" s="125"/>
      <c r="DM440" s="125"/>
      <c r="DN440" s="125">
        <f t="shared" si="113"/>
        <v>0</v>
      </c>
      <c r="DO440" s="125"/>
      <c r="DP440" s="125"/>
      <c r="DQ440" s="125"/>
      <c r="DR440" s="125"/>
      <c r="DS440" s="125"/>
      <c r="DT440" s="125"/>
      <c r="DU440" s="125"/>
      <c r="DV440" s="125"/>
      <c r="DW440" s="125"/>
      <c r="DX440" s="125"/>
      <c r="DY440" s="125">
        <f t="shared" si="114"/>
        <v>0</v>
      </c>
      <c r="DZ440" s="125">
        <f t="shared" si="115"/>
        <v>0</v>
      </c>
      <c r="EA440" s="125">
        <f t="shared" si="116"/>
        <v>0</v>
      </c>
      <c r="EB440" s="125">
        <f t="shared" si="117"/>
        <v>0</v>
      </c>
      <c r="EC440" s="125">
        <f t="shared" si="118"/>
        <v>0</v>
      </c>
      <c r="ED440" s="125">
        <f t="shared" si="119"/>
        <v>0</v>
      </c>
      <c r="EE440" s="125">
        <f t="shared" si="120"/>
        <v>0</v>
      </c>
      <c r="EF440" s="125">
        <f t="shared" si="121"/>
        <v>0</v>
      </c>
      <c r="EG440" s="125">
        <f t="shared" si="122"/>
        <v>0</v>
      </c>
      <c r="EH440" s="125">
        <f t="shared" si="123"/>
        <v>0</v>
      </c>
      <c r="EI440" s="125">
        <f t="shared" si="124"/>
        <v>0</v>
      </c>
      <c r="EJ440" s="125"/>
    </row>
    <row r="441" spans="1:140" ht="15.75" customHeight="1">
      <c r="A441" s="62"/>
      <c r="B441" s="33"/>
      <c r="C441" s="201">
        <v>2021</v>
      </c>
      <c r="D441" s="201" t="s">
        <v>2967</v>
      </c>
      <c r="E441" s="201" t="s">
        <v>2968</v>
      </c>
      <c r="F441" s="201" t="s">
        <v>544</v>
      </c>
      <c r="G441" s="201" t="s">
        <v>538</v>
      </c>
      <c r="H441" s="201" t="s">
        <v>2269</v>
      </c>
      <c r="I441" s="201" t="s">
        <v>2270</v>
      </c>
      <c r="J441" s="201"/>
      <c r="K441" s="201"/>
      <c r="L441" s="201" t="s">
        <v>2009</v>
      </c>
      <c r="M441" s="214"/>
      <c r="N441" s="214"/>
      <c r="O441" s="201"/>
      <c r="P441" s="201"/>
      <c r="Q441" s="201"/>
      <c r="R441" s="201"/>
      <c r="S441" s="201"/>
      <c r="T441" s="201"/>
      <c r="U441" s="201">
        <v>1</v>
      </c>
      <c r="V441" s="201"/>
      <c r="W441" s="201"/>
      <c r="X441" s="201"/>
      <c r="Y441" s="201"/>
      <c r="Z441" s="201">
        <v>1</v>
      </c>
      <c r="AA441" s="201"/>
      <c r="AB441" s="201"/>
      <c r="AC441" s="201"/>
      <c r="AD441" s="201"/>
      <c r="AE441" s="201"/>
      <c r="AF441" s="201"/>
      <c r="AG441" s="201"/>
      <c r="AH441" s="201"/>
      <c r="AI441" s="201"/>
      <c r="AJ441" s="201"/>
      <c r="AK441" s="201"/>
      <c r="AL441" s="201"/>
      <c r="AM441" s="201"/>
      <c r="AN441" s="201"/>
      <c r="AO441" s="201"/>
      <c r="AP441" s="201"/>
      <c r="AQ441" s="201"/>
      <c r="AR441" s="201">
        <f t="shared" si="108"/>
        <v>1</v>
      </c>
      <c r="AS441" s="201"/>
      <c r="AT441" s="201">
        <v>1</v>
      </c>
      <c r="AU441" s="201"/>
      <c r="AV441" s="201"/>
      <c r="AW441" s="201"/>
      <c r="AX441" s="201">
        <f t="shared" si="109"/>
        <v>1</v>
      </c>
      <c r="AY441" s="201">
        <v>1</v>
      </c>
      <c r="AZ441" s="201"/>
      <c r="BA441" s="201"/>
      <c r="BB441" s="201"/>
      <c r="BC441" s="201"/>
      <c r="BD441" s="201"/>
      <c r="BE441" s="201"/>
      <c r="BF441" s="201"/>
      <c r="BG441" s="201"/>
      <c r="BH441" s="201"/>
      <c r="BI441" s="201"/>
      <c r="BJ441" s="201"/>
      <c r="BK441" s="201"/>
      <c r="BL441" s="201"/>
      <c r="BM441" s="201"/>
      <c r="BN441" s="201"/>
      <c r="BO441" s="201"/>
      <c r="BP441" s="201"/>
      <c r="BQ441" s="201"/>
      <c r="BR441" s="201">
        <v>1</v>
      </c>
      <c r="BS441" s="201"/>
      <c r="BT441" s="201">
        <v>1</v>
      </c>
      <c r="BU441" s="201"/>
      <c r="BV441" s="66">
        <f t="shared" si="125"/>
        <v>0</v>
      </c>
      <c r="BW441" s="201"/>
      <c r="BX441" s="201"/>
      <c r="BY441" s="201"/>
      <c r="BZ441" s="201"/>
      <c r="CA441" s="201"/>
      <c r="CB441" s="201"/>
      <c r="CC441" s="201"/>
      <c r="CD441" s="201"/>
      <c r="CE441" s="201"/>
      <c r="CF441" s="201"/>
      <c r="CG441" s="201"/>
      <c r="CH441" s="201">
        <f t="shared" si="110"/>
        <v>0</v>
      </c>
      <c r="CI441" s="201"/>
      <c r="CJ441" s="201"/>
      <c r="CK441" s="201"/>
      <c r="CL441" s="201"/>
      <c r="CM441" s="201">
        <v>1</v>
      </c>
      <c r="CN441" s="201"/>
      <c r="CO441" s="201"/>
      <c r="CP441" s="201"/>
      <c r="CQ441" s="201"/>
      <c r="CR441" s="201"/>
      <c r="CS441" s="201">
        <f t="shared" si="111"/>
        <v>1</v>
      </c>
      <c r="CT441" s="201"/>
      <c r="CU441" s="201"/>
      <c r="CV441" s="201"/>
      <c r="CW441" s="201"/>
      <c r="CX441" s="201"/>
      <c r="CY441" s="201"/>
      <c r="CZ441" s="201"/>
      <c r="DA441" s="201"/>
      <c r="DB441" s="201"/>
      <c r="DC441" s="201"/>
      <c r="DD441" s="201">
        <f t="shared" si="112"/>
        <v>0</v>
      </c>
      <c r="DE441" s="201"/>
      <c r="DF441" s="201"/>
      <c r="DG441" s="201"/>
      <c r="DH441" s="201"/>
      <c r="DI441" s="201"/>
      <c r="DJ441" s="201"/>
      <c r="DK441" s="201"/>
      <c r="DL441" s="201"/>
      <c r="DM441" s="201"/>
      <c r="DN441" s="201">
        <f t="shared" si="113"/>
        <v>0</v>
      </c>
      <c r="DO441" s="201"/>
      <c r="DP441" s="201"/>
      <c r="DQ441" s="201"/>
      <c r="DR441" s="201"/>
      <c r="DS441" s="201"/>
      <c r="DT441" s="201"/>
      <c r="DU441" s="201"/>
      <c r="DV441" s="201"/>
      <c r="DW441" s="201"/>
      <c r="DX441" s="201"/>
      <c r="DY441" s="201">
        <f t="shared" si="114"/>
        <v>0</v>
      </c>
      <c r="DZ441" s="201">
        <f t="shared" si="115"/>
        <v>0</v>
      </c>
      <c r="EA441" s="201">
        <f t="shared" si="116"/>
        <v>0</v>
      </c>
      <c r="EB441" s="201">
        <f t="shared" si="117"/>
        <v>0</v>
      </c>
      <c r="EC441" s="201">
        <f t="shared" si="118"/>
        <v>0</v>
      </c>
      <c r="ED441" s="201">
        <f t="shared" si="119"/>
        <v>0</v>
      </c>
      <c r="EE441" s="201">
        <f t="shared" si="120"/>
        <v>0</v>
      </c>
      <c r="EF441" s="201">
        <f t="shared" si="121"/>
        <v>0</v>
      </c>
      <c r="EG441" s="201">
        <f t="shared" si="122"/>
        <v>0</v>
      </c>
      <c r="EH441" s="201">
        <f t="shared" si="123"/>
        <v>0</v>
      </c>
      <c r="EI441" s="201">
        <f t="shared" si="124"/>
        <v>0</v>
      </c>
      <c r="EJ441" s="201">
        <v>0</v>
      </c>
    </row>
    <row r="442" spans="1:140" ht="15.75" customHeight="1">
      <c r="A442" s="62"/>
      <c r="B442" s="33"/>
      <c r="C442" s="125">
        <v>2021</v>
      </c>
      <c r="D442" s="125" t="s">
        <v>2969</v>
      </c>
      <c r="E442" s="125" t="s">
        <v>2970</v>
      </c>
      <c r="F442" s="125" t="s">
        <v>600</v>
      </c>
      <c r="G442" s="125" t="s">
        <v>463</v>
      </c>
      <c r="H442" s="125" t="s">
        <v>2271</v>
      </c>
      <c r="I442" s="125" t="s">
        <v>2272</v>
      </c>
      <c r="J442" s="125"/>
      <c r="K442" s="125"/>
      <c r="L442" s="125" t="s">
        <v>2009</v>
      </c>
      <c r="M442" s="119"/>
      <c r="N442" s="119" t="s">
        <v>2273</v>
      </c>
      <c r="O442" s="125"/>
      <c r="P442" s="125"/>
      <c r="Q442" s="125"/>
      <c r="R442" s="125"/>
      <c r="S442" s="125"/>
      <c r="T442" s="125"/>
      <c r="U442" s="125">
        <v>1</v>
      </c>
      <c r="V442" s="125"/>
      <c r="W442" s="125"/>
      <c r="X442" s="125"/>
      <c r="Y442" s="125"/>
      <c r="Z442" s="125">
        <v>1</v>
      </c>
      <c r="AA442" s="125"/>
      <c r="AB442" s="125"/>
      <c r="AC442" s="125"/>
      <c r="AD442" s="125"/>
      <c r="AE442" s="125">
        <v>1</v>
      </c>
      <c r="AF442" s="125"/>
      <c r="AG442" s="125"/>
      <c r="AH442" s="125"/>
      <c r="AI442" s="125"/>
      <c r="AJ442" s="125"/>
      <c r="AK442" s="125"/>
      <c r="AL442" s="125"/>
      <c r="AM442" s="125"/>
      <c r="AN442" s="125"/>
      <c r="AO442" s="125"/>
      <c r="AP442" s="125"/>
      <c r="AQ442" s="125"/>
      <c r="AR442" s="125">
        <f t="shared" si="108"/>
        <v>1</v>
      </c>
      <c r="AS442" s="125">
        <v>1</v>
      </c>
      <c r="AT442" s="125"/>
      <c r="AU442" s="125"/>
      <c r="AV442" s="125"/>
      <c r="AW442" s="125">
        <v>1</v>
      </c>
      <c r="AX442" s="125">
        <f t="shared" si="109"/>
        <v>2</v>
      </c>
      <c r="AY442" s="125">
        <v>1</v>
      </c>
      <c r="AZ442" s="125">
        <v>1</v>
      </c>
      <c r="BA442" s="125">
        <v>1</v>
      </c>
      <c r="BB442" s="125">
        <v>1</v>
      </c>
      <c r="BC442" s="125"/>
      <c r="BD442" s="125"/>
      <c r="BE442" s="125"/>
      <c r="BF442" s="125"/>
      <c r="BG442" s="125"/>
      <c r="BH442" s="125"/>
      <c r="BI442" s="125"/>
      <c r="BJ442" s="125">
        <v>1</v>
      </c>
      <c r="BK442" s="125"/>
      <c r="BL442" s="125"/>
      <c r="BM442" s="125"/>
      <c r="BN442" s="125"/>
      <c r="BO442" s="125"/>
      <c r="BP442" s="125">
        <v>1</v>
      </c>
      <c r="BQ442" s="125"/>
      <c r="BR442" s="125"/>
      <c r="BS442" s="125">
        <v>1</v>
      </c>
      <c r="BT442" s="125"/>
      <c r="BU442" s="125">
        <v>1</v>
      </c>
      <c r="BV442" s="66">
        <f t="shared" si="125"/>
        <v>0</v>
      </c>
      <c r="BW442" s="125"/>
      <c r="BX442" s="125"/>
      <c r="BY442" s="125"/>
      <c r="BZ442" s="125">
        <v>1</v>
      </c>
      <c r="CA442" s="125"/>
      <c r="CB442" s="125"/>
      <c r="CC442" s="125"/>
      <c r="CD442" s="125"/>
      <c r="CE442" s="125"/>
      <c r="CF442" s="125"/>
      <c r="CG442" s="125"/>
      <c r="CH442" s="125">
        <f t="shared" si="110"/>
        <v>1</v>
      </c>
      <c r="CI442" s="125"/>
      <c r="CJ442" s="125"/>
      <c r="CK442" s="125"/>
      <c r="CL442" s="125"/>
      <c r="CM442" s="125"/>
      <c r="CN442" s="125"/>
      <c r="CO442" s="125"/>
      <c r="CP442" s="125"/>
      <c r="CQ442" s="125"/>
      <c r="CR442" s="125"/>
      <c r="CS442" s="125">
        <f t="shared" si="111"/>
        <v>0</v>
      </c>
      <c r="CT442" s="125"/>
      <c r="CU442" s="125"/>
      <c r="CV442" s="125"/>
      <c r="CW442" s="125"/>
      <c r="CX442" s="125"/>
      <c r="CY442" s="125"/>
      <c r="CZ442" s="125"/>
      <c r="DA442" s="125"/>
      <c r="DB442" s="125"/>
      <c r="DC442" s="125"/>
      <c r="DD442" s="125">
        <f t="shared" si="112"/>
        <v>0</v>
      </c>
      <c r="DE442" s="125"/>
      <c r="DF442" s="125"/>
      <c r="DG442" s="125"/>
      <c r="DH442" s="125"/>
      <c r="DI442" s="125"/>
      <c r="DJ442" s="125"/>
      <c r="DK442" s="125"/>
      <c r="DL442" s="125"/>
      <c r="DM442" s="125"/>
      <c r="DN442" s="125">
        <f t="shared" si="113"/>
        <v>0</v>
      </c>
      <c r="DO442" s="125"/>
      <c r="DP442" s="125"/>
      <c r="DQ442" s="125"/>
      <c r="DR442" s="125"/>
      <c r="DS442" s="125"/>
      <c r="DT442" s="125"/>
      <c r="DU442" s="125"/>
      <c r="DV442" s="125">
        <v>1</v>
      </c>
      <c r="DW442" s="125"/>
      <c r="DX442" s="125"/>
      <c r="DY442" s="125">
        <f t="shared" si="114"/>
        <v>1</v>
      </c>
      <c r="DZ442" s="125">
        <f t="shared" si="115"/>
        <v>0</v>
      </c>
      <c r="EA442" s="125">
        <f t="shared" si="116"/>
        <v>0</v>
      </c>
      <c r="EB442" s="125">
        <f t="shared" si="117"/>
        <v>0</v>
      </c>
      <c r="EC442" s="125">
        <f t="shared" si="118"/>
        <v>0</v>
      </c>
      <c r="ED442" s="125">
        <f t="shared" si="119"/>
        <v>0</v>
      </c>
      <c r="EE442" s="125">
        <f t="shared" si="120"/>
        <v>0</v>
      </c>
      <c r="EF442" s="125">
        <f t="shared" si="121"/>
        <v>0</v>
      </c>
      <c r="EG442" s="125">
        <f t="shared" si="122"/>
        <v>0</v>
      </c>
      <c r="EH442" s="125">
        <f t="shared" si="123"/>
        <v>0</v>
      </c>
      <c r="EI442" s="125">
        <f t="shared" si="124"/>
        <v>0</v>
      </c>
      <c r="EJ442" s="125">
        <v>0</v>
      </c>
    </row>
    <row r="443" spans="1:140" ht="15.75" customHeight="1">
      <c r="A443" s="62"/>
      <c r="B443" s="33"/>
      <c r="C443" s="125">
        <v>2021</v>
      </c>
      <c r="D443" s="125" t="s">
        <v>2971</v>
      </c>
      <c r="E443" s="125" t="s">
        <v>2972</v>
      </c>
      <c r="F443" s="125" t="s">
        <v>651</v>
      </c>
      <c r="G443" s="125" t="s">
        <v>470</v>
      </c>
      <c r="H443" s="125" t="s">
        <v>2274</v>
      </c>
      <c r="I443" s="125" t="s">
        <v>2275</v>
      </c>
      <c r="J443" s="125"/>
      <c r="K443" s="125"/>
      <c r="L443" s="125" t="s">
        <v>2009</v>
      </c>
      <c r="M443" s="119"/>
      <c r="N443" s="119"/>
      <c r="O443" s="125"/>
      <c r="P443" s="125"/>
      <c r="Q443" s="125"/>
      <c r="R443" s="125"/>
      <c r="S443" s="125"/>
      <c r="T443" s="125"/>
      <c r="U443" s="125">
        <v>1</v>
      </c>
      <c r="V443" s="125"/>
      <c r="W443" s="125"/>
      <c r="X443" s="125"/>
      <c r="Y443" s="125"/>
      <c r="Z443" s="125"/>
      <c r="AA443" s="125"/>
      <c r="AB443" s="125"/>
      <c r="AC443" s="125">
        <v>1</v>
      </c>
      <c r="AD443" s="125"/>
      <c r="AE443" s="125"/>
      <c r="AF443" s="125"/>
      <c r="AG443" s="125"/>
      <c r="AH443" s="125"/>
      <c r="AI443" s="125"/>
      <c r="AJ443" s="125"/>
      <c r="AK443" s="125"/>
      <c r="AL443" s="125"/>
      <c r="AM443" s="125"/>
      <c r="AN443" s="125"/>
      <c r="AO443" s="125"/>
      <c r="AP443" s="125"/>
      <c r="AQ443" s="125"/>
      <c r="AR443" s="125">
        <f t="shared" si="108"/>
        <v>1</v>
      </c>
      <c r="AS443" s="125">
        <v>1</v>
      </c>
      <c r="AT443" s="125">
        <v>1</v>
      </c>
      <c r="AU443" s="125"/>
      <c r="AV443" s="125"/>
      <c r="AW443" s="125">
        <v>1</v>
      </c>
      <c r="AX443" s="125">
        <f t="shared" si="109"/>
        <v>3</v>
      </c>
      <c r="AY443" s="125">
        <v>1</v>
      </c>
      <c r="AZ443" s="125">
        <v>1</v>
      </c>
      <c r="BA443" s="125">
        <v>1</v>
      </c>
      <c r="BB443" s="125"/>
      <c r="BC443" s="125"/>
      <c r="BD443" s="125"/>
      <c r="BE443" s="125"/>
      <c r="BF443" s="125"/>
      <c r="BG443" s="125"/>
      <c r="BH443" s="125"/>
      <c r="BI443" s="125">
        <v>1</v>
      </c>
      <c r="BJ443" s="125"/>
      <c r="BK443" s="125"/>
      <c r="BL443" s="125">
        <v>1</v>
      </c>
      <c r="BM443" s="125"/>
      <c r="BN443" s="125"/>
      <c r="BO443" s="125"/>
      <c r="BP443" s="125"/>
      <c r="BQ443" s="125"/>
      <c r="BR443" s="125"/>
      <c r="BS443" s="125"/>
      <c r="BT443" s="125"/>
      <c r="BU443" s="125"/>
      <c r="BV443" s="66">
        <f t="shared" si="125"/>
        <v>1</v>
      </c>
      <c r="BW443" s="125"/>
      <c r="BX443" s="125"/>
      <c r="BY443" s="125"/>
      <c r="BZ443" s="125">
        <v>1</v>
      </c>
      <c r="CA443" s="125"/>
      <c r="CB443" s="125"/>
      <c r="CC443" s="125"/>
      <c r="CD443" s="125"/>
      <c r="CE443" s="125"/>
      <c r="CF443" s="125"/>
      <c r="CG443" s="125"/>
      <c r="CH443" s="125">
        <f t="shared" si="110"/>
        <v>1</v>
      </c>
      <c r="CI443" s="125"/>
      <c r="CJ443" s="125"/>
      <c r="CK443" s="125"/>
      <c r="CL443" s="125"/>
      <c r="CM443" s="125">
        <v>1</v>
      </c>
      <c r="CN443" s="125"/>
      <c r="CO443" s="125"/>
      <c r="CP443" s="125"/>
      <c r="CQ443" s="125"/>
      <c r="CR443" s="125"/>
      <c r="CS443" s="125">
        <f t="shared" si="111"/>
        <v>1</v>
      </c>
      <c r="CT443" s="125"/>
      <c r="CU443" s="125"/>
      <c r="CV443" s="125"/>
      <c r="CW443" s="125"/>
      <c r="CX443" s="125"/>
      <c r="CY443" s="125"/>
      <c r="CZ443" s="125"/>
      <c r="DA443" s="125"/>
      <c r="DB443" s="125"/>
      <c r="DC443" s="125"/>
      <c r="DD443" s="125">
        <f t="shared" si="112"/>
        <v>0</v>
      </c>
      <c r="DE443" s="125"/>
      <c r="DF443" s="125"/>
      <c r="DG443" s="125"/>
      <c r="DH443" s="125"/>
      <c r="DI443" s="125"/>
      <c r="DJ443" s="125"/>
      <c r="DK443" s="125"/>
      <c r="DL443" s="125"/>
      <c r="DM443" s="125"/>
      <c r="DN443" s="125">
        <f t="shared" si="113"/>
        <v>0</v>
      </c>
      <c r="DO443" s="125"/>
      <c r="DP443" s="125"/>
      <c r="DQ443" s="125"/>
      <c r="DR443" s="125"/>
      <c r="DS443" s="125"/>
      <c r="DT443" s="125"/>
      <c r="DU443" s="125"/>
      <c r="DV443" s="125">
        <v>1</v>
      </c>
      <c r="DW443" s="125"/>
      <c r="DX443" s="125"/>
      <c r="DY443" s="125">
        <f t="shared" si="114"/>
        <v>1</v>
      </c>
      <c r="DZ443" s="125">
        <f t="shared" si="115"/>
        <v>0</v>
      </c>
      <c r="EA443" s="125">
        <f t="shared" si="116"/>
        <v>0</v>
      </c>
      <c r="EB443" s="125">
        <f t="shared" si="117"/>
        <v>0</v>
      </c>
      <c r="EC443" s="125">
        <f t="shared" si="118"/>
        <v>0</v>
      </c>
      <c r="ED443" s="125">
        <f t="shared" si="119"/>
        <v>0</v>
      </c>
      <c r="EE443" s="125">
        <f t="shared" si="120"/>
        <v>0</v>
      </c>
      <c r="EF443" s="125">
        <f t="shared" si="121"/>
        <v>0</v>
      </c>
      <c r="EG443" s="125">
        <f t="shared" si="122"/>
        <v>0</v>
      </c>
      <c r="EH443" s="125">
        <f t="shared" si="123"/>
        <v>0</v>
      </c>
      <c r="EI443" s="125">
        <f t="shared" si="124"/>
        <v>0</v>
      </c>
      <c r="EJ443" s="125"/>
    </row>
    <row r="444" spans="1:140" ht="15.75" customHeight="1">
      <c r="A444" s="62"/>
      <c r="B444" s="33"/>
      <c r="C444" s="125">
        <v>2021</v>
      </c>
      <c r="D444" s="125" t="s">
        <v>2973</v>
      </c>
      <c r="E444" s="125" t="s">
        <v>2974</v>
      </c>
      <c r="F444" s="125" t="s">
        <v>2761</v>
      </c>
      <c r="G444" s="125" t="s">
        <v>459</v>
      </c>
      <c r="H444" s="125" t="s">
        <v>2276</v>
      </c>
      <c r="I444" s="125" t="s">
        <v>2277</v>
      </c>
      <c r="J444" s="125"/>
      <c r="K444" s="125"/>
      <c r="L444" s="125" t="s">
        <v>2009</v>
      </c>
      <c r="M444" s="119"/>
      <c r="N444" s="119" t="s">
        <v>2278</v>
      </c>
      <c r="O444" s="125"/>
      <c r="P444" s="125"/>
      <c r="Q444" s="125"/>
      <c r="R444" s="125"/>
      <c r="S444" s="125"/>
      <c r="T444" s="125"/>
      <c r="U444" s="125">
        <v>1</v>
      </c>
      <c r="V444" s="125"/>
      <c r="W444" s="125"/>
      <c r="X444" s="125"/>
      <c r="Y444" s="125"/>
      <c r="Z444" s="125">
        <v>1</v>
      </c>
      <c r="AA444" s="125"/>
      <c r="AB444" s="125"/>
      <c r="AC444" s="125"/>
      <c r="AD444" s="125"/>
      <c r="AE444" s="125"/>
      <c r="AF444" s="125"/>
      <c r="AG444" s="125"/>
      <c r="AH444" s="125"/>
      <c r="AI444" s="125"/>
      <c r="AJ444" s="125"/>
      <c r="AK444" s="125"/>
      <c r="AL444" s="125"/>
      <c r="AM444" s="125"/>
      <c r="AN444" s="125"/>
      <c r="AO444" s="125"/>
      <c r="AP444" s="125"/>
      <c r="AQ444" s="125"/>
      <c r="AR444" s="125">
        <f t="shared" si="108"/>
        <v>1</v>
      </c>
      <c r="AS444" s="125">
        <v>1</v>
      </c>
      <c r="AT444" s="125">
        <v>1</v>
      </c>
      <c r="AU444" s="125">
        <v>1</v>
      </c>
      <c r="AV444" s="125"/>
      <c r="AW444" s="125">
        <v>1</v>
      </c>
      <c r="AX444" s="125">
        <f t="shared" si="109"/>
        <v>4</v>
      </c>
      <c r="AY444" s="125">
        <v>1</v>
      </c>
      <c r="AZ444" s="125">
        <v>1</v>
      </c>
      <c r="BA444" s="125">
        <v>1</v>
      </c>
      <c r="BB444" s="125"/>
      <c r="BC444" s="125"/>
      <c r="BD444" s="125"/>
      <c r="BE444" s="125"/>
      <c r="BF444" s="125"/>
      <c r="BG444" s="125"/>
      <c r="BH444" s="125">
        <v>1</v>
      </c>
      <c r="BI444" s="125"/>
      <c r="BJ444" s="125"/>
      <c r="BK444" s="125"/>
      <c r="BL444" s="125"/>
      <c r="BM444" s="125"/>
      <c r="BN444" s="125"/>
      <c r="BO444" s="125"/>
      <c r="BP444" s="125"/>
      <c r="BQ444" s="125"/>
      <c r="BR444" s="125"/>
      <c r="BS444" s="125"/>
      <c r="BT444" s="125"/>
      <c r="BU444" s="125"/>
      <c r="BV444" s="66">
        <f t="shared" si="125"/>
        <v>1</v>
      </c>
      <c r="BW444" s="125"/>
      <c r="BX444" s="125"/>
      <c r="BY444" s="125"/>
      <c r="BZ444" s="125"/>
      <c r="CA444" s="125"/>
      <c r="CB444" s="125"/>
      <c r="CC444" s="125"/>
      <c r="CD444" s="125"/>
      <c r="CE444" s="125"/>
      <c r="CF444" s="125"/>
      <c r="CG444" s="125"/>
      <c r="CH444" s="125">
        <f t="shared" si="110"/>
        <v>0</v>
      </c>
      <c r="CI444" s="125"/>
      <c r="CJ444" s="125"/>
      <c r="CK444" s="125"/>
      <c r="CL444" s="125"/>
      <c r="CM444" s="125"/>
      <c r="CN444" s="125"/>
      <c r="CO444" s="125"/>
      <c r="CP444" s="125"/>
      <c r="CQ444" s="125"/>
      <c r="CR444" s="125"/>
      <c r="CS444" s="125">
        <f t="shared" si="111"/>
        <v>0</v>
      </c>
      <c r="CT444" s="125"/>
      <c r="CU444" s="125"/>
      <c r="CV444" s="125"/>
      <c r="CW444" s="125"/>
      <c r="CX444" s="125"/>
      <c r="CY444" s="125"/>
      <c r="CZ444" s="125"/>
      <c r="DA444" s="125"/>
      <c r="DB444" s="125"/>
      <c r="DC444" s="125"/>
      <c r="DD444" s="125">
        <f t="shared" si="112"/>
        <v>0</v>
      </c>
      <c r="DE444" s="125"/>
      <c r="DF444" s="125"/>
      <c r="DG444" s="125"/>
      <c r="DH444" s="125"/>
      <c r="DI444" s="125"/>
      <c r="DJ444" s="125"/>
      <c r="DK444" s="125"/>
      <c r="DL444" s="125"/>
      <c r="DM444" s="125"/>
      <c r="DN444" s="125">
        <f t="shared" si="113"/>
        <v>0</v>
      </c>
      <c r="DO444" s="125"/>
      <c r="DP444" s="125"/>
      <c r="DQ444" s="125"/>
      <c r="DR444" s="125"/>
      <c r="DS444" s="125"/>
      <c r="DT444" s="125"/>
      <c r="DU444" s="125"/>
      <c r="DV444" s="125"/>
      <c r="DW444" s="125"/>
      <c r="DX444" s="125"/>
      <c r="DY444" s="125">
        <f t="shared" si="114"/>
        <v>0</v>
      </c>
      <c r="DZ444" s="125">
        <f t="shared" si="115"/>
        <v>0</v>
      </c>
      <c r="EA444" s="125">
        <f t="shared" si="116"/>
        <v>0</v>
      </c>
      <c r="EB444" s="125">
        <f t="shared" si="117"/>
        <v>0</v>
      </c>
      <c r="EC444" s="125">
        <f t="shared" si="118"/>
        <v>0</v>
      </c>
      <c r="ED444" s="125">
        <f t="shared" si="119"/>
        <v>0</v>
      </c>
      <c r="EE444" s="125">
        <f t="shared" si="120"/>
        <v>0</v>
      </c>
      <c r="EF444" s="125">
        <f t="shared" si="121"/>
        <v>0</v>
      </c>
      <c r="EG444" s="125">
        <f t="shared" si="122"/>
        <v>0</v>
      </c>
      <c r="EH444" s="125">
        <f t="shared" si="123"/>
        <v>0</v>
      </c>
      <c r="EI444" s="125">
        <f t="shared" si="124"/>
        <v>0</v>
      </c>
      <c r="EJ444" s="125"/>
    </row>
    <row r="445" spans="1:140" ht="15.75" customHeight="1">
      <c r="A445" s="62"/>
      <c r="B445" s="33"/>
      <c r="C445" s="201">
        <v>2021</v>
      </c>
      <c r="D445" s="201" t="s">
        <v>2975</v>
      </c>
      <c r="E445" s="201" t="s">
        <v>2976</v>
      </c>
      <c r="F445" s="201" t="s">
        <v>925</v>
      </c>
      <c r="G445" s="201" t="s">
        <v>926</v>
      </c>
      <c r="H445" s="125" t="s">
        <v>2279</v>
      </c>
      <c r="I445" s="125" t="s">
        <v>2280</v>
      </c>
      <c r="J445" s="125"/>
      <c r="K445" s="125"/>
      <c r="L445" s="125" t="s">
        <v>2009</v>
      </c>
      <c r="M445" s="119"/>
      <c r="N445" s="119"/>
      <c r="O445" s="125"/>
      <c r="P445" s="125"/>
      <c r="Q445" s="125"/>
      <c r="R445" s="125"/>
      <c r="S445" s="125"/>
      <c r="T445" s="125"/>
      <c r="U445" s="125">
        <v>1</v>
      </c>
      <c r="V445" s="125"/>
      <c r="W445" s="125"/>
      <c r="X445" s="125"/>
      <c r="Y445" s="125">
        <v>1</v>
      </c>
      <c r="Z445" s="125"/>
      <c r="AA445" s="125"/>
      <c r="AB445" s="125"/>
      <c r="AC445" s="125"/>
      <c r="AD445" s="125"/>
      <c r="AE445" s="125"/>
      <c r="AF445" s="125"/>
      <c r="AG445" s="125"/>
      <c r="AH445" s="125"/>
      <c r="AI445" s="125"/>
      <c r="AJ445" s="125"/>
      <c r="AK445" s="125"/>
      <c r="AL445" s="125"/>
      <c r="AM445" s="125"/>
      <c r="AN445" s="125"/>
      <c r="AO445" s="125"/>
      <c r="AP445" s="125"/>
      <c r="AQ445" s="125"/>
      <c r="AR445" s="125">
        <f t="shared" si="108"/>
        <v>1</v>
      </c>
      <c r="AS445" s="125"/>
      <c r="AT445" s="125">
        <v>1</v>
      </c>
      <c r="AU445" s="125"/>
      <c r="AV445" s="125"/>
      <c r="AW445" s="125"/>
      <c r="AX445" s="125">
        <f t="shared" si="109"/>
        <v>1</v>
      </c>
      <c r="AY445" s="125">
        <v>1</v>
      </c>
      <c r="AZ445" s="125"/>
      <c r="BA445" s="125"/>
      <c r="BB445" s="125"/>
      <c r="BC445" s="125"/>
      <c r="BD445" s="125"/>
      <c r="BE445" s="125"/>
      <c r="BF445" s="125"/>
      <c r="BG445" s="125"/>
      <c r="BH445" s="125"/>
      <c r="BI445" s="125"/>
      <c r="BJ445" s="125"/>
      <c r="BK445" s="125">
        <v>1</v>
      </c>
      <c r="BL445" s="125"/>
      <c r="BM445" s="125"/>
      <c r="BN445" s="125"/>
      <c r="BO445" s="125"/>
      <c r="BP445" s="125"/>
      <c r="BQ445" s="125"/>
      <c r="BR445" s="125"/>
      <c r="BS445" s="125"/>
      <c r="BT445" s="125">
        <v>1</v>
      </c>
      <c r="BU445" s="125"/>
      <c r="BV445" s="66">
        <f t="shared" si="125"/>
        <v>0</v>
      </c>
      <c r="BW445" s="125"/>
      <c r="BX445" s="125"/>
      <c r="BY445" s="125"/>
      <c r="BZ445" s="125"/>
      <c r="CA445" s="125"/>
      <c r="CB445" s="125"/>
      <c r="CC445" s="125"/>
      <c r="CD445" s="125"/>
      <c r="CE445" s="125"/>
      <c r="CF445" s="125"/>
      <c r="CG445" s="125"/>
      <c r="CH445" s="125">
        <f t="shared" si="110"/>
        <v>0</v>
      </c>
      <c r="CI445" s="125"/>
      <c r="CJ445" s="125"/>
      <c r="CK445" s="125"/>
      <c r="CL445" s="125"/>
      <c r="CM445" s="125">
        <v>1</v>
      </c>
      <c r="CN445" s="125"/>
      <c r="CO445" s="125"/>
      <c r="CP445" s="125"/>
      <c r="CQ445" s="125"/>
      <c r="CR445" s="125"/>
      <c r="CS445" s="125">
        <f t="shared" si="111"/>
        <v>1</v>
      </c>
      <c r="CT445" s="125"/>
      <c r="CU445" s="125"/>
      <c r="CV445" s="125"/>
      <c r="CW445" s="125"/>
      <c r="CX445" s="125"/>
      <c r="CY445" s="125"/>
      <c r="CZ445" s="125"/>
      <c r="DA445" s="125"/>
      <c r="DB445" s="125"/>
      <c r="DC445" s="125"/>
      <c r="DD445" s="125">
        <f t="shared" si="112"/>
        <v>0</v>
      </c>
      <c r="DE445" s="125"/>
      <c r="DF445" s="125"/>
      <c r="DG445" s="125"/>
      <c r="DH445" s="125"/>
      <c r="DI445" s="125"/>
      <c r="DJ445" s="125"/>
      <c r="DK445" s="125"/>
      <c r="DL445" s="125"/>
      <c r="DM445" s="125"/>
      <c r="DN445" s="125">
        <f t="shared" si="113"/>
        <v>0</v>
      </c>
      <c r="DO445" s="125"/>
      <c r="DP445" s="125"/>
      <c r="DQ445" s="125"/>
      <c r="DR445" s="125"/>
      <c r="DS445" s="125"/>
      <c r="DT445" s="125"/>
      <c r="DU445" s="125"/>
      <c r="DV445" s="125"/>
      <c r="DW445" s="125"/>
      <c r="DX445" s="125"/>
      <c r="DY445" s="125">
        <f t="shared" si="114"/>
        <v>0</v>
      </c>
      <c r="DZ445" s="125">
        <f t="shared" si="115"/>
        <v>0</v>
      </c>
      <c r="EA445" s="125">
        <f t="shared" si="116"/>
        <v>0</v>
      </c>
      <c r="EB445" s="125">
        <f t="shared" si="117"/>
        <v>0</v>
      </c>
      <c r="EC445" s="125">
        <f t="shared" si="118"/>
        <v>0</v>
      </c>
      <c r="ED445" s="125">
        <f t="shared" si="119"/>
        <v>0</v>
      </c>
      <c r="EE445" s="125">
        <f t="shared" si="120"/>
        <v>0</v>
      </c>
      <c r="EF445" s="125">
        <f t="shared" si="121"/>
        <v>0</v>
      </c>
      <c r="EG445" s="125">
        <f t="shared" si="122"/>
        <v>0</v>
      </c>
      <c r="EH445" s="125">
        <f t="shared" si="123"/>
        <v>0</v>
      </c>
      <c r="EI445" s="125">
        <f t="shared" si="124"/>
        <v>0</v>
      </c>
      <c r="EJ445" s="125">
        <v>0</v>
      </c>
    </row>
    <row r="446" spans="1:140" ht="15.75" customHeight="1">
      <c r="A446" s="62"/>
      <c r="B446" s="33"/>
      <c r="C446" s="201">
        <v>2021</v>
      </c>
      <c r="D446" s="201" t="s">
        <v>2977</v>
      </c>
      <c r="E446" s="201" t="s">
        <v>2978</v>
      </c>
      <c r="F446" s="201" t="s">
        <v>2979</v>
      </c>
      <c r="G446" s="201" t="s">
        <v>538</v>
      </c>
      <c r="H446" s="201" t="s">
        <v>2281</v>
      </c>
      <c r="I446" s="201" t="s">
        <v>2282</v>
      </c>
      <c r="J446" s="201"/>
      <c r="K446" s="201"/>
      <c r="L446" s="201" t="s">
        <v>2009</v>
      </c>
      <c r="M446" s="214"/>
      <c r="N446" s="214"/>
      <c r="O446" s="201"/>
      <c r="P446" s="201"/>
      <c r="Q446" s="201"/>
      <c r="R446" s="201"/>
      <c r="S446" s="201"/>
      <c r="T446" s="201"/>
      <c r="U446" s="201">
        <v>1</v>
      </c>
      <c r="V446" s="201"/>
      <c r="W446" s="201"/>
      <c r="X446" s="201"/>
      <c r="Y446" s="201"/>
      <c r="Z446" s="201">
        <v>1</v>
      </c>
      <c r="AA446" s="201"/>
      <c r="AB446" s="201"/>
      <c r="AC446" s="201"/>
      <c r="AD446" s="201"/>
      <c r="AE446" s="201"/>
      <c r="AF446" s="201"/>
      <c r="AG446" s="201"/>
      <c r="AH446" s="201"/>
      <c r="AI446" s="201"/>
      <c r="AJ446" s="201"/>
      <c r="AK446" s="201"/>
      <c r="AL446" s="201"/>
      <c r="AM446" s="201"/>
      <c r="AN446" s="201"/>
      <c r="AO446" s="201"/>
      <c r="AP446" s="201"/>
      <c r="AQ446" s="201"/>
      <c r="AR446" s="201">
        <f t="shared" si="108"/>
        <v>1</v>
      </c>
      <c r="AS446" s="201"/>
      <c r="AT446" s="201">
        <v>1</v>
      </c>
      <c r="AU446" s="201"/>
      <c r="AV446" s="201"/>
      <c r="AW446" s="201">
        <v>1</v>
      </c>
      <c r="AX446" s="201">
        <f t="shared" si="109"/>
        <v>2</v>
      </c>
      <c r="AY446" s="201">
        <v>1</v>
      </c>
      <c r="AZ446" s="201">
        <v>1</v>
      </c>
      <c r="BA446" s="201">
        <v>1</v>
      </c>
      <c r="BB446" s="201"/>
      <c r="BC446" s="201"/>
      <c r="BD446" s="201"/>
      <c r="BE446" s="201"/>
      <c r="BF446" s="201"/>
      <c r="BG446" s="201"/>
      <c r="BH446" s="201"/>
      <c r="BI446" s="201"/>
      <c r="BJ446" s="201"/>
      <c r="BK446" s="201"/>
      <c r="BL446" s="201"/>
      <c r="BM446" s="201"/>
      <c r="BN446" s="201">
        <v>1</v>
      </c>
      <c r="BO446" s="201">
        <v>1</v>
      </c>
      <c r="BP446" s="201"/>
      <c r="BQ446" s="201"/>
      <c r="BR446" s="201"/>
      <c r="BS446" s="201"/>
      <c r="BT446" s="201">
        <v>1</v>
      </c>
      <c r="BU446" s="201">
        <v>1</v>
      </c>
      <c r="BV446" s="66">
        <f t="shared" si="125"/>
        <v>0</v>
      </c>
      <c r="BW446" s="201"/>
      <c r="BX446" s="201"/>
      <c r="BY446" s="201"/>
      <c r="BZ446" s="201"/>
      <c r="CA446" s="201"/>
      <c r="CB446" s="201"/>
      <c r="CC446" s="201"/>
      <c r="CD446" s="201"/>
      <c r="CE446" s="201"/>
      <c r="CF446" s="201"/>
      <c r="CG446" s="201"/>
      <c r="CH446" s="201">
        <f t="shared" si="110"/>
        <v>0</v>
      </c>
      <c r="CI446" s="201"/>
      <c r="CJ446" s="201"/>
      <c r="CK446" s="201"/>
      <c r="CL446" s="201"/>
      <c r="CM446" s="201">
        <v>1</v>
      </c>
      <c r="CN446" s="201"/>
      <c r="CO446" s="201"/>
      <c r="CP446" s="201"/>
      <c r="CQ446" s="201"/>
      <c r="CR446" s="201"/>
      <c r="CS446" s="201">
        <f t="shared" si="111"/>
        <v>1</v>
      </c>
      <c r="CT446" s="201"/>
      <c r="CU446" s="201"/>
      <c r="CV446" s="201"/>
      <c r="CW446" s="201"/>
      <c r="CX446" s="201"/>
      <c r="CY446" s="201"/>
      <c r="CZ446" s="201"/>
      <c r="DA446" s="201"/>
      <c r="DB446" s="201"/>
      <c r="DC446" s="201"/>
      <c r="DD446" s="201">
        <f t="shared" si="112"/>
        <v>0</v>
      </c>
      <c r="DE446" s="201"/>
      <c r="DF446" s="201"/>
      <c r="DG446" s="201"/>
      <c r="DH446" s="201"/>
      <c r="DI446" s="201"/>
      <c r="DJ446" s="201"/>
      <c r="DK446" s="201"/>
      <c r="DL446" s="201"/>
      <c r="DM446" s="201"/>
      <c r="DN446" s="201">
        <f t="shared" si="113"/>
        <v>0</v>
      </c>
      <c r="DO446" s="201"/>
      <c r="DP446" s="201"/>
      <c r="DQ446" s="201"/>
      <c r="DR446" s="201"/>
      <c r="DS446" s="201"/>
      <c r="DT446" s="201"/>
      <c r="DU446" s="201"/>
      <c r="DV446" s="201">
        <v>1</v>
      </c>
      <c r="DW446" s="201"/>
      <c r="DX446" s="201"/>
      <c r="DY446" s="201">
        <f t="shared" si="114"/>
        <v>1</v>
      </c>
      <c r="DZ446" s="201">
        <f t="shared" si="115"/>
        <v>0</v>
      </c>
      <c r="EA446" s="201">
        <f t="shared" si="116"/>
        <v>0</v>
      </c>
      <c r="EB446" s="201">
        <f t="shared" si="117"/>
        <v>0</v>
      </c>
      <c r="EC446" s="201">
        <f t="shared" si="118"/>
        <v>0</v>
      </c>
      <c r="ED446" s="201">
        <f t="shared" si="119"/>
        <v>0</v>
      </c>
      <c r="EE446" s="201">
        <f t="shared" si="120"/>
        <v>0</v>
      </c>
      <c r="EF446" s="201">
        <f t="shared" si="121"/>
        <v>0</v>
      </c>
      <c r="EG446" s="201">
        <f t="shared" si="122"/>
        <v>0</v>
      </c>
      <c r="EH446" s="201">
        <f t="shared" si="123"/>
        <v>0</v>
      </c>
      <c r="EI446" s="201">
        <f t="shared" si="124"/>
        <v>0</v>
      </c>
      <c r="EJ446" s="201">
        <v>0</v>
      </c>
    </row>
    <row r="447" spans="1:140" ht="15.75" customHeight="1">
      <c r="A447" s="62"/>
      <c r="B447" s="33"/>
      <c r="C447" s="125">
        <v>2021</v>
      </c>
      <c r="D447" s="125" t="s">
        <v>2980</v>
      </c>
      <c r="E447" s="125" t="s">
        <v>2981</v>
      </c>
      <c r="F447" s="125" t="s">
        <v>660</v>
      </c>
      <c r="G447" s="125" t="s">
        <v>487</v>
      </c>
      <c r="H447" s="125" t="s">
        <v>2283</v>
      </c>
      <c r="I447" s="125" t="s">
        <v>2284</v>
      </c>
      <c r="J447" s="125"/>
      <c r="K447" s="125"/>
      <c r="L447" s="125" t="s">
        <v>2009</v>
      </c>
      <c r="M447" s="119"/>
      <c r="N447" s="119"/>
      <c r="O447" s="125"/>
      <c r="P447" s="125"/>
      <c r="Q447" s="125"/>
      <c r="R447" s="125"/>
      <c r="S447" s="125"/>
      <c r="T447" s="125">
        <v>1</v>
      </c>
      <c r="U447" s="125"/>
      <c r="V447" s="125"/>
      <c r="W447" s="125"/>
      <c r="X447" s="125">
        <v>1</v>
      </c>
      <c r="Y447" s="125"/>
      <c r="Z447" s="125"/>
      <c r="AA447" s="125"/>
      <c r="AB447" s="125"/>
      <c r="AC447" s="125"/>
      <c r="AD447" s="125"/>
      <c r="AE447" s="125"/>
      <c r="AF447" s="125"/>
      <c r="AG447" s="125"/>
      <c r="AH447" s="125"/>
      <c r="AI447" s="125"/>
      <c r="AJ447" s="125"/>
      <c r="AK447" s="125"/>
      <c r="AL447" s="125"/>
      <c r="AM447" s="125"/>
      <c r="AN447" s="125"/>
      <c r="AO447" s="125"/>
      <c r="AP447" s="125"/>
      <c r="AQ447" s="125"/>
      <c r="AR447" s="125">
        <f t="shared" si="108"/>
        <v>1</v>
      </c>
      <c r="AS447" s="125"/>
      <c r="AT447" s="125">
        <v>1</v>
      </c>
      <c r="AU447" s="125"/>
      <c r="AV447" s="125"/>
      <c r="AW447" s="125"/>
      <c r="AX447" s="125">
        <f t="shared" si="109"/>
        <v>1</v>
      </c>
      <c r="AY447" s="125">
        <v>1</v>
      </c>
      <c r="AZ447" s="125">
        <v>1</v>
      </c>
      <c r="BA447" s="125">
        <v>1</v>
      </c>
      <c r="BB447" s="125"/>
      <c r="BC447" s="125"/>
      <c r="BD447" s="125"/>
      <c r="BE447" s="125"/>
      <c r="BF447" s="125"/>
      <c r="BG447" s="125"/>
      <c r="BH447" s="125"/>
      <c r="BI447" s="125"/>
      <c r="BJ447" s="125"/>
      <c r="BK447" s="125"/>
      <c r="BL447" s="125"/>
      <c r="BM447" s="125"/>
      <c r="BN447" s="125"/>
      <c r="BO447" s="125"/>
      <c r="BP447" s="125"/>
      <c r="BQ447" s="125"/>
      <c r="BR447" s="125"/>
      <c r="BS447" s="125"/>
      <c r="BT447" s="125">
        <v>1</v>
      </c>
      <c r="BU447" s="125"/>
      <c r="BV447" s="66">
        <f t="shared" si="125"/>
        <v>0</v>
      </c>
      <c r="BW447" s="125"/>
      <c r="BX447" s="125"/>
      <c r="BY447" s="125"/>
      <c r="BZ447" s="125"/>
      <c r="CA447" s="125"/>
      <c r="CB447" s="125"/>
      <c r="CC447" s="125"/>
      <c r="CD447" s="125"/>
      <c r="CE447" s="125"/>
      <c r="CF447" s="125"/>
      <c r="CG447" s="125"/>
      <c r="CH447" s="125">
        <f t="shared" si="110"/>
        <v>0</v>
      </c>
      <c r="CI447" s="125"/>
      <c r="CJ447" s="125"/>
      <c r="CK447" s="125"/>
      <c r="CL447" s="125"/>
      <c r="CM447" s="125">
        <v>1</v>
      </c>
      <c r="CN447" s="125"/>
      <c r="CO447" s="125"/>
      <c r="CP447" s="125"/>
      <c r="CQ447" s="125"/>
      <c r="CR447" s="125"/>
      <c r="CS447" s="125">
        <f t="shared" si="111"/>
        <v>1</v>
      </c>
      <c r="CT447" s="125"/>
      <c r="CU447" s="125"/>
      <c r="CV447" s="125"/>
      <c r="CW447" s="125"/>
      <c r="CX447" s="125"/>
      <c r="CY447" s="125"/>
      <c r="CZ447" s="125"/>
      <c r="DA447" s="125"/>
      <c r="DB447" s="125"/>
      <c r="DC447" s="125"/>
      <c r="DD447" s="125">
        <f t="shared" si="112"/>
        <v>0</v>
      </c>
      <c r="DE447" s="125"/>
      <c r="DF447" s="125"/>
      <c r="DG447" s="125"/>
      <c r="DH447" s="125"/>
      <c r="DI447" s="125"/>
      <c r="DJ447" s="125"/>
      <c r="DK447" s="125"/>
      <c r="DL447" s="125"/>
      <c r="DM447" s="125"/>
      <c r="DN447" s="125">
        <f t="shared" si="113"/>
        <v>0</v>
      </c>
      <c r="DO447" s="125"/>
      <c r="DP447" s="125"/>
      <c r="DQ447" s="125"/>
      <c r="DR447" s="125"/>
      <c r="DS447" s="125"/>
      <c r="DT447" s="125"/>
      <c r="DU447" s="125"/>
      <c r="DV447" s="125"/>
      <c r="DW447" s="125"/>
      <c r="DX447" s="125"/>
      <c r="DY447" s="125">
        <f t="shared" si="114"/>
        <v>0</v>
      </c>
      <c r="DZ447" s="125">
        <f t="shared" si="115"/>
        <v>0</v>
      </c>
      <c r="EA447" s="125">
        <f t="shared" si="116"/>
        <v>0</v>
      </c>
      <c r="EB447" s="125">
        <f t="shared" si="117"/>
        <v>0</v>
      </c>
      <c r="EC447" s="125">
        <f t="shared" si="118"/>
        <v>0</v>
      </c>
      <c r="ED447" s="125">
        <f t="shared" si="119"/>
        <v>0</v>
      </c>
      <c r="EE447" s="125">
        <f t="shared" si="120"/>
        <v>0</v>
      </c>
      <c r="EF447" s="125">
        <f t="shared" si="121"/>
        <v>0</v>
      </c>
      <c r="EG447" s="125">
        <f t="shared" si="122"/>
        <v>0</v>
      </c>
      <c r="EH447" s="125">
        <f t="shared" si="123"/>
        <v>0</v>
      </c>
      <c r="EI447" s="125">
        <f t="shared" si="124"/>
        <v>0</v>
      </c>
      <c r="EJ447" s="125"/>
    </row>
    <row r="448" spans="1:140" ht="15.75" customHeight="1">
      <c r="A448" s="62"/>
      <c r="B448" s="33"/>
      <c r="C448" s="125">
        <v>2021</v>
      </c>
      <c r="D448" s="125" t="s">
        <v>2982</v>
      </c>
      <c r="E448" s="125" t="s">
        <v>2983</v>
      </c>
      <c r="F448" s="125" t="s">
        <v>620</v>
      </c>
      <c r="G448" s="125" t="s">
        <v>621</v>
      </c>
      <c r="H448" s="125" t="s">
        <v>2285</v>
      </c>
      <c r="I448" s="125" t="s">
        <v>2286</v>
      </c>
      <c r="J448" s="125"/>
      <c r="K448" s="125"/>
      <c r="L448" s="125" t="s">
        <v>2009</v>
      </c>
      <c r="M448" s="119"/>
      <c r="N448" s="119" t="s">
        <v>2287</v>
      </c>
      <c r="O448" s="125"/>
      <c r="P448" s="125"/>
      <c r="Q448" s="125"/>
      <c r="R448" s="125"/>
      <c r="S448" s="125"/>
      <c r="T448" s="125"/>
      <c r="U448" s="125"/>
      <c r="V448" s="125"/>
      <c r="W448" s="125"/>
      <c r="X448" s="125"/>
      <c r="Y448" s="125"/>
      <c r="Z448" s="125"/>
      <c r="AA448" s="125"/>
      <c r="AB448" s="125"/>
      <c r="AC448" s="125"/>
      <c r="AD448" s="125"/>
      <c r="AE448" s="125"/>
      <c r="AF448" s="125"/>
      <c r="AG448" s="125">
        <v>1</v>
      </c>
      <c r="AH448" s="125"/>
      <c r="AI448" s="125"/>
      <c r="AJ448" s="125"/>
      <c r="AK448" s="125"/>
      <c r="AL448" s="125"/>
      <c r="AM448" s="125"/>
      <c r="AN448" s="125"/>
      <c r="AO448" s="125"/>
      <c r="AP448" s="125"/>
      <c r="AQ448" s="125"/>
      <c r="AR448" s="125">
        <f t="shared" si="108"/>
        <v>1</v>
      </c>
      <c r="AS448" s="125"/>
      <c r="AT448" s="125"/>
      <c r="AU448" s="125"/>
      <c r="AV448" s="125"/>
      <c r="AW448" s="125">
        <v>1</v>
      </c>
      <c r="AX448" s="125">
        <f t="shared" si="109"/>
        <v>1</v>
      </c>
      <c r="AY448" s="125"/>
      <c r="AZ448" s="125"/>
      <c r="BA448" s="125">
        <v>1</v>
      </c>
      <c r="BB448" s="125"/>
      <c r="BC448" s="125"/>
      <c r="BD448" s="125"/>
      <c r="BE448" s="125"/>
      <c r="BF448" s="125"/>
      <c r="BG448" s="125"/>
      <c r="BH448" s="125"/>
      <c r="BI448" s="125"/>
      <c r="BJ448" s="125"/>
      <c r="BK448" s="125">
        <v>1</v>
      </c>
      <c r="BL448" s="125"/>
      <c r="BM448" s="125"/>
      <c r="BN448" s="125"/>
      <c r="BO448" s="125"/>
      <c r="BP448" s="125"/>
      <c r="BQ448" s="125"/>
      <c r="BR448" s="125"/>
      <c r="BS448" s="125"/>
      <c r="BT448" s="125"/>
      <c r="BU448" s="125">
        <v>1</v>
      </c>
      <c r="BV448" s="66">
        <f t="shared" si="125"/>
        <v>0</v>
      </c>
      <c r="BW448" s="125"/>
      <c r="BX448" s="125"/>
      <c r="BY448" s="125"/>
      <c r="BZ448" s="125"/>
      <c r="CA448" s="125"/>
      <c r="CB448" s="125"/>
      <c r="CC448" s="125"/>
      <c r="CD448" s="125"/>
      <c r="CE448" s="125"/>
      <c r="CF448" s="125"/>
      <c r="CG448" s="125"/>
      <c r="CH448" s="125">
        <f t="shared" si="110"/>
        <v>0</v>
      </c>
      <c r="CI448" s="125"/>
      <c r="CJ448" s="125"/>
      <c r="CK448" s="125"/>
      <c r="CL448" s="125"/>
      <c r="CM448" s="125"/>
      <c r="CN448" s="125"/>
      <c r="CO448" s="125"/>
      <c r="CP448" s="125"/>
      <c r="CQ448" s="125"/>
      <c r="CR448" s="125"/>
      <c r="CS448" s="125">
        <f t="shared" si="111"/>
        <v>0</v>
      </c>
      <c r="CT448" s="125"/>
      <c r="CU448" s="125"/>
      <c r="CV448" s="125"/>
      <c r="CW448" s="125"/>
      <c r="CX448" s="125"/>
      <c r="CY448" s="125"/>
      <c r="CZ448" s="125"/>
      <c r="DA448" s="125"/>
      <c r="DB448" s="125"/>
      <c r="DC448" s="125"/>
      <c r="DD448" s="125">
        <f t="shared" si="112"/>
        <v>0</v>
      </c>
      <c r="DE448" s="125"/>
      <c r="DF448" s="125"/>
      <c r="DG448" s="125"/>
      <c r="DH448" s="125"/>
      <c r="DI448" s="125"/>
      <c r="DJ448" s="125"/>
      <c r="DK448" s="125"/>
      <c r="DL448" s="125"/>
      <c r="DM448" s="125"/>
      <c r="DN448" s="125">
        <f t="shared" si="113"/>
        <v>0</v>
      </c>
      <c r="DO448" s="125"/>
      <c r="DP448" s="125"/>
      <c r="DQ448" s="125"/>
      <c r="DR448" s="125"/>
      <c r="DS448" s="125"/>
      <c r="DT448" s="125"/>
      <c r="DU448" s="125"/>
      <c r="DV448" s="125">
        <v>1</v>
      </c>
      <c r="DW448" s="125"/>
      <c r="DX448" s="125"/>
      <c r="DY448" s="125">
        <f t="shared" si="114"/>
        <v>1</v>
      </c>
      <c r="DZ448" s="125">
        <f t="shared" si="115"/>
        <v>0</v>
      </c>
      <c r="EA448" s="125">
        <f t="shared" si="116"/>
        <v>0</v>
      </c>
      <c r="EB448" s="125">
        <f t="shared" si="117"/>
        <v>0</v>
      </c>
      <c r="EC448" s="125">
        <f t="shared" si="118"/>
        <v>0</v>
      </c>
      <c r="ED448" s="125">
        <f t="shared" si="119"/>
        <v>0</v>
      </c>
      <c r="EE448" s="125">
        <f t="shared" si="120"/>
        <v>0</v>
      </c>
      <c r="EF448" s="125">
        <f t="shared" si="121"/>
        <v>0</v>
      </c>
      <c r="EG448" s="125">
        <f t="shared" si="122"/>
        <v>0</v>
      </c>
      <c r="EH448" s="125">
        <f t="shared" si="123"/>
        <v>0</v>
      </c>
      <c r="EI448" s="125">
        <f t="shared" si="124"/>
        <v>0</v>
      </c>
      <c r="EJ448" s="125"/>
    </row>
    <row r="449" spans="1:140" ht="15.75" customHeight="1">
      <c r="A449" s="62"/>
      <c r="B449" s="33"/>
      <c r="C449" s="125">
        <v>2021</v>
      </c>
      <c r="D449" s="125" t="s">
        <v>2984</v>
      </c>
      <c r="E449" s="125" t="s">
        <v>2985</v>
      </c>
      <c r="F449" s="125" t="s">
        <v>2986</v>
      </c>
      <c r="G449" s="125" t="s">
        <v>470</v>
      </c>
      <c r="H449" s="125" t="s">
        <v>2288</v>
      </c>
      <c r="I449" s="125" t="s">
        <v>2289</v>
      </c>
      <c r="J449" s="125"/>
      <c r="K449" s="125"/>
      <c r="L449" s="125" t="s">
        <v>2009</v>
      </c>
      <c r="M449" s="119"/>
      <c r="N449" s="119" t="s">
        <v>2290</v>
      </c>
      <c r="O449" s="125"/>
      <c r="P449" s="125"/>
      <c r="Q449" s="125">
        <v>1</v>
      </c>
      <c r="R449" s="125"/>
      <c r="S449" s="125"/>
      <c r="T449" s="125"/>
      <c r="U449" s="125"/>
      <c r="V449" s="125">
        <v>1</v>
      </c>
      <c r="W449" s="125"/>
      <c r="X449" s="125"/>
      <c r="Y449" s="125">
        <v>1</v>
      </c>
      <c r="Z449" s="125">
        <v>1</v>
      </c>
      <c r="AA449" s="125"/>
      <c r="AB449" s="125"/>
      <c r="AC449" s="125"/>
      <c r="AD449" s="125"/>
      <c r="AE449" s="125"/>
      <c r="AF449" s="125"/>
      <c r="AG449" s="125"/>
      <c r="AH449" s="125"/>
      <c r="AI449" s="125"/>
      <c r="AJ449" s="125"/>
      <c r="AK449" s="125"/>
      <c r="AL449" s="125"/>
      <c r="AM449" s="125"/>
      <c r="AN449" s="125"/>
      <c r="AO449" s="125"/>
      <c r="AP449" s="125"/>
      <c r="AQ449" s="125"/>
      <c r="AR449" s="125">
        <f t="shared" si="108"/>
        <v>1</v>
      </c>
      <c r="AS449" s="125">
        <v>1</v>
      </c>
      <c r="AT449" s="125">
        <v>1</v>
      </c>
      <c r="AU449" s="125">
        <v>1</v>
      </c>
      <c r="AV449" s="125">
        <v>1</v>
      </c>
      <c r="AW449" s="125">
        <v>1</v>
      </c>
      <c r="AX449" s="125">
        <f t="shared" si="109"/>
        <v>5</v>
      </c>
      <c r="AY449" s="125">
        <v>1</v>
      </c>
      <c r="AZ449" s="125"/>
      <c r="BA449" s="125"/>
      <c r="BB449" s="125"/>
      <c r="BC449" s="125"/>
      <c r="BD449" s="125"/>
      <c r="BE449" s="125"/>
      <c r="BF449" s="125"/>
      <c r="BG449" s="125"/>
      <c r="BH449" s="125"/>
      <c r="BI449" s="125"/>
      <c r="BJ449" s="125"/>
      <c r="BK449" s="125">
        <v>1</v>
      </c>
      <c r="BL449" s="125"/>
      <c r="BM449" s="125"/>
      <c r="BN449" s="125"/>
      <c r="BO449" s="125"/>
      <c r="BP449" s="125"/>
      <c r="BQ449" s="125"/>
      <c r="BR449" s="125"/>
      <c r="BS449" s="125">
        <v>1</v>
      </c>
      <c r="BT449" s="125">
        <v>1</v>
      </c>
      <c r="BU449" s="125">
        <v>1</v>
      </c>
      <c r="BV449" s="66">
        <f t="shared" si="125"/>
        <v>0</v>
      </c>
      <c r="BW449" s="125"/>
      <c r="BX449" s="125"/>
      <c r="BY449" s="125"/>
      <c r="BZ449" s="125"/>
      <c r="CA449" s="125"/>
      <c r="CB449" s="125"/>
      <c r="CC449" s="125"/>
      <c r="CD449" s="125"/>
      <c r="CE449" s="125"/>
      <c r="CF449" s="125"/>
      <c r="CG449" s="125"/>
      <c r="CH449" s="125">
        <f t="shared" si="110"/>
        <v>0</v>
      </c>
      <c r="CI449" s="125"/>
      <c r="CJ449" s="125"/>
      <c r="CK449" s="125"/>
      <c r="CL449" s="125"/>
      <c r="CM449" s="125"/>
      <c r="CN449" s="125"/>
      <c r="CO449" s="125"/>
      <c r="CP449" s="125"/>
      <c r="CQ449" s="125"/>
      <c r="CR449" s="125"/>
      <c r="CS449" s="125">
        <f t="shared" si="111"/>
        <v>0</v>
      </c>
      <c r="CT449" s="125"/>
      <c r="CU449" s="125"/>
      <c r="CV449" s="125"/>
      <c r="CW449" s="125"/>
      <c r="CX449" s="125"/>
      <c r="CY449" s="125"/>
      <c r="CZ449" s="125"/>
      <c r="DA449" s="125"/>
      <c r="DB449" s="125"/>
      <c r="DC449" s="125"/>
      <c r="DD449" s="125">
        <f t="shared" si="112"/>
        <v>0</v>
      </c>
      <c r="DE449" s="125"/>
      <c r="DF449" s="125"/>
      <c r="DG449" s="125"/>
      <c r="DH449" s="125"/>
      <c r="DI449" s="125"/>
      <c r="DJ449" s="125"/>
      <c r="DK449" s="125"/>
      <c r="DL449" s="125"/>
      <c r="DM449" s="125"/>
      <c r="DN449" s="125">
        <f t="shared" si="113"/>
        <v>0</v>
      </c>
      <c r="DO449" s="125"/>
      <c r="DP449" s="125"/>
      <c r="DQ449" s="125"/>
      <c r="DR449" s="125"/>
      <c r="DS449" s="125"/>
      <c r="DT449" s="125"/>
      <c r="DU449" s="125"/>
      <c r="DV449" s="125"/>
      <c r="DW449" s="125"/>
      <c r="DX449" s="125"/>
      <c r="DY449" s="125">
        <f t="shared" si="114"/>
        <v>0</v>
      </c>
      <c r="DZ449" s="125">
        <f t="shared" si="115"/>
        <v>0</v>
      </c>
      <c r="EA449" s="125">
        <f t="shared" si="116"/>
        <v>0</v>
      </c>
      <c r="EB449" s="125">
        <f t="shared" si="117"/>
        <v>0</v>
      </c>
      <c r="EC449" s="125">
        <f t="shared" si="118"/>
        <v>0</v>
      </c>
      <c r="ED449" s="125">
        <f t="shared" si="119"/>
        <v>0</v>
      </c>
      <c r="EE449" s="125">
        <f t="shared" si="120"/>
        <v>0</v>
      </c>
      <c r="EF449" s="125">
        <f t="shared" si="121"/>
        <v>0</v>
      </c>
      <c r="EG449" s="125">
        <f t="shared" si="122"/>
        <v>0</v>
      </c>
      <c r="EH449" s="125">
        <f t="shared" si="123"/>
        <v>0</v>
      </c>
      <c r="EI449" s="125">
        <f t="shared" si="124"/>
        <v>0</v>
      </c>
      <c r="EJ449" s="125"/>
    </row>
    <row r="450" spans="1:140" ht="15.75" customHeight="1">
      <c r="A450" s="62"/>
      <c r="B450" s="33"/>
      <c r="C450" s="125">
        <v>2021</v>
      </c>
      <c r="D450" s="125" t="s">
        <v>2987</v>
      </c>
      <c r="E450" s="125" t="s">
        <v>2988</v>
      </c>
      <c r="F450" s="125" t="s">
        <v>510</v>
      </c>
      <c r="G450" s="125" t="s">
        <v>470</v>
      </c>
      <c r="H450" s="125" t="s">
        <v>2291</v>
      </c>
      <c r="I450" s="125" t="s">
        <v>2292</v>
      </c>
      <c r="J450" s="125"/>
      <c r="K450" s="125"/>
      <c r="L450" s="125" t="s">
        <v>2009</v>
      </c>
      <c r="M450" s="119"/>
      <c r="N450" s="119"/>
      <c r="O450" s="125"/>
      <c r="P450" s="125"/>
      <c r="Q450" s="125"/>
      <c r="R450" s="125"/>
      <c r="S450" s="125"/>
      <c r="T450" s="125"/>
      <c r="U450" s="125">
        <v>1</v>
      </c>
      <c r="V450" s="125"/>
      <c r="W450" s="125"/>
      <c r="X450" s="125"/>
      <c r="Y450" s="125"/>
      <c r="Z450" s="125"/>
      <c r="AA450" s="125"/>
      <c r="AB450" s="125"/>
      <c r="AC450" s="125"/>
      <c r="AD450" s="125"/>
      <c r="AE450" s="125"/>
      <c r="AF450" s="125"/>
      <c r="AG450" s="125">
        <v>1</v>
      </c>
      <c r="AH450" s="125"/>
      <c r="AI450" s="125"/>
      <c r="AJ450" s="125"/>
      <c r="AK450" s="125"/>
      <c r="AL450" s="125"/>
      <c r="AM450" s="125"/>
      <c r="AN450" s="125"/>
      <c r="AO450" s="125"/>
      <c r="AP450" s="125"/>
      <c r="AQ450" s="125"/>
      <c r="AR450" s="125">
        <f t="shared" si="108"/>
        <v>1</v>
      </c>
      <c r="AS450" s="125">
        <v>1</v>
      </c>
      <c r="AT450" s="125"/>
      <c r="AU450" s="125"/>
      <c r="AV450" s="125"/>
      <c r="AW450" s="125">
        <v>1</v>
      </c>
      <c r="AX450" s="125">
        <f t="shared" si="109"/>
        <v>2</v>
      </c>
      <c r="AY450" s="125">
        <v>1</v>
      </c>
      <c r="AZ450" s="125">
        <v>1</v>
      </c>
      <c r="BA450" s="125">
        <v>1</v>
      </c>
      <c r="BB450" s="125"/>
      <c r="BC450" s="125"/>
      <c r="BD450" s="125"/>
      <c r="BE450" s="125"/>
      <c r="BF450" s="125">
        <v>1</v>
      </c>
      <c r="BG450" s="125"/>
      <c r="BH450" s="125"/>
      <c r="BI450" s="125"/>
      <c r="BJ450" s="125"/>
      <c r="BK450" s="125"/>
      <c r="BL450" s="125"/>
      <c r="BM450" s="125"/>
      <c r="BN450" s="125"/>
      <c r="BO450" s="125"/>
      <c r="BP450" s="125">
        <v>1</v>
      </c>
      <c r="BQ450" s="125"/>
      <c r="BR450" s="125"/>
      <c r="BS450" s="125">
        <v>1</v>
      </c>
      <c r="BT450" s="125"/>
      <c r="BU450" s="125">
        <v>1</v>
      </c>
      <c r="BV450" s="66">
        <f t="shared" si="125"/>
        <v>0</v>
      </c>
      <c r="BW450" s="125"/>
      <c r="BX450" s="125"/>
      <c r="BY450" s="125"/>
      <c r="BZ450" s="125">
        <v>1</v>
      </c>
      <c r="CA450" s="125"/>
      <c r="CB450" s="125"/>
      <c r="CC450" s="125"/>
      <c r="CD450" s="125"/>
      <c r="CE450" s="125"/>
      <c r="CF450" s="125"/>
      <c r="CG450" s="125"/>
      <c r="CH450" s="125">
        <f t="shared" si="110"/>
        <v>1</v>
      </c>
      <c r="CI450" s="125"/>
      <c r="CJ450" s="125"/>
      <c r="CK450" s="125"/>
      <c r="CL450" s="125"/>
      <c r="CM450" s="125"/>
      <c r="CN450" s="125"/>
      <c r="CO450" s="125"/>
      <c r="CP450" s="125"/>
      <c r="CQ450" s="125"/>
      <c r="CR450" s="125"/>
      <c r="CS450" s="125">
        <f t="shared" si="111"/>
        <v>0</v>
      </c>
      <c r="CT450" s="125"/>
      <c r="CU450" s="125"/>
      <c r="CV450" s="125"/>
      <c r="CW450" s="125"/>
      <c r="CX450" s="125"/>
      <c r="CY450" s="125"/>
      <c r="CZ450" s="125"/>
      <c r="DA450" s="125"/>
      <c r="DB450" s="125"/>
      <c r="DC450" s="125"/>
      <c r="DD450" s="125">
        <f t="shared" si="112"/>
        <v>0</v>
      </c>
      <c r="DE450" s="125"/>
      <c r="DF450" s="125"/>
      <c r="DG450" s="125"/>
      <c r="DH450" s="125"/>
      <c r="DI450" s="125"/>
      <c r="DJ450" s="125"/>
      <c r="DK450" s="125"/>
      <c r="DL450" s="125"/>
      <c r="DM450" s="125"/>
      <c r="DN450" s="125">
        <f t="shared" si="113"/>
        <v>0</v>
      </c>
      <c r="DO450" s="125"/>
      <c r="DP450" s="125"/>
      <c r="DQ450" s="125"/>
      <c r="DR450" s="125"/>
      <c r="DS450" s="125"/>
      <c r="DT450" s="125"/>
      <c r="DU450" s="125"/>
      <c r="DV450" s="125">
        <v>1</v>
      </c>
      <c r="DW450" s="125"/>
      <c r="DX450" s="125"/>
      <c r="DY450" s="125">
        <f t="shared" si="114"/>
        <v>1</v>
      </c>
      <c r="DZ450" s="125">
        <f t="shared" si="115"/>
        <v>0</v>
      </c>
      <c r="EA450" s="125">
        <f t="shared" si="116"/>
        <v>0</v>
      </c>
      <c r="EB450" s="125">
        <f t="shared" si="117"/>
        <v>0</v>
      </c>
      <c r="EC450" s="125">
        <f t="shared" si="118"/>
        <v>0</v>
      </c>
      <c r="ED450" s="125">
        <f t="shared" si="119"/>
        <v>0</v>
      </c>
      <c r="EE450" s="125">
        <f t="shared" si="120"/>
        <v>0</v>
      </c>
      <c r="EF450" s="125">
        <f t="shared" si="121"/>
        <v>0</v>
      </c>
      <c r="EG450" s="125">
        <f t="shared" si="122"/>
        <v>0</v>
      </c>
      <c r="EH450" s="125">
        <f t="shared" si="123"/>
        <v>0</v>
      </c>
      <c r="EI450" s="125">
        <f t="shared" si="124"/>
        <v>0</v>
      </c>
      <c r="EJ450" s="125"/>
    </row>
    <row r="451" spans="1:140" ht="15.75" customHeight="1">
      <c r="A451" s="62"/>
      <c r="B451" s="33"/>
      <c r="C451" s="125">
        <v>2021</v>
      </c>
      <c r="D451" s="125" t="s">
        <v>2989</v>
      </c>
      <c r="E451" s="125" t="s">
        <v>2990</v>
      </c>
      <c r="F451" s="125" t="s">
        <v>620</v>
      </c>
      <c r="G451" s="125" t="s">
        <v>621</v>
      </c>
      <c r="H451" s="125" t="s">
        <v>2293</v>
      </c>
      <c r="I451" s="125" t="s">
        <v>2294</v>
      </c>
      <c r="J451" s="125"/>
      <c r="K451" s="125"/>
      <c r="L451" s="125" t="s">
        <v>2009</v>
      </c>
      <c r="M451" s="119"/>
      <c r="N451" s="119" t="s">
        <v>2295</v>
      </c>
      <c r="O451" s="125"/>
      <c r="P451" s="125"/>
      <c r="Q451" s="125"/>
      <c r="R451" s="125"/>
      <c r="S451" s="125"/>
      <c r="T451" s="125">
        <v>1</v>
      </c>
      <c r="U451" s="125"/>
      <c r="V451" s="125"/>
      <c r="W451" s="125"/>
      <c r="X451" s="125"/>
      <c r="Y451" s="125"/>
      <c r="Z451" s="125">
        <v>1</v>
      </c>
      <c r="AA451" s="125"/>
      <c r="AB451" s="125"/>
      <c r="AC451" s="125"/>
      <c r="AD451" s="125"/>
      <c r="AE451" s="125"/>
      <c r="AF451" s="125"/>
      <c r="AG451" s="125"/>
      <c r="AH451" s="125"/>
      <c r="AI451" s="125"/>
      <c r="AJ451" s="125"/>
      <c r="AK451" s="125"/>
      <c r="AL451" s="125"/>
      <c r="AM451" s="125"/>
      <c r="AN451" s="125"/>
      <c r="AO451" s="125"/>
      <c r="AP451" s="125"/>
      <c r="AQ451" s="125"/>
      <c r="AR451" s="125">
        <f t="shared" si="108"/>
        <v>1</v>
      </c>
      <c r="AS451" s="125">
        <v>1</v>
      </c>
      <c r="AT451" s="125"/>
      <c r="AU451" s="125">
        <v>1</v>
      </c>
      <c r="AV451" s="125"/>
      <c r="AW451" s="125"/>
      <c r="AX451" s="125">
        <f t="shared" si="109"/>
        <v>2</v>
      </c>
      <c r="AY451" s="125"/>
      <c r="AZ451" s="125">
        <v>1</v>
      </c>
      <c r="BA451" s="125">
        <v>1</v>
      </c>
      <c r="BB451" s="125"/>
      <c r="BC451" s="125"/>
      <c r="BD451" s="125"/>
      <c r="BE451" s="125"/>
      <c r="BF451" s="125"/>
      <c r="BG451" s="125"/>
      <c r="BH451" s="125"/>
      <c r="BI451" s="125"/>
      <c r="BJ451" s="125"/>
      <c r="BK451" s="125">
        <v>1</v>
      </c>
      <c r="BL451" s="125"/>
      <c r="BM451" s="125"/>
      <c r="BN451" s="125"/>
      <c r="BO451" s="125"/>
      <c r="BP451" s="125"/>
      <c r="BQ451" s="125"/>
      <c r="BR451" s="125"/>
      <c r="BS451" s="125">
        <v>1</v>
      </c>
      <c r="BT451" s="125"/>
      <c r="BU451" s="125">
        <v>1</v>
      </c>
      <c r="BV451" s="66">
        <f t="shared" si="125"/>
        <v>0</v>
      </c>
      <c r="BW451" s="125"/>
      <c r="BX451" s="125"/>
      <c r="BY451" s="125"/>
      <c r="BZ451" s="125">
        <v>1</v>
      </c>
      <c r="CA451" s="125"/>
      <c r="CB451" s="125"/>
      <c r="CC451" s="125"/>
      <c r="CD451" s="125"/>
      <c r="CE451" s="125"/>
      <c r="CF451" s="125"/>
      <c r="CG451" s="125"/>
      <c r="CH451" s="125">
        <f t="shared" si="110"/>
        <v>1</v>
      </c>
      <c r="CI451" s="125"/>
      <c r="CJ451" s="125"/>
      <c r="CK451" s="125"/>
      <c r="CL451" s="125"/>
      <c r="CM451" s="125"/>
      <c r="CN451" s="125"/>
      <c r="CO451" s="125"/>
      <c r="CP451" s="125"/>
      <c r="CQ451" s="125"/>
      <c r="CR451" s="125"/>
      <c r="CS451" s="125">
        <f t="shared" si="111"/>
        <v>0</v>
      </c>
      <c r="CT451" s="125"/>
      <c r="CU451" s="125"/>
      <c r="CV451" s="125"/>
      <c r="CW451" s="125"/>
      <c r="CX451" s="125"/>
      <c r="CY451" s="125"/>
      <c r="CZ451" s="125">
        <v>1</v>
      </c>
      <c r="DA451" s="125"/>
      <c r="DB451" s="125"/>
      <c r="DC451" s="125"/>
      <c r="DD451" s="125">
        <f t="shared" si="112"/>
        <v>1</v>
      </c>
      <c r="DE451" s="125"/>
      <c r="DF451" s="125"/>
      <c r="DG451" s="125"/>
      <c r="DH451" s="125"/>
      <c r="DI451" s="125"/>
      <c r="DJ451" s="125"/>
      <c r="DK451" s="125"/>
      <c r="DL451" s="125"/>
      <c r="DM451" s="125"/>
      <c r="DN451" s="125">
        <f t="shared" si="113"/>
        <v>0</v>
      </c>
      <c r="DO451" s="125"/>
      <c r="DP451" s="125"/>
      <c r="DQ451" s="125"/>
      <c r="DR451" s="125"/>
      <c r="DS451" s="125"/>
      <c r="DT451" s="125"/>
      <c r="DU451" s="125"/>
      <c r="DV451" s="125"/>
      <c r="DW451" s="125"/>
      <c r="DX451" s="125"/>
      <c r="DY451" s="125">
        <f t="shared" si="114"/>
        <v>0</v>
      </c>
      <c r="DZ451" s="125">
        <f t="shared" si="115"/>
        <v>0</v>
      </c>
      <c r="EA451" s="125">
        <f t="shared" si="116"/>
        <v>0</v>
      </c>
      <c r="EB451" s="125">
        <f t="shared" si="117"/>
        <v>0</v>
      </c>
      <c r="EC451" s="125">
        <f t="shared" si="118"/>
        <v>0</v>
      </c>
      <c r="ED451" s="125">
        <f t="shared" si="119"/>
        <v>0</v>
      </c>
      <c r="EE451" s="125">
        <f t="shared" si="120"/>
        <v>0</v>
      </c>
      <c r="EF451" s="125">
        <f t="shared" si="121"/>
        <v>0</v>
      </c>
      <c r="EG451" s="125">
        <f t="shared" si="122"/>
        <v>0</v>
      </c>
      <c r="EH451" s="125">
        <f t="shared" si="123"/>
        <v>0</v>
      </c>
      <c r="EI451" s="125">
        <f t="shared" si="124"/>
        <v>0</v>
      </c>
      <c r="EJ451" s="125">
        <v>0</v>
      </c>
    </row>
    <row r="452" spans="1:140" ht="15.75" customHeight="1">
      <c r="A452" s="62"/>
      <c r="B452" s="33"/>
      <c r="C452" s="125">
        <v>2021</v>
      </c>
      <c r="D452" s="125" t="s">
        <v>2991</v>
      </c>
      <c r="E452" s="125" t="s">
        <v>2992</v>
      </c>
      <c r="F452" s="125" t="s">
        <v>856</v>
      </c>
      <c r="G452" s="125" t="s">
        <v>483</v>
      </c>
      <c r="H452" s="163" t="s">
        <v>2296</v>
      </c>
      <c r="I452" s="125" t="s">
        <v>2297</v>
      </c>
      <c r="J452" s="125"/>
      <c r="K452" s="125"/>
      <c r="L452" s="125" t="s">
        <v>2009</v>
      </c>
      <c r="M452" s="119"/>
      <c r="N452" s="119" t="s">
        <v>2298</v>
      </c>
      <c r="O452" s="125"/>
      <c r="P452" s="125"/>
      <c r="Q452" s="125"/>
      <c r="R452" s="125"/>
      <c r="S452" s="125"/>
      <c r="T452" s="125"/>
      <c r="U452" s="125"/>
      <c r="V452" s="125"/>
      <c r="W452" s="125"/>
      <c r="X452" s="125"/>
      <c r="Y452" s="125"/>
      <c r="Z452" s="125">
        <v>1</v>
      </c>
      <c r="AA452" s="125"/>
      <c r="AB452" s="125"/>
      <c r="AC452" s="125"/>
      <c r="AD452" s="125"/>
      <c r="AE452" s="125"/>
      <c r="AF452" s="125"/>
      <c r="AG452" s="125"/>
      <c r="AH452" s="125"/>
      <c r="AI452" s="125"/>
      <c r="AJ452" s="125"/>
      <c r="AK452" s="125"/>
      <c r="AL452" s="125"/>
      <c r="AM452" s="125"/>
      <c r="AN452" s="125"/>
      <c r="AO452" s="125"/>
      <c r="AP452" s="125"/>
      <c r="AQ452" s="125"/>
      <c r="AR452" s="125">
        <f t="shared" ref="AR452:AR515" si="126">IF(SUM(X452:AQ452)&gt;0,1,"")</f>
        <v>1</v>
      </c>
      <c r="AS452" s="125">
        <v>1</v>
      </c>
      <c r="AT452" s="125">
        <v>1</v>
      </c>
      <c r="AU452" s="125"/>
      <c r="AV452" s="125"/>
      <c r="AW452" s="125">
        <v>1</v>
      </c>
      <c r="AX452" s="125">
        <f t="shared" ref="AX452:AX515" si="127">SUM(AS452:AW452)</f>
        <v>3</v>
      </c>
      <c r="AY452" s="125">
        <v>1</v>
      </c>
      <c r="AZ452" s="125">
        <v>1</v>
      </c>
      <c r="BA452" s="125">
        <v>1</v>
      </c>
      <c r="BB452" s="125"/>
      <c r="BC452" s="125"/>
      <c r="BD452" s="125"/>
      <c r="BE452" s="125"/>
      <c r="BF452" s="125"/>
      <c r="BG452" s="125"/>
      <c r="BH452" s="125"/>
      <c r="BI452" s="125"/>
      <c r="BJ452" s="125"/>
      <c r="BK452" s="125"/>
      <c r="BL452" s="125"/>
      <c r="BM452" s="125">
        <v>1</v>
      </c>
      <c r="BN452" s="125"/>
      <c r="BO452" s="125"/>
      <c r="BP452" s="125"/>
      <c r="BQ452" s="125"/>
      <c r="BR452" s="125"/>
      <c r="BS452" s="125">
        <v>1</v>
      </c>
      <c r="BT452" s="125">
        <v>1</v>
      </c>
      <c r="BU452" s="125">
        <v>1</v>
      </c>
      <c r="BV452" s="66">
        <f t="shared" si="125"/>
        <v>0</v>
      </c>
      <c r="BW452" s="125"/>
      <c r="BX452" s="125"/>
      <c r="BY452" s="125"/>
      <c r="BZ452" s="125">
        <v>1</v>
      </c>
      <c r="CA452" s="125"/>
      <c r="CB452" s="125"/>
      <c r="CC452" s="125"/>
      <c r="CD452" s="125"/>
      <c r="CE452" s="125"/>
      <c r="CF452" s="125"/>
      <c r="CG452" s="125"/>
      <c r="CH452" s="125">
        <f t="shared" ref="CH452:CH515" si="128">SUM(BW452:CF452)</f>
        <v>1</v>
      </c>
      <c r="CI452" s="125"/>
      <c r="CJ452" s="125"/>
      <c r="CK452" s="125"/>
      <c r="CL452" s="125"/>
      <c r="CM452" s="125">
        <v>1</v>
      </c>
      <c r="CN452" s="125"/>
      <c r="CO452" s="125"/>
      <c r="CP452" s="125"/>
      <c r="CQ452" s="125"/>
      <c r="CR452" s="125"/>
      <c r="CS452" s="125">
        <f t="shared" ref="CS452:CS515" si="129">SUM(CI452:CQ452)</f>
        <v>1</v>
      </c>
      <c r="CT452" s="125"/>
      <c r="CU452" s="125"/>
      <c r="CV452" s="125"/>
      <c r="CW452" s="125"/>
      <c r="CX452" s="125"/>
      <c r="CY452" s="125"/>
      <c r="CZ452" s="125"/>
      <c r="DA452" s="125"/>
      <c r="DB452" s="125"/>
      <c r="DC452" s="125"/>
      <c r="DD452" s="125">
        <f t="shared" ref="DD452:DD515" si="130">SUM(CT452:DB452)</f>
        <v>0</v>
      </c>
      <c r="DE452" s="125"/>
      <c r="DF452" s="125"/>
      <c r="DG452" s="125"/>
      <c r="DH452" s="125"/>
      <c r="DI452" s="125"/>
      <c r="DJ452" s="125"/>
      <c r="DK452" s="125"/>
      <c r="DL452" s="125"/>
      <c r="DM452" s="125"/>
      <c r="DN452" s="125">
        <f t="shared" ref="DN452:DN515" si="131">SUM(DE452:DL452)</f>
        <v>0</v>
      </c>
      <c r="DO452" s="125"/>
      <c r="DP452" s="125"/>
      <c r="DQ452" s="125"/>
      <c r="DR452" s="125"/>
      <c r="DS452" s="125"/>
      <c r="DT452" s="125"/>
      <c r="DU452" s="125"/>
      <c r="DV452" s="125">
        <v>1</v>
      </c>
      <c r="DW452" s="125"/>
      <c r="DX452" s="125"/>
      <c r="DY452" s="125">
        <f t="shared" ref="DY452:DY515" si="132">SUM(DO452:DW452)</f>
        <v>1</v>
      </c>
      <c r="DZ452" s="125">
        <f t="shared" ref="DZ452:DZ515" si="133">SUM(BW452,CI452,CT452,DE452,DO452)</f>
        <v>0</v>
      </c>
      <c r="EA452" s="125">
        <f t="shared" ref="EA452:EA515" si="134">SUM(BY452,CJ452,CU452,DF452,DP452)</f>
        <v>0</v>
      </c>
      <c r="EB452" s="125">
        <f t="shared" ref="EB452:EB515" si="135">SUM(CA452,CK452,CV452,DG452,DQ452)</f>
        <v>0</v>
      </c>
      <c r="EC452" s="125">
        <f t="shared" ref="EC452:EC515" si="136">SUM(CB452,CL452,CW452,DH452,DR452)</f>
        <v>0</v>
      </c>
      <c r="ED452" s="125">
        <f t="shared" ref="ED452:ED515" si="137">SUM(CC452,CN452,CX452,DI452,DS452)</f>
        <v>0</v>
      </c>
      <c r="EE452" s="125">
        <f t="shared" ref="EE452:EE515" si="138">SUM(CD452,CO452,CY452,DJ452,DT452)</f>
        <v>0</v>
      </c>
      <c r="EF452" s="125">
        <f t="shared" ref="EF452:EF515" si="139">SUM(CE452,CP452,DA452,DK452,DU452)</f>
        <v>0</v>
      </c>
      <c r="EG452" s="125">
        <f t="shared" ref="EG452:EG515" si="140">SUM(CF452,CQ452,DB452,DL452,DW452)</f>
        <v>0</v>
      </c>
      <c r="EH452" s="125">
        <f t="shared" ref="EH452:EH515" si="141">SUM(DZ452:EG452)</f>
        <v>0</v>
      </c>
      <c r="EI452" s="125">
        <f t="shared" ref="EI452:EI515" si="142">IF(SUM(DZ452:EG452)=0,0,1)</f>
        <v>0</v>
      </c>
      <c r="EJ452" s="125">
        <v>0</v>
      </c>
    </row>
    <row r="453" spans="1:140" ht="15.75" customHeight="1">
      <c r="A453" s="62"/>
      <c r="B453" s="33"/>
      <c r="C453" s="125">
        <v>2021</v>
      </c>
      <c r="D453" s="125" t="s">
        <v>2993</v>
      </c>
      <c r="E453" s="125" t="s">
        <v>2994</v>
      </c>
      <c r="F453" s="125" t="s">
        <v>679</v>
      </c>
      <c r="G453" s="125" t="s">
        <v>470</v>
      </c>
      <c r="H453" s="125" t="s">
        <v>2299</v>
      </c>
      <c r="I453" s="125" t="s">
        <v>2300</v>
      </c>
      <c r="J453" s="125"/>
      <c r="K453" s="125"/>
      <c r="L453" s="125" t="s">
        <v>2009</v>
      </c>
      <c r="M453" s="119"/>
      <c r="N453" s="119"/>
      <c r="O453" s="125"/>
      <c r="P453" s="125"/>
      <c r="Q453" s="125"/>
      <c r="R453" s="125"/>
      <c r="S453" s="125"/>
      <c r="T453" s="125"/>
      <c r="U453" s="125">
        <v>1</v>
      </c>
      <c r="V453" s="125"/>
      <c r="W453" s="125"/>
      <c r="X453" s="125"/>
      <c r="Y453" s="125"/>
      <c r="Z453" s="125"/>
      <c r="AA453" s="125"/>
      <c r="AB453" s="125"/>
      <c r="AC453" s="125">
        <v>1</v>
      </c>
      <c r="AD453" s="125"/>
      <c r="AE453" s="125"/>
      <c r="AF453" s="125"/>
      <c r="AG453" s="125"/>
      <c r="AH453" s="125"/>
      <c r="AI453" s="125"/>
      <c r="AJ453" s="125"/>
      <c r="AK453" s="125"/>
      <c r="AL453" s="125"/>
      <c r="AM453" s="125"/>
      <c r="AN453" s="125"/>
      <c r="AO453" s="125"/>
      <c r="AP453" s="125"/>
      <c r="AQ453" s="125"/>
      <c r="AR453" s="125">
        <f t="shared" si="126"/>
        <v>1</v>
      </c>
      <c r="AS453" s="125"/>
      <c r="AT453" s="125"/>
      <c r="AU453" s="125">
        <v>1</v>
      </c>
      <c r="AV453" s="125"/>
      <c r="AW453" s="125"/>
      <c r="AX453" s="125">
        <f t="shared" si="127"/>
        <v>1</v>
      </c>
      <c r="AY453" s="125"/>
      <c r="AZ453" s="125">
        <v>1</v>
      </c>
      <c r="BA453" s="125"/>
      <c r="BB453" s="125"/>
      <c r="BC453" s="125"/>
      <c r="BD453" s="125"/>
      <c r="BE453" s="125"/>
      <c r="BF453" s="125"/>
      <c r="BG453" s="125"/>
      <c r="BH453" s="125"/>
      <c r="BI453" s="125">
        <v>1</v>
      </c>
      <c r="BJ453" s="125"/>
      <c r="BK453" s="125"/>
      <c r="BL453" s="125"/>
      <c r="BM453" s="125"/>
      <c r="BN453" s="125"/>
      <c r="BO453" s="125"/>
      <c r="BP453" s="125">
        <v>1</v>
      </c>
      <c r="BQ453" s="125"/>
      <c r="BR453" s="125"/>
      <c r="BS453" s="125"/>
      <c r="BT453" s="125">
        <v>1</v>
      </c>
      <c r="BU453" s="125">
        <v>1</v>
      </c>
      <c r="BV453" s="66">
        <f t="shared" si="125"/>
        <v>0</v>
      </c>
      <c r="BW453" s="125"/>
      <c r="BX453" s="125"/>
      <c r="BY453" s="125"/>
      <c r="BZ453" s="125"/>
      <c r="CA453" s="125"/>
      <c r="CB453" s="125"/>
      <c r="CC453" s="125"/>
      <c r="CD453" s="125"/>
      <c r="CE453" s="125"/>
      <c r="CF453" s="125"/>
      <c r="CG453" s="125"/>
      <c r="CH453" s="125">
        <f t="shared" si="128"/>
        <v>0</v>
      </c>
      <c r="CI453" s="125"/>
      <c r="CJ453" s="125"/>
      <c r="CK453" s="125"/>
      <c r="CL453" s="125"/>
      <c r="CM453" s="125"/>
      <c r="CN453" s="125"/>
      <c r="CO453" s="125"/>
      <c r="CP453" s="125"/>
      <c r="CQ453" s="125"/>
      <c r="CR453" s="125"/>
      <c r="CS453" s="125">
        <f t="shared" si="129"/>
        <v>0</v>
      </c>
      <c r="CT453" s="125"/>
      <c r="CU453" s="125"/>
      <c r="CV453" s="125"/>
      <c r="CW453" s="125"/>
      <c r="CX453" s="125"/>
      <c r="CY453" s="125"/>
      <c r="CZ453" s="125"/>
      <c r="DA453" s="125"/>
      <c r="DB453" s="125"/>
      <c r="DC453" s="125"/>
      <c r="DD453" s="125">
        <f t="shared" si="130"/>
        <v>0</v>
      </c>
      <c r="DE453" s="125"/>
      <c r="DF453" s="125"/>
      <c r="DG453" s="125"/>
      <c r="DH453" s="125"/>
      <c r="DI453" s="125"/>
      <c r="DJ453" s="125"/>
      <c r="DK453" s="125"/>
      <c r="DL453" s="125"/>
      <c r="DM453" s="125"/>
      <c r="DN453" s="125">
        <f t="shared" si="131"/>
        <v>0</v>
      </c>
      <c r="DO453" s="125"/>
      <c r="DP453" s="125"/>
      <c r="DQ453" s="125"/>
      <c r="DR453" s="125"/>
      <c r="DS453" s="125"/>
      <c r="DT453" s="125"/>
      <c r="DU453" s="125"/>
      <c r="DV453" s="125"/>
      <c r="DW453" s="125"/>
      <c r="DX453" s="125"/>
      <c r="DY453" s="125">
        <f t="shared" si="132"/>
        <v>0</v>
      </c>
      <c r="DZ453" s="125">
        <f t="shared" si="133"/>
        <v>0</v>
      </c>
      <c r="EA453" s="125">
        <f t="shared" si="134"/>
        <v>0</v>
      </c>
      <c r="EB453" s="125">
        <f t="shared" si="135"/>
        <v>0</v>
      </c>
      <c r="EC453" s="125">
        <f t="shared" si="136"/>
        <v>0</v>
      </c>
      <c r="ED453" s="125">
        <f t="shared" si="137"/>
        <v>0</v>
      </c>
      <c r="EE453" s="125">
        <f t="shared" si="138"/>
        <v>0</v>
      </c>
      <c r="EF453" s="125">
        <f t="shared" si="139"/>
        <v>0</v>
      </c>
      <c r="EG453" s="125">
        <f t="shared" si="140"/>
        <v>0</v>
      </c>
      <c r="EH453" s="125">
        <f t="shared" si="141"/>
        <v>0</v>
      </c>
      <c r="EI453" s="125">
        <f t="shared" si="142"/>
        <v>0</v>
      </c>
      <c r="EJ453" s="125"/>
    </row>
    <row r="454" spans="1:140" ht="15.75" customHeight="1">
      <c r="A454" s="62"/>
      <c r="B454" s="33"/>
      <c r="C454" s="125">
        <v>2021</v>
      </c>
      <c r="D454" s="125" t="s">
        <v>2995</v>
      </c>
      <c r="E454" s="125" t="s">
        <v>2996</v>
      </c>
      <c r="F454" s="125" t="s">
        <v>630</v>
      </c>
      <c r="G454" s="125" t="s">
        <v>483</v>
      </c>
      <c r="H454" s="125" t="s">
        <v>2301</v>
      </c>
      <c r="I454" s="125" t="s">
        <v>2302</v>
      </c>
      <c r="J454" s="125"/>
      <c r="K454" s="125"/>
      <c r="L454" s="125" t="s">
        <v>2009</v>
      </c>
      <c r="M454" s="119"/>
      <c r="N454" s="119" t="s">
        <v>2303</v>
      </c>
      <c r="O454" s="125"/>
      <c r="P454" s="125"/>
      <c r="Q454" s="125"/>
      <c r="R454" s="125"/>
      <c r="S454" s="125"/>
      <c r="T454" s="125"/>
      <c r="U454" s="125">
        <v>1</v>
      </c>
      <c r="V454" s="125"/>
      <c r="W454" s="125"/>
      <c r="X454" s="125"/>
      <c r="Y454" s="125"/>
      <c r="Z454" s="125"/>
      <c r="AA454" s="125"/>
      <c r="AB454" s="125"/>
      <c r="AC454" s="125"/>
      <c r="AD454" s="125"/>
      <c r="AE454" s="125">
        <v>1</v>
      </c>
      <c r="AF454" s="125"/>
      <c r="AG454" s="125"/>
      <c r="AH454" s="125"/>
      <c r="AI454" s="125"/>
      <c r="AJ454" s="125"/>
      <c r="AK454" s="125"/>
      <c r="AL454" s="125"/>
      <c r="AM454" s="125"/>
      <c r="AN454" s="125"/>
      <c r="AO454" s="125"/>
      <c r="AP454" s="125"/>
      <c r="AQ454" s="125"/>
      <c r="AR454" s="125">
        <f t="shared" si="126"/>
        <v>1</v>
      </c>
      <c r="AS454" s="125">
        <v>1</v>
      </c>
      <c r="AT454" s="125">
        <v>1</v>
      </c>
      <c r="AU454" s="125"/>
      <c r="AV454" s="125"/>
      <c r="AW454" s="125">
        <v>1</v>
      </c>
      <c r="AX454" s="125">
        <f t="shared" si="127"/>
        <v>3</v>
      </c>
      <c r="AY454" s="125">
        <v>1</v>
      </c>
      <c r="AZ454" s="125">
        <v>1</v>
      </c>
      <c r="BA454" s="125">
        <v>1</v>
      </c>
      <c r="BB454" s="125"/>
      <c r="BC454" s="125"/>
      <c r="BD454" s="125"/>
      <c r="BE454" s="125"/>
      <c r="BF454" s="125"/>
      <c r="BG454" s="125"/>
      <c r="BH454" s="125">
        <v>1</v>
      </c>
      <c r="BI454" s="125"/>
      <c r="BJ454" s="125">
        <v>1</v>
      </c>
      <c r="BK454" s="125"/>
      <c r="BL454" s="125"/>
      <c r="BM454" s="125"/>
      <c r="BN454" s="125"/>
      <c r="BO454" s="125"/>
      <c r="BP454" s="125"/>
      <c r="BQ454" s="125"/>
      <c r="BR454" s="125"/>
      <c r="BS454" s="125">
        <v>1</v>
      </c>
      <c r="BT454" s="125">
        <v>1</v>
      </c>
      <c r="BU454" s="125">
        <v>1</v>
      </c>
      <c r="BV454" s="66">
        <f t="shared" ref="BV454:BV517" si="143">IF(SUM(BS454:BU454)=0,1,0)</f>
        <v>0</v>
      </c>
      <c r="BW454" s="125"/>
      <c r="BX454" s="125"/>
      <c r="BY454" s="125"/>
      <c r="BZ454" s="125">
        <v>1</v>
      </c>
      <c r="CA454" s="125"/>
      <c r="CB454" s="125"/>
      <c r="CC454" s="125"/>
      <c r="CD454" s="125"/>
      <c r="CE454" s="125"/>
      <c r="CF454" s="125"/>
      <c r="CG454" s="125"/>
      <c r="CH454" s="125">
        <f t="shared" si="128"/>
        <v>1</v>
      </c>
      <c r="CI454" s="125"/>
      <c r="CJ454" s="125"/>
      <c r="CK454" s="125"/>
      <c r="CL454" s="125"/>
      <c r="CM454" s="125">
        <v>1</v>
      </c>
      <c r="CN454" s="125"/>
      <c r="CO454" s="125"/>
      <c r="CP454" s="125"/>
      <c r="CQ454" s="125"/>
      <c r="CR454" s="125"/>
      <c r="CS454" s="125">
        <f t="shared" si="129"/>
        <v>1</v>
      </c>
      <c r="CT454" s="125"/>
      <c r="CU454" s="125"/>
      <c r="CV454" s="125"/>
      <c r="CW454" s="125"/>
      <c r="CX454" s="125"/>
      <c r="CY454" s="125"/>
      <c r="CZ454" s="125"/>
      <c r="DA454" s="125"/>
      <c r="DB454" s="125"/>
      <c r="DC454" s="125"/>
      <c r="DD454" s="125">
        <f t="shared" si="130"/>
        <v>0</v>
      </c>
      <c r="DE454" s="125"/>
      <c r="DF454" s="125"/>
      <c r="DG454" s="125"/>
      <c r="DH454" s="125"/>
      <c r="DI454" s="125"/>
      <c r="DJ454" s="125"/>
      <c r="DK454" s="125"/>
      <c r="DL454" s="125"/>
      <c r="DM454" s="125"/>
      <c r="DN454" s="125">
        <f t="shared" si="131"/>
        <v>0</v>
      </c>
      <c r="DO454" s="125"/>
      <c r="DP454" s="125"/>
      <c r="DQ454" s="125"/>
      <c r="DR454" s="125"/>
      <c r="DS454" s="125"/>
      <c r="DT454" s="125"/>
      <c r="DU454" s="125"/>
      <c r="DV454" s="125">
        <v>1</v>
      </c>
      <c r="DW454" s="125"/>
      <c r="DX454" s="125"/>
      <c r="DY454" s="125">
        <f t="shared" si="132"/>
        <v>1</v>
      </c>
      <c r="DZ454" s="125">
        <f t="shared" si="133"/>
        <v>0</v>
      </c>
      <c r="EA454" s="125">
        <f t="shared" si="134"/>
        <v>0</v>
      </c>
      <c r="EB454" s="125">
        <f t="shared" si="135"/>
        <v>0</v>
      </c>
      <c r="EC454" s="125">
        <f t="shared" si="136"/>
        <v>0</v>
      </c>
      <c r="ED454" s="125">
        <f t="shared" si="137"/>
        <v>0</v>
      </c>
      <c r="EE454" s="125">
        <f t="shared" si="138"/>
        <v>0</v>
      </c>
      <c r="EF454" s="125">
        <f t="shared" si="139"/>
        <v>0</v>
      </c>
      <c r="EG454" s="125">
        <f t="shared" si="140"/>
        <v>0</v>
      </c>
      <c r="EH454" s="125">
        <f t="shared" si="141"/>
        <v>0</v>
      </c>
      <c r="EI454" s="125">
        <f t="shared" si="142"/>
        <v>0</v>
      </c>
      <c r="EJ454" s="125">
        <v>0</v>
      </c>
    </row>
    <row r="455" spans="1:140" ht="15.75" customHeight="1">
      <c r="A455" s="62"/>
      <c r="B455" s="33"/>
      <c r="C455" s="125">
        <v>2021</v>
      </c>
      <c r="D455" s="125" t="s">
        <v>2997</v>
      </c>
      <c r="E455" s="125" t="s">
        <v>2998</v>
      </c>
      <c r="F455" s="125" t="s">
        <v>607</v>
      </c>
      <c r="G455" s="125" t="s">
        <v>470</v>
      </c>
      <c r="H455" s="125" t="s">
        <v>2304</v>
      </c>
      <c r="I455" s="125" t="s">
        <v>2305</v>
      </c>
      <c r="J455" s="125"/>
      <c r="K455" s="125"/>
      <c r="L455" s="125" t="s">
        <v>2009</v>
      </c>
      <c r="M455" s="119"/>
      <c r="N455" s="119" t="s">
        <v>2306</v>
      </c>
      <c r="O455" s="125"/>
      <c r="P455" s="125"/>
      <c r="Q455" s="125"/>
      <c r="R455" s="125"/>
      <c r="S455" s="125"/>
      <c r="T455" s="125"/>
      <c r="U455" s="125"/>
      <c r="V455" s="125"/>
      <c r="W455" s="125"/>
      <c r="X455" s="125"/>
      <c r="Y455" s="125"/>
      <c r="Z455" s="125"/>
      <c r="AA455" s="125">
        <v>1</v>
      </c>
      <c r="AB455" s="125"/>
      <c r="AC455" s="125"/>
      <c r="AD455" s="125"/>
      <c r="AE455" s="125"/>
      <c r="AF455" s="125"/>
      <c r="AG455" s="125"/>
      <c r="AH455" s="125"/>
      <c r="AI455" s="125"/>
      <c r="AJ455" s="125"/>
      <c r="AK455" s="125"/>
      <c r="AL455" s="125"/>
      <c r="AM455" s="125"/>
      <c r="AN455" s="125"/>
      <c r="AO455" s="125"/>
      <c r="AP455" s="125"/>
      <c r="AQ455" s="125"/>
      <c r="AR455" s="125">
        <f t="shared" si="126"/>
        <v>1</v>
      </c>
      <c r="AS455" s="125"/>
      <c r="AT455" s="125">
        <v>1</v>
      </c>
      <c r="AU455" s="125"/>
      <c r="AV455" s="125"/>
      <c r="AW455" s="125"/>
      <c r="AX455" s="125">
        <f t="shared" si="127"/>
        <v>1</v>
      </c>
      <c r="AY455" s="125">
        <v>1</v>
      </c>
      <c r="AZ455" s="125">
        <v>1</v>
      </c>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66">
        <f t="shared" si="143"/>
        <v>1</v>
      </c>
      <c r="BW455" s="125"/>
      <c r="BX455" s="125"/>
      <c r="BY455" s="125"/>
      <c r="BZ455" s="125"/>
      <c r="CA455" s="125"/>
      <c r="CB455" s="125"/>
      <c r="CC455" s="125"/>
      <c r="CD455" s="125"/>
      <c r="CE455" s="125"/>
      <c r="CF455" s="125"/>
      <c r="CG455" s="125"/>
      <c r="CH455" s="125">
        <f t="shared" si="128"/>
        <v>0</v>
      </c>
      <c r="CI455" s="125"/>
      <c r="CJ455" s="125"/>
      <c r="CK455" s="125"/>
      <c r="CL455" s="125"/>
      <c r="CM455" s="125"/>
      <c r="CN455" s="125"/>
      <c r="CO455" s="125"/>
      <c r="CP455" s="125"/>
      <c r="CQ455" s="125"/>
      <c r="CR455" s="125"/>
      <c r="CS455" s="125">
        <f t="shared" si="129"/>
        <v>0</v>
      </c>
      <c r="CT455" s="125"/>
      <c r="CU455" s="125"/>
      <c r="CV455" s="125"/>
      <c r="CW455" s="125"/>
      <c r="CX455" s="125"/>
      <c r="CY455" s="125"/>
      <c r="CZ455" s="125"/>
      <c r="DA455" s="125"/>
      <c r="DB455" s="125"/>
      <c r="DC455" s="125"/>
      <c r="DD455" s="125">
        <f t="shared" si="130"/>
        <v>0</v>
      </c>
      <c r="DE455" s="125"/>
      <c r="DF455" s="125"/>
      <c r="DG455" s="125"/>
      <c r="DH455" s="125"/>
      <c r="DI455" s="125"/>
      <c r="DJ455" s="125"/>
      <c r="DK455" s="125"/>
      <c r="DL455" s="125"/>
      <c r="DM455" s="125"/>
      <c r="DN455" s="125">
        <f t="shared" si="131"/>
        <v>0</v>
      </c>
      <c r="DO455" s="125"/>
      <c r="DP455" s="125"/>
      <c r="DQ455" s="125"/>
      <c r="DR455" s="125"/>
      <c r="DS455" s="125"/>
      <c r="DT455" s="125"/>
      <c r="DU455" s="125"/>
      <c r="DV455" s="125"/>
      <c r="DW455" s="125"/>
      <c r="DX455" s="125"/>
      <c r="DY455" s="125">
        <f t="shared" si="132"/>
        <v>0</v>
      </c>
      <c r="DZ455" s="125">
        <f t="shared" si="133"/>
        <v>0</v>
      </c>
      <c r="EA455" s="125">
        <f t="shared" si="134"/>
        <v>0</v>
      </c>
      <c r="EB455" s="125">
        <f t="shared" si="135"/>
        <v>0</v>
      </c>
      <c r="EC455" s="125">
        <f t="shared" si="136"/>
        <v>0</v>
      </c>
      <c r="ED455" s="125">
        <f t="shared" si="137"/>
        <v>0</v>
      </c>
      <c r="EE455" s="125">
        <f t="shared" si="138"/>
        <v>0</v>
      </c>
      <c r="EF455" s="125">
        <f t="shared" si="139"/>
        <v>0</v>
      </c>
      <c r="EG455" s="125">
        <f t="shared" si="140"/>
        <v>0</v>
      </c>
      <c r="EH455" s="125">
        <f t="shared" si="141"/>
        <v>0</v>
      </c>
      <c r="EI455" s="125">
        <f t="shared" si="142"/>
        <v>0</v>
      </c>
      <c r="EJ455" s="125"/>
    </row>
    <row r="456" spans="1:140" ht="15.75" customHeight="1">
      <c r="A456" s="62"/>
      <c r="B456" s="33"/>
      <c r="C456" s="125">
        <v>2021</v>
      </c>
      <c r="D456" s="125" t="s">
        <v>2999</v>
      </c>
      <c r="E456" s="125" t="s">
        <v>3000</v>
      </c>
      <c r="F456" s="125" t="s">
        <v>607</v>
      </c>
      <c r="G456" s="125" t="s">
        <v>470</v>
      </c>
      <c r="H456" s="125" t="s">
        <v>2307</v>
      </c>
      <c r="I456" s="125" t="s">
        <v>2308</v>
      </c>
      <c r="J456" s="125"/>
      <c r="K456" s="125"/>
      <c r="L456" s="125" t="s">
        <v>2009</v>
      </c>
      <c r="M456" s="119"/>
      <c r="N456" s="119" t="s">
        <v>2309</v>
      </c>
      <c r="O456" s="125"/>
      <c r="P456" s="125"/>
      <c r="Q456" s="125"/>
      <c r="R456" s="125"/>
      <c r="S456" s="125"/>
      <c r="T456" s="125"/>
      <c r="U456" s="125"/>
      <c r="V456" s="125"/>
      <c r="W456" s="125"/>
      <c r="X456" s="125"/>
      <c r="Y456" s="125"/>
      <c r="Z456" s="125"/>
      <c r="AA456" s="125">
        <v>1</v>
      </c>
      <c r="AB456" s="125"/>
      <c r="AC456" s="125"/>
      <c r="AD456" s="125"/>
      <c r="AE456" s="125"/>
      <c r="AF456" s="125"/>
      <c r="AG456" s="125"/>
      <c r="AH456" s="125"/>
      <c r="AI456" s="125"/>
      <c r="AJ456" s="125"/>
      <c r="AK456" s="125"/>
      <c r="AL456" s="125"/>
      <c r="AM456" s="125"/>
      <c r="AN456" s="125"/>
      <c r="AO456" s="125"/>
      <c r="AP456" s="125"/>
      <c r="AQ456" s="125"/>
      <c r="AR456" s="125">
        <f t="shared" si="126"/>
        <v>1</v>
      </c>
      <c r="AS456" s="125">
        <v>1</v>
      </c>
      <c r="AT456" s="125">
        <v>1</v>
      </c>
      <c r="AU456" s="125">
        <v>1</v>
      </c>
      <c r="AV456" s="125">
        <v>1</v>
      </c>
      <c r="AW456" s="125">
        <v>1</v>
      </c>
      <c r="AX456" s="125">
        <f t="shared" si="127"/>
        <v>5</v>
      </c>
      <c r="AY456" s="125">
        <v>1</v>
      </c>
      <c r="AZ456" s="125">
        <v>1</v>
      </c>
      <c r="BA456" s="125">
        <v>1</v>
      </c>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66">
        <f t="shared" si="143"/>
        <v>1</v>
      </c>
      <c r="BW456" s="125"/>
      <c r="BX456" s="125"/>
      <c r="BY456" s="125"/>
      <c r="BZ456" s="125"/>
      <c r="CA456" s="125"/>
      <c r="CB456" s="125"/>
      <c r="CC456" s="125"/>
      <c r="CD456" s="125"/>
      <c r="CE456" s="125"/>
      <c r="CF456" s="125"/>
      <c r="CG456" s="125"/>
      <c r="CH456" s="125">
        <f t="shared" si="128"/>
        <v>0</v>
      </c>
      <c r="CI456" s="125"/>
      <c r="CJ456" s="125"/>
      <c r="CK456" s="125"/>
      <c r="CL456" s="125"/>
      <c r="CM456" s="125"/>
      <c r="CN456" s="125"/>
      <c r="CO456" s="125"/>
      <c r="CP456" s="125"/>
      <c r="CQ456" s="125"/>
      <c r="CR456" s="125"/>
      <c r="CS456" s="125">
        <f t="shared" si="129"/>
        <v>0</v>
      </c>
      <c r="CT456" s="125"/>
      <c r="CU456" s="125"/>
      <c r="CV456" s="125"/>
      <c r="CW456" s="125"/>
      <c r="CX456" s="125"/>
      <c r="CY456" s="125"/>
      <c r="CZ456" s="125"/>
      <c r="DA456" s="125"/>
      <c r="DB456" s="125"/>
      <c r="DC456" s="125"/>
      <c r="DD456" s="125">
        <f t="shared" si="130"/>
        <v>0</v>
      </c>
      <c r="DE456" s="125"/>
      <c r="DF456" s="125"/>
      <c r="DG456" s="125"/>
      <c r="DH456" s="125"/>
      <c r="DI456" s="125"/>
      <c r="DJ456" s="125"/>
      <c r="DK456" s="125"/>
      <c r="DL456" s="125"/>
      <c r="DM456" s="125"/>
      <c r="DN456" s="125">
        <f t="shared" si="131"/>
        <v>0</v>
      </c>
      <c r="DO456" s="125"/>
      <c r="DP456" s="125"/>
      <c r="DQ456" s="125"/>
      <c r="DR456" s="125"/>
      <c r="DS456" s="125"/>
      <c r="DT456" s="125"/>
      <c r="DU456" s="125"/>
      <c r="DV456" s="125"/>
      <c r="DW456" s="125"/>
      <c r="DX456" s="125"/>
      <c r="DY456" s="125">
        <f t="shared" si="132"/>
        <v>0</v>
      </c>
      <c r="DZ456" s="125">
        <f t="shared" si="133"/>
        <v>0</v>
      </c>
      <c r="EA456" s="125">
        <f t="shared" si="134"/>
        <v>0</v>
      </c>
      <c r="EB456" s="125">
        <f t="shared" si="135"/>
        <v>0</v>
      </c>
      <c r="EC456" s="125">
        <f t="shared" si="136"/>
        <v>0</v>
      </c>
      <c r="ED456" s="125">
        <f t="shared" si="137"/>
        <v>0</v>
      </c>
      <c r="EE456" s="125">
        <f t="shared" si="138"/>
        <v>0</v>
      </c>
      <c r="EF456" s="125">
        <f t="shared" si="139"/>
        <v>0</v>
      </c>
      <c r="EG456" s="125">
        <f t="shared" si="140"/>
        <v>0</v>
      </c>
      <c r="EH456" s="125">
        <f t="shared" si="141"/>
        <v>0</v>
      </c>
      <c r="EI456" s="125">
        <f t="shared" si="142"/>
        <v>0</v>
      </c>
      <c r="EJ456" s="125"/>
    </row>
    <row r="457" spans="1:140" ht="15.75" customHeight="1">
      <c r="A457" s="62"/>
      <c r="B457" s="33"/>
      <c r="C457" s="125">
        <v>2021</v>
      </c>
      <c r="D457" s="125" t="s">
        <v>3001</v>
      </c>
      <c r="E457" s="125" t="s">
        <v>3002</v>
      </c>
      <c r="F457" s="125" t="s">
        <v>493</v>
      </c>
      <c r="G457" s="125" t="s">
        <v>470</v>
      </c>
      <c r="H457" s="125" t="s">
        <v>2310</v>
      </c>
      <c r="I457" s="125" t="s">
        <v>2311</v>
      </c>
      <c r="J457" s="125"/>
      <c r="K457" s="125"/>
      <c r="L457" s="125" t="s">
        <v>2009</v>
      </c>
      <c r="M457" s="119"/>
      <c r="N457" s="119" t="s">
        <v>2312</v>
      </c>
      <c r="O457" s="125"/>
      <c r="P457" s="125"/>
      <c r="Q457" s="125"/>
      <c r="R457" s="125"/>
      <c r="S457" s="125"/>
      <c r="T457" s="125">
        <v>1</v>
      </c>
      <c r="U457" s="125"/>
      <c r="V457" s="125"/>
      <c r="W457" s="125"/>
      <c r="X457" s="125">
        <v>1</v>
      </c>
      <c r="Y457" s="125"/>
      <c r="Z457" s="125"/>
      <c r="AA457" s="125">
        <v>1</v>
      </c>
      <c r="AB457" s="125"/>
      <c r="AC457" s="125"/>
      <c r="AD457" s="125"/>
      <c r="AE457" s="125"/>
      <c r="AF457" s="125"/>
      <c r="AG457" s="125"/>
      <c r="AH457" s="125"/>
      <c r="AI457" s="125"/>
      <c r="AJ457" s="125"/>
      <c r="AK457" s="125"/>
      <c r="AL457" s="125"/>
      <c r="AM457" s="125"/>
      <c r="AN457" s="125"/>
      <c r="AO457" s="125"/>
      <c r="AP457" s="125"/>
      <c r="AQ457" s="125"/>
      <c r="AR457" s="125">
        <f t="shared" si="126"/>
        <v>1</v>
      </c>
      <c r="AS457" s="125"/>
      <c r="AT457" s="125">
        <v>1</v>
      </c>
      <c r="AU457" s="125"/>
      <c r="AV457" s="125"/>
      <c r="AW457" s="125"/>
      <c r="AX457" s="125">
        <f t="shared" si="127"/>
        <v>1</v>
      </c>
      <c r="AY457" s="125">
        <v>1</v>
      </c>
      <c r="AZ457" s="125">
        <v>1</v>
      </c>
      <c r="BA457" s="125"/>
      <c r="BB457" s="125"/>
      <c r="BC457" s="125"/>
      <c r="BD457" s="125"/>
      <c r="BE457" s="125"/>
      <c r="BF457" s="125"/>
      <c r="BG457" s="125"/>
      <c r="BH457" s="125"/>
      <c r="BI457" s="125"/>
      <c r="BJ457" s="125"/>
      <c r="BK457" s="125">
        <v>1</v>
      </c>
      <c r="BL457" s="125"/>
      <c r="BM457" s="125"/>
      <c r="BN457" s="125"/>
      <c r="BO457" s="125"/>
      <c r="BP457" s="125"/>
      <c r="BQ457" s="125"/>
      <c r="BR457" s="125"/>
      <c r="BS457" s="125"/>
      <c r="BT457" s="125"/>
      <c r="BU457" s="125"/>
      <c r="BV457" s="66">
        <f t="shared" si="143"/>
        <v>1</v>
      </c>
      <c r="BW457" s="125"/>
      <c r="BX457" s="125"/>
      <c r="BY457" s="125"/>
      <c r="BZ457" s="125"/>
      <c r="CA457" s="125"/>
      <c r="CB457" s="125"/>
      <c r="CC457" s="125"/>
      <c r="CD457" s="125"/>
      <c r="CE457" s="125"/>
      <c r="CF457" s="125"/>
      <c r="CG457" s="125"/>
      <c r="CH457" s="125">
        <f t="shared" si="128"/>
        <v>0</v>
      </c>
      <c r="CI457" s="125"/>
      <c r="CJ457" s="125"/>
      <c r="CK457" s="125"/>
      <c r="CL457" s="125"/>
      <c r="CM457" s="125"/>
      <c r="CN457" s="125"/>
      <c r="CO457" s="125"/>
      <c r="CP457" s="125"/>
      <c r="CQ457" s="125"/>
      <c r="CR457" s="125"/>
      <c r="CS457" s="125">
        <f t="shared" si="129"/>
        <v>0</v>
      </c>
      <c r="CT457" s="125"/>
      <c r="CU457" s="125"/>
      <c r="CV457" s="125"/>
      <c r="CW457" s="125"/>
      <c r="CX457" s="125"/>
      <c r="CY457" s="125"/>
      <c r="CZ457" s="125"/>
      <c r="DA457" s="125"/>
      <c r="DB457" s="125"/>
      <c r="DC457" s="125"/>
      <c r="DD457" s="125">
        <f t="shared" si="130"/>
        <v>0</v>
      </c>
      <c r="DE457" s="125"/>
      <c r="DF457" s="125"/>
      <c r="DG457" s="125"/>
      <c r="DH457" s="125"/>
      <c r="DI457" s="125"/>
      <c r="DJ457" s="125"/>
      <c r="DK457" s="125"/>
      <c r="DL457" s="125"/>
      <c r="DM457" s="125"/>
      <c r="DN457" s="125">
        <f t="shared" si="131"/>
        <v>0</v>
      </c>
      <c r="DO457" s="125"/>
      <c r="DP457" s="125"/>
      <c r="DQ457" s="125"/>
      <c r="DR457" s="125"/>
      <c r="DS457" s="125"/>
      <c r="DT457" s="125"/>
      <c r="DU457" s="125"/>
      <c r="DV457" s="125"/>
      <c r="DW457" s="125"/>
      <c r="DX457" s="125"/>
      <c r="DY457" s="125">
        <f t="shared" si="132"/>
        <v>0</v>
      </c>
      <c r="DZ457" s="125">
        <f t="shared" si="133"/>
        <v>0</v>
      </c>
      <c r="EA457" s="125">
        <f t="shared" si="134"/>
        <v>0</v>
      </c>
      <c r="EB457" s="125">
        <f t="shared" si="135"/>
        <v>0</v>
      </c>
      <c r="EC457" s="125">
        <f t="shared" si="136"/>
        <v>0</v>
      </c>
      <c r="ED457" s="125">
        <f t="shared" si="137"/>
        <v>0</v>
      </c>
      <c r="EE457" s="125">
        <f t="shared" si="138"/>
        <v>0</v>
      </c>
      <c r="EF457" s="125">
        <f t="shared" si="139"/>
        <v>0</v>
      </c>
      <c r="EG457" s="125">
        <f t="shared" si="140"/>
        <v>0</v>
      </c>
      <c r="EH457" s="125">
        <f t="shared" si="141"/>
        <v>0</v>
      </c>
      <c r="EI457" s="125">
        <f t="shared" si="142"/>
        <v>0</v>
      </c>
      <c r="EJ457" s="125"/>
    </row>
    <row r="458" spans="1:140" ht="15.75" customHeight="1">
      <c r="A458" s="62"/>
      <c r="B458" s="33"/>
      <c r="C458" s="125">
        <v>2021</v>
      </c>
      <c r="D458" s="125" t="s">
        <v>3003</v>
      </c>
      <c r="E458" s="125" t="s">
        <v>3004</v>
      </c>
      <c r="F458" s="125" t="s">
        <v>3005</v>
      </c>
      <c r="G458" s="125" t="s">
        <v>470</v>
      </c>
      <c r="H458" s="125" t="s">
        <v>2313</v>
      </c>
      <c r="I458" s="125" t="s">
        <v>2314</v>
      </c>
      <c r="J458" s="125"/>
      <c r="K458" s="125"/>
      <c r="L458" s="125" t="s">
        <v>2009</v>
      </c>
      <c r="M458" s="119"/>
      <c r="N458" s="119"/>
      <c r="O458" s="125"/>
      <c r="P458" s="125"/>
      <c r="Q458" s="125"/>
      <c r="R458" s="125"/>
      <c r="S458" s="125"/>
      <c r="T458" s="125"/>
      <c r="U458" s="125">
        <v>1</v>
      </c>
      <c r="V458" s="125"/>
      <c r="W458" s="125"/>
      <c r="X458" s="125"/>
      <c r="Y458" s="125"/>
      <c r="Z458" s="125"/>
      <c r="AA458" s="125"/>
      <c r="AB458" s="125"/>
      <c r="AC458" s="125"/>
      <c r="AD458" s="125"/>
      <c r="AE458" s="125"/>
      <c r="AF458" s="125"/>
      <c r="AG458" s="125"/>
      <c r="AH458" s="125"/>
      <c r="AI458" s="125"/>
      <c r="AJ458" s="125">
        <v>1</v>
      </c>
      <c r="AK458" s="125"/>
      <c r="AL458" s="125"/>
      <c r="AM458" s="125"/>
      <c r="AN458" s="125"/>
      <c r="AO458" s="125"/>
      <c r="AP458" s="125"/>
      <c r="AQ458" s="125"/>
      <c r="AR458" s="125">
        <f t="shared" si="126"/>
        <v>1</v>
      </c>
      <c r="AS458" s="125"/>
      <c r="AT458" s="125">
        <v>1</v>
      </c>
      <c r="AU458" s="125"/>
      <c r="AV458" s="125"/>
      <c r="AW458" s="125"/>
      <c r="AX458" s="125">
        <f t="shared" si="127"/>
        <v>1</v>
      </c>
      <c r="AY458" s="125">
        <v>1</v>
      </c>
      <c r="AZ458" s="125"/>
      <c r="BA458" s="125"/>
      <c r="BB458" s="125"/>
      <c r="BC458" s="125"/>
      <c r="BD458" s="125"/>
      <c r="BE458" s="125"/>
      <c r="BF458" s="125"/>
      <c r="BG458" s="125"/>
      <c r="BH458" s="125"/>
      <c r="BI458" s="125"/>
      <c r="BJ458" s="125"/>
      <c r="BK458" s="125"/>
      <c r="BL458" s="125"/>
      <c r="BM458" s="125"/>
      <c r="BN458" s="125"/>
      <c r="BO458" s="125"/>
      <c r="BP458" s="125">
        <v>1</v>
      </c>
      <c r="BQ458" s="125"/>
      <c r="BR458" s="125"/>
      <c r="BS458" s="125"/>
      <c r="BT458" s="125"/>
      <c r="BU458" s="125"/>
      <c r="BV458" s="66">
        <f t="shared" si="143"/>
        <v>1</v>
      </c>
      <c r="BW458" s="125"/>
      <c r="BX458" s="125"/>
      <c r="BY458" s="125"/>
      <c r="BZ458" s="125"/>
      <c r="CA458" s="125"/>
      <c r="CB458" s="125"/>
      <c r="CC458" s="125"/>
      <c r="CD458" s="125"/>
      <c r="CE458" s="125"/>
      <c r="CF458" s="125"/>
      <c r="CG458" s="125"/>
      <c r="CH458" s="125">
        <f t="shared" si="128"/>
        <v>0</v>
      </c>
      <c r="CI458" s="125"/>
      <c r="CJ458" s="125"/>
      <c r="CK458" s="125"/>
      <c r="CL458" s="125"/>
      <c r="CM458" s="125"/>
      <c r="CN458" s="125"/>
      <c r="CO458" s="125"/>
      <c r="CP458" s="125"/>
      <c r="CQ458" s="125"/>
      <c r="CR458" s="125"/>
      <c r="CS458" s="125">
        <f t="shared" si="129"/>
        <v>0</v>
      </c>
      <c r="CT458" s="125"/>
      <c r="CU458" s="125"/>
      <c r="CV458" s="125"/>
      <c r="CW458" s="125"/>
      <c r="CX458" s="125"/>
      <c r="CY458" s="125"/>
      <c r="CZ458" s="125"/>
      <c r="DA458" s="125"/>
      <c r="DB458" s="125"/>
      <c r="DC458" s="125"/>
      <c r="DD458" s="125">
        <f t="shared" si="130"/>
        <v>0</v>
      </c>
      <c r="DE458" s="125"/>
      <c r="DF458" s="125"/>
      <c r="DG458" s="125"/>
      <c r="DH458" s="125"/>
      <c r="DI458" s="125"/>
      <c r="DJ458" s="125"/>
      <c r="DK458" s="125"/>
      <c r="DL458" s="125"/>
      <c r="DM458" s="125"/>
      <c r="DN458" s="125">
        <f t="shared" si="131"/>
        <v>0</v>
      </c>
      <c r="DO458" s="125"/>
      <c r="DP458" s="125"/>
      <c r="DQ458" s="125"/>
      <c r="DR458" s="125"/>
      <c r="DS458" s="125"/>
      <c r="DT458" s="125"/>
      <c r="DU458" s="125"/>
      <c r="DV458" s="125"/>
      <c r="DW458" s="125"/>
      <c r="DX458" s="125"/>
      <c r="DY458" s="125">
        <f t="shared" si="132"/>
        <v>0</v>
      </c>
      <c r="DZ458" s="125">
        <f t="shared" si="133"/>
        <v>0</v>
      </c>
      <c r="EA458" s="125">
        <f t="shared" si="134"/>
        <v>0</v>
      </c>
      <c r="EB458" s="125">
        <f t="shared" si="135"/>
        <v>0</v>
      </c>
      <c r="EC458" s="125">
        <f t="shared" si="136"/>
        <v>0</v>
      </c>
      <c r="ED458" s="125">
        <f t="shared" si="137"/>
        <v>0</v>
      </c>
      <c r="EE458" s="125">
        <f t="shared" si="138"/>
        <v>0</v>
      </c>
      <c r="EF458" s="125">
        <f t="shared" si="139"/>
        <v>0</v>
      </c>
      <c r="EG458" s="125">
        <f t="shared" si="140"/>
        <v>0</v>
      </c>
      <c r="EH458" s="125">
        <f t="shared" si="141"/>
        <v>0</v>
      </c>
      <c r="EI458" s="125">
        <f t="shared" si="142"/>
        <v>0</v>
      </c>
      <c r="EJ458" s="125"/>
    </row>
    <row r="459" spans="1:140" ht="15.75" customHeight="1">
      <c r="A459" s="62"/>
      <c r="B459" s="33"/>
      <c r="C459" s="201">
        <v>2021</v>
      </c>
      <c r="D459" s="201" t="s">
        <v>3006</v>
      </c>
      <c r="E459" s="201" t="s">
        <v>3007</v>
      </c>
      <c r="F459" s="201" t="s">
        <v>3008</v>
      </c>
      <c r="G459" s="201" t="s">
        <v>2315</v>
      </c>
      <c r="H459" s="201" t="s">
        <v>2316</v>
      </c>
      <c r="I459" s="201" t="s">
        <v>2317</v>
      </c>
      <c r="J459" s="125"/>
      <c r="K459" s="125"/>
      <c r="L459" s="125" t="s">
        <v>2009</v>
      </c>
      <c r="M459" s="119"/>
      <c r="N459" s="119" t="s">
        <v>2318</v>
      </c>
      <c r="O459" s="125"/>
      <c r="P459" s="125"/>
      <c r="Q459" s="125"/>
      <c r="R459" s="125"/>
      <c r="S459" s="125"/>
      <c r="T459" s="125"/>
      <c r="U459" s="125"/>
      <c r="V459" s="125"/>
      <c r="W459" s="125"/>
      <c r="X459" s="125"/>
      <c r="Y459" s="125"/>
      <c r="Z459" s="125"/>
      <c r="AA459" s="125"/>
      <c r="AB459" s="125"/>
      <c r="AC459" s="125"/>
      <c r="AD459" s="125"/>
      <c r="AE459" s="125">
        <v>1</v>
      </c>
      <c r="AF459" s="125"/>
      <c r="AG459" s="125"/>
      <c r="AH459" s="125"/>
      <c r="AI459" s="125"/>
      <c r="AJ459" s="125"/>
      <c r="AK459" s="125"/>
      <c r="AL459" s="125"/>
      <c r="AM459" s="125"/>
      <c r="AN459" s="125"/>
      <c r="AO459" s="125"/>
      <c r="AP459" s="125"/>
      <c r="AQ459" s="125"/>
      <c r="AR459" s="125">
        <f t="shared" si="126"/>
        <v>1</v>
      </c>
      <c r="AS459" s="125"/>
      <c r="AT459" s="125">
        <v>1</v>
      </c>
      <c r="AU459" s="125"/>
      <c r="AV459" s="125"/>
      <c r="AW459" s="125">
        <v>1</v>
      </c>
      <c r="AX459" s="125">
        <f t="shared" si="127"/>
        <v>2</v>
      </c>
      <c r="AY459" s="125">
        <v>1</v>
      </c>
      <c r="AZ459" s="125">
        <v>1</v>
      </c>
      <c r="BA459" s="125">
        <v>1</v>
      </c>
      <c r="BB459" s="125"/>
      <c r="BC459" s="125"/>
      <c r="BD459" s="125"/>
      <c r="BE459" s="125"/>
      <c r="BF459" s="125"/>
      <c r="BG459" s="125"/>
      <c r="BH459" s="125">
        <v>1</v>
      </c>
      <c r="BI459" s="125"/>
      <c r="BJ459" s="125">
        <v>1</v>
      </c>
      <c r="BK459" s="125"/>
      <c r="BL459" s="125"/>
      <c r="BM459" s="125"/>
      <c r="BN459" s="125"/>
      <c r="BO459" s="125"/>
      <c r="BP459" s="125"/>
      <c r="BQ459" s="125"/>
      <c r="BR459" s="125"/>
      <c r="BS459" s="125"/>
      <c r="BT459" s="125">
        <v>1</v>
      </c>
      <c r="BU459" s="125">
        <v>1</v>
      </c>
      <c r="BV459" s="66">
        <f t="shared" si="143"/>
        <v>0</v>
      </c>
      <c r="BW459" s="125"/>
      <c r="BX459" s="125"/>
      <c r="BY459" s="125"/>
      <c r="BZ459" s="125"/>
      <c r="CA459" s="125"/>
      <c r="CB459" s="125"/>
      <c r="CC459" s="125"/>
      <c r="CD459" s="125"/>
      <c r="CE459" s="125"/>
      <c r="CF459" s="125"/>
      <c r="CG459" s="125"/>
      <c r="CH459" s="125">
        <f t="shared" si="128"/>
        <v>0</v>
      </c>
      <c r="CI459" s="125"/>
      <c r="CJ459" s="125"/>
      <c r="CK459" s="125"/>
      <c r="CL459" s="125"/>
      <c r="CM459" s="125">
        <v>1</v>
      </c>
      <c r="CN459" s="125"/>
      <c r="CO459" s="125"/>
      <c r="CP459" s="125"/>
      <c r="CQ459" s="125"/>
      <c r="CR459" s="125"/>
      <c r="CS459" s="125">
        <f t="shared" si="129"/>
        <v>1</v>
      </c>
      <c r="CT459" s="125"/>
      <c r="CU459" s="125"/>
      <c r="CV459" s="125"/>
      <c r="CW459" s="125"/>
      <c r="CX459" s="125"/>
      <c r="CY459" s="125"/>
      <c r="CZ459" s="125"/>
      <c r="DA459" s="125"/>
      <c r="DB459" s="125"/>
      <c r="DC459" s="125"/>
      <c r="DD459" s="125">
        <f t="shared" si="130"/>
        <v>0</v>
      </c>
      <c r="DE459" s="125"/>
      <c r="DF459" s="125"/>
      <c r="DG459" s="125"/>
      <c r="DH459" s="125"/>
      <c r="DI459" s="125"/>
      <c r="DJ459" s="125"/>
      <c r="DK459" s="125"/>
      <c r="DL459" s="125"/>
      <c r="DM459" s="125"/>
      <c r="DN459" s="125">
        <f t="shared" si="131"/>
        <v>0</v>
      </c>
      <c r="DO459" s="125"/>
      <c r="DP459" s="125"/>
      <c r="DQ459" s="125"/>
      <c r="DR459" s="125"/>
      <c r="DS459" s="125"/>
      <c r="DT459" s="125"/>
      <c r="DU459" s="125"/>
      <c r="DV459" s="125">
        <v>1</v>
      </c>
      <c r="DW459" s="125"/>
      <c r="DX459" s="125"/>
      <c r="DY459" s="125">
        <f t="shared" si="132"/>
        <v>1</v>
      </c>
      <c r="DZ459" s="125">
        <f t="shared" si="133"/>
        <v>0</v>
      </c>
      <c r="EA459" s="125">
        <f t="shared" si="134"/>
        <v>0</v>
      </c>
      <c r="EB459" s="125">
        <f t="shared" si="135"/>
        <v>0</v>
      </c>
      <c r="EC459" s="125">
        <f t="shared" si="136"/>
        <v>0</v>
      </c>
      <c r="ED459" s="125">
        <f t="shared" si="137"/>
        <v>0</v>
      </c>
      <c r="EE459" s="125">
        <f t="shared" si="138"/>
        <v>0</v>
      </c>
      <c r="EF459" s="125">
        <f t="shared" si="139"/>
        <v>0</v>
      </c>
      <c r="EG459" s="125">
        <f t="shared" si="140"/>
        <v>0</v>
      </c>
      <c r="EH459" s="125">
        <f t="shared" si="141"/>
        <v>0</v>
      </c>
      <c r="EI459" s="125">
        <f t="shared" si="142"/>
        <v>0</v>
      </c>
      <c r="EJ459" s="125">
        <v>0</v>
      </c>
    </row>
    <row r="460" spans="1:140" ht="15.75" customHeight="1">
      <c r="A460" s="62"/>
      <c r="B460" s="33"/>
      <c r="C460" s="125">
        <v>2021</v>
      </c>
      <c r="D460" s="125" t="s">
        <v>3009</v>
      </c>
      <c r="E460" s="125" t="s">
        <v>3010</v>
      </c>
      <c r="F460" s="125" t="s">
        <v>2829</v>
      </c>
      <c r="G460" s="125" t="s">
        <v>2112</v>
      </c>
      <c r="H460" s="125" t="s">
        <v>2319</v>
      </c>
      <c r="I460" s="125" t="s">
        <v>2320</v>
      </c>
      <c r="J460" s="125"/>
      <c r="K460" s="125"/>
      <c r="L460" s="125" t="s">
        <v>2009</v>
      </c>
      <c r="M460" s="119"/>
      <c r="N460" s="119" t="s">
        <v>2321</v>
      </c>
      <c r="O460" s="125"/>
      <c r="P460" s="125"/>
      <c r="Q460" s="125"/>
      <c r="R460" s="125"/>
      <c r="S460" s="125"/>
      <c r="T460" s="125"/>
      <c r="U460" s="125">
        <v>1</v>
      </c>
      <c r="V460" s="125"/>
      <c r="W460" s="125">
        <v>1</v>
      </c>
      <c r="X460" s="125"/>
      <c r="Y460" s="125"/>
      <c r="Z460" s="125"/>
      <c r="AA460" s="125"/>
      <c r="AB460" s="125"/>
      <c r="AC460" s="125"/>
      <c r="AD460" s="125"/>
      <c r="AE460" s="125"/>
      <c r="AF460" s="125"/>
      <c r="AG460" s="125">
        <v>1</v>
      </c>
      <c r="AH460" s="125"/>
      <c r="AI460" s="125"/>
      <c r="AJ460" s="125"/>
      <c r="AK460" s="125"/>
      <c r="AL460" s="125"/>
      <c r="AM460" s="125"/>
      <c r="AN460" s="125"/>
      <c r="AO460" s="125"/>
      <c r="AP460" s="125"/>
      <c r="AQ460" s="125"/>
      <c r="AR460" s="125">
        <f t="shared" si="126"/>
        <v>1</v>
      </c>
      <c r="AS460" s="125"/>
      <c r="AT460" s="125">
        <v>1</v>
      </c>
      <c r="AU460" s="125">
        <v>1</v>
      </c>
      <c r="AV460" s="125"/>
      <c r="AW460" s="125"/>
      <c r="AX460" s="125">
        <f t="shared" si="127"/>
        <v>2</v>
      </c>
      <c r="AY460" s="125">
        <v>1</v>
      </c>
      <c r="AZ460" s="125">
        <v>1</v>
      </c>
      <c r="BA460" s="125">
        <v>1</v>
      </c>
      <c r="BB460" s="125"/>
      <c r="BC460" s="125"/>
      <c r="BD460" s="125"/>
      <c r="BE460" s="125"/>
      <c r="BF460" s="125"/>
      <c r="BG460" s="125"/>
      <c r="BH460" s="125"/>
      <c r="BI460" s="125"/>
      <c r="BJ460" s="125"/>
      <c r="BK460" s="125"/>
      <c r="BL460" s="125"/>
      <c r="BM460" s="125"/>
      <c r="BN460" s="125"/>
      <c r="BO460" s="125"/>
      <c r="BP460" s="125">
        <v>1</v>
      </c>
      <c r="BQ460" s="125"/>
      <c r="BR460" s="125"/>
      <c r="BS460" s="125"/>
      <c r="BT460" s="125">
        <v>1</v>
      </c>
      <c r="BU460" s="125">
        <v>1</v>
      </c>
      <c r="BV460" s="66">
        <f t="shared" si="143"/>
        <v>0</v>
      </c>
      <c r="BW460" s="125"/>
      <c r="BX460" s="125"/>
      <c r="BY460" s="125"/>
      <c r="BZ460" s="125"/>
      <c r="CA460" s="125"/>
      <c r="CB460" s="125"/>
      <c r="CC460" s="125"/>
      <c r="CD460" s="125"/>
      <c r="CE460" s="125"/>
      <c r="CF460" s="125"/>
      <c r="CG460" s="125"/>
      <c r="CH460" s="125">
        <f t="shared" si="128"/>
        <v>0</v>
      </c>
      <c r="CI460" s="125"/>
      <c r="CJ460" s="125"/>
      <c r="CK460" s="125"/>
      <c r="CL460" s="125">
        <v>1</v>
      </c>
      <c r="CM460" s="125"/>
      <c r="CN460" s="125"/>
      <c r="CO460" s="125"/>
      <c r="CP460" s="125">
        <v>1</v>
      </c>
      <c r="CQ460" s="125"/>
      <c r="CR460" s="125"/>
      <c r="CS460" s="125">
        <f t="shared" si="129"/>
        <v>2</v>
      </c>
      <c r="CT460" s="125"/>
      <c r="CU460" s="125"/>
      <c r="CV460" s="125"/>
      <c r="CW460" s="125">
        <v>1</v>
      </c>
      <c r="CX460" s="125"/>
      <c r="CY460" s="125"/>
      <c r="CZ460" s="125"/>
      <c r="DA460" s="125">
        <v>1</v>
      </c>
      <c r="DB460" s="125"/>
      <c r="DC460" s="125"/>
      <c r="DD460" s="125">
        <f t="shared" si="130"/>
        <v>2</v>
      </c>
      <c r="DE460" s="125"/>
      <c r="DF460" s="125"/>
      <c r="DG460" s="125"/>
      <c r="DH460" s="125"/>
      <c r="DI460" s="125"/>
      <c r="DJ460" s="125"/>
      <c r="DK460" s="125"/>
      <c r="DL460" s="125"/>
      <c r="DM460" s="125"/>
      <c r="DN460" s="125">
        <f t="shared" si="131"/>
        <v>0</v>
      </c>
      <c r="DO460" s="125"/>
      <c r="DP460" s="125"/>
      <c r="DQ460" s="125"/>
      <c r="DR460" s="125"/>
      <c r="DS460" s="125"/>
      <c r="DT460" s="125"/>
      <c r="DU460" s="125"/>
      <c r="DV460" s="125"/>
      <c r="DW460" s="125"/>
      <c r="DX460" s="125"/>
      <c r="DY460" s="125">
        <f t="shared" si="132"/>
        <v>0</v>
      </c>
      <c r="DZ460" s="125">
        <f t="shared" si="133"/>
        <v>0</v>
      </c>
      <c r="EA460" s="125">
        <f t="shared" si="134"/>
        <v>0</v>
      </c>
      <c r="EB460" s="125">
        <f t="shared" si="135"/>
        <v>0</v>
      </c>
      <c r="EC460" s="125">
        <f t="shared" si="136"/>
        <v>2</v>
      </c>
      <c r="ED460" s="125">
        <f t="shared" si="137"/>
        <v>0</v>
      </c>
      <c r="EE460" s="125">
        <f t="shared" si="138"/>
        <v>0</v>
      </c>
      <c r="EF460" s="125">
        <f t="shared" si="139"/>
        <v>2</v>
      </c>
      <c r="EG460" s="125">
        <f t="shared" si="140"/>
        <v>0</v>
      </c>
      <c r="EH460" s="125">
        <f t="shared" si="141"/>
        <v>4</v>
      </c>
      <c r="EI460" s="125">
        <f t="shared" si="142"/>
        <v>1</v>
      </c>
      <c r="EJ460" s="125">
        <v>0</v>
      </c>
    </row>
    <row r="461" spans="1:140" ht="15.75" customHeight="1">
      <c r="A461" s="62"/>
      <c r="B461" s="33"/>
      <c r="C461" s="125">
        <v>2021</v>
      </c>
      <c r="D461" s="125" t="s">
        <v>3011</v>
      </c>
      <c r="E461" s="125" t="s">
        <v>3012</v>
      </c>
      <c r="F461" s="125" t="s">
        <v>670</v>
      </c>
      <c r="G461" s="125" t="s">
        <v>463</v>
      </c>
      <c r="H461" s="125" t="s">
        <v>1383</v>
      </c>
      <c r="I461" s="165" t="s">
        <v>1382</v>
      </c>
      <c r="J461" s="125"/>
      <c r="K461" s="125"/>
      <c r="L461" s="125" t="s">
        <v>2009</v>
      </c>
      <c r="M461" s="119"/>
      <c r="N461" s="119" t="s">
        <v>2322</v>
      </c>
      <c r="O461" s="125"/>
      <c r="P461" s="125"/>
      <c r="Q461" s="125"/>
      <c r="R461" s="125"/>
      <c r="S461" s="125"/>
      <c r="T461" s="125"/>
      <c r="U461" s="125">
        <v>1</v>
      </c>
      <c r="V461" s="125"/>
      <c r="W461" s="125"/>
      <c r="X461" s="125"/>
      <c r="Y461" s="125"/>
      <c r="Z461" s="125"/>
      <c r="AA461" s="125"/>
      <c r="AB461" s="125"/>
      <c r="AC461" s="125">
        <v>1</v>
      </c>
      <c r="AD461" s="125"/>
      <c r="AE461" s="125"/>
      <c r="AF461" s="125"/>
      <c r="AG461" s="125"/>
      <c r="AH461" s="125"/>
      <c r="AI461" s="125"/>
      <c r="AJ461" s="125"/>
      <c r="AK461" s="125"/>
      <c r="AL461" s="125"/>
      <c r="AM461" s="125"/>
      <c r="AN461" s="125"/>
      <c r="AO461" s="125"/>
      <c r="AP461" s="125"/>
      <c r="AQ461" s="125"/>
      <c r="AR461" s="125">
        <f t="shared" si="126"/>
        <v>1</v>
      </c>
      <c r="AS461" s="125">
        <v>1</v>
      </c>
      <c r="AT461" s="125">
        <v>1</v>
      </c>
      <c r="AU461" s="125"/>
      <c r="AV461" s="125"/>
      <c r="AW461" s="125">
        <v>1</v>
      </c>
      <c r="AX461" s="125">
        <f t="shared" si="127"/>
        <v>3</v>
      </c>
      <c r="AY461" s="125">
        <v>1</v>
      </c>
      <c r="AZ461" s="125">
        <v>1</v>
      </c>
      <c r="BA461" s="125"/>
      <c r="BB461" s="125"/>
      <c r="BC461" s="125"/>
      <c r="BD461" s="125"/>
      <c r="BE461" s="125"/>
      <c r="BF461" s="125"/>
      <c r="BG461" s="125"/>
      <c r="BH461" s="125"/>
      <c r="BI461" s="125"/>
      <c r="BJ461" s="125"/>
      <c r="BK461" s="125"/>
      <c r="BL461" s="125"/>
      <c r="BM461" s="125"/>
      <c r="BN461" s="125"/>
      <c r="BO461" s="125"/>
      <c r="BP461" s="125">
        <v>1</v>
      </c>
      <c r="BQ461" s="125"/>
      <c r="BR461" s="125"/>
      <c r="BS461" s="125">
        <v>1</v>
      </c>
      <c r="BT461" s="125">
        <v>1</v>
      </c>
      <c r="BU461" s="125">
        <v>1</v>
      </c>
      <c r="BV461" s="66">
        <f t="shared" si="143"/>
        <v>0</v>
      </c>
      <c r="BW461" s="125"/>
      <c r="BX461" s="125"/>
      <c r="BY461" s="125">
        <v>1</v>
      </c>
      <c r="BZ461" s="125"/>
      <c r="CA461" s="125"/>
      <c r="CB461" s="125"/>
      <c r="CC461" s="125"/>
      <c r="CD461" s="125"/>
      <c r="CE461" s="125"/>
      <c r="CF461" s="125"/>
      <c r="CG461" s="125"/>
      <c r="CH461" s="125">
        <f t="shared" si="128"/>
        <v>1</v>
      </c>
      <c r="CI461" s="125"/>
      <c r="CJ461" s="125"/>
      <c r="CK461" s="125"/>
      <c r="CL461" s="125"/>
      <c r="CM461" s="125"/>
      <c r="CN461" s="125"/>
      <c r="CO461" s="125"/>
      <c r="CP461" s="125"/>
      <c r="CQ461" s="125">
        <v>1</v>
      </c>
      <c r="CR461" s="125"/>
      <c r="CS461" s="125">
        <f t="shared" si="129"/>
        <v>1</v>
      </c>
      <c r="CT461" s="125"/>
      <c r="CU461" s="125"/>
      <c r="CV461" s="125"/>
      <c r="CW461" s="125"/>
      <c r="CX461" s="125"/>
      <c r="CY461" s="125"/>
      <c r="CZ461" s="125"/>
      <c r="DA461" s="125"/>
      <c r="DB461" s="125"/>
      <c r="DC461" s="125"/>
      <c r="DD461" s="125">
        <f t="shared" si="130"/>
        <v>0</v>
      </c>
      <c r="DE461" s="125"/>
      <c r="DF461" s="125"/>
      <c r="DG461" s="125"/>
      <c r="DH461" s="125"/>
      <c r="DI461" s="125"/>
      <c r="DJ461" s="125"/>
      <c r="DK461" s="125"/>
      <c r="DL461" s="125"/>
      <c r="DM461" s="125"/>
      <c r="DN461" s="125">
        <f t="shared" si="131"/>
        <v>0</v>
      </c>
      <c r="DO461" s="125"/>
      <c r="DP461" s="125"/>
      <c r="DQ461" s="125"/>
      <c r="DR461" s="125"/>
      <c r="DS461" s="125"/>
      <c r="DT461" s="125"/>
      <c r="DU461" s="125">
        <v>1</v>
      </c>
      <c r="DV461" s="125"/>
      <c r="DW461" s="125"/>
      <c r="DX461" s="125"/>
      <c r="DY461" s="125">
        <f t="shared" si="132"/>
        <v>1</v>
      </c>
      <c r="DZ461" s="125">
        <f t="shared" si="133"/>
        <v>0</v>
      </c>
      <c r="EA461" s="125">
        <f t="shared" si="134"/>
        <v>1</v>
      </c>
      <c r="EB461" s="125">
        <f t="shared" si="135"/>
        <v>0</v>
      </c>
      <c r="EC461" s="125">
        <f t="shared" si="136"/>
        <v>0</v>
      </c>
      <c r="ED461" s="125">
        <f t="shared" si="137"/>
        <v>0</v>
      </c>
      <c r="EE461" s="125">
        <f t="shared" si="138"/>
        <v>0</v>
      </c>
      <c r="EF461" s="125">
        <f t="shared" si="139"/>
        <v>1</v>
      </c>
      <c r="EG461" s="125">
        <f t="shared" si="140"/>
        <v>1</v>
      </c>
      <c r="EH461" s="125">
        <f t="shared" si="141"/>
        <v>3</v>
      </c>
      <c r="EI461" s="125">
        <f t="shared" si="142"/>
        <v>1</v>
      </c>
      <c r="EJ461" s="125">
        <v>0</v>
      </c>
    </row>
    <row r="462" spans="1:140" ht="15.75" customHeight="1">
      <c r="A462" s="62"/>
      <c r="B462" s="33"/>
      <c r="C462" s="201">
        <v>2021</v>
      </c>
      <c r="D462" s="201" t="s">
        <v>3013</v>
      </c>
      <c r="E462" s="201" t="s">
        <v>3014</v>
      </c>
      <c r="F462" s="201" t="s">
        <v>529</v>
      </c>
      <c r="G462" s="201" t="s">
        <v>5597</v>
      </c>
      <c r="H462" s="201" t="s">
        <v>2323</v>
      </c>
      <c r="I462" s="201" t="s">
        <v>2324</v>
      </c>
      <c r="J462" s="201"/>
      <c r="K462" s="201"/>
      <c r="L462" s="201" t="s">
        <v>2009</v>
      </c>
      <c r="M462" s="214"/>
      <c r="N462" s="214"/>
      <c r="O462" s="201"/>
      <c r="P462" s="201"/>
      <c r="Q462" s="201"/>
      <c r="R462" s="201"/>
      <c r="S462" s="201"/>
      <c r="T462" s="201"/>
      <c r="U462" s="201">
        <v>1</v>
      </c>
      <c r="V462" s="201"/>
      <c r="W462" s="201"/>
      <c r="X462" s="201"/>
      <c r="Y462" s="201"/>
      <c r="Z462" s="201"/>
      <c r="AA462" s="201"/>
      <c r="AB462" s="201"/>
      <c r="AC462" s="201"/>
      <c r="AD462" s="201">
        <v>1</v>
      </c>
      <c r="AE462" s="201"/>
      <c r="AF462" s="201"/>
      <c r="AG462" s="201"/>
      <c r="AH462" s="201"/>
      <c r="AI462" s="201"/>
      <c r="AJ462" s="201"/>
      <c r="AK462" s="201"/>
      <c r="AL462" s="201"/>
      <c r="AM462" s="201"/>
      <c r="AN462" s="201"/>
      <c r="AO462" s="201"/>
      <c r="AP462" s="201"/>
      <c r="AQ462" s="201"/>
      <c r="AR462" s="201">
        <f t="shared" si="126"/>
        <v>1</v>
      </c>
      <c r="AS462" s="201">
        <v>1</v>
      </c>
      <c r="AT462" s="201">
        <v>1</v>
      </c>
      <c r="AU462" s="201">
        <v>1</v>
      </c>
      <c r="AV462" s="201"/>
      <c r="AW462" s="201">
        <v>1</v>
      </c>
      <c r="AX462" s="201">
        <f t="shared" si="127"/>
        <v>4</v>
      </c>
      <c r="AY462" s="201"/>
      <c r="AZ462" s="201"/>
      <c r="BA462" s="201">
        <v>1</v>
      </c>
      <c r="BB462" s="201"/>
      <c r="BC462" s="201"/>
      <c r="BD462" s="201"/>
      <c r="BE462" s="201"/>
      <c r="BF462" s="201"/>
      <c r="BG462" s="201"/>
      <c r="BH462" s="201"/>
      <c r="BI462" s="201"/>
      <c r="BJ462" s="201"/>
      <c r="BK462" s="201"/>
      <c r="BL462" s="201"/>
      <c r="BM462" s="201"/>
      <c r="BN462" s="201"/>
      <c r="BO462" s="201"/>
      <c r="BP462" s="201">
        <v>1</v>
      </c>
      <c r="BQ462" s="201"/>
      <c r="BR462" s="201"/>
      <c r="BS462" s="201">
        <v>1</v>
      </c>
      <c r="BT462" s="201">
        <v>1</v>
      </c>
      <c r="BU462" s="201">
        <v>1</v>
      </c>
      <c r="BV462" s="66">
        <f t="shared" si="143"/>
        <v>0</v>
      </c>
      <c r="BW462" s="201"/>
      <c r="BX462" s="201"/>
      <c r="BY462" s="201">
        <v>1</v>
      </c>
      <c r="BZ462" s="201"/>
      <c r="CA462" s="201"/>
      <c r="CB462" s="201"/>
      <c r="CC462" s="201"/>
      <c r="CD462" s="201"/>
      <c r="CE462" s="201"/>
      <c r="CF462" s="201"/>
      <c r="CG462" s="201"/>
      <c r="CH462" s="201">
        <f t="shared" si="128"/>
        <v>1</v>
      </c>
      <c r="CI462" s="201"/>
      <c r="CJ462" s="201"/>
      <c r="CK462" s="201"/>
      <c r="CL462" s="201">
        <v>1</v>
      </c>
      <c r="CM462" s="201"/>
      <c r="CN462" s="201"/>
      <c r="CO462" s="201"/>
      <c r="CP462" s="201"/>
      <c r="CQ462" s="201"/>
      <c r="CR462" s="201"/>
      <c r="CS462" s="201">
        <f t="shared" si="129"/>
        <v>1</v>
      </c>
      <c r="CT462" s="201"/>
      <c r="CU462" s="201"/>
      <c r="CV462" s="201"/>
      <c r="CW462" s="201"/>
      <c r="CX462" s="201"/>
      <c r="CY462" s="201">
        <v>1</v>
      </c>
      <c r="CZ462" s="201"/>
      <c r="DA462" s="201"/>
      <c r="DB462" s="201"/>
      <c r="DC462" s="201"/>
      <c r="DD462" s="201">
        <f t="shared" si="130"/>
        <v>1</v>
      </c>
      <c r="DE462" s="201"/>
      <c r="DF462" s="201"/>
      <c r="DG462" s="201"/>
      <c r="DH462" s="201"/>
      <c r="DI462" s="201"/>
      <c r="DJ462" s="201"/>
      <c r="DK462" s="201"/>
      <c r="DL462" s="201"/>
      <c r="DM462" s="201"/>
      <c r="DN462" s="201">
        <f t="shared" si="131"/>
        <v>0</v>
      </c>
      <c r="DO462" s="201"/>
      <c r="DP462" s="201"/>
      <c r="DQ462" s="201"/>
      <c r="DR462" s="201"/>
      <c r="DS462" s="201"/>
      <c r="DT462" s="201"/>
      <c r="DU462" s="201">
        <v>1</v>
      </c>
      <c r="DV462" s="201"/>
      <c r="DW462" s="201"/>
      <c r="DX462" s="201"/>
      <c r="DY462" s="201">
        <f t="shared" si="132"/>
        <v>1</v>
      </c>
      <c r="DZ462" s="201">
        <f t="shared" si="133"/>
        <v>0</v>
      </c>
      <c r="EA462" s="201">
        <f t="shared" si="134"/>
        <v>1</v>
      </c>
      <c r="EB462" s="201">
        <f t="shared" si="135"/>
        <v>0</v>
      </c>
      <c r="EC462" s="201">
        <f t="shared" si="136"/>
        <v>1</v>
      </c>
      <c r="ED462" s="201">
        <f t="shared" si="137"/>
        <v>0</v>
      </c>
      <c r="EE462" s="201">
        <f t="shared" si="138"/>
        <v>1</v>
      </c>
      <c r="EF462" s="201">
        <f t="shared" si="139"/>
        <v>1</v>
      </c>
      <c r="EG462" s="201">
        <f t="shared" si="140"/>
        <v>0</v>
      </c>
      <c r="EH462" s="201">
        <f t="shared" si="141"/>
        <v>4</v>
      </c>
      <c r="EI462" s="201">
        <f t="shared" si="142"/>
        <v>1</v>
      </c>
      <c r="EJ462" s="201">
        <v>0</v>
      </c>
    </row>
    <row r="463" spans="1:140" ht="15.75" customHeight="1">
      <c r="A463" s="62"/>
      <c r="B463" s="33"/>
      <c r="C463" s="125">
        <v>2021</v>
      </c>
      <c r="D463" s="125" t="s">
        <v>3015</v>
      </c>
      <c r="E463" s="125" t="s">
        <v>3016</v>
      </c>
      <c r="F463" s="125" t="s">
        <v>3017</v>
      </c>
      <c r="G463" s="125" t="s">
        <v>470</v>
      </c>
      <c r="H463" s="125" t="s">
        <v>2325</v>
      </c>
      <c r="I463" s="125" t="s">
        <v>2326</v>
      </c>
      <c r="J463" s="125"/>
      <c r="K463" s="125"/>
      <c r="L463" s="125" t="s">
        <v>2009</v>
      </c>
      <c r="M463" s="119"/>
      <c r="N463" s="119" t="s">
        <v>2327</v>
      </c>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v>1</v>
      </c>
      <c r="AR463" s="125">
        <f t="shared" si="126"/>
        <v>1</v>
      </c>
      <c r="AS463" s="125"/>
      <c r="AT463" s="125">
        <v>1</v>
      </c>
      <c r="AU463" s="125"/>
      <c r="AV463" s="125"/>
      <c r="AW463" s="125"/>
      <c r="AX463" s="125">
        <f t="shared" si="127"/>
        <v>1</v>
      </c>
      <c r="AY463" s="125">
        <v>1</v>
      </c>
      <c r="AZ463" s="125">
        <v>1</v>
      </c>
      <c r="BA463" s="125"/>
      <c r="BB463" s="125"/>
      <c r="BC463" s="125"/>
      <c r="BD463" s="125"/>
      <c r="BE463" s="125"/>
      <c r="BF463" s="125"/>
      <c r="BG463" s="125"/>
      <c r="BH463" s="125"/>
      <c r="BI463" s="125"/>
      <c r="BJ463" s="125"/>
      <c r="BK463" s="125">
        <v>1</v>
      </c>
      <c r="BL463" s="125"/>
      <c r="BM463" s="125"/>
      <c r="BN463" s="125"/>
      <c r="BO463" s="125"/>
      <c r="BP463" s="125"/>
      <c r="BQ463" s="125"/>
      <c r="BR463" s="125"/>
      <c r="BS463" s="125"/>
      <c r="BT463" s="125"/>
      <c r="BU463" s="125"/>
      <c r="BV463" s="66">
        <f t="shared" si="143"/>
        <v>1</v>
      </c>
      <c r="BW463" s="125"/>
      <c r="BX463" s="125"/>
      <c r="BY463" s="125"/>
      <c r="BZ463" s="125"/>
      <c r="CA463" s="125"/>
      <c r="CB463" s="125"/>
      <c r="CC463" s="125"/>
      <c r="CD463" s="125"/>
      <c r="CE463" s="125"/>
      <c r="CF463" s="125"/>
      <c r="CG463" s="125"/>
      <c r="CH463" s="125">
        <f t="shared" si="128"/>
        <v>0</v>
      </c>
      <c r="CI463" s="125"/>
      <c r="CJ463" s="125"/>
      <c r="CK463" s="125"/>
      <c r="CL463" s="125"/>
      <c r="CM463" s="125"/>
      <c r="CN463" s="125"/>
      <c r="CO463" s="125"/>
      <c r="CP463" s="125"/>
      <c r="CQ463" s="125"/>
      <c r="CR463" s="125"/>
      <c r="CS463" s="125">
        <f t="shared" si="129"/>
        <v>0</v>
      </c>
      <c r="CT463" s="125"/>
      <c r="CU463" s="125"/>
      <c r="CV463" s="125"/>
      <c r="CW463" s="125"/>
      <c r="CX463" s="125"/>
      <c r="CY463" s="125"/>
      <c r="CZ463" s="125"/>
      <c r="DA463" s="125"/>
      <c r="DB463" s="125"/>
      <c r="DC463" s="125"/>
      <c r="DD463" s="125">
        <f t="shared" si="130"/>
        <v>0</v>
      </c>
      <c r="DE463" s="125"/>
      <c r="DF463" s="125"/>
      <c r="DG463" s="125"/>
      <c r="DH463" s="125"/>
      <c r="DI463" s="125"/>
      <c r="DJ463" s="125"/>
      <c r="DK463" s="125"/>
      <c r="DL463" s="125"/>
      <c r="DM463" s="125"/>
      <c r="DN463" s="125">
        <f t="shared" si="131"/>
        <v>0</v>
      </c>
      <c r="DO463" s="125"/>
      <c r="DP463" s="125"/>
      <c r="DQ463" s="125"/>
      <c r="DR463" s="125"/>
      <c r="DS463" s="125"/>
      <c r="DT463" s="125"/>
      <c r="DU463" s="125"/>
      <c r="DV463" s="125"/>
      <c r="DW463" s="125"/>
      <c r="DX463" s="125"/>
      <c r="DY463" s="125">
        <f t="shared" si="132"/>
        <v>0</v>
      </c>
      <c r="DZ463" s="125">
        <f t="shared" si="133"/>
        <v>0</v>
      </c>
      <c r="EA463" s="125">
        <f t="shared" si="134"/>
        <v>0</v>
      </c>
      <c r="EB463" s="125">
        <f t="shared" si="135"/>
        <v>0</v>
      </c>
      <c r="EC463" s="125">
        <f t="shared" si="136"/>
        <v>0</v>
      </c>
      <c r="ED463" s="125">
        <f t="shared" si="137"/>
        <v>0</v>
      </c>
      <c r="EE463" s="125">
        <f t="shared" si="138"/>
        <v>0</v>
      </c>
      <c r="EF463" s="125">
        <f t="shared" si="139"/>
        <v>0</v>
      </c>
      <c r="EG463" s="125">
        <f t="shared" si="140"/>
        <v>0</v>
      </c>
      <c r="EH463" s="125">
        <f t="shared" si="141"/>
        <v>0</v>
      </c>
      <c r="EI463" s="125">
        <f t="shared" si="142"/>
        <v>0</v>
      </c>
      <c r="EJ463" s="125">
        <v>0</v>
      </c>
    </row>
    <row r="464" spans="1:140" ht="15.75" customHeight="1">
      <c r="A464" s="62"/>
      <c r="B464" s="33"/>
      <c r="C464" s="125">
        <v>2021</v>
      </c>
      <c r="D464" s="125" t="s">
        <v>3018</v>
      </c>
      <c r="E464" s="125" t="s">
        <v>3019</v>
      </c>
      <c r="F464" s="125" t="s">
        <v>534</v>
      </c>
      <c r="G464" s="125" t="s">
        <v>487</v>
      </c>
      <c r="H464" s="125" t="s">
        <v>2328</v>
      </c>
      <c r="I464" s="125" t="s">
        <v>2329</v>
      </c>
      <c r="J464" s="125"/>
      <c r="K464" s="125"/>
      <c r="L464" s="125" t="s">
        <v>2009</v>
      </c>
      <c r="M464" s="119"/>
      <c r="N464" s="119"/>
      <c r="O464" s="125"/>
      <c r="P464" s="125"/>
      <c r="Q464" s="125"/>
      <c r="R464" s="125"/>
      <c r="S464" s="125"/>
      <c r="T464" s="125"/>
      <c r="U464" s="125">
        <v>1</v>
      </c>
      <c r="V464" s="125"/>
      <c r="W464" s="125"/>
      <c r="X464" s="125"/>
      <c r="Y464" s="125"/>
      <c r="Z464" s="125"/>
      <c r="AA464" s="125"/>
      <c r="AB464" s="125"/>
      <c r="AC464" s="125"/>
      <c r="AD464" s="125"/>
      <c r="AE464" s="125"/>
      <c r="AF464" s="125"/>
      <c r="AG464" s="125">
        <v>1</v>
      </c>
      <c r="AH464" s="125"/>
      <c r="AI464" s="125"/>
      <c r="AJ464" s="125"/>
      <c r="AK464" s="125"/>
      <c r="AL464" s="125"/>
      <c r="AM464" s="125"/>
      <c r="AN464" s="125"/>
      <c r="AO464" s="125"/>
      <c r="AP464" s="125"/>
      <c r="AQ464" s="125"/>
      <c r="AR464" s="125">
        <f t="shared" si="126"/>
        <v>1</v>
      </c>
      <c r="AS464" s="125"/>
      <c r="AT464" s="125"/>
      <c r="AU464" s="125">
        <v>1</v>
      </c>
      <c r="AV464" s="125"/>
      <c r="AW464" s="125"/>
      <c r="AX464" s="125">
        <f t="shared" si="127"/>
        <v>1</v>
      </c>
      <c r="AY464" s="125"/>
      <c r="AZ464" s="125"/>
      <c r="BA464" s="125">
        <v>1</v>
      </c>
      <c r="BB464" s="125"/>
      <c r="BC464" s="125"/>
      <c r="BD464" s="125"/>
      <c r="BE464" s="125"/>
      <c r="BF464" s="125"/>
      <c r="BG464" s="125"/>
      <c r="BH464" s="125"/>
      <c r="BI464" s="125"/>
      <c r="BJ464" s="125"/>
      <c r="BK464" s="125"/>
      <c r="BL464" s="125"/>
      <c r="BM464" s="125"/>
      <c r="BN464" s="125"/>
      <c r="BO464" s="125">
        <v>1</v>
      </c>
      <c r="BP464" s="125"/>
      <c r="BQ464" s="125"/>
      <c r="BR464" s="125"/>
      <c r="BS464" s="125"/>
      <c r="BT464" s="125"/>
      <c r="BU464" s="125">
        <v>1</v>
      </c>
      <c r="BV464" s="66">
        <f t="shared" si="143"/>
        <v>0</v>
      </c>
      <c r="BW464" s="125"/>
      <c r="BX464" s="125"/>
      <c r="BY464" s="125"/>
      <c r="BZ464" s="125"/>
      <c r="CA464" s="125"/>
      <c r="CB464" s="125"/>
      <c r="CC464" s="125"/>
      <c r="CD464" s="125"/>
      <c r="CE464" s="125"/>
      <c r="CF464" s="125"/>
      <c r="CG464" s="125"/>
      <c r="CH464" s="125">
        <f t="shared" si="128"/>
        <v>0</v>
      </c>
      <c r="CI464" s="125"/>
      <c r="CJ464" s="125"/>
      <c r="CK464" s="125"/>
      <c r="CL464" s="125"/>
      <c r="CM464" s="125"/>
      <c r="CN464" s="125"/>
      <c r="CO464" s="125"/>
      <c r="CP464" s="125"/>
      <c r="CQ464" s="125"/>
      <c r="CR464" s="125"/>
      <c r="CS464" s="125">
        <f t="shared" si="129"/>
        <v>0</v>
      </c>
      <c r="CT464" s="125"/>
      <c r="CU464" s="125"/>
      <c r="CV464" s="125"/>
      <c r="CW464" s="125"/>
      <c r="CX464" s="125"/>
      <c r="CY464" s="125"/>
      <c r="CZ464" s="125">
        <v>1</v>
      </c>
      <c r="DA464" s="125"/>
      <c r="DB464" s="125"/>
      <c r="DC464" s="125"/>
      <c r="DD464" s="125">
        <f t="shared" si="130"/>
        <v>1</v>
      </c>
      <c r="DE464" s="125"/>
      <c r="DF464" s="125"/>
      <c r="DG464" s="125"/>
      <c r="DH464" s="125"/>
      <c r="DI464" s="125"/>
      <c r="DJ464" s="125"/>
      <c r="DK464" s="125"/>
      <c r="DL464" s="125"/>
      <c r="DM464" s="125"/>
      <c r="DN464" s="125">
        <f t="shared" si="131"/>
        <v>0</v>
      </c>
      <c r="DO464" s="125"/>
      <c r="DP464" s="125"/>
      <c r="DQ464" s="125"/>
      <c r="DR464" s="125"/>
      <c r="DS464" s="125"/>
      <c r="DT464" s="125"/>
      <c r="DU464" s="125"/>
      <c r="DV464" s="125"/>
      <c r="DW464" s="125"/>
      <c r="DX464" s="125"/>
      <c r="DY464" s="125">
        <f t="shared" si="132"/>
        <v>0</v>
      </c>
      <c r="DZ464" s="125">
        <f t="shared" si="133"/>
        <v>0</v>
      </c>
      <c r="EA464" s="125">
        <f t="shared" si="134"/>
        <v>0</v>
      </c>
      <c r="EB464" s="125">
        <f t="shared" si="135"/>
        <v>0</v>
      </c>
      <c r="EC464" s="125">
        <f t="shared" si="136"/>
        <v>0</v>
      </c>
      <c r="ED464" s="125">
        <f t="shared" si="137"/>
        <v>0</v>
      </c>
      <c r="EE464" s="125">
        <f t="shared" si="138"/>
        <v>0</v>
      </c>
      <c r="EF464" s="125">
        <f t="shared" si="139"/>
        <v>0</v>
      </c>
      <c r="EG464" s="125">
        <f t="shared" si="140"/>
        <v>0</v>
      </c>
      <c r="EH464" s="125">
        <f t="shared" si="141"/>
        <v>0</v>
      </c>
      <c r="EI464" s="125">
        <f t="shared" si="142"/>
        <v>0</v>
      </c>
      <c r="EJ464" s="125">
        <v>0</v>
      </c>
    </row>
    <row r="465" spans="1:140" ht="15.75" customHeight="1">
      <c r="A465" s="62"/>
      <c r="B465" s="33"/>
      <c r="C465" s="201">
        <v>2021</v>
      </c>
      <c r="D465" s="201" t="s">
        <v>3020</v>
      </c>
      <c r="E465" s="201" t="s">
        <v>3021</v>
      </c>
      <c r="F465" s="201" t="s">
        <v>703</v>
      </c>
      <c r="G465" s="201" t="s">
        <v>538</v>
      </c>
      <c r="H465" s="201" t="s">
        <v>2330</v>
      </c>
      <c r="I465" s="201" t="s">
        <v>2331</v>
      </c>
      <c r="J465" s="201"/>
      <c r="K465" s="201"/>
      <c r="L465" s="201" t="s">
        <v>2009</v>
      </c>
      <c r="M465" s="214"/>
      <c r="N465" s="214"/>
      <c r="O465" s="201"/>
      <c r="P465" s="201"/>
      <c r="Q465" s="201"/>
      <c r="R465" s="201"/>
      <c r="S465" s="201"/>
      <c r="T465" s="201"/>
      <c r="U465" s="201">
        <v>1</v>
      </c>
      <c r="V465" s="201"/>
      <c r="W465" s="201"/>
      <c r="X465" s="201"/>
      <c r="Y465" s="201"/>
      <c r="Z465" s="201">
        <v>1</v>
      </c>
      <c r="AA465" s="201"/>
      <c r="AB465" s="201"/>
      <c r="AC465" s="201"/>
      <c r="AD465" s="201"/>
      <c r="AE465" s="201"/>
      <c r="AF465" s="201">
        <v>1</v>
      </c>
      <c r="AG465" s="201"/>
      <c r="AH465" s="201"/>
      <c r="AI465" s="201"/>
      <c r="AJ465" s="201"/>
      <c r="AK465" s="201"/>
      <c r="AL465" s="201"/>
      <c r="AM465" s="201"/>
      <c r="AN465" s="201"/>
      <c r="AO465" s="201"/>
      <c r="AP465" s="201"/>
      <c r="AQ465" s="201"/>
      <c r="AR465" s="201">
        <f t="shared" si="126"/>
        <v>1</v>
      </c>
      <c r="AS465" s="201"/>
      <c r="AT465" s="201">
        <v>1</v>
      </c>
      <c r="AU465" s="201"/>
      <c r="AV465" s="201"/>
      <c r="AW465" s="201">
        <v>1</v>
      </c>
      <c r="AX465" s="201">
        <f t="shared" si="127"/>
        <v>2</v>
      </c>
      <c r="AY465" s="201">
        <v>1</v>
      </c>
      <c r="AZ465" s="201">
        <v>1</v>
      </c>
      <c r="BA465" s="201">
        <v>1</v>
      </c>
      <c r="BB465" s="201"/>
      <c r="BC465" s="201"/>
      <c r="BD465" s="201"/>
      <c r="BE465" s="201"/>
      <c r="BF465" s="201"/>
      <c r="BG465" s="201"/>
      <c r="BH465" s="201"/>
      <c r="BI465" s="201"/>
      <c r="BJ465" s="201"/>
      <c r="BK465" s="201"/>
      <c r="BL465" s="201"/>
      <c r="BM465" s="201"/>
      <c r="BN465" s="201"/>
      <c r="BO465" s="201"/>
      <c r="BP465" s="201">
        <v>1</v>
      </c>
      <c r="BQ465" s="201"/>
      <c r="BR465" s="201"/>
      <c r="BS465" s="201"/>
      <c r="BT465" s="201">
        <v>1</v>
      </c>
      <c r="BU465" s="201">
        <v>1</v>
      </c>
      <c r="BV465" s="66">
        <f t="shared" si="143"/>
        <v>0</v>
      </c>
      <c r="BW465" s="201"/>
      <c r="BX465" s="201"/>
      <c r="BY465" s="201"/>
      <c r="BZ465" s="201"/>
      <c r="CA465" s="201"/>
      <c r="CB465" s="201"/>
      <c r="CC465" s="201"/>
      <c r="CD465" s="201"/>
      <c r="CE465" s="201"/>
      <c r="CF465" s="201"/>
      <c r="CG465" s="201"/>
      <c r="CH465" s="201">
        <f t="shared" si="128"/>
        <v>0</v>
      </c>
      <c r="CI465" s="201"/>
      <c r="CJ465" s="201"/>
      <c r="CK465" s="201"/>
      <c r="CL465" s="201"/>
      <c r="CM465" s="201">
        <v>1</v>
      </c>
      <c r="CN465" s="201"/>
      <c r="CO465" s="201"/>
      <c r="CP465" s="201"/>
      <c r="CQ465" s="201"/>
      <c r="CR465" s="201"/>
      <c r="CS465" s="201">
        <f t="shared" si="129"/>
        <v>1</v>
      </c>
      <c r="CT465" s="201"/>
      <c r="CU465" s="201"/>
      <c r="CV465" s="201"/>
      <c r="CW465" s="201"/>
      <c r="CX465" s="201"/>
      <c r="CY465" s="201"/>
      <c r="CZ465" s="201"/>
      <c r="DA465" s="201"/>
      <c r="DB465" s="201"/>
      <c r="DC465" s="201"/>
      <c r="DD465" s="201">
        <f t="shared" si="130"/>
        <v>0</v>
      </c>
      <c r="DE465" s="201"/>
      <c r="DF465" s="201"/>
      <c r="DG465" s="201"/>
      <c r="DH465" s="201"/>
      <c r="DI465" s="201"/>
      <c r="DJ465" s="201"/>
      <c r="DK465" s="201"/>
      <c r="DL465" s="201"/>
      <c r="DM465" s="201"/>
      <c r="DN465" s="201">
        <f t="shared" si="131"/>
        <v>0</v>
      </c>
      <c r="DO465" s="201"/>
      <c r="DP465" s="201"/>
      <c r="DQ465" s="201"/>
      <c r="DR465" s="201"/>
      <c r="DS465" s="201"/>
      <c r="DT465" s="201"/>
      <c r="DU465" s="201"/>
      <c r="DV465" s="201">
        <v>1</v>
      </c>
      <c r="DW465" s="201"/>
      <c r="DX465" s="201"/>
      <c r="DY465" s="201">
        <f t="shared" si="132"/>
        <v>1</v>
      </c>
      <c r="DZ465" s="201">
        <f t="shared" si="133"/>
        <v>0</v>
      </c>
      <c r="EA465" s="201">
        <f t="shared" si="134"/>
        <v>0</v>
      </c>
      <c r="EB465" s="201">
        <f t="shared" si="135"/>
        <v>0</v>
      </c>
      <c r="EC465" s="201">
        <f t="shared" si="136"/>
        <v>0</v>
      </c>
      <c r="ED465" s="201">
        <f t="shared" si="137"/>
        <v>0</v>
      </c>
      <c r="EE465" s="201">
        <f t="shared" si="138"/>
        <v>0</v>
      </c>
      <c r="EF465" s="201">
        <f t="shared" si="139"/>
        <v>0</v>
      </c>
      <c r="EG465" s="201">
        <f t="shared" si="140"/>
        <v>0</v>
      </c>
      <c r="EH465" s="201">
        <f t="shared" si="141"/>
        <v>0</v>
      </c>
      <c r="EI465" s="201">
        <f t="shared" si="142"/>
        <v>0</v>
      </c>
      <c r="EJ465" s="201"/>
    </row>
    <row r="466" spans="1:140" ht="15.75" customHeight="1">
      <c r="A466" s="62"/>
      <c r="B466" s="33"/>
      <c r="C466" s="125">
        <v>2021</v>
      </c>
      <c r="D466" s="125" t="s">
        <v>3022</v>
      </c>
      <c r="E466" s="125" t="s">
        <v>3023</v>
      </c>
      <c r="F466" s="125" t="s">
        <v>2986</v>
      </c>
      <c r="G466" s="125" t="s">
        <v>470</v>
      </c>
      <c r="H466" s="125" t="s">
        <v>2332</v>
      </c>
      <c r="I466" s="125" t="s">
        <v>2333</v>
      </c>
      <c r="J466" s="125"/>
      <c r="K466" s="125"/>
      <c r="L466" s="125" t="s">
        <v>2009</v>
      </c>
      <c r="M466" s="119"/>
      <c r="N466" s="119"/>
      <c r="O466" s="125"/>
      <c r="P466" s="125"/>
      <c r="Q466" s="125"/>
      <c r="R466" s="125"/>
      <c r="S466" s="125"/>
      <c r="T466" s="125">
        <v>1</v>
      </c>
      <c r="U466" s="125"/>
      <c r="V466" s="125"/>
      <c r="W466" s="125"/>
      <c r="X466" s="125">
        <v>1</v>
      </c>
      <c r="Y466" s="125"/>
      <c r="Z466" s="125"/>
      <c r="AA466" s="125"/>
      <c r="AB466" s="125"/>
      <c r="AC466" s="125"/>
      <c r="AD466" s="125"/>
      <c r="AE466" s="125"/>
      <c r="AF466" s="125"/>
      <c r="AG466" s="125"/>
      <c r="AH466" s="125"/>
      <c r="AI466" s="125"/>
      <c r="AJ466" s="125"/>
      <c r="AK466" s="125"/>
      <c r="AL466" s="125"/>
      <c r="AM466" s="125"/>
      <c r="AN466" s="125"/>
      <c r="AO466" s="125"/>
      <c r="AP466" s="125"/>
      <c r="AQ466" s="125"/>
      <c r="AR466" s="125">
        <f t="shared" si="126"/>
        <v>1</v>
      </c>
      <c r="AS466" s="125">
        <v>1</v>
      </c>
      <c r="AT466" s="125">
        <v>1</v>
      </c>
      <c r="AU466" s="125"/>
      <c r="AV466" s="125"/>
      <c r="AW466" s="125">
        <v>1</v>
      </c>
      <c r="AX466" s="125">
        <f t="shared" si="127"/>
        <v>3</v>
      </c>
      <c r="AY466" s="125">
        <v>1</v>
      </c>
      <c r="AZ466" s="125">
        <v>1</v>
      </c>
      <c r="BA466" s="125">
        <v>1</v>
      </c>
      <c r="BB466" s="125"/>
      <c r="BC466" s="125"/>
      <c r="BD466" s="125"/>
      <c r="BE466" s="125"/>
      <c r="BF466" s="125"/>
      <c r="BG466" s="125"/>
      <c r="BH466" s="125"/>
      <c r="BI466" s="125"/>
      <c r="BJ466" s="125"/>
      <c r="BK466" s="125">
        <v>1</v>
      </c>
      <c r="BL466" s="125"/>
      <c r="BM466" s="125"/>
      <c r="BN466" s="125"/>
      <c r="BO466" s="125"/>
      <c r="BP466" s="125"/>
      <c r="BQ466" s="125"/>
      <c r="BR466" s="125"/>
      <c r="BS466" s="125"/>
      <c r="BT466" s="125"/>
      <c r="BU466" s="125"/>
      <c r="BV466" s="66">
        <f t="shared" si="143"/>
        <v>1</v>
      </c>
      <c r="BW466" s="125"/>
      <c r="BX466" s="125"/>
      <c r="BY466" s="125"/>
      <c r="BZ466" s="125"/>
      <c r="CA466" s="125"/>
      <c r="CB466" s="125"/>
      <c r="CC466" s="125"/>
      <c r="CD466" s="125"/>
      <c r="CE466" s="125"/>
      <c r="CF466" s="125"/>
      <c r="CG466" s="125"/>
      <c r="CH466" s="125">
        <f t="shared" si="128"/>
        <v>0</v>
      </c>
      <c r="CI466" s="125"/>
      <c r="CJ466" s="125"/>
      <c r="CK466" s="125"/>
      <c r="CL466" s="125"/>
      <c r="CM466" s="125"/>
      <c r="CN466" s="125"/>
      <c r="CO466" s="125"/>
      <c r="CP466" s="125"/>
      <c r="CQ466" s="125"/>
      <c r="CR466" s="125"/>
      <c r="CS466" s="125">
        <f t="shared" si="129"/>
        <v>0</v>
      </c>
      <c r="CT466" s="125"/>
      <c r="CU466" s="125"/>
      <c r="CV466" s="125"/>
      <c r="CW466" s="125"/>
      <c r="CX466" s="125"/>
      <c r="CY466" s="125"/>
      <c r="CZ466" s="125"/>
      <c r="DA466" s="125"/>
      <c r="DB466" s="125"/>
      <c r="DC466" s="125"/>
      <c r="DD466" s="125">
        <f t="shared" si="130"/>
        <v>0</v>
      </c>
      <c r="DE466" s="125"/>
      <c r="DF466" s="125"/>
      <c r="DG466" s="125"/>
      <c r="DH466" s="125"/>
      <c r="DI466" s="125"/>
      <c r="DJ466" s="125"/>
      <c r="DK466" s="125"/>
      <c r="DL466" s="125"/>
      <c r="DM466" s="125"/>
      <c r="DN466" s="125">
        <f t="shared" si="131"/>
        <v>0</v>
      </c>
      <c r="DO466" s="125"/>
      <c r="DP466" s="125"/>
      <c r="DQ466" s="125"/>
      <c r="DR466" s="125"/>
      <c r="DS466" s="125"/>
      <c r="DT466" s="125"/>
      <c r="DU466" s="125"/>
      <c r="DV466" s="125"/>
      <c r="DW466" s="125"/>
      <c r="DX466" s="125"/>
      <c r="DY466" s="125">
        <f t="shared" si="132"/>
        <v>0</v>
      </c>
      <c r="DZ466" s="125">
        <f t="shared" si="133"/>
        <v>0</v>
      </c>
      <c r="EA466" s="125">
        <f t="shared" si="134"/>
        <v>0</v>
      </c>
      <c r="EB466" s="125">
        <f t="shared" si="135"/>
        <v>0</v>
      </c>
      <c r="EC466" s="125">
        <f t="shared" si="136"/>
        <v>0</v>
      </c>
      <c r="ED466" s="125">
        <f t="shared" si="137"/>
        <v>0</v>
      </c>
      <c r="EE466" s="125">
        <f t="shared" si="138"/>
        <v>0</v>
      </c>
      <c r="EF466" s="125">
        <f t="shared" si="139"/>
        <v>0</v>
      </c>
      <c r="EG466" s="125">
        <f t="shared" si="140"/>
        <v>0</v>
      </c>
      <c r="EH466" s="125">
        <f t="shared" si="141"/>
        <v>0</v>
      </c>
      <c r="EI466" s="125">
        <f t="shared" si="142"/>
        <v>0</v>
      </c>
      <c r="EJ466" s="125"/>
    </row>
    <row r="467" spans="1:140" ht="15.75" customHeight="1">
      <c r="A467" s="62"/>
      <c r="B467" s="33"/>
      <c r="C467" s="125">
        <v>2021</v>
      </c>
      <c r="D467" s="125" t="s">
        <v>3024</v>
      </c>
      <c r="E467" s="125" t="s">
        <v>3025</v>
      </c>
      <c r="F467" s="125" t="s">
        <v>1056</v>
      </c>
      <c r="G467" s="125" t="s">
        <v>463</v>
      </c>
      <c r="H467" s="125" t="s">
        <v>2334</v>
      </c>
      <c r="I467" s="125" t="s">
        <v>2335</v>
      </c>
      <c r="J467" s="125"/>
      <c r="K467" s="125"/>
      <c r="L467" s="125" t="s">
        <v>2009</v>
      </c>
      <c r="M467" s="119"/>
      <c r="N467" s="119"/>
      <c r="O467" s="125"/>
      <c r="P467" s="125"/>
      <c r="Q467" s="125"/>
      <c r="R467" s="125"/>
      <c r="S467" s="125"/>
      <c r="T467" s="125"/>
      <c r="U467" s="125">
        <v>1</v>
      </c>
      <c r="V467" s="125"/>
      <c r="W467" s="125"/>
      <c r="X467" s="125"/>
      <c r="Y467" s="125"/>
      <c r="Z467" s="125"/>
      <c r="AA467" s="125"/>
      <c r="AB467" s="125"/>
      <c r="AC467" s="125"/>
      <c r="AD467" s="125"/>
      <c r="AE467" s="125"/>
      <c r="AF467" s="125">
        <v>1</v>
      </c>
      <c r="AG467" s="125"/>
      <c r="AH467" s="125"/>
      <c r="AI467" s="125"/>
      <c r="AJ467" s="125"/>
      <c r="AK467" s="125"/>
      <c r="AL467" s="125"/>
      <c r="AM467" s="125"/>
      <c r="AN467" s="125"/>
      <c r="AO467" s="125"/>
      <c r="AP467" s="125"/>
      <c r="AQ467" s="125"/>
      <c r="AR467" s="125">
        <f t="shared" si="126"/>
        <v>1</v>
      </c>
      <c r="AS467" s="125">
        <v>1</v>
      </c>
      <c r="AT467" s="125">
        <v>1</v>
      </c>
      <c r="AU467" s="125"/>
      <c r="AV467" s="125"/>
      <c r="AW467" s="125">
        <v>1</v>
      </c>
      <c r="AX467" s="125">
        <f t="shared" si="127"/>
        <v>3</v>
      </c>
      <c r="AY467" s="125"/>
      <c r="AZ467" s="125">
        <v>1</v>
      </c>
      <c r="BA467" s="125">
        <v>1</v>
      </c>
      <c r="BB467" s="125"/>
      <c r="BC467" s="125"/>
      <c r="BD467" s="125"/>
      <c r="BE467" s="125"/>
      <c r="BF467" s="125"/>
      <c r="BG467" s="125"/>
      <c r="BH467" s="125"/>
      <c r="BI467" s="125"/>
      <c r="BJ467" s="125"/>
      <c r="BK467" s="125"/>
      <c r="BL467" s="125"/>
      <c r="BM467" s="125"/>
      <c r="BN467" s="125"/>
      <c r="BO467" s="125"/>
      <c r="BP467" s="125">
        <v>1</v>
      </c>
      <c r="BQ467" s="125"/>
      <c r="BR467" s="125"/>
      <c r="BS467" s="125">
        <v>1</v>
      </c>
      <c r="BT467" s="125">
        <v>1</v>
      </c>
      <c r="BU467" s="125">
        <v>1</v>
      </c>
      <c r="BV467" s="66">
        <f t="shared" si="143"/>
        <v>0</v>
      </c>
      <c r="BW467" s="125"/>
      <c r="BX467" s="125"/>
      <c r="BY467" s="125"/>
      <c r="BZ467" s="125">
        <v>1</v>
      </c>
      <c r="CA467" s="125"/>
      <c r="CB467" s="125"/>
      <c r="CC467" s="125"/>
      <c r="CD467" s="125"/>
      <c r="CE467" s="125"/>
      <c r="CF467" s="125"/>
      <c r="CG467" s="125"/>
      <c r="CH467" s="125">
        <f t="shared" si="128"/>
        <v>1</v>
      </c>
      <c r="CI467" s="125"/>
      <c r="CJ467" s="125"/>
      <c r="CK467" s="125"/>
      <c r="CL467" s="125"/>
      <c r="CM467" s="125">
        <v>1</v>
      </c>
      <c r="CN467" s="125"/>
      <c r="CO467" s="125"/>
      <c r="CP467" s="125"/>
      <c r="CQ467" s="125"/>
      <c r="CR467" s="125"/>
      <c r="CS467" s="125">
        <f t="shared" si="129"/>
        <v>1</v>
      </c>
      <c r="CT467" s="125"/>
      <c r="CU467" s="125"/>
      <c r="CV467" s="125"/>
      <c r="CW467" s="125"/>
      <c r="CX467" s="125"/>
      <c r="CY467" s="125"/>
      <c r="CZ467" s="125"/>
      <c r="DA467" s="125"/>
      <c r="DB467" s="125"/>
      <c r="DC467" s="125"/>
      <c r="DD467" s="125">
        <f t="shared" si="130"/>
        <v>0</v>
      </c>
      <c r="DE467" s="125"/>
      <c r="DF467" s="125"/>
      <c r="DG467" s="125"/>
      <c r="DH467" s="125"/>
      <c r="DI467" s="125"/>
      <c r="DJ467" s="125"/>
      <c r="DK467" s="125"/>
      <c r="DL467" s="125"/>
      <c r="DM467" s="125"/>
      <c r="DN467" s="125">
        <f t="shared" si="131"/>
        <v>0</v>
      </c>
      <c r="DO467" s="125"/>
      <c r="DP467" s="125"/>
      <c r="DQ467" s="125"/>
      <c r="DR467" s="125"/>
      <c r="DS467" s="125"/>
      <c r="DT467" s="125"/>
      <c r="DU467" s="125"/>
      <c r="DV467" s="125">
        <v>1</v>
      </c>
      <c r="DW467" s="125"/>
      <c r="DX467" s="125"/>
      <c r="DY467" s="125">
        <f t="shared" si="132"/>
        <v>1</v>
      </c>
      <c r="DZ467" s="125">
        <f t="shared" si="133"/>
        <v>0</v>
      </c>
      <c r="EA467" s="125">
        <f t="shared" si="134"/>
        <v>0</v>
      </c>
      <c r="EB467" s="125">
        <f t="shared" si="135"/>
        <v>0</v>
      </c>
      <c r="EC467" s="125">
        <f t="shared" si="136"/>
        <v>0</v>
      </c>
      <c r="ED467" s="125">
        <f t="shared" si="137"/>
        <v>0</v>
      </c>
      <c r="EE467" s="125">
        <f t="shared" si="138"/>
        <v>0</v>
      </c>
      <c r="EF467" s="125">
        <f t="shared" si="139"/>
        <v>0</v>
      </c>
      <c r="EG467" s="125">
        <f t="shared" si="140"/>
        <v>0</v>
      </c>
      <c r="EH467" s="125">
        <f t="shared" si="141"/>
        <v>0</v>
      </c>
      <c r="EI467" s="125">
        <f t="shared" si="142"/>
        <v>0</v>
      </c>
      <c r="EJ467" s="125"/>
    </row>
    <row r="468" spans="1:140" ht="15.75" customHeight="1">
      <c r="A468" s="62"/>
      <c r="B468" s="33"/>
      <c r="C468" s="125">
        <v>2021</v>
      </c>
      <c r="D468" s="125" t="s">
        <v>3026</v>
      </c>
      <c r="E468" s="125" t="s">
        <v>3027</v>
      </c>
      <c r="F468" s="125" t="s">
        <v>517</v>
      </c>
      <c r="G468" s="125" t="s">
        <v>470</v>
      </c>
      <c r="H468" s="125" t="s">
        <v>2336</v>
      </c>
      <c r="I468" s="125" t="s">
        <v>2337</v>
      </c>
      <c r="J468" s="125"/>
      <c r="K468" s="125"/>
      <c r="L468" s="125" t="s">
        <v>2009</v>
      </c>
      <c r="M468" s="119"/>
      <c r="N468" s="119" t="s">
        <v>2338</v>
      </c>
      <c r="O468" s="125"/>
      <c r="P468" s="125"/>
      <c r="Q468" s="125"/>
      <c r="R468" s="125"/>
      <c r="S468" s="125"/>
      <c r="T468" s="125"/>
      <c r="U468" s="125">
        <v>1</v>
      </c>
      <c r="V468" s="125"/>
      <c r="W468" s="125"/>
      <c r="X468" s="125"/>
      <c r="Y468" s="125"/>
      <c r="Z468" s="125"/>
      <c r="AA468" s="125"/>
      <c r="AB468" s="125"/>
      <c r="AC468" s="125">
        <v>1</v>
      </c>
      <c r="AD468" s="125"/>
      <c r="AE468" s="125"/>
      <c r="AF468" s="125"/>
      <c r="AG468" s="125"/>
      <c r="AH468" s="125"/>
      <c r="AI468" s="125"/>
      <c r="AJ468" s="125"/>
      <c r="AK468" s="125"/>
      <c r="AL468" s="125"/>
      <c r="AM468" s="125"/>
      <c r="AN468" s="125"/>
      <c r="AO468" s="125"/>
      <c r="AP468" s="125"/>
      <c r="AQ468" s="125"/>
      <c r="AR468" s="125">
        <f t="shared" si="126"/>
        <v>1</v>
      </c>
      <c r="AS468" s="125"/>
      <c r="AT468" s="125">
        <v>1</v>
      </c>
      <c r="AU468" s="125">
        <v>1</v>
      </c>
      <c r="AV468" s="125"/>
      <c r="AW468" s="125">
        <v>1</v>
      </c>
      <c r="AX468" s="125">
        <f t="shared" si="127"/>
        <v>3</v>
      </c>
      <c r="AY468" s="125">
        <v>1</v>
      </c>
      <c r="AZ468" s="125">
        <v>1</v>
      </c>
      <c r="BA468" s="125">
        <v>1</v>
      </c>
      <c r="BB468" s="125"/>
      <c r="BC468" s="125"/>
      <c r="BD468" s="125"/>
      <c r="BE468" s="125"/>
      <c r="BF468" s="125"/>
      <c r="BG468" s="125"/>
      <c r="BH468" s="125"/>
      <c r="BI468" s="125"/>
      <c r="BJ468" s="125"/>
      <c r="BK468" s="125">
        <v>1</v>
      </c>
      <c r="BL468" s="125"/>
      <c r="BM468" s="125"/>
      <c r="BN468" s="125"/>
      <c r="BO468" s="125"/>
      <c r="BP468" s="125"/>
      <c r="BQ468" s="125"/>
      <c r="BR468" s="125"/>
      <c r="BS468" s="125">
        <v>1</v>
      </c>
      <c r="BT468" s="125">
        <v>1</v>
      </c>
      <c r="BU468" s="125">
        <v>1</v>
      </c>
      <c r="BV468" s="66">
        <f t="shared" si="143"/>
        <v>0</v>
      </c>
      <c r="BW468" s="125"/>
      <c r="BX468" s="125"/>
      <c r="BY468" s="125"/>
      <c r="BZ468" s="125"/>
      <c r="CA468" s="125"/>
      <c r="CB468" s="125"/>
      <c r="CC468" s="125"/>
      <c r="CD468" s="125"/>
      <c r="CE468" s="125"/>
      <c r="CF468" s="125"/>
      <c r="CG468" s="125"/>
      <c r="CH468" s="125">
        <f t="shared" si="128"/>
        <v>0</v>
      </c>
      <c r="CI468" s="125"/>
      <c r="CJ468" s="125">
        <v>1</v>
      </c>
      <c r="CK468" s="125"/>
      <c r="CL468" s="125">
        <v>1</v>
      </c>
      <c r="CM468" s="125"/>
      <c r="CN468" s="125">
        <v>1</v>
      </c>
      <c r="CO468" s="125"/>
      <c r="CP468" s="125"/>
      <c r="CQ468" s="125"/>
      <c r="CR468" s="125"/>
      <c r="CS468" s="125">
        <f t="shared" si="129"/>
        <v>3</v>
      </c>
      <c r="CT468" s="125"/>
      <c r="CU468" s="125">
        <v>1</v>
      </c>
      <c r="CV468" s="125"/>
      <c r="CW468" s="125"/>
      <c r="CX468" s="125"/>
      <c r="CY468" s="125"/>
      <c r="CZ468" s="125"/>
      <c r="DA468" s="125">
        <v>1</v>
      </c>
      <c r="DB468" s="125"/>
      <c r="DC468" s="125"/>
      <c r="DD468" s="125">
        <f t="shared" si="130"/>
        <v>2</v>
      </c>
      <c r="DE468" s="125"/>
      <c r="DF468" s="125"/>
      <c r="DG468" s="125"/>
      <c r="DH468" s="125"/>
      <c r="DI468" s="125"/>
      <c r="DJ468" s="125"/>
      <c r="DK468" s="125"/>
      <c r="DL468" s="125"/>
      <c r="DM468" s="125"/>
      <c r="DN468" s="125">
        <f t="shared" si="131"/>
        <v>0</v>
      </c>
      <c r="DO468" s="125"/>
      <c r="DP468" s="125"/>
      <c r="DQ468" s="125"/>
      <c r="DR468" s="125">
        <v>1</v>
      </c>
      <c r="DS468" s="125"/>
      <c r="DT468" s="125"/>
      <c r="DU468" s="125">
        <v>1</v>
      </c>
      <c r="DV468" s="125"/>
      <c r="DW468" s="125"/>
      <c r="DX468" s="125"/>
      <c r="DY468" s="125">
        <f t="shared" si="132"/>
        <v>2</v>
      </c>
      <c r="DZ468" s="125">
        <f t="shared" si="133"/>
        <v>0</v>
      </c>
      <c r="EA468" s="125">
        <f t="shared" si="134"/>
        <v>2</v>
      </c>
      <c r="EB468" s="125">
        <f t="shared" si="135"/>
        <v>0</v>
      </c>
      <c r="EC468" s="125">
        <f t="shared" si="136"/>
        <v>2</v>
      </c>
      <c r="ED468" s="125">
        <f t="shared" si="137"/>
        <v>1</v>
      </c>
      <c r="EE468" s="125">
        <f t="shared" si="138"/>
        <v>0</v>
      </c>
      <c r="EF468" s="125">
        <f t="shared" si="139"/>
        <v>2</v>
      </c>
      <c r="EG468" s="125">
        <f t="shared" si="140"/>
        <v>0</v>
      </c>
      <c r="EH468" s="125">
        <f t="shared" si="141"/>
        <v>7</v>
      </c>
      <c r="EI468" s="125">
        <f t="shared" si="142"/>
        <v>1</v>
      </c>
      <c r="EJ468" s="125">
        <v>0</v>
      </c>
    </row>
    <row r="469" spans="1:140" ht="15.75" customHeight="1">
      <c r="A469" s="62"/>
      <c r="B469" s="33"/>
      <c r="C469" s="125">
        <v>2021</v>
      </c>
      <c r="D469" s="125" t="s">
        <v>3028</v>
      </c>
      <c r="E469" s="125" t="s">
        <v>3029</v>
      </c>
      <c r="F469" s="125" t="s">
        <v>748</v>
      </c>
      <c r="G469" s="125" t="s">
        <v>487</v>
      </c>
      <c r="H469" s="125" t="s">
        <v>2339</v>
      </c>
      <c r="I469" s="125" t="s">
        <v>2340</v>
      </c>
      <c r="J469" s="125"/>
      <c r="K469" s="125"/>
      <c r="L469" s="125" t="s">
        <v>2009</v>
      </c>
      <c r="M469" s="119"/>
      <c r="N469" s="119" t="s">
        <v>2341</v>
      </c>
      <c r="O469" s="125"/>
      <c r="P469" s="125"/>
      <c r="Q469" s="125"/>
      <c r="R469" s="125"/>
      <c r="S469" s="125"/>
      <c r="T469" s="125">
        <v>1</v>
      </c>
      <c r="U469" s="125"/>
      <c r="V469" s="125"/>
      <c r="W469" s="125"/>
      <c r="X469" s="125"/>
      <c r="Y469" s="125"/>
      <c r="Z469" s="125"/>
      <c r="AA469" s="125"/>
      <c r="AB469" s="125">
        <v>1</v>
      </c>
      <c r="AC469" s="125"/>
      <c r="AD469" s="125"/>
      <c r="AE469" s="125"/>
      <c r="AF469" s="125"/>
      <c r="AG469" s="125"/>
      <c r="AH469" s="125"/>
      <c r="AI469" s="125"/>
      <c r="AJ469" s="125"/>
      <c r="AK469" s="125"/>
      <c r="AL469" s="125"/>
      <c r="AM469" s="125"/>
      <c r="AN469" s="125"/>
      <c r="AO469" s="125"/>
      <c r="AP469" s="125"/>
      <c r="AQ469" s="125"/>
      <c r="AR469" s="125">
        <f t="shared" si="126"/>
        <v>1</v>
      </c>
      <c r="AS469" s="125">
        <v>1</v>
      </c>
      <c r="AT469" s="125">
        <v>1</v>
      </c>
      <c r="AU469" s="125"/>
      <c r="AV469" s="125"/>
      <c r="AW469" s="125">
        <v>1</v>
      </c>
      <c r="AX469" s="125">
        <f t="shared" si="127"/>
        <v>3</v>
      </c>
      <c r="AY469" s="125"/>
      <c r="AZ469" s="125">
        <v>1</v>
      </c>
      <c r="BA469" s="125">
        <v>1</v>
      </c>
      <c r="BB469" s="125"/>
      <c r="BC469" s="125"/>
      <c r="BD469" s="125"/>
      <c r="BE469" s="125"/>
      <c r="BF469" s="125"/>
      <c r="BG469" s="125"/>
      <c r="BH469" s="125"/>
      <c r="BI469" s="125"/>
      <c r="BJ469" s="125"/>
      <c r="BK469" s="125">
        <v>1</v>
      </c>
      <c r="BL469" s="125"/>
      <c r="BM469" s="125"/>
      <c r="BN469" s="125"/>
      <c r="BO469" s="125"/>
      <c r="BP469" s="125"/>
      <c r="BQ469" s="125"/>
      <c r="BR469" s="125"/>
      <c r="BS469" s="125">
        <v>1</v>
      </c>
      <c r="BT469" s="125">
        <v>1</v>
      </c>
      <c r="BU469" s="125">
        <v>1</v>
      </c>
      <c r="BV469" s="66">
        <f t="shared" si="143"/>
        <v>0</v>
      </c>
      <c r="BW469" s="125">
        <v>1</v>
      </c>
      <c r="BX469" s="125"/>
      <c r="BY469" s="125"/>
      <c r="BZ469" s="125"/>
      <c r="CA469" s="125"/>
      <c r="CB469" s="125"/>
      <c r="CC469" s="125"/>
      <c r="CD469" s="125"/>
      <c r="CE469" s="125"/>
      <c r="CF469" s="125"/>
      <c r="CG469" s="125"/>
      <c r="CH469" s="125">
        <f t="shared" si="128"/>
        <v>1</v>
      </c>
      <c r="CI469" s="125">
        <v>1</v>
      </c>
      <c r="CJ469" s="125"/>
      <c r="CK469" s="125"/>
      <c r="CL469" s="125"/>
      <c r="CM469" s="125"/>
      <c r="CN469" s="125"/>
      <c r="CO469" s="125"/>
      <c r="CP469" s="125"/>
      <c r="CQ469" s="125"/>
      <c r="CR469" s="125"/>
      <c r="CS469" s="125">
        <f t="shared" si="129"/>
        <v>1</v>
      </c>
      <c r="CT469" s="125"/>
      <c r="CU469" s="125"/>
      <c r="CV469" s="125"/>
      <c r="CW469" s="125"/>
      <c r="CX469" s="125"/>
      <c r="CY469" s="125"/>
      <c r="CZ469" s="125"/>
      <c r="DA469" s="125"/>
      <c r="DB469" s="125"/>
      <c r="DC469" s="125"/>
      <c r="DD469" s="125">
        <f t="shared" si="130"/>
        <v>0</v>
      </c>
      <c r="DE469" s="125"/>
      <c r="DF469" s="125"/>
      <c r="DG469" s="125"/>
      <c r="DH469" s="125"/>
      <c r="DI469" s="125"/>
      <c r="DJ469" s="125"/>
      <c r="DK469" s="125"/>
      <c r="DL469" s="125"/>
      <c r="DM469" s="125"/>
      <c r="DN469" s="125">
        <f t="shared" si="131"/>
        <v>0</v>
      </c>
      <c r="DO469" s="125">
        <v>1</v>
      </c>
      <c r="DP469" s="125"/>
      <c r="DQ469" s="125"/>
      <c r="DR469" s="125"/>
      <c r="DS469" s="125"/>
      <c r="DT469" s="125"/>
      <c r="DU469" s="125"/>
      <c r="DV469" s="125"/>
      <c r="DW469" s="125"/>
      <c r="DX469" s="125"/>
      <c r="DY469" s="125">
        <f t="shared" si="132"/>
        <v>1</v>
      </c>
      <c r="DZ469" s="125">
        <f t="shared" si="133"/>
        <v>3</v>
      </c>
      <c r="EA469" s="125">
        <f t="shared" si="134"/>
        <v>0</v>
      </c>
      <c r="EB469" s="125">
        <f t="shared" si="135"/>
        <v>0</v>
      </c>
      <c r="EC469" s="125">
        <f t="shared" si="136"/>
        <v>0</v>
      </c>
      <c r="ED469" s="125">
        <f t="shared" si="137"/>
        <v>0</v>
      </c>
      <c r="EE469" s="125">
        <f t="shared" si="138"/>
        <v>0</v>
      </c>
      <c r="EF469" s="125">
        <f t="shared" si="139"/>
        <v>0</v>
      </c>
      <c r="EG469" s="125">
        <f t="shared" si="140"/>
        <v>0</v>
      </c>
      <c r="EH469" s="125">
        <f t="shared" si="141"/>
        <v>3</v>
      </c>
      <c r="EI469" s="125">
        <f t="shared" si="142"/>
        <v>1</v>
      </c>
      <c r="EJ469" s="125">
        <v>0</v>
      </c>
    </row>
    <row r="470" spans="1:140" ht="15.75" customHeight="1">
      <c r="A470" s="62" t="s">
        <v>398</v>
      </c>
      <c r="B470" s="33"/>
      <c r="C470" s="125">
        <v>2021</v>
      </c>
      <c r="D470" s="125" t="s">
        <v>1347</v>
      </c>
      <c r="E470" s="125" t="s">
        <v>1348</v>
      </c>
      <c r="F470" s="125" t="s">
        <v>1116</v>
      </c>
      <c r="G470" s="125" t="s">
        <v>459</v>
      </c>
      <c r="H470" s="125" t="s">
        <v>1444</v>
      </c>
      <c r="I470" s="125" t="s">
        <v>1443</v>
      </c>
      <c r="J470" s="125"/>
      <c r="K470" s="125"/>
      <c r="L470" s="125" t="s">
        <v>2009</v>
      </c>
      <c r="M470" s="119"/>
      <c r="N470" s="119" t="s">
        <v>2342</v>
      </c>
      <c r="O470" s="125"/>
      <c r="P470" s="125"/>
      <c r="Q470" s="125"/>
      <c r="R470" s="125"/>
      <c r="S470" s="125"/>
      <c r="T470" s="125"/>
      <c r="U470" s="125">
        <v>1</v>
      </c>
      <c r="V470" s="125"/>
      <c r="W470" s="125"/>
      <c r="X470" s="125"/>
      <c r="Y470" s="125">
        <v>1</v>
      </c>
      <c r="Z470" s="125"/>
      <c r="AA470" s="125"/>
      <c r="AB470" s="125"/>
      <c r="AC470" s="125"/>
      <c r="AD470" s="125"/>
      <c r="AE470" s="125"/>
      <c r="AF470" s="125"/>
      <c r="AG470" s="125"/>
      <c r="AH470" s="125"/>
      <c r="AI470" s="125"/>
      <c r="AJ470" s="125"/>
      <c r="AK470" s="125"/>
      <c r="AL470" s="125"/>
      <c r="AM470" s="125"/>
      <c r="AN470" s="125"/>
      <c r="AO470" s="125"/>
      <c r="AP470" s="125"/>
      <c r="AQ470" s="125"/>
      <c r="AR470" s="125">
        <f t="shared" si="126"/>
        <v>1</v>
      </c>
      <c r="AS470" s="125"/>
      <c r="AT470" s="125"/>
      <c r="AU470" s="125"/>
      <c r="AV470" s="125"/>
      <c r="AW470" s="125">
        <v>1</v>
      </c>
      <c r="AX470" s="125">
        <f t="shared" si="127"/>
        <v>1</v>
      </c>
      <c r="AY470" s="125">
        <v>1</v>
      </c>
      <c r="AZ470" s="125">
        <v>1</v>
      </c>
      <c r="BA470" s="125">
        <v>1</v>
      </c>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v>1</v>
      </c>
      <c r="BV470" s="66">
        <f t="shared" si="143"/>
        <v>0</v>
      </c>
      <c r="BW470" s="125"/>
      <c r="BX470" s="125"/>
      <c r="BY470" s="125"/>
      <c r="BZ470" s="125"/>
      <c r="CA470" s="125"/>
      <c r="CB470" s="125"/>
      <c r="CC470" s="125"/>
      <c r="CD470" s="125"/>
      <c r="CE470" s="125"/>
      <c r="CF470" s="125"/>
      <c r="CG470" s="125"/>
      <c r="CH470" s="125">
        <f t="shared" si="128"/>
        <v>0</v>
      </c>
      <c r="CI470" s="125"/>
      <c r="CJ470" s="125"/>
      <c r="CK470" s="125"/>
      <c r="CL470" s="125"/>
      <c r="CM470" s="125"/>
      <c r="CN470" s="125"/>
      <c r="CO470" s="125"/>
      <c r="CP470" s="125"/>
      <c r="CQ470" s="125"/>
      <c r="CR470" s="125"/>
      <c r="CS470" s="125">
        <f t="shared" si="129"/>
        <v>0</v>
      </c>
      <c r="CT470" s="125"/>
      <c r="CU470" s="125"/>
      <c r="CV470" s="125"/>
      <c r="CW470" s="125"/>
      <c r="CX470" s="125"/>
      <c r="CY470" s="125"/>
      <c r="CZ470" s="125"/>
      <c r="DA470" s="125"/>
      <c r="DB470" s="125"/>
      <c r="DC470" s="125"/>
      <c r="DD470" s="125">
        <f t="shared" si="130"/>
        <v>0</v>
      </c>
      <c r="DE470" s="125"/>
      <c r="DF470" s="125"/>
      <c r="DG470" s="125"/>
      <c r="DH470" s="125"/>
      <c r="DI470" s="125"/>
      <c r="DJ470" s="125"/>
      <c r="DK470" s="125"/>
      <c r="DL470" s="125"/>
      <c r="DM470" s="125"/>
      <c r="DN470" s="125">
        <f t="shared" si="131"/>
        <v>0</v>
      </c>
      <c r="DO470" s="125"/>
      <c r="DP470" s="125"/>
      <c r="DQ470" s="125"/>
      <c r="DR470" s="125"/>
      <c r="DS470" s="125"/>
      <c r="DT470" s="125"/>
      <c r="DU470" s="125">
        <v>1</v>
      </c>
      <c r="DV470" s="125"/>
      <c r="DW470" s="125"/>
      <c r="DX470" s="125"/>
      <c r="DY470" s="125">
        <f t="shared" si="132"/>
        <v>1</v>
      </c>
      <c r="DZ470" s="125">
        <f t="shared" si="133"/>
        <v>0</v>
      </c>
      <c r="EA470" s="125">
        <f t="shared" si="134"/>
        <v>0</v>
      </c>
      <c r="EB470" s="125">
        <f t="shared" si="135"/>
        <v>0</v>
      </c>
      <c r="EC470" s="125">
        <f t="shared" si="136"/>
        <v>0</v>
      </c>
      <c r="ED470" s="125">
        <f t="shared" si="137"/>
        <v>0</v>
      </c>
      <c r="EE470" s="125">
        <f t="shared" si="138"/>
        <v>0</v>
      </c>
      <c r="EF470" s="125">
        <f t="shared" si="139"/>
        <v>1</v>
      </c>
      <c r="EG470" s="125">
        <f t="shared" si="140"/>
        <v>0</v>
      </c>
      <c r="EH470" s="125">
        <f t="shared" si="141"/>
        <v>1</v>
      </c>
      <c r="EI470" s="125">
        <f t="shared" si="142"/>
        <v>1</v>
      </c>
      <c r="EJ470" s="125">
        <v>0</v>
      </c>
    </row>
    <row r="471" spans="1:140" ht="15.75" customHeight="1">
      <c r="A471" s="33"/>
      <c r="B471" s="33"/>
      <c r="C471" s="166">
        <v>2021</v>
      </c>
      <c r="D471" s="159" t="s">
        <v>3030</v>
      </c>
      <c r="E471" s="159" t="s">
        <v>3031</v>
      </c>
      <c r="F471" s="159" t="s">
        <v>1234</v>
      </c>
      <c r="G471" s="159" t="s">
        <v>463</v>
      </c>
      <c r="H471" s="125" t="s">
        <v>2343</v>
      </c>
      <c r="I471" s="125" t="s">
        <v>2344</v>
      </c>
      <c r="J471" s="125"/>
      <c r="K471" s="125"/>
      <c r="L471" s="125" t="s">
        <v>2009</v>
      </c>
      <c r="M471" s="119"/>
      <c r="N471" s="119"/>
      <c r="O471" s="125"/>
      <c r="P471" s="125"/>
      <c r="Q471" s="125"/>
      <c r="R471" s="125"/>
      <c r="S471" s="125"/>
      <c r="T471" s="125"/>
      <c r="U471" s="125">
        <v>1</v>
      </c>
      <c r="V471" s="125"/>
      <c r="W471" s="125"/>
      <c r="X471" s="125"/>
      <c r="Y471" s="125"/>
      <c r="Z471" s="125"/>
      <c r="AA471" s="125"/>
      <c r="AB471" s="125"/>
      <c r="AC471" s="125"/>
      <c r="AD471" s="125"/>
      <c r="AE471" s="125"/>
      <c r="AF471" s="125"/>
      <c r="AG471" s="125">
        <v>1</v>
      </c>
      <c r="AH471" s="125"/>
      <c r="AI471" s="125"/>
      <c r="AJ471" s="125"/>
      <c r="AK471" s="125"/>
      <c r="AL471" s="125"/>
      <c r="AM471" s="125"/>
      <c r="AN471" s="125"/>
      <c r="AO471" s="125"/>
      <c r="AP471" s="125"/>
      <c r="AQ471" s="125"/>
      <c r="AR471" s="125">
        <f t="shared" si="126"/>
        <v>1</v>
      </c>
      <c r="AS471" s="125">
        <v>1</v>
      </c>
      <c r="AT471" s="125">
        <v>1</v>
      </c>
      <c r="AU471" s="125">
        <v>1</v>
      </c>
      <c r="AV471" s="125"/>
      <c r="AW471" s="125">
        <v>1</v>
      </c>
      <c r="AX471" s="125">
        <f t="shared" si="127"/>
        <v>4</v>
      </c>
      <c r="AY471" s="125">
        <v>1</v>
      </c>
      <c r="AZ471" s="125">
        <v>1</v>
      </c>
      <c r="BA471" s="125">
        <v>1</v>
      </c>
      <c r="BB471" s="125"/>
      <c r="BC471" s="125"/>
      <c r="BD471" s="125"/>
      <c r="BE471" s="125"/>
      <c r="BF471" s="125">
        <v>1</v>
      </c>
      <c r="BG471" s="125"/>
      <c r="BH471" s="125"/>
      <c r="BI471" s="125"/>
      <c r="BJ471" s="125"/>
      <c r="BK471" s="125"/>
      <c r="BL471" s="125"/>
      <c r="BM471" s="125"/>
      <c r="BN471" s="125"/>
      <c r="BO471" s="125"/>
      <c r="BP471" s="125">
        <v>1</v>
      </c>
      <c r="BQ471" s="125"/>
      <c r="BR471" s="125"/>
      <c r="BS471" s="125">
        <v>1</v>
      </c>
      <c r="BT471" s="125">
        <v>1</v>
      </c>
      <c r="BU471" s="125">
        <v>1</v>
      </c>
      <c r="BV471" s="66">
        <f t="shared" si="143"/>
        <v>0</v>
      </c>
      <c r="BW471" s="125"/>
      <c r="BX471" s="125"/>
      <c r="BY471" s="125"/>
      <c r="BZ471" s="125">
        <v>1</v>
      </c>
      <c r="CA471" s="125"/>
      <c r="CB471" s="125"/>
      <c r="CC471" s="125"/>
      <c r="CD471" s="125"/>
      <c r="CE471" s="125"/>
      <c r="CF471" s="125"/>
      <c r="CG471" s="125"/>
      <c r="CH471" s="125">
        <f t="shared" si="128"/>
        <v>1</v>
      </c>
      <c r="CI471" s="125"/>
      <c r="CJ471" s="125"/>
      <c r="CK471" s="125"/>
      <c r="CL471" s="125"/>
      <c r="CM471" s="125">
        <v>1</v>
      </c>
      <c r="CN471" s="125"/>
      <c r="CO471" s="125"/>
      <c r="CP471" s="125"/>
      <c r="CQ471" s="125"/>
      <c r="CR471" s="125"/>
      <c r="CS471" s="125">
        <f t="shared" si="129"/>
        <v>1</v>
      </c>
      <c r="CT471" s="125"/>
      <c r="CU471" s="125"/>
      <c r="CV471" s="125"/>
      <c r="CW471" s="125"/>
      <c r="CX471" s="125"/>
      <c r="CY471" s="125"/>
      <c r="CZ471" s="125">
        <v>1</v>
      </c>
      <c r="DA471" s="125"/>
      <c r="DB471" s="125"/>
      <c r="DC471" s="125"/>
      <c r="DD471" s="125">
        <f t="shared" si="130"/>
        <v>1</v>
      </c>
      <c r="DE471" s="125"/>
      <c r="DF471" s="125"/>
      <c r="DG471" s="125"/>
      <c r="DH471" s="125"/>
      <c r="DI471" s="125"/>
      <c r="DJ471" s="125"/>
      <c r="DK471" s="125"/>
      <c r="DL471" s="125"/>
      <c r="DM471" s="125"/>
      <c r="DN471" s="125">
        <f t="shared" si="131"/>
        <v>0</v>
      </c>
      <c r="DO471" s="125"/>
      <c r="DP471" s="125"/>
      <c r="DQ471" s="125"/>
      <c r="DR471" s="125"/>
      <c r="DS471" s="125"/>
      <c r="DT471" s="125"/>
      <c r="DU471" s="125"/>
      <c r="DV471" s="125">
        <v>1</v>
      </c>
      <c r="DW471" s="125"/>
      <c r="DX471" s="125"/>
      <c r="DY471" s="125">
        <f t="shared" si="132"/>
        <v>1</v>
      </c>
      <c r="DZ471" s="125">
        <f t="shared" si="133"/>
        <v>0</v>
      </c>
      <c r="EA471" s="125">
        <f t="shared" si="134"/>
        <v>0</v>
      </c>
      <c r="EB471" s="125">
        <f t="shared" si="135"/>
        <v>0</v>
      </c>
      <c r="EC471" s="125">
        <f t="shared" si="136"/>
        <v>0</v>
      </c>
      <c r="ED471" s="125">
        <f t="shared" si="137"/>
        <v>0</v>
      </c>
      <c r="EE471" s="125">
        <f t="shared" si="138"/>
        <v>0</v>
      </c>
      <c r="EF471" s="125">
        <f t="shared" si="139"/>
        <v>0</v>
      </c>
      <c r="EG471" s="125">
        <f t="shared" si="140"/>
        <v>0</v>
      </c>
      <c r="EH471" s="125">
        <f t="shared" si="141"/>
        <v>0</v>
      </c>
      <c r="EI471" s="125">
        <f t="shared" si="142"/>
        <v>0</v>
      </c>
      <c r="EJ471" s="125">
        <v>0</v>
      </c>
    </row>
    <row r="472" spans="1:140" ht="15.75" customHeight="1">
      <c r="A472" s="33"/>
      <c r="B472" s="33"/>
      <c r="C472" s="116">
        <v>2021</v>
      </c>
      <c r="D472" s="159" t="s">
        <v>3032</v>
      </c>
      <c r="E472" s="159" t="s">
        <v>3033</v>
      </c>
      <c r="F472" s="159" t="s">
        <v>3034</v>
      </c>
      <c r="G472" s="159" t="s">
        <v>483</v>
      </c>
      <c r="H472" s="125" t="s">
        <v>2345</v>
      </c>
      <c r="I472" s="125" t="s">
        <v>2346</v>
      </c>
      <c r="J472" s="125"/>
      <c r="K472" s="125"/>
      <c r="L472" s="125" t="s">
        <v>2009</v>
      </c>
      <c r="M472" s="119"/>
      <c r="N472" s="119" t="s">
        <v>2347</v>
      </c>
      <c r="O472" s="125"/>
      <c r="P472" s="125"/>
      <c r="Q472" s="125"/>
      <c r="R472" s="125"/>
      <c r="S472" s="125"/>
      <c r="T472" s="125"/>
      <c r="U472" s="125"/>
      <c r="V472" s="125"/>
      <c r="W472" s="125"/>
      <c r="X472" s="125"/>
      <c r="Y472" s="125"/>
      <c r="Z472" s="125"/>
      <c r="AA472" s="125"/>
      <c r="AB472" s="125"/>
      <c r="AC472" s="125"/>
      <c r="AD472" s="125"/>
      <c r="AE472" s="125"/>
      <c r="AF472" s="125"/>
      <c r="AG472" s="125">
        <v>1</v>
      </c>
      <c r="AH472" s="125"/>
      <c r="AI472" s="125"/>
      <c r="AJ472" s="125"/>
      <c r="AK472" s="125"/>
      <c r="AL472" s="125"/>
      <c r="AM472" s="125"/>
      <c r="AN472" s="125"/>
      <c r="AO472" s="125"/>
      <c r="AP472" s="125"/>
      <c r="AQ472" s="125"/>
      <c r="AR472" s="125">
        <f t="shared" si="126"/>
        <v>1</v>
      </c>
      <c r="AS472" s="125">
        <v>1</v>
      </c>
      <c r="AT472" s="125">
        <v>1</v>
      </c>
      <c r="AU472" s="125">
        <v>1</v>
      </c>
      <c r="AV472" s="125">
        <v>1</v>
      </c>
      <c r="AW472" s="125">
        <v>1</v>
      </c>
      <c r="AX472" s="125">
        <f t="shared" si="127"/>
        <v>5</v>
      </c>
      <c r="AY472" s="125"/>
      <c r="AZ472" s="125"/>
      <c r="BA472" s="125"/>
      <c r="BB472" s="125"/>
      <c r="BC472" s="125"/>
      <c r="BD472" s="125"/>
      <c r="BE472" s="125"/>
      <c r="BF472" s="125"/>
      <c r="BG472" s="125"/>
      <c r="BH472" s="125"/>
      <c r="BI472" s="125"/>
      <c r="BJ472" s="125"/>
      <c r="BK472" s="125">
        <v>1</v>
      </c>
      <c r="BL472" s="125"/>
      <c r="BM472" s="125"/>
      <c r="BN472" s="125"/>
      <c r="BO472" s="125"/>
      <c r="BP472" s="125"/>
      <c r="BQ472" s="125"/>
      <c r="BR472" s="125"/>
      <c r="BS472" s="125"/>
      <c r="BT472" s="125"/>
      <c r="BU472" s="125"/>
      <c r="BV472" s="66">
        <f t="shared" si="143"/>
        <v>1</v>
      </c>
      <c r="BW472" s="125"/>
      <c r="BX472" s="125"/>
      <c r="BY472" s="125"/>
      <c r="BZ472" s="125"/>
      <c r="CA472" s="125"/>
      <c r="CB472" s="125"/>
      <c r="CC472" s="125"/>
      <c r="CD472" s="125"/>
      <c r="CE472" s="125"/>
      <c r="CF472" s="125"/>
      <c r="CG472" s="125"/>
      <c r="CH472" s="125">
        <f t="shared" si="128"/>
        <v>0</v>
      </c>
      <c r="CI472" s="125"/>
      <c r="CJ472" s="125"/>
      <c r="CK472" s="125"/>
      <c r="CL472" s="125"/>
      <c r="CM472" s="125"/>
      <c r="CN472" s="125"/>
      <c r="CO472" s="125"/>
      <c r="CP472" s="125"/>
      <c r="CQ472" s="125"/>
      <c r="CR472" s="125"/>
      <c r="CS472" s="125">
        <f t="shared" si="129"/>
        <v>0</v>
      </c>
      <c r="CT472" s="125"/>
      <c r="CU472" s="125"/>
      <c r="CV472" s="125"/>
      <c r="CW472" s="125"/>
      <c r="CX472" s="125"/>
      <c r="CY472" s="125"/>
      <c r="CZ472" s="125"/>
      <c r="DA472" s="125"/>
      <c r="DB472" s="125"/>
      <c r="DC472" s="125"/>
      <c r="DD472" s="125">
        <f t="shared" si="130"/>
        <v>0</v>
      </c>
      <c r="DE472" s="125"/>
      <c r="DF472" s="125"/>
      <c r="DG472" s="125"/>
      <c r="DH472" s="125"/>
      <c r="DI472" s="125"/>
      <c r="DJ472" s="125"/>
      <c r="DK472" s="125"/>
      <c r="DL472" s="125"/>
      <c r="DM472" s="125"/>
      <c r="DN472" s="125">
        <f t="shared" si="131"/>
        <v>0</v>
      </c>
      <c r="DO472" s="125"/>
      <c r="DP472" s="125"/>
      <c r="DQ472" s="125"/>
      <c r="DR472" s="125"/>
      <c r="DS472" s="125"/>
      <c r="DT472" s="125"/>
      <c r="DU472" s="125"/>
      <c r="DV472" s="125"/>
      <c r="DW472" s="125"/>
      <c r="DX472" s="125"/>
      <c r="DY472" s="125">
        <f t="shared" si="132"/>
        <v>0</v>
      </c>
      <c r="DZ472" s="125">
        <f t="shared" si="133"/>
        <v>0</v>
      </c>
      <c r="EA472" s="125">
        <f t="shared" si="134"/>
        <v>0</v>
      </c>
      <c r="EB472" s="125">
        <f t="shared" si="135"/>
        <v>0</v>
      </c>
      <c r="EC472" s="125">
        <f t="shared" si="136"/>
        <v>0</v>
      </c>
      <c r="ED472" s="125">
        <f t="shared" si="137"/>
        <v>0</v>
      </c>
      <c r="EE472" s="125">
        <f t="shared" si="138"/>
        <v>0</v>
      </c>
      <c r="EF472" s="125">
        <f t="shared" si="139"/>
        <v>0</v>
      </c>
      <c r="EG472" s="125">
        <f t="shared" si="140"/>
        <v>0</v>
      </c>
      <c r="EH472" s="125">
        <f t="shared" si="141"/>
        <v>0</v>
      </c>
      <c r="EI472" s="125">
        <f t="shared" si="142"/>
        <v>0</v>
      </c>
      <c r="EJ472" s="125"/>
    </row>
    <row r="473" spans="1:140" ht="15.75" customHeight="1">
      <c r="A473" s="33"/>
      <c r="B473" s="33"/>
      <c r="C473" s="116">
        <v>2021</v>
      </c>
      <c r="D473" s="159" t="s">
        <v>3035</v>
      </c>
      <c r="E473" s="159" t="s">
        <v>3036</v>
      </c>
      <c r="F473" s="159" t="s">
        <v>513</v>
      </c>
      <c r="G473" s="159" t="s">
        <v>470</v>
      </c>
      <c r="H473" s="125" t="s">
        <v>2348</v>
      </c>
      <c r="I473" s="125" t="s">
        <v>2349</v>
      </c>
      <c r="J473" s="125"/>
      <c r="K473" s="125"/>
      <c r="L473" s="125" t="s">
        <v>2009</v>
      </c>
      <c r="M473" s="119"/>
      <c r="N473" s="119"/>
      <c r="O473" s="125"/>
      <c r="P473" s="125"/>
      <c r="Q473" s="125"/>
      <c r="R473" s="125"/>
      <c r="S473" s="125"/>
      <c r="T473" s="125"/>
      <c r="U473" s="125">
        <v>1</v>
      </c>
      <c r="V473" s="125"/>
      <c r="W473" s="125"/>
      <c r="X473" s="125"/>
      <c r="Y473" s="125"/>
      <c r="Z473" s="125"/>
      <c r="AA473" s="125"/>
      <c r="AB473" s="125"/>
      <c r="AC473" s="125"/>
      <c r="AD473" s="125"/>
      <c r="AE473" s="125"/>
      <c r="AF473" s="125"/>
      <c r="AG473" s="125"/>
      <c r="AH473" s="125">
        <v>1</v>
      </c>
      <c r="AI473" s="125"/>
      <c r="AJ473" s="125"/>
      <c r="AK473" s="125"/>
      <c r="AL473" s="125"/>
      <c r="AM473" s="125"/>
      <c r="AN473" s="125">
        <v>1</v>
      </c>
      <c r="AO473" s="125"/>
      <c r="AP473" s="125"/>
      <c r="AQ473" s="125"/>
      <c r="AR473" s="125">
        <f t="shared" si="126"/>
        <v>1</v>
      </c>
      <c r="AS473" s="125">
        <v>1</v>
      </c>
      <c r="AT473" s="125">
        <v>1</v>
      </c>
      <c r="AU473" s="125">
        <v>1</v>
      </c>
      <c r="AV473" s="125">
        <v>1</v>
      </c>
      <c r="AW473" s="125">
        <v>1</v>
      </c>
      <c r="AX473" s="125">
        <f t="shared" si="127"/>
        <v>5</v>
      </c>
      <c r="AY473" s="125">
        <v>1</v>
      </c>
      <c r="AZ473" s="125">
        <v>1</v>
      </c>
      <c r="BA473" s="125"/>
      <c r="BB473" s="125"/>
      <c r="BC473" s="125"/>
      <c r="BD473" s="125">
        <v>1</v>
      </c>
      <c r="BE473" s="125"/>
      <c r="BF473" s="125"/>
      <c r="BG473" s="125"/>
      <c r="BH473" s="125"/>
      <c r="BI473" s="125"/>
      <c r="BJ473" s="125"/>
      <c r="BK473" s="125"/>
      <c r="BL473" s="125"/>
      <c r="BM473" s="125"/>
      <c r="BN473" s="125"/>
      <c r="BO473" s="125"/>
      <c r="BP473" s="125">
        <v>1</v>
      </c>
      <c r="BQ473" s="125"/>
      <c r="BR473" s="125"/>
      <c r="BS473" s="125"/>
      <c r="BT473" s="125">
        <v>1</v>
      </c>
      <c r="BU473" s="125">
        <v>1</v>
      </c>
      <c r="BV473" s="66">
        <f t="shared" si="143"/>
        <v>0</v>
      </c>
      <c r="BW473" s="125"/>
      <c r="BX473" s="125"/>
      <c r="BY473" s="125"/>
      <c r="BZ473" s="125"/>
      <c r="CA473" s="125"/>
      <c r="CB473" s="125">
        <v>1</v>
      </c>
      <c r="CC473" s="125"/>
      <c r="CD473" s="125"/>
      <c r="CE473" s="125">
        <v>1</v>
      </c>
      <c r="CF473" s="125"/>
      <c r="CG473" s="125"/>
      <c r="CH473" s="125">
        <f t="shared" si="128"/>
        <v>2</v>
      </c>
      <c r="CI473" s="125"/>
      <c r="CJ473" s="125"/>
      <c r="CK473" s="125"/>
      <c r="CL473" s="125">
        <v>1</v>
      </c>
      <c r="CM473" s="125"/>
      <c r="CN473" s="125"/>
      <c r="CO473" s="125"/>
      <c r="CP473" s="125">
        <v>1</v>
      </c>
      <c r="CQ473" s="125"/>
      <c r="CR473" s="125"/>
      <c r="CS473" s="125">
        <f t="shared" si="129"/>
        <v>2</v>
      </c>
      <c r="CT473" s="125"/>
      <c r="CU473" s="125"/>
      <c r="CV473" s="125"/>
      <c r="CW473" s="125">
        <v>1</v>
      </c>
      <c r="CX473" s="125"/>
      <c r="CY473" s="125"/>
      <c r="CZ473" s="125"/>
      <c r="DA473" s="125">
        <v>1</v>
      </c>
      <c r="DB473" s="125"/>
      <c r="DC473" s="125"/>
      <c r="DD473" s="125">
        <f t="shared" si="130"/>
        <v>2</v>
      </c>
      <c r="DE473" s="125"/>
      <c r="DF473" s="125"/>
      <c r="DG473" s="125"/>
      <c r="DH473" s="125">
        <v>1</v>
      </c>
      <c r="DI473" s="125"/>
      <c r="DJ473" s="125"/>
      <c r="DK473" s="125">
        <v>1</v>
      </c>
      <c r="DL473" s="125"/>
      <c r="DM473" s="125"/>
      <c r="DN473" s="125">
        <f t="shared" si="131"/>
        <v>2</v>
      </c>
      <c r="DO473" s="125"/>
      <c r="DP473" s="125"/>
      <c r="DQ473" s="125"/>
      <c r="DR473" s="125">
        <v>1</v>
      </c>
      <c r="DS473" s="125"/>
      <c r="DT473" s="125"/>
      <c r="DU473" s="125">
        <v>1</v>
      </c>
      <c r="DV473" s="125"/>
      <c r="DW473" s="125"/>
      <c r="DX473" s="125"/>
      <c r="DY473" s="125">
        <f t="shared" si="132"/>
        <v>2</v>
      </c>
      <c r="DZ473" s="125">
        <f t="shared" si="133"/>
        <v>0</v>
      </c>
      <c r="EA473" s="125">
        <f t="shared" si="134"/>
        <v>0</v>
      </c>
      <c r="EB473" s="125">
        <f t="shared" si="135"/>
        <v>0</v>
      </c>
      <c r="EC473" s="125">
        <f t="shared" si="136"/>
        <v>5</v>
      </c>
      <c r="ED473" s="125">
        <f t="shared" si="137"/>
        <v>0</v>
      </c>
      <c r="EE473" s="125">
        <f t="shared" si="138"/>
        <v>0</v>
      </c>
      <c r="EF473" s="125">
        <f t="shared" si="139"/>
        <v>5</v>
      </c>
      <c r="EG473" s="125">
        <f t="shared" si="140"/>
        <v>0</v>
      </c>
      <c r="EH473" s="125">
        <f t="shared" si="141"/>
        <v>10</v>
      </c>
      <c r="EI473" s="125">
        <f t="shared" si="142"/>
        <v>1</v>
      </c>
      <c r="EJ473" s="125"/>
    </row>
    <row r="474" spans="1:140" ht="15.75" customHeight="1">
      <c r="A474" s="33"/>
      <c r="B474" s="33"/>
      <c r="C474" s="125">
        <v>2021</v>
      </c>
      <c r="D474" s="125" t="s">
        <v>3037</v>
      </c>
      <c r="E474" s="125" t="s">
        <v>3038</v>
      </c>
      <c r="F474" s="125" t="s">
        <v>2986</v>
      </c>
      <c r="G474" s="125" t="s">
        <v>470</v>
      </c>
      <c r="H474" s="125" t="s">
        <v>2350</v>
      </c>
      <c r="I474" s="125" t="s">
        <v>2351</v>
      </c>
      <c r="J474" s="125"/>
      <c r="K474" s="125"/>
      <c r="L474" s="125" t="s">
        <v>2009</v>
      </c>
      <c r="M474" s="119"/>
      <c r="N474" s="119" t="s">
        <v>2352</v>
      </c>
      <c r="O474" s="125"/>
      <c r="P474" s="125"/>
      <c r="Q474" s="125"/>
      <c r="R474" s="125"/>
      <c r="S474" s="125"/>
      <c r="T474" s="125">
        <v>1</v>
      </c>
      <c r="U474" s="125"/>
      <c r="V474" s="125"/>
      <c r="W474" s="125"/>
      <c r="X474" s="125"/>
      <c r="Y474" s="125">
        <v>1</v>
      </c>
      <c r="Z474" s="125"/>
      <c r="AA474" s="125"/>
      <c r="AB474" s="125"/>
      <c r="AC474" s="125"/>
      <c r="AD474" s="125"/>
      <c r="AE474" s="125"/>
      <c r="AF474" s="125"/>
      <c r="AG474" s="125"/>
      <c r="AH474" s="125"/>
      <c r="AI474" s="125"/>
      <c r="AJ474" s="125"/>
      <c r="AK474" s="125"/>
      <c r="AL474" s="125"/>
      <c r="AM474" s="125"/>
      <c r="AN474" s="125"/>
      <c r="AO474" s="125"/>
      <c r="AP474" s="125"/>
      <c r="AQ474" s="125"/>
      <c r="AR474" s="125">
        <f t="shared" si="126"/>
        <v>1</v>
      </c>
      <c r="AS474" s="125"/>
      <c r="AT474" s="125">
        <v>1</v>
      </c>
      <c r="AU474" s="125"/>
      <c r="AV474" s="125"/>
      <c r="AW474" s="125"/>
      <c r="AX474" s="125">
        <f t="shared" si="127"/>
        <v>1</v>
      </c>
      <c r="AY474" s="125">
        <v>1</v>
      </c>
      <c r="AZ474" s="125"/>
      <c r="BA474" s="125"/>
      <c r="BB474" s="125"/>
      <c r="BC474" s="125"/>
      <c r="BD474" s="125"/>
      <c r="BE474" s="125"/>
      <c r="BF474" s="125"/>
      <c r="BG474" s="125"/>
      <c r="BH474" s="125"/>
      <c r="BI474" s="125"/>
      <c r="BJ474" s="125"/>
      <c r="BK474" s="125">
        <v>1</v>
      </c>
      <c r="BL474" s="125"/>
      <c r="BM474" s="125"/>
      <c r="BN474" s="125"/>
      <c r="BO474" s="125"/>
      <c r="BP474" s="125"/>
      <c r="BQ474" s="125"/>
      <c r="BR474" s="125"/>
      <c r="BS474" s="125"/>
      <c r="BT474" s="125"/>
      <c r="BU474" s="125"/>
      <c r="BV474" s="66">
        <f t="shared" si="143"/>
        <v>1</v>
      </c>
      <c r="BW474" s="125"/>
      <c r="BX474" s="125"/>
      <c r="BY474" s="125"/>
      <c r="BZ474" s="125"/>
      <c r="CA474" s="125"/>
      <c r="CB474" s="125"/>
      <c r="CC474" s="125"/>
      <c r="CD474" s="125"/>
      <c r="CE474" s="125"/>
      <c r="CF474" s="125"/>
      <c r="CG474" s="125"/>
      <c r="CH474" s="125">
        <f t="shared" si="128"/>
        <v>0</v>
      </c>
      <c r="CI474" s="125"/>
      <c r="CJ474" s="125"/>
      <c r="CK474" s="125"/>
      <c r="CL474" s="125"/>
      <c r="CM474" s="125"/>
      <c r="CN474" s="125"/>
      <c r="CO474" s="125"/>
      <c r="CP474" s="125"/>
      <c r="CQ474" s="125"/>
      <c r="CR474" s="125"/>
      <c r="CS474" s="125">
        <f t="shared" si="129"/>
        <v>0</v>
      </c>
      <c r="CT474" s="125"/>
      <c r="CU474" s="125"/>
      <c r="CV474" s="125"/>
      <c r="CW474" s="125"/>
      <c r="CX474" s="125"/>
      <c r="CY474" s="125"/>
      <c r="CZ474" s="125"/>
      <c r="DA474" s="125"/>
      <c r="DB474" s="125"/>
      <c r="DC474" s="125"/>
      <c r="DD474" s="125">
        <f t="shared" si="130"/>
        <v>0</v>
      </c>
      <c r="DE474" s="125"/>
      <c r="DF474" s="125"/>
      <c r="DG474" s="125"/>
      <c r="DH474" s="125"/>
      <c r="DI474" s="125"/>
      <c r="DJ474" s="125"/>
      <c r="DK474" s="125"/>
      <c r="DL474" s="125"/>
      <c r="DM474" s="125"/>
      <c r="DN474" s="125">
        <f t="shared" si="131"/>
        <v>0</v>
      </c>
      <c r="DO474" s="125"/>
      <c r="DP474" s="125"/>
      <c r="DQ474" s="125"/>
      <c r="DR474" s="125"/>
      <c r="DS474" s="125"/>
      <c r="DT474" s="125"/>
      <c r="DU474" s="125"/>
      <c r="DV474" s="125"/>
      <c r="DW474" s="125"/>
      <c r="DX474" s="125"/>
      <c r="DY474" s="125">
        <f t="shared" si="132"/>
        <v>0</v>
      </c>
      <c r="DZ474" s="125">
        <f t="shared" si="133"/>
        <v>0</v>
      </c>
      <c r="EA474" s="125">
        <f t="shared" si="134"/>
        <v>0</v>
      </c>
      <c r="EB474" s="125">
        <f t="shared" si="135"/>
        <v>0</v>
      </c>
      <c r="EC474" s="125">
        <f t="shared" si="136"/>
        <v>0</v>
      </c>
      <c r="ED474" s="125">
        <f t="shared" si="137"/>
        <v>0</v>
      </c>
      <c r="EE474" s="125">
        <f t="shared" si="138"/>
        <v>0</v>
      </c>
      <c r="EF474" s="125">
        <f t="shared" si="139"/>
        <v>0</v>
      </c>
      <c r="EG474" s="125">
        <f t="shared" si="140"/>
        <v>0</v>
      </c>
      <c r="EH474" s="125">
        <f t="shared" si="141"/>
        <v>0</v>
      </c>
      <c r="EI474" s="125">
        <f t="shared" si="142"/>
        <v>0</v>
      </c>
      <c r="EJ474" s="125">
        <v>0</v>
      </c>
    </row>
    <row r="475" spans="1:140" ht="15.75" customHeight="1">
      <c r="A475" s="33"/>
      <c r="B475" s="33"/>
      <c r="C475" s="201">
        <v>2021</v>
      </c>
      <c r="D475" s="201" t="s">
        <v>3039</v>
      </c>
      <c r="E475" s="201" t="s">
        <v>3040</v>
      </c>
      <c r="F475" s="201" t="s">
        <v>5580</v>
      </c>
      <c r="G475" s="201" t="s">
        <v>4626</v>
      </c>
      <c r="H475" s="201" t="s">
        <v>2353</v>
      </c>
      <c r="I475" s="201" t="s">
        <v>2354</v>
      </c>
      <c r="J475" s="201"/>
      <c r="K475" s="201"/>
      <c r="L475" s="201" t="s">
        <v>2009</v>
      </c>
      <c r="M475" s="214"/>
      <c r="N475" s="214" t="s">
        <v>2355</v>
      </c>
      <c r="O475" s="201"/>
      <c r="P475" s="201"/>
      <c r="Q475" s="201"/>
      <c r="R475" s="201"/>
      <c r="S475" s="201"/>
      <c r="T475" s="201"/>
      <c r="U475" s="201">
        <v>1</v>
      </c>
      <c r="V475" s="201"/>
      <c r="W475" s="201"/>
      <c r="X475" s="201"/>
      <c r="Y475" s="201"/>
      <c r="Z475" s="201"/>
      <c r="AA475" s="201"/>
      <c r="AB475" s="201"/>
      <c r="AC475" s="201">
        <v>1</v>
      </c>
      <c r="AD475" s="201"/>
      <c r="AE475" s="201"/>
      <c r="AF475" s="201"/>
      <c r="AG475" s="201"/>
      <c r="AH475" s="201"/>
      <c r="AI475" s="201"/>
      <c r="AJ475" s="201"/>
      <c r="AK475" s="201"/>
      <c r="AL475" s="201"/>
      <c r="AM475" s="201"/>
      <c r="AN475" s="201"/>
      <c r="AO475" s="201"/>
      <c r="AP475" s="201"/>
      <c r="AQ475" s="201"/>
      <c r="AR475" s="201">
        <f t="shared" si="126"/>
        <v>1</v>
      </c>
      <c r="AS475" s="201"/>
      <c r="AT475" s="201"/>
      <c r="AU475" s="201"/>
      <c r="AV475" s="201"/>
      <c r="AW475" s="201">
        <v>1</v>
      </c>
      <c r="AX475" s="201">
        <f t="shared" si="127"/>
        <v>1</v>
      </c>
      <c r="AY475" s="201"/>
      <c r="AZ475" s="201"/>
      <c r="BA475" s="201">
        <v>1</v>
      </c>
      <c r="BB475" s="201"/>
      <c r="BC475" s="201"/>
      <c r="BD475" s="201"/>
      <c r="BE475" s="201"/>
      <c r="BF475" s="201"/>
      <c r="BG475" s="201"/>
      <c r="BH475" s="201"/>
      <c r="BI475" s="201"/>
      <c r="BJ475" s="201"/>
      <c r="BK475" s="201"/>
      <c r="BL475" s="201">
        <v>1</v>
      </c>
      <c r="BM475" s="201"/>
      <c r="BN475" s="201">
        <v>1</v>
      </c>
      <c r="BO475" s="201"/>
      <c r="BP475" s="201">
        <v>1</v>
      </c>
      <c r="BQ475" s="201"/>
      <c r="BR475" s="201"/>
      <c r="BS475" s="201"/>
      <c r="BT475" s="201"/>
      <c r="BU475" s="201">
        <v>1</v>
      </c>
      <c r="BV475" s="66">
        <f t="shared" si="143"/>
        <v>0</v>
      </c>
      <c r="BW475" s="201"/>
      <c r="BX475" s="201"/>
      <c r="BY475" s="201"/>
      <c r="BZ475" s="201"/>
      <c r="CA475" s="201"/>
      <c r="CB475" s="201"/>
      <c r="CC475" s="201"/>
      <c r="CD475" s="201"/>
      <c r="CE475" s="201"/>
      <c r="CF475" s="201"/>
      <c r="CG475" s="201"/>
      <c r="CH475" s="201">
        <f t="shared" si="128"/>
        <v>0</v>
      </c>
      <c r="CI475" s="201"/>
      <c r="CJ475" s="201"/>
      <c r="CK475" s="201"/>
      <c r="CL475" s="201"/>
      <c r="CM475" s="201"/>
      <c r="CN475" s="201"/>
      <c r="CO475" s="201"/>
      <c r="CP475" s="201"/>
      <c r="CQ475" s="201"/>
      <c r="CR475" s="201"/>
      <c r="CS475" s="201">
        <f t="shared" si="129"/>
        <v>0</v>
      </c>
      <c r="CT475" s="201"/>
      <c r="CU475" s="201"/>
      <c r="CV475" s="201"/>
      <c r="CW475" s="201"/>
      <c r="CX475" s="201"/>
      <c r="CY475" s="201"/>
      <c r="CZ475" s="201"/>
      <c r="DA475" s="201"/>
      <c r="DB475" s="201"/>
      <c r="DC475" s="201"/>
      <c r="DD475" s="201">
        <f t="shared" si="130"/>
        <v>0</v>
      </c>
      <c r="DE475" s="201"/>
      <c r="DF475" s="201"/>
      <c r="DG475" s="201"/>
      <c r="DH475" s="201"/>
      <c r="DI475" s="201"/>
      <c r="DJ475" s="201"/>
      <c r="DK475" s="201"/>
      <c r="DL475" s="201"/>
      <c r="DM475" s="201"/>
      <c r="DN475" s="201">
        <f t="shared" si="131"/>
        <v>0</v>
      </c>
      <c r="DO475" s="201"/>
      <c r="DP475" s="201"/>
      <c r="DQ475" s="201"/>
      <c r="DR475" s="201"/>
      <c r="DS475" s="201"/>
      <c r="DT475" s="201"/>
      <c r="DU475" s="201"/>
      <c r="DV475" s="201">
        <v>1</v>
      </c>
      <c r="DW475" s="201"/>
      <c r="DX475" s="201"/>
      <c r="DY475" s="201">
        <f t="shared" si="132"/>
        <v>1</v>
      </c>
      <c r="DZ475" s="201">
        <f t="shared" si="133"/>
        <v>0</v>
      </c>
      <c r="EA475" s="201">
        <f t="shared" si="134"/>
        <v>0</v>
      </c>
      <c r="EB475" s="201">
        <f t="shared" si="135"/>
        <v>0</v>
      </c>
      <c r="EC475" s="201">
        <f t="shared" si="136"/>
        <v>0</v>
      </c>
      <c r="ED475" s="201">
        <f t="shared" si="137"/>
        <v>0</v>
      </c>
      <c r="EE475" s="201">
        <f t="shared" si="138"/>
        <v>0</v>
      </c>
      <c r="EF475" s="201">
        <f t="shared" si="139"/>
        <v>0</v>
      </c>
      <c r="EG475" s="201">
        <f t="shared" si="140"/>
        <v>0</v>
      </c>
      <c r="EH475" s="201">
        <f t="shared" si="141"/>
        <v>0</v>
      </c>
      <c r="EI475" s="201">
        <f t="shared" si="142"/>
        <v>0</v>
      </c>
      <c r="EJ475" s="201">
        <v>0</v>
      </c>
    </row>
    <row r="476" spans="1:140" ht="15.75" customHeight="1">
      <c r="A476" s="33"/>
      <c r="B476" s="33"/>
      <c r="C476" s="125">
        <v>2021</v>
      </c>
      <c r="D476" s="125" t="s">
        <v>3041</v>
      </c>
      <c r="E476" s="125" t="s">
        <v>3042</v>
      </c>
      <c r="F476" s="125" t="s">
        <v>24</v>
      </c>
      <c r="G476" s="125" t="s">
        <v>470</v>
      </c>
      <c r="H476" s="125" t="s">
        <v>2356</v>
      </c>
      <c r="I476" s="125" t="s">
        <v>2357</v>
      </c>
      <c r="J476" s="125"/>
      <c r="K476" s="125"/>
      <c r="L476" s="125" t="s">
        <v>2009</v>
      </c>
      <c r="M476" s="119"/>
      <c r="N476" s="119"/>
      <c r="O476" s="125"/>
      <c r="P476" s="125"/>
      <c r="Q476" s="125"/>
      <c r="R476" s="125"/>
      <c r="S476" s="125"/>
      <c r="T476" s="125"/>
      <c r="U476" s="125">
        <v>1</v>
      </c>
      <c r="V476" s="125"/>
      <c r="W476" s="125"/>
      <c r="X476" s="125"/>
      <c r="Y476" s="125"/>
      <c r="Z476" s="125"/>
      <c r="AA476" s="125">
        <v>1</v>
      </c>
      <c r="AB476" s="125"/>
      <c r="AC476" s="125"/>
      <c r="AD476" s="125"/>
      <c r="AE476" s="125"/>
      <c r="AF476" s="125"/>
      <c r="AG476" s="125"/>
      <c r="AH476" s="125"/>
      <c r="AI476" s="125"/>
      <c r="AJ476" s="125"/>
      <c r="AK476" s="125"/>
      <c r="AL476" s="125"/>
      <c r="AM476" s="125"/>
      <c r="AN476" s="125"/>
      <c r="AO476" s="125"/>
      <c r="AP476" s="125"/>
      <c r="AQ476" s="125"/>
      <c r="AR476" s="125">
        <f t="shared" si="126"/>
        <v>1</v>
      </c>
      <c r="AS476" s="125"/>
      <c r="AT476" s="125">
        <v>1</v>
      </c>
      <c r="AU476" s="125"/>
      <c r="AV476" s="125"/>
      <c r="AW476" s="125">
        <v>1</v>
      </c>
      <c r="AX476" s="125">
        <f t="shared" si="127"/>
        <v>2</v>
      </c>
      <c r="AY476" s="125">
        <v>1</v>
      </c>
      <c r="AZ476" s="125">
        <v>1</v>
      </c>
      <c r="BA476" s="125">
        <v>1</v>
      </c>
      <c r="BB476" s="125"/>
      <c r="BC476" s="125"/>
      <c r="BD476" s="125"/>
      <c r="BE476" s="125"/>
      <c r="BF476" s="125"/>
      <c r="BG476" s="125"/>
      <c r="BH476" s="125"/>
      <c r="BI476" s="125"/>
      <c r="BJ476" s="125"/>
      <c r="BK476" s="125"/>
      <c r="BL476" s="125"/>
      <c r="BM476" s="125"/>
      <c r="BN476" s="125"/>
      <c r="BO476" s="125"/>
      <c r="BP476" s="125">
        <v>1</v>
      </c>
      <c r="BQ476" s="125"/>
      <c r="BR476" s="125"/>
      <c r="BS476" s="125"/>
      <c r="BT476" s="125">
        <v>1</v>
      </c>
      <c r="BU476" s="125">
        <v>1</v>
      </c>
      <c r="BV476" s="66">
        <f t="shared" si="143"/>
        <v>0</v>
      </c>
      <c r="BW476" s="125"/>
      <c r="BX476" s="125"/>
      <c r="BY476" s="125"/>
      <c r="BZ476" s="125"/>
      <c r="CA476" s="125"/>
      <c r="CB476" s="125"/>
      <c r="CC476" s="125"/>
      <c r="CD476" s="125"/>
      <c r="CE476" s="125"/>
      <c r="CF476" s="125"/>
      <c r="CG476" s="125"/>
      <c r="CH476" s="125">
        <f t="shared" si="128"/>
        <v>0</v>
      </c>
      <c r="CI476" s="125"/>
      <c r="CJ476" s="125"/>
      <c r="CK476" s="125"/>
      <c r="CL476" s="125"/>
      <c r="CM476" s="125">
        <v>1</v>
      </c>
      <c r="CN476" s="125"/>
      <c r="CO476" s="125"/>
      <c r="CP476" s="125"/>
      <c r="CQ476" s="125"/>
      <c r="CR476" s="125"/>
      <c r="CS476" s="125">
        <f t="shared" si="129"/>
        <v>1</v>
      </c>
      <c r="CT476" s="125"/>
      <c r="CU476" s="125"/>
      <c r="CV476" s="125"/>
      <c r="CW476" s="125"/>
      <c r="CX476" s="125"/>
      <c r="CY476" s="125"/>
      <c r="CZ476" s="125"/>
      <c r="DA476" s="125"/>
      <c r="DB476" s="125"/>
      <c r="DC476" s="125"/>
      <c r="DD476" s="125">
        <f t="shared" si="130"/>
        <v>0</v>
      </c>
      <c r="DE476" s="125"/>
      <c r="DF476" s="125"/>
      <c r="DG476" s="125"/>
      <c r="DH476" s="125"/>
      <c r="DI476" s="125"/>
      <c r="DJ476" s="125"/>
      <c r="DK476" s="125"/>
      <c r="DL476" s="125"/>
      <c r="DM476" s="125"/>
      <c r="DN476" s="125">
        <f t="shared" si="131"/>
        <v>0</v>
      </c>
      <c r="DO476" s="125"/>
      <c r="DP476" s="125"/>
      <c r="DQ476" s="125"/>
      <c r="DR476" s="125"/>
      <c r="DS476" s="125"/>
      <c r="DT476" s="125"/>
      <c r="DU476" s="125"/>
      <c r="DV476" s="125">
        <v>1</v>
      </c>
      <c r="DW476" s="125"/>
      <c r="DX476" s="125"/>
      <c r="DY476" s="125">
        <f t="shared" si="132"/>
        <v>1</v>
      </c>
      <c r="DZ476" s="125">
        <f t="shared" si="133"/>
        <v>0</v>
      </c>
      <c r="EA476" s="125">
        <f t="shared" si="134"/>
        <v>0</v>
      </c>
      <c r="EB476" s="125">
        <f t="shared" si="135"/>
        <v>0</v>
      </c>
      <c r="EC476" s="125">
        <f t="shared" si="136"/>
        <v>0</v>
      </c>
      <c r="ED476" s="125">
        <f t="shared" si="137"/>
        <v>0</v>
      </c>
      <c r="EE476" s="125">
        <f t="shared" si="138"/>
        <v>0</v>
      </c>
      <c r="EF476" s="125">
        <f t="shared" si="139"/>
        <v>0</v>
      </c>
      <c r="EG476" s="125">
        <f t="shared" si="140"/>
        <v>0</v>
      </c>
      <c r="EH476" s="125">
        <f t="shared" si="141"/>
        <v>0</v>
      </c>
      <c r="EI476" s="125">
        <f t="shared" si="142"/>
        <v>0</v>
      </c>
      <c r="EJ476" s="125"/>
    </row>
    <row r="477" spans="1:140" ht="15.75" customHeight="1">
      <c r="A477" s="33"/>
      <c r="B477" s="33"/>
      <c r="C477" s="201">
        <v>2021</v>
      </c>
      <c r="D477" s="201" t="s">
        <v>3043</v>
      </c>
      <c r="E477" s="201" t="s">
        <v>3044</v>
      </c>
      <c r="F477" s="201" t="s">
        <v>458</v>
      </c>
      <c r="G477" s="2" t="s">
        <v>1818</v>
      </c>
      <c r="H477" s="201" t="s">
        <v>2358</v>
      </c>
      <c r="I477" s="201" t="s">
        <v>2359</v>
      </c>
      <c r="J477" s="201"/>
      <c r="K477" s="201"/>
      <c r="L477" s="201" t="s">
        <v>2009</v>
      </c>
      <c r="M477" s="214"/>
      <c r="N477" s="214" t="s">
        <v>2360</v>
      </c>
      <c r="O477" s="201"/>
      <c r="P477" s="201"/>
      <c r="Q477" s="201"/>
      <c r="R477" s="201"/>
      <c r="S477" s="201"/>
      <c r="T477" s="201"/>
      <c r="U477" s="201"/>
      <c r="V477" s="201"/>
      <c r="W477" s="201"/>
      <c r="X477" s="201"/>
      <c r="Y477" s="201"/>
      <c r="Z477" s="201">
        <v>1</v>
      </c>
      <c r="AA477" s="201"/>
      <c r="AB477" s="201"/>
      <c r="AC477" s="201"/>
      <c r="AD477" s="201"/>
      <c r="AE477" s="201"/>
      <c r="AF477" s="201"/>
      <c r="AG477" s="201">
        <v>1</v>
      </c>
      <c r="AH477" s="201"/>
      <c r="AI477" s="201"/>
      <c r="AJ477" s="201"/>
      <c r="AK477" s="201"/>
      <c r="AL477" s="201"/>
      <c r="AM477" s="201"/>
      <c r="AN477" s="201"/>
      <c r="AO477" s="201"/>
      <c r="AP477" s="201"/>
      <c r="AQ477" s="201"/>
      <c r="AR477" s="201">
        <f t="shared" si="126"/>
        <v>1</v>
      </c>
      <c r="AS477" s="201">
        <v>1</v>
      </c>
      <c r="AT477" s="201"/>
      <c r="AU477" s="201"/>
      <c r="AV477" s="201"/>
      <c r="AW477" s="201">
        <v>1</v>
      </c>
      <c r="AX477" s="201">
        <f t="shared" si="127"/>
        <v>2</v>
      </c>
      <c r="AY477" s="201"/>
      <c r="AZ477" s="201"/>
      <c r="BA477" s="201"/>
      <c r="BB477" s="201"/>
      <c r="BC477" s="201"/>
      <c r="BD477" s="201"/>
      <c r="BE477" s="201"/>
      <c r="BF477" s="201"/>
      <c r="BG477" s="201"/>
      <c r="BH477" s="201"/>
      <c r="BI477" s="201"/>
      <c r="BJ477" s="201"/>
      <c r="BK477" s="201">
        <v>1</v>
      </c>
      <c r="BL477" s="201"/>
      <c r="BM477" s="201"/>
      <c r="BN477" s="201"/>
      <c r="BO477" s="201"/>
      <c r="BP477" s="201"/>
      <c r="BQ477" s="201"/>
      <c r="BR477" s="201"/>
      <c r="BS477" s="201">
        <v>1</v>
      </c>
      <c r="BT477" s="201"/>
      <c r="BU477" s="201">
        <v>1</v>
      </c>
      <c r="BV477" s="66">
        <f t="shared" si="143"/>
        <v>0</v>
      </c>
      <c r="BW477" s="201"/>
      <c r="BX477" s="201"/>
      <c r="BY477" s="201"/>
      <c r="BZ477" s="201">
        <v>1</v>
      </c>
      <c r="CA477" s="201"/>
      <c r="CB477" s="201"/>
      <c r="CC477" s="201"/>
      <c r="CD477" s="201"/>
      <c r="CE477" s="201"/>
      <c r="CF477" s="201"/>
      <c r="CG477" s="201"/>
      <c r="CH477" s="201">
        <f t="shared" si="128"/>
        <v>1</v>
      </c>
      <c r="CI477" s="201"/>
      <c r="CJ477" s="201"/>
      <c r="CK477" s="201"/>
      <c r="CL477" s="201"/>
      <c r="CM477" s="201"/>
      <c r="CN477" s="201"/>
      <c r="CO477" s="201"/>
      <c r="CP477" s="201"/>
      <c r="CQ477" s="201"/>
      <c r="CR477" s="201"/>
      <c r="CS477" s="201">
        <f t="shared" si="129"/>
        <v>0</v>
      </c>
      <c r="CT477" s="201"/>
      <c r="CU477" s="201"/>
      <c r="CV477" s="201"/>
      <c r="CW477" s="201"/>
      <c r="CX477" s="201"/>
      <c r="CY477" s="201"/>
      <c r="CZ477" s="201"/>
      <c r="DA477" s="201"/>
      <c r="DB477" s="201"/>
      <c r="DC477" s="201"/>
      <c r="DD477" s="201">
        <f t="shared" si="130"/>
        <v>0</v>
      </c>
      <c r="DE477" s="201"/>
      <c r="DF477" s="201"/>
      <c r="DG477" s="201"/>
      <c r="DH477" s="201"/>
      <c r="DI477" s="201"/>
      <c r="DJ477" s="201"/>
      <c r="DK477" s="201"/>
      <c r="DL477" s="201"/>
      <c r="DM477" s="201"/>
      <c r="DN477" s="201">
        <f t="shared" si="131"/>
        <v>0</v>
      </c>
      <c r="DO477" s="201"/>
      <c r="DP477" s="201"/>
      <c r="DQ477" s="201"/>
      <c r="DR477" s="201"/>
      <c r="DS477" s="201"/>
      <c r="DT477" s="201"/>
      <c r="DU477" s="201"/>
      <c r="DV477" s="201">
        <v>1</v>
      </c>
      <c r="DW477" s="201"/>
      <c r="DX477" s="201"/>
      <c r="DY477" s="201">
        <f t="shared" si="132"/>
        <v>1</v>
      </c>
      <c r="DZ477" s="201">
        <f t="shared" si="133"/>
        <v>0</v>
      </c>
      <c r="EA477" s="201">
        <f t="shared" si="134"/>
        <v>0</v>
      </c>
      <c r="EB477" s="201">
        <f t="shared" si="135"/>
        <v>0</v>
      </c>
      <c r="EC477" s="201">
        <f t="shared" si="136"/>
        <v>0</v>
      </c>
      <c r="ED477" s="201">
        <f t="shared" si="137"/>
        <v>0</v>
      </c>
      <c r="EE477" s="201">
        <f t="shared" si="138"/>
        <v>0</v>
      </c>
      <c r="EF477" s="201">
        <f t="shared" si="139"/>
        <v>0</v>
      </c>
      <c r="EG477" s="201">
        <f t="shared" si="140"/>
        <v>0</v>
      </c>
      <c r="EH477" s="201">
        <f t="shared" si="141"/>
        <v>0</v>
      </c>
      <c r="EI477" s="201">
        <f t="shared" si="142"/>
        <v>0</v>
      </c>
      <c r="EJ477" s="201">
        <v>0</v>
      </c>
    </row>
    <row r="478" spans="1:140" ht="15.75" customHeight="1">
      <c r="A478" s="33"/>
      <c r="B478" s="33"/>
      <c r="C478" s="201">
        <v>2021</v>
      </c>
      <c r="D478" s="201" t="s">
        <v>3045</v>
      </c>
      <c r="E478" s="201" t="s">
        <v>3046</v>
      </c>
      <c r="F478" s="201" t="s">
        <v>3047</v>
      </c>
      <c r="G478" s="128" t="s">
        <v>463</v>
      </c>
      <c r="H478" s="201" t="s">
        <v>2361</v>
      </c>
      <c r="I478" s="201" t="s">
        <v>2362</v>
      </c>
      <c r="J478" s="201"/>
      <c r="K478" s="201"/>
      <c r="L478" s="201" t="s">
        <v>2009</v>
      </c>
      <c r="M478" s="214"/>
      <c r="N478" s="214" t="s">
        <v>2363</v>
      </c>
      <c r="O478" s="201"/>
      <c r="P478" s="201"/>
      <c r="Q478" s="201"/>
      <c r="R478" s="201"/>
      <c r="S478" s="201"/>
      <c r="T478" s="201"/>
      <c r="U478" s="201">
        <v>1</v>
      </c>
      <c r="V478" s="201"/>
      <c r="W478" s="201"/>
      <c r="X478" s="201"/>
      <c r="Y478" s="201"/>
      <c r="Z478" s="201"/>
      <c r="AA478" s="201"/>
      <c r="AB478" s="201"/>
      <c r="AC478" s="201"/>
      <c r="AD478" s="201"/>
      <c r="AE478" s="201"/>
      <c r="AF478" s="201"/>
      <c r="AG478" s="201"/>
      <c r="AH478" s="201"/>
      <c r="AI478" s="201"/>
      <c r="AJ478" s="201"/>
      <c r="AK478" s="201">
        <v>1</v>
      </c>
      <c r="AL478" s="201"/>
      <c r="AM478" s="201"/>
      <c r="AN478" s="201"/>
      <c r="AO478" s="201"/>
      <c r="AP478" s="201"/>
      <c r="AQ478" s="201"/>
      <c r="AR478" s="201">
        <f t="shared" si="126"/>
        <v>1</v>
      </c>
      <c r="AS478" s="201">
        <v>1</v>
      </c>
      <c r="AT478" s="201"/>
      <c r="AU478" s="201"/>
      <c r="AV478" s="201"/>
      <c r="AW478" s="201"/>
      <c r="AX478" s="201">
        <f t="shared" si="127"/>
        <v>1</v>
      </c>
      <c r="AY478" s="201"/>
      <c r="AZ478" s="201">
        <v>1</v>
      </c>
      <c r="BA478" s="201"/>
      <c r="BB478" s="201"/>
      <c r="BC478" s="201"/>
      <c r="BD478" s="201"/>
      <c r="BE478" s="201"/>
      <c r="BF478" s="201"/>
      <c r="BG478" s="201"/>
      <c r="BH478" s="201"/>
      <c r="BI478" s="201"/>
      <c r="BJ478" s="201"/>
      <c r="BK478" s="201"/>
      <c r="BL478" s="201"/>
      <c r="BM478" s="201"/>
      <c r="BN478" s="201">
        <v>1</v>
      </c>
      <c r="BO478" s="201"/>
      <c r="BP478" s="201"/>
      <c r="BQ478" s="201"/>
      <c r="BR478" s="201"/>
      <c r="BS478" s="201"/>
      <c r="BT478" s="201"/>
      <c r="BU478" s="201"/>
      <c r="BV478" s="66">
        <f t="shared" si="143"/>
        <v>1</v>
      </c>
      <c r="BW478" s="201"/>
      <c r="BX478" s="201"/>
      <c r="BY478" s="201"/>
      <c r="BZ478" s="201"/>
      <c r="CA478" s="201"/>
      <c r="CB478" s="201"/>
      <c r="CC478" s="201"/>
      <c r="CD478" s="201"/>
      <c r="CE478" s="201"/>
      <c r="CF478" s="201"/>
      <c r="CG478" s="201"/>
      <c r="CH478" s="201">
        <f t="shared" si="128"/>
        <v>0</v>
      </c>
      <c r="CI478" s="201"/>
      <c r="CJ478" s="201"/>
      <c r="CK478" s="201"/>
      <c r="CL478" s="201"/>
      <c r="CM478" s="201"/>
      <c r="CN478" s="201"/>
      <c r="CO478" s="201"/>
      <c r="CP478" s="201"/>
      <c r="CQ478" s="201"/>
      <c r="CR478" s="201"/>
      <c r="CS478" s="201">
        <f t="shared" si="129"/>
        <v>0</v>
      </c>
      <c r="CT478" s="201"/>
      <c r="CU478" s="201"/>
      <c r="CV478" s="201"/>
      <c r="CW478" s="201"/>
      <c r="CX478" s="201"/>
      <c r="CY478" s="201"/>
      <c r="CZ478" s="201"/>
      <c r="DA478" s="201"/>
      <c r="DB478" s="201"/>
      <c r="DC478" s="201"/>
      <c r="DD478" s="201">
        <f t="shared" si="130"/>
        <v>0</v>
      </c>
      <c r="DE478" s="201"/>
      <c r="DF478" s="201"/>
      <c r="DG478" s="201"/>
      <c r="DH478" s="201"/>
      <c r="DI478" s="201"/>
      <c r="DJ478" s="201"/>
      <c r="DK478" s="201"/>
      <c r="DL478" s="201"/>
      <c r="DM478" s="201"/>
      <c r="DN478" s="201">
        <f t="shared" si="131"/>
        <v>0</v>
      </c>
      <c r="DO478" s="201"/>
      <c r="DP478" s="201"/>
      <c r="DQ478" s="201"/>
      <c r="DR478" s="201"/>
      <c r="DS478" s="201"/>
      <c r="DT478" s="201"/>
      <c r="DU478" s="201"/>
      <c r="DV478" s="201"/>
      <c r="DW478" s="201"/>
      <c r="DX478" s="201"/>
      <c r="DY478" s="201">
        <f t="shared" si="132"/>
        <v>0</v>
      </c>
      <c r="DZ478" s="201">
        <f t="shared" si="133"/>
        <v>0</v>
      </c>
      <c r="EA478" s="201">
        <f t="shared" si="134"/>
        <v>0</v>
      </c>
      <c r="EB478" s="201">
        <f t="shared" si="135"/>
        <v>0</v>
      </c>
      <c r="EC478" s="201">
        <f t="shared" si="136"/>
        <v>0</v>
      </c>
      <c r="ED478" s="201">
        <f t="shared" si="137"/>
        <v>0</v>
      </c>
      <c r="EE478" s="201">
        <f t="shared" si="138"/>
        <v>0</v>
      </c>
      <c r="EF478" s="201">
        <f t="shared" si="139"/>
        <v>0</v>
      </c>
      <c r="EG478" s="201">
        <f t="shared" si="140"/>
        <v>0</v>
      </c>
      <c r="EH478" s="201">
        <f t="shared" si="141"/>
        <v>0</v>
      </c>
      <c r="EI478" s="201">
        <f t="shared" si="142"/>
        <v>0</v>
      </c>
      <c r="EJ478" s="201"/>
    </row>
    <row r="479" spans="1:140" ht="15.75" customHeight="1">
      <c r="A479" s="33"/>
      <c r="B479" s="33"/>
      <c r="C479" s="125">
        <v>2021</v>
      </c>
      <c r="D479" s="125" t="s">
        <v>3048</v>
      </c>
      <c r="E479" s="125" t="s">
        <v>3049</v>
      </c>
      <c r="F479" s="125" t="s">
        <v>620</v>
      </c>
      <c r="G479" s="125" t="s">
        <v>621</v>
      </c>
      <c r="H479" s="125" t="s">
        <v>2364</v>
      </c>
      <c r="I479" s="125" t="s">
        <v>2365</v>
      </c>
      <c r="J479" s="125"/>
      <c r="K479" s="125"/>
      <c r="L479" s="125" t="s">
        <v>2009</v>
      </c>
      <c r="M479" s="119"/>
      <c r="N479" s="119" t="s">
        <v>2366</v>
      </c>
      <c r="O479" s="125"/>
      <c r="P479" s="125"/>
      <c r="Q479" s="125"/>
      <c r="R479" s="125"/>
      <c r="S479" s="125"/>
      <c r="T479" s="125"/>
      <c r="U479" s="125">
        <v>1</v>
      </c>
      <c r="V479" s="125"/>
      <c r="W479" s="125"/>
      <c r="X479" s="125"/>
      <c r="Y479" s="125"/>
      <c r="Z479" s="125"/>
      <c r="AA479" s="125"/>
      <c r="AB479" s="125"/>
      <c r="AC479" s="125"/>
      <c r="AD479" s="125"/>
      <c r="AE479" s="125"/>
      <c r="AF479" s="125"/>
      <c r="AG479" s="125"/>
      <c r="AH479" s="125">
        <v>1</v>
      </c>
      <c r="AI479" s="125"/>
      <c r="AJ479" s="125"/>
      <c r="AK479" s="125"/>
      <c r="AL479" s="125"/>
      <c r="AM479" s="125"/>
      <c r="AN479" s="125">
        <v>1</v>
      </c>
      <c r="AO479" s="125"/>
      <c r="AP479" s="125"/>
      <c r="AQ479" s="125"/>
      <c r="AR479" s="125">
        <f t="shared" si="126"/>
        <v>1</v>
      </c>
      <c r="AS479" s="125"/>
      <c r="AT479" s="125">
        <v>1</v>
      </c>
      <c r="AU479" s="125"/>
      <c r="AV479" s="125"/>
      <c r="AW479" s="125">
        <v>1</v>
      </c>
      <c r="AX479" s="125">
        <f t="shared" si="127"/>
        <v>2</v>
      </c>
      <c r="AY479" s="125"/>
      <c r="AZ479" s="125"/>
      <c r="BA479" s="125">
        <v>1</v>
      </c>
      <c r="BB479" s="125"/>
      <c r="BC479" s="125"/>
      <c r="BD479" s="125">
        <v>1</v>
      </c>
      <c r="BE479" s="125"/>
      <c r="BF479" s="125"/>
      <c r="BG479" s="125"/>
      <c r="BH479" s="125"/>
      <c r="BI479" s="125"/>
      <c r="BJ479" s="125"/>
      <c r="BK479" s="125">
        <v>1</v>
      </c>
      <c r="BL479" s="125"/>
      <c r="BM479" s="125"/>
      <c r="BN479" s="125"/>
      <c r="BO479" s="125"/>
      <c r="BP479" s="125"/>
      <c r="BQ479" s="125"/>
      <c r="BR479" s="125"/>
      <c r="BS479" s="125">
        <v>1</v>
      </c>
      <c r="BT479" s="125">
        <v>1</v>
      </c>
      <c r="BU479" s="125">
        <v>1</v>
      </c>
      <c r="BV479" s="66">
        <f t="shared" si="143"/>
        <v>0</v>
      </c>
      <c r="BW479" s="125"/>
      <c r="BX479" s="125"/>
      <c r="BY479" s="125"/>
      <c r="BZ479" s="125"/>
      <c r="CA479" s="125"/>
      <c r="CB479" s="125"/>
      <c r="CC479" s="125"/>
      <c r="CD479" s="125"/>
      <c r="CE479" s="125"/>
      <c r="CF479" s="125"/>
      <c r="CG479" s="125"/>
      <c r="CH479" s="125">
        <f t="shared" si="128"/>
        <v>0</v>
      </c>
      <c r="CI479" s="125"/>
      <c r="CJ479" s="125"/>
      <c r="CK479" s="125"/>
      <c r="CL479" s="125"/>
      <c r="CM479" s="125">
        <v>1</v>
      </c>
      <c r="CN479" s="125"/>
      <c r="CO479" s="125"/>
      <c r="CP479" s="125"/>
      <c r="CQ479" s="125"/>
      <c r="CR479" s="125"/>
      <c r="CS479" s="125">
        <f t="shared" si="129"/>
        <v>1</v>
      </c>
      <c r="CT479" s="125"/>
      <c r="CU479" s="125"/>
      <c r="CV479" s="125"/>
      <c r="CW479" s="125"/>
      <c r="CX479" s="125"/>
      <c r="CY479" s="125"/>
      <c r="CZ479" s="125"/>
      <c r="DA479" s="125"/>
      <c r="DB479" s="125"/>
      <c r="DC479" s="125"/>
      <c r="DD479" s="125">
        <f t="shared" si="130"/>
        <v>0</v>
      </c>
      <c r="DE479" s="125"/>
      <c r="DF479" s="125"/>
      <c r="DG479" s="125"/>
      <c r="DH479" s="125"/>
      <c r="DI479" s="125"/>
      <c r="DJ479" s="125"/>
      <c r="DK479" s="125"/>
      <c r="DL479" s="125"/>
      <c r="DM479" s="125"/>
      <c r="DN479" s="125">
        <f t="shared" si="131"/>
        <v>0</v>
      </c>
      <c r="DO479" s="125"/>
      <c r="DP479" s="125"/>
      <c r="DQ479" s="125"/>
      <c r="DR479" s="125"/>
      <c r="DS479" s="125"/>
      <c r="DT479" s="125"/>
      <c r="DU479" s="125"/>
      <c r="DV479" s="125">
        <v>1</v>
      </c>
      <c r="DW479" s="125"/>
      <c r="DX479" s="125"/>
      <c r="DY479" s="125">
        <f t="shared" si="132"/>
        <v>1</v>
      </c>
      <c r="DZ479" s="125">
        <f t="shared" si="133"/>
        <v>0</v>
      </c>
      <c r="EA479" s="125">
        <f t="shared" si="134"/>
        <v>0</v>
      </c>
      <c r="EB479" s="125">
        <f t="shared" si="135"/>
        <v>0</v>
      </c>
      <c r="EC479" s="125">
        <f t="shared" si="136"/>
        <v>0</v>
      </c>
      <c r="ED479" s="125">
        <f t="shared" si="137"/>
        <v>0</v>
      </c>
      <c r="EE479" s="125">
        <f t="shared" si="138"/>
        <v>0</v>
      </c>
      <c r="EF479" s="125">
        <f t="shared" si="139"/>
        <v>0</v>
      </c>
      <c r="EG479" s="125">
        <f t="shared" si="140"/>
        <v>0</v>
      </c>
      <c r="EH479" s="125">
        <f t="shared" si="141"/>
        <v>0</v>
      </c>
      <c r="EI479" s="125">
        <f t="shared" si="142"/>
        <v>0</v>
      </c>
      <c r="EJ479" s="125"/>
    </row>
    <row r="480" spans="1:140" ht="15.75" customHeight="1">
      <c r="A480" s="33"/>
      <c r="B480" s="33"/>
      <c r="C480" s="125">
        <v>2021</v>
      </c>
      <c r="D480" s="125" t="s">
        <v>3050</v>
      </c>
      <c r="E480" s="125" t="s">
        <v>3051</v>
      </c>
      <c r="F480" s="125" t="s">
        <v>651</v>
      </c>
      <c r="G480" s="125" t="s">
        <v>470</v>
      </c>
      <c r="H480" s="125" t="s">
        <v>2367</v>
      </c>
      <c r="I480" s="125" t="s">
        <v>2368</v>
      </c>
      <c r="J480" s="125"/>
      <c r="K480" s="125"/>
      <c r="L480" s="125" t="s">
        <v>2009</v>
      </c>
      <c r="M480" s="119"/>
      <c r="N480" s="119"/>
      <c r="O480" s="125"/>
      <c r="P480" s="125"/>
      <c r="Q480" s="125"/>
      <c r="R480" s="125"/>
      <c r="S480" s="125"/>
      <c r="T480" s="125"/>
      <c r="U480" s="125">
        <v>1</v>
      </c>
      <c r="V480" s="125"/>
      <c r="W480" s="125"/>
      <c r="X480" s="125"/>
      <c r="Y480" s="125"/>
      <c r="Z480" s="125"/>
      <c r="AA480" s="125"/>
      <c r="AB480" s="125"/>
      <c r="AC480" s="125"/>
      <c r="AD480" s="125"/>
      <c r="AE480" s="125"/>
      <c r="AF480" s="125">
        <v>1</v>
      </c>
      <c r="AG480" s="125"/>
      <c r="AH480" s="125"/>
      <c r="AI480" s="125"/>
      <c r="AJ480" s="125"/>
      <c r="AK480" s="125"/>
      <c r="AL480" s="125"/>
      <c r="AM480" s="125"/>
      <c r="AN480" s="125"/>
      <c r="AO480" s="125"/>
      <c r="AP480" s="125"/>
      <c r="AQ480" s="125"/>
      <c r="AR480" s="125">
        <f t="shared" si="126"/>
        <v>1</v>
      </c>
      <c r="AS480" s="125">
        <v>1</v>
      </c>
      <c r="AT480" s="125"/>
      <c r="AU480" s="125"/>
      <c r="AV480" s="125"/>
      <c r="AW480" s="125">
        <v>1</v>
      </c>
      <c r="AX480" s="125">
        <f t="shared" si="127"/>
        <v>2</v>
      </c>
      <c r="AY480" s="125"/>
      <c r="AZ480" s="125">
        <v>1</v>
      </c>
      <c r="BA480" s="125"/>
      <c r="BB480" s="125"/>
      <c r="BC480" s="125"/>
      <c r="BD480" s="125"/>
      <c r="BE480" s="125"/>
      <c r="BF480" s="125"/>
      <c r="BG480" s="125"/>
      <c r="BH480" s="125"/>
      <c r="BI480" s="125">
        <v>1</v>
      </c>
      <c r="BJ480" s="125"/>
      <c r="BK480" s="125">
        <v>1</v>
      </c>
      <c r="BL480" s="125"/>
      <c r="BM480" s="125"/>
      <c r="BN480" s="125"/>
      <c r="BO480" s="125"/>
      <c r="BP480" s="125"/>
      <c r="BQ480" s="125"/>
      <c r="BR480" s="125"/>
      <c r="BS480" s="125">
        <v>1</v>
      </c>
      <c r="BT480" s="125"/>
      <c r="BU480" s="125">
        <v>1</v>
      </c>
      <c r="BV480" s="66">
        <f t="shared" si="143"/>
        <v>0</v>
      </c>
      <c r="BW480" s="125"/>
      <c r="BX480" s="125"/>
      <c r="BY480" s="125"/>
      <c r="BZ480" s="125">
        <v>1</v>
      </c>
      <c r="CA480" s="125"/>
      <c r="CB480" s="125"/>
      <c r="CC480" s="125"/>
      <c r="CD480" s="125"/>
      <c r="CE480" s="125"/>
      <c r="CF480" s="125"/>
      <c r="CG480" s="125"/>
      <c r="CH480" s="125">
        <f t="shared" si="128"/>
        <v>1</v>
      </c>
      <c r="CI480" s="125"/>
      <c r="CJ480" s="125"/>
      <c r="CK480" s="125"/>
      <c r="CL480" s="125"/>
      <c r="CM480" s="125"/>
      <c r="CN480" s="125"/>
      <c r="CO480" s="125"/>
      <c r="CP480" s="125"/>
      <c r="CQ480" s="125"/>
      <c r="CR480" s="125"/>
      <c r="CS480" s="125">
        <f t="shared" si="129"/>
        <v>0</v>
      </c>
      <c r="CT480" s="125"/>
      <c r="CU480" s="125"/>
      <c r="CV480" s="125"/>
      <c r="CW480" s="125"/>
      <c r="CX480" s="125"/>
      <c r="CY480" s="125"/>
      <c r="CZ480" s="125"/>
      <c r="DA480" s="125"/>
      <c r="DB480" s="125"/>
      <c r="DC480" s="125"/>
      <c r="DD480" s="125">
        <f t="shared" si="130"/>
        <v>0</v>
      </c>
      <c r="DE480" s="125"/>
      <c r="DF480" s="125"/>
      <c r="DG480" s="125"/>
      <c r="DH480" s="125"/>
      <c r="DI480" s="125"/>
      <c r="DJ480" s="125"/>
      <c r="DK480" s="125"/>
      <c r="DL480" s="125"/>
      <c r="DM480" s="125"/>
      <c r="DN480" s="125">
        <f t="shared" si="131"/>
        <v>0</v>
      </c>
      <c r="DO480" s="125"/>
      <c r="DP480" s="125"/>
      <c r="DQ480" s="125"/>
      <c r="DR480" s="125"/>
      <c r="DS480" s="125"/>
      <c r="DT480" s="125"/>
      <c r="DU480" s="125"/>
      <c r="DV480" s="125">
        <v>1</v>
      </c>
      <c r="DW480" s="125"/>
      <c r="DX480" s="125"/>
      <c r="DY480" s="125">
        <f t="shared" si="132"/>
        <v>1</v>
      </c>
      <c r="DZ480" s="125">
        <f t="shared" si="133"/>
        <v>0</v>
      </c>
      <c r="EA480" s="125">
        <f t="shared" si="134"/>
        <v>0</v>
      </c>
      <c r="EB480" s="125">
        <f t="shared" si="135"/>
        <v>0</v>
      </c>
      <c r="EC480" s="125">
        <f t="shared" si="136"/>
        <v>0</v>
      </c>
      <c r="ED480" s="125">
        <f t="shared" si="137"/>
        <v>0</v>
      </c>
      <c r="EE480" s="125">
        <f t="shared" si="138"/>
        <v>0</v>
      </c>
      <c r="EF480" s="125">
        <f t="shared" si="139"/>
        <v>0</v>
      </c>
      <c r="EG480" s="125">
        <f t="shared" si="140"/>
        <v>0</v>
      </c>
      <c r="EH480" s="125">
        <f t="shared" si="141"/>
        <v>0</v>
      </c>
      <c r="EI480" s="125">
        <f t="shared" si="142"/>
        <v>0</v>
      </c>
      <c r="EJ480" s="125"/>
    </row>
    <row r="481" spans="1:140" ht="15.75" customHeight="1">
      <c r="A481" s="33"/>
      <c r="B481" s="33"/>
      <c r="C481" s="125">
        <v>2021</v>
      </c>
      <c r="D481" s="125" t="s">
        <v>3052</v>
      </c>
      <c r="E481" s="125" t="s">
        <v>3053</v>
      </c>
      <c r="F481" s="125" t="s">
        <v>1533</v>
      </c>
      <c r="G481" s="125" t="s">
        <v>470</v>
      </c>
      <c r="H481" s="163" t="s">
        <v>2369</v>
      </c>
      <c r="I481" s="125" t="s">
        <v>2370</v>
      </c>
      <c r="J481" s="125"/>
      <c r="K481" s="125"/>
      <c r="L481" s="125" t="s">
        <v>2009</v>
      </c>
      <c r="M481" s="119"/>
      <c r="N481" s="119"/>
      <c r="O481" s="125"/>
      <c r="P481" s="125"/>
      <c r="Q481" s="125"/>
      <c r="R481" s="125"/>
      <c r="S481" s="125"/>
      <c r="T481" s="125"/>
      <c r="U481" s="125">
        <v>1</v>
      </c>
      <c r="V481" s="125"/>
      <c r="W481" s="125"/>
      <c r="X481" s="125"/>
      <c r="Y481" s="125"/>
      <c r="Z481" s="125"/>
      <c r="AA481" s="125"/>
      <c r="AB481" s="125"/>
      <c r="AC481" s="125"/>
      <c r="AD481" s="125"/>
      <c r="AE481" s="125"/>
      <c r="AF481" s="125"/>
      <c r="AG481" s="125">
        <v>1</v>
      </c>
      <c r="AH481" s="125"/>
      <c r="AI481" s="125"/>
      <c r="AJ481" s="125"/>
      <c r="AK481" s="125"/>
      <c r="AL481" s="125"/>
      <c r="AM481" s="125"/>
      <c r="AN481" s="125"/>
      <c r="AO481" s="125"/>
      <c r="AP481" s="125"/>
      <c r="AQ481" s="125"/>
      <c r="AR481" s="125">
        <f t="shared" si="126"/>
        <v>1</v>
      </c>
      <c r="AS481" s="125">
        <v>1</v>
      </c>
      <c r="AT481" s="125">
        <v>1</v>
      </c>
      <c r="AU481" s="125">
        <v>1</v>
      </c>
      <c r="AV481" s="125"/>
      <c r="AW481" s="125">
        <v>1</v>
      </c>
      <c r="AX481" s="125">
        <f t="shared" si="127"/>
        <v>4</v>
      </c>
      <c r="AY481" s="125">
        <v>1</v>
      </c>
      <c r="AZ481" s="125">
        <v>1</v>
      </c>
      <c r="BA481" s="125">
        <v>1</v>
      </c>
      <c r="BB481" s="125"/>
      <c r="BC481" s="125"/>
      <c r="BD481" s="125"/>
      <c r="BE481" s="125"/>
      <c r="BF481" s="125">
        <v>1</v>
      </c>
      <c r="BG481" s="125"/>
      <c r="BH481" s="125"/>
      <c r="BI481" s="125"/>
      <c r="BJ481" s="125"/>
      <c r="BK481" s="125"/>
      <c r="BL481" s="125"/>
      <c r="BM481" s="125"/>
      <c r="BN481" s="125"/>
      <c r="BO481" s="125"/>
      <c r="BP481" s="125">
        <v>1</v>
      </c>
      <c r="BQ481" s="125"/>
      <c r="BR481" s="125"/>
      <c r="BS481" s="125"/>
      <c r="BT481" s="125"/>
      <c r="BU481" s="125"/>
      <c r="BV481" s="66">
        <f t="shared" si="143"/>
        <v>1</v>
      </c>
      <c r="BW481" s="125"/>
      <c r="BX481" s="125"/>
      <c r="BY481" s="125"/>
      <c r="BZ481" s="125">
        <v>1</v>
      </c>
      <c r="CA481" s="125"/>
      <c r="CB481" s="125"/>
      <c r="CC481" s="125"/>
      <c r="CD481" s="125"/>
      <c r="CE481" s="125"/>
      <c r="CF481" s="125"/>
      <c r="CG481" s="125"/>
      <c r="CH481" s="125">
        <f t="shared" si="128"/>
        <v>1</v>
      </c>
      <c r="CI481" s="125"/>
      <c r="CJ481" s="125"/>
      <c r="CK481" s="125"/>
      <c r="CL481" s="125"/>
      <c r="CM481" s="125">
        <v>1</v>
      </c>
      <c r="CN481" s="125"/>
      <c r="CO481" s="125"/>
      <c r="CP481" s="125"/>
      <c r="CQ481" s="125"/>
      <c r="CR481" s="125"/>
      <c r="CS481" s="125">
        <f t="shared" si="129"/>
        <v>1</v>
      </c>
      <c r="CT481" s="125"/>
      <c r="CU481" s="125"/>
      <c r="CV481" s="125"/>
      <c r="CW481" s="125"/>
      <c r="CX481" s="125"/>
      <c r="CY481" s="125"/>
      <c r="CZ481" s="125">
        <v>1</v>
      </c>
      <c r="DA481" s="125"/>
      <c r="DB481" s="125"/>
      <c r="DC481" s="125"/>
      <c r="DD481" s="125">
        <f t="shared" si="130"/>
        <v>1</v>
      </c>
      <c r="DE481" s="125"/>
      <c r="DF481" s="125"/>
      <c r="DG481" s="125"/>
      <c r="DH481" s="125"/>
      <c r="DI481" s="125"/>
      <c r="DJ481" s="125"/>
      <c r="DK481" s="125"/>
      <c r="DL481" s="125"/>
      <c r="DM481" s="125"/>
      <c r="DN481" s="125">
        <f t="shared" si="131"/>
        <v>0</v>
      </c>
      <c r="DO481" s="125"/>
      <c r="DP481" s="125"/>
      <c r="DQ481" s="125"/>
      <c r="DR481" s="125"/>
      <c r="DS481" s="125"/>
      <c r="DT481" s="125"/>
      <c r="DU481" s="125"/>
      <c r="DV481" s="125">
        <v>1</v>
      </c>
      <c r="DW481" s="125"/>
      <c r="DX481" s="125"/>
      <c r="DY481" s="125">
        <f t="shared" si="132"/>
        <v>1</v>
      </c>
      <c r="DZ481" s="125">
        <f t="shared" si="133"/>
        <v>0</v>
      </c>
      <c r="EA481" s="125">
        <f t="shared" si="134"/>
        <v>0</v>
      </c>
      <c r="EB481" s="125">
        <f t="shared" si="135"/>
        <v>0</v>
      </c>
      <c r="EC481" s="125">
        <f t="shared" si="136"/>
        <v>0</v>
      </c>
      <c r="ED481" s="125">
        <f t="shared" si="137"/>
        <v>0</v>
      </c>
      <c r="EE481" s="125">
        <f t="shared" si="138"/>
        <v>0</v>
      </c>
      <c r="EF481" s="125">
        <f t="shared" si="139"/>
        <v>0</v>
      </c>
      <c r="EG481" s="125">
        <f t="shared" si="140"/>
        <v>0</v>
      </c>
      <c r="EH481" s="125">
        <f t="shared" si="141"/>
        <v>0</v>
      </c>
      <c r="EI481" s="125">
        <f t="shared" si="142"/>
        <v>0</v>
      </c>
      <c r="EJ481" s="125">
        <v>0</v>
      </c>
    </row>
    <row r="482" spans="1:140" ht="15.75" customHeight="1">
      <c r="A482" s="33"/>
      <c r="B482" s="33"/>
      <c r="C482" s="125">
        <v>2021</v>
      </c>
      <c r="D482" s="125" t="s">
        <v>3054</v>
      </c>
      <c r="E482" s="125" t="s">
        <v>3055</v>
      </c>
      <c r="F482" s="125" t="s">
        <v>534</v>
      </c>
      <c r="G482" s="125" t="s">
        <v>487</v>
      </c>
      <c r="H482" s="125" t="s">
        <v>2371</v>
      </c>
      <c r="I482" s="125" t="s">
        <v>2372</v>
      </c>
      <c r="J482" s="125"/>
      <c r="K482" s="125"/>
      <c r="L482" s="125" t="s">
        <v>2009</v>
      </c>
      <c r="M482" s="119"/>
      <c r="N482" s="119"/>
      <c r="O482" s="125"/>
      <c r="P482" s="125"/>
      <c r="Q482" s="125"/>
      <c r="R482" s="125"/>
      <c r="S482" s="125"/>
      <c r="T482" s="125">
        <v>1</v>
      </c>
      <c r="U482" s="125"/>
      <c r="V482" s="125"/>
      <c r="W482" s="125"/>
      <c r="X482" s="125"/>
      <c r="Y482" s="125">
        <v>1</v>
      </c>
      <c r="Z482" s="125"/>
      <c r="AA482" s="125"/>
      <c r="AB482" s="125"/>
      <c r="AC482" s="125"/>
      <c r="AD482" s="125"/>
      <c r="AE482" s="125"/>
      <c r="AF482" s="125"/>
      <c r="AG482" s="125"/>
      <c r="AH482" s="125"/>
      <c r="AI482" s="125"/>
      <c r="AJ482" s="125"/>
      <c r="AK482" s="125"/>
      <c r="AL482" s="125"/>
      <c r="AM482" s="125"/>
      <c r="AN482" s="125"/>
      <c r="AO482" s="125"/>
      <c r="AP482" s="125"/>
      <c r="AQ482" s="125"/>
      <c r="AR482" s="125">
        <f t="shared" si="126"/>
        <v>1</v>
      </c>
      <c r="AS482" s="125"/>
      <c r="AT482" s="125">
        <v>1</v>
      </c>
      <c r="AU482" s="125"/>
      <c r="AV482" s="125"/>
      <c r="AW482" s="125"/>
      <c r="AX482" s="125">
        <f t="shared" si="127"/>
        <v>1</v>
      </c>
      <c r="AY482" s="125">
        <v>1</v>
      </c>
      <c r="AZ482" s="125">
        <v>1</v>
      </c>
      <c r="BA482" s="125">
        <v>1</v>
      </c>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66">
        <f t="shared" si="143"/>
        <v>1</v>
      </c>
      <c r="BW482" s="125"/>
      <c r="BX482" s="125"/>
      <c r="BY482" s="125"/>
      <c r="BZ482" s="125"/>
      <c r="CA482" s="125"/>
      <c r="CB482" s="125"/>
      <c r="CC482" s="125"/>
      <c r="CD482" s="125"/>
      <c r="CE482" s="125"/>
      <c r="CF482" s="125"/>
      <c r="CG482" s="125"/>
      <c r="CH482" s="125">
        <f t="shared" si="128"/>
        <v>0</v>
      </c>
      <c r="CI482" s="125"/>
      <c r="CJ482" s="125"/>
      <c r="CK482" s="125"/>
      <c r="CL482" s="125"/>
      <c r="CM482" s="125"/>
      <c r="CN482" s="125"/>
      <c r="CO482" s="125"/>
      <c r="CP482" s="125"/>
      <c r="CQ482" s="125"/>
      <c r="CR482" s="125"/>
      <c r="CS482" s="125">
        <f t="shared" si="129"/>
        <v>0</v>
      </c>
      <c r="CT482" s="125"/>
      <c r="CU482" s="125"/>
      <c r="CV482" s="125"/>
      <c r="CW482" s="125"/>
      <c r="CX482" s="125"/>
      <c r="CY482" s="125"/>
      <c r="CZ482" s="125"/>
      <c r="DA482" s="125"/>
      <c r="DB482" s="125"/>
      <c r="DC482" s="125"/>
      <c r="DD482" s="125">
        <f t="shared" si="130"/>
        <v>0</v>
      </c>
      <c r="DE482" s="125"/>
      <c r="DF482" s="125"/>
      <c r="DG482" s="125"/>
      <c r="DH482" s="125"/>
      <c r="DI482" s="125"/>
      <c r="DJ482" s="125"/>
      <c r="DK482" s="125"/>
      <c r="DL482" s="125"/>
      <c r="DM482" s="125"/>
      <c r="DN482" s="125">
        <f t="shared" si="131"/>
        <v>0</v>
      </c>
      <c r="DO482" s="125"/>
      <c r="DP482" s="125"/>
      <c r="DQ482" s="125"/>
      <c r="DR482" s="125"/>
      <c r="DS482" s="125"/>
      <c r="DT482" s="125"/>
      <c r="DU482" s="125"/>
      <c r="DV482" s="125"/>
      <c r="DW482" s="125"/>
      <c r="DX482" s="125"/>
      <c r="DY482" s="125">
        <f t="shared" si="132"/>
        <v>0</v>
      </c>
      <c r="DZ482" s="125">
        <f t="shared" si="133"/>
        <v>0</v>
      </c>
      <c r="EA482" s="125">
        <f t="shared" si="134"/>
        <v>0</v>
      </c>
      <c r="EB482" s="125">
        <f t="shared" si="135"/>
        <v>0</v>
      </c>
      <c r="EC482" s="125">
        <f t="shared" si="136"/>
        <v>0</v>
      </c>
      <c r="ED482" s="125">
        <f t="shared" si="137"/>
        <v>0</v>
      </c>
      <c r="EE482" s="125">
        <f t="shared" si="138"/>
        <v>0</v>
      </c>
      <c r="EF482" s="125">
        <f t="shared" si="139"/>
        <v>0</v>
      </c>
      <c r="EG482" s="125">
        <f t="shared" si="140"/>
        <v>0</v>
      </c>
      <c r="EH482" s="125">
        <f t="shared" si="141"/>
        <v>0</v>
      </c>
      <c r="EI482" s="125">
        <f t="shared" si="142"/>
        <v>0</v>
      </c>
      <c r="EJ482" s="125">
        <v>0</v>
      </c>
    </row>
    <row r="483" spans="1:140" ht="15.75" customHeight="1">
      <c r="A483" s="33"/>
      <c r="B483" s="33"/>
      <c r="C483" s="125">
        <v>2021</v>
      </c>
      <c r="D483" s="125" t="s">
        <v>3056</v>
      </c>
      <c r="E483" s="125" t="s">
        <v>3057</v>
      </c>
      <c r="F483" s="125" t="s">
        <v>3058</v>
      </c>
      <c r="G483" s="125" t="s">
        <v>597</v>
      </c>
      <c r="H483" s="125" t="s">
        <v>2373</v>
      </c>
      <c r="I483" s="125" t="s">
        <v>2374</v>
      </c>
      <c r="J483" s="125"/>
      <c r="K483" s="125"/>
      <c r="L483" s="125" t="s">
        <v>2009</v>
      </c>
      <c r="M483" s="119"/>
      <c r="N483" s="119"/>
      <c r="O483" s="125"/>
      <c r="P483" s="125"/>
      <c r="Q483" s="125"/>
      <c r="R483" s="125"/>
      <c r="S483" s="125"/>
      <c r="T483" s="125">
        <v>1</v>
      </c>
      <c r="U483" s="125"/>
      <c r="V483" s="125"/>
      <c r="W483" s="125"/>
      <c r="X483" s="125">
        <v>1</v>
      </c>
      <c r="Y483" s="125"/>
      <c r="Z483" s="125"/>
      <c r="AA483" s="125"/>
      <c r="AB483" s="125"/>
      <c r="AC483" s="125"/>
      <c r="AD483" s="125"/>
      <c r="AE483" s="125"/>
      <c r="AF483" s="125"/>
      <c r="AG483" s="125"/>
      <c r="AH483" s="125"/>
      <c r="AI483" s="125"/>
      <c r="AJ483" s="125"/>
      <c r="AK483" s="125"/>
      <c r="AL483" s="125"/>
      <c r="AM483" s="125"/>
      <c r="AN483" s="125"/>
      <c r="AO483" s="125"/>
      <c r="AP483" s="125"/>
      <c r="AQ483" s="125"/>
      <c r="AR483" s="125">
        <f t="shared" si="126"/>
        <v>1</v>
      </c>
      <c r="AS483" s="125"/>
      <c r="AT483" s="125">
        <v>1</v>
      </c>
      <c r="AU483" s="125"/>
      <c r="AV483" s="125"/>
      <c r="AW483" s="125"/>
      <c r="AX483" s="125">
        <f t="shared" si="127"/>
        <v>1</v>
      </c>
      <c r="AY483" s="125">
        <v>1</v>
      </c>
      <c r="AZ483" s="125">
        <v>1</v>
      </c>
      <c r="BA483" s="125">
        <v>1</v>
      </c>
      <c r="BB483" s="125"/>
      <c r="BC483" s="125"/>
      <c r="BD483" s="125"/>
      <c r="BE483" s="125"/>
      <c r="BF483" s="125"/>
      <c r="BG483" s="125"/>
      <c r="BH483" s="125"/>
      <c r="BI483" s="125"/>
      <c r="BJ483" s="125"/>
      <c r="BK483" s="125">
        <v>1</v>
      </c>
      <c r="BL483" s="125"/>
      <c r="BM483" s="125"/>
      <c r="BN483" s="125"/>
      <c r="BO483" s="125"/>
      <c r="BP483" s="125"/>
      <c r="BQ483" s="125"/>
      <c r="BR483" s="125"/>
      <c r="BS483" s="125"/>
      <c r="BT483" s="125"/>
      <c r="BU483" s="125"/>
      <c r="BV483" s="66">
        <f t="shared" si="143"/>
        <v>1</v>
      </c>
      <c r="BW483" s="125"/>
      <c r="BX483" s="125"/>
      <c r="BY483" s="125"/>
      <c r="BZ483" s="125"/>
      <c r="CA483" s="125"/>
      <c r="CB483" s="125"/>
      <c r="CC483" s="125"/>
      <c r="CD483" s="125"/>
      <c r="CE483" s="125"/>
      <c r="CF483" s="125"/>
      <c r="CG483" s="125"/>
      <c r="CH483" s="125">
        <f t="shared" si="128"/>
        <v>0</v>
      </c>
      <c r="CI483" s="125"/>
      <c r="CJ483" s="125"/>
      <c r="CK483" s="125"/>
      <c r="CL483" s="125"/>
      <c r="CM483" s="125"/>
      <c r="CN483" s="125"/>
      <c r="CO483" s="125"/>
      <c r="CP483" s="125"/>
      <c r="CQ483" s="125"/>
      <c r="CR483" s="125"/>
      <c r="CS483" s="125">
        <f t="shared" si="129"/>
        <v>0</v>
      </c>
      <c r="CT483" s="125"/>
      <c r="CU483" s="125"/>
      <c r="CV483" s="125"/>
      <c r="CW483" s="125"/>
      <c r="CX483" s="125"/>
      <c r="CY483" s="125"/>
      <c r="CZ483" s="125"/>
      <c r="DA483" s="125"/>
      <c r="DB483" s="125"/>
      <c r="DC483" s="125"/>
      <c r="DD483" s="125">
        <f t="shared" si="130"/>
        <v>0</v>
      </c>
      <c r="DE483" s="125"/>
      <c r="DF483" s="125"/>
      <c r="DG483" s="125"/>
      <c r="DH483" s="125"/>
      <c r="DI483" s="125"/>
      <c r="DJ483" s="125"/>
      <c r="DK483" s="125"/>
      <c r="DL483" s="125"/>
      <c r="DM483" s="125"/>
      <c r="DN483" s="125">
        <f t="shared" si="131"/>
        <v>0</v>
      </c>
      <c r="DO483" s="125"/>
      <c r="DP483" s="125"/>
      <c r="DQ483" s="125"/>
      <c r="DR483" s="125"/>
      <c r="DS483" s="125"/>
      <c r="DT483" s="125"/>
      <c r="DU483" s="125"/>
      <c r="DV483" s="125"/>
      <c r="DW483" s="125"/>
      <c r="DX483" s="125"/>
      <c r="DY483" s="125">
        <f t="shared" si="132"/>
        <v>0</v>
      </c>
      <c r="DZ483" s="125">
        <f t="shared" si="133"/>
        <v>0</v>
      </c>
      <c r="EA483" s="125">
        <f t="shared" si="134"/>
        <v>0</v>
      </c>
      <c r="EB483" s="125">
        <f t="shared" si="135"/>
        <v>0</v>
      </c>
      <c r="EC483" s="125">
        <f t="shared" si="136"/>
        <v>0</v>
      </c>
      <c r="ED483" s="125">
        <f t="shared" si="137"/>
        <v>0</v>
      </c>
      <c r="EE483" s="125">
        <f t="shared" si="138"/>
        <v>0</v>
      </c>
      <c r="EF483" s="125">
        <f t="shared" si="139"/>
        <v>0</v>
      </c>
      <c r="EG483" s="125">
        <f t="shared" si="140"/>
        <v>0</v>
      </c>
      <c r="EH483" s="125">
        <f t="shared" si="141"/>
        <v>0</v>
      </c>
      <c r="EI483" s="125">
        <f t="shared" si="142"/>
        <v>0</v>
      </c>
      <c r="EJ483" s="125"/>
    </row>
    <row r="484" spans="1:140" ht="15.75" customHeight="1">
      <c r="A484" s="33"/>
      <c r="B484" s="33"/>
      <c r="C484" s="125">
        <v>2021</v>
      </c>
      <c r="D484" s="125" t="s">
        <v>3059</v>
      </c>
      <c r="E484" s="125" t="s">
        <v>3060</v>
      </c>
      <c r="F484" s="125" t="s">
        <v>5581</v>
      </c>
      <c r="G484" s="125" t="s">
        <v>2172</v>
      </c>
      <c r="H484" s="125" t="s">
        <v>2375</v>
      </c>
      <c r="I484" s="125" t="s">
        <v>2376</v>
      </c>
      <c r="J484" s="125"/>
      <c r="K484" s="125"/>
      <c r="L484" s="125" t="s">
        <v>2009</v>
      </c>
      <c r="M484" s="119"/>
      <c r="N484" s="119" t="s">
        <v>2377</v>
      </c>
      <c r="O484" s="125"/>
      <c r="P484" s="125"/>
      <c r="Q484" s="125"/>
      <c r="R484" s="125"/>
      <c r="S484" s="125"/>
      <c r="T484" s="125"/>
      <c r="U484" s="125">
        <v>1</v>
      </c>
      <c r="V484" s="125"/>
      <c r="W484" s="125"/>
      <c r="X484" s="125"/>
      <c r="Y484" s="125"/>
      <c r="Z484" s="125"/>
      <c r="AA484" s="125"/>
      <c r="AB484" s="125"/>
      <c r="AC484" s="125"/>
      <c r="AD484" s="125"/>
      <c r="AE484" s="125">
        <v>1</v>
      </c>
      <c r="AF484" s="125"/>
      <c r="AG484" s="125"/>
      <c r="AH484" s="125"/>
      <c r="AI484" s="125"/>
      <c r="AJ484" s="125"/>
      <c r="AK484" s="125"/>
      <c r="AL484" s="125"/>
      <c r="AM484" s="125"/>
      <c r="AN484" s="125"/>
      <c r="AO484" s="125"/>
      <c r="AP484" s="125"/>
      <c r="AQ484" s="125"/>
      <c r="AR484" s="125">
        <f t="shared" si="126"/>
        <v>1</v>
      </c>
      <c r="AS484" s="125">
        <v>1</v>
      </c>
      <c r="AT484" s="125"/>
      <c r="AU484" s="125"/>
      <c r="AV484" s="125"/>
      <c r="AW484" s="125">
        <v>1</v>
      </c>
      <c r="AX484" s="125">
        <f t="shared" si="127"/>
        <v>2</v>
      </c>
      <c r="AY484" s="125">
        <v>1</v>
      </c>
      <c r="AZ484" s="125">
        <v>1</v>
      </c>
      <c r="BA484" s="125">
        <v>1</v>
      </c>
      <c r="BB484" s="125"/>
      <c r="BC484" s="125"/>
      <c r="BD484" s="125"/>
      <c r="BE484" s="125"/>
      <c r="BF484" s="125"/>
      <c r="BG484" s="125"/>
      <c r="BH484" s="125">
        <v>1</v>
      </c>
      <c r="BI484" s="125"/>
      <c r="BJ484" s="125"/>
      <c r="BK484" s="125"/>
      <c r="BL484" s="125"/>
      <c r="BM484" s="125"/>
      <c r="BN484" s="125"/>
      <c r="BO484" s="125"/>
      <c r="BP484" s="125"/>
      <c r="BQ484" s="125"/>
      <c r="BR484" s="125"/>
      <c r="BS484" s="125">
        <v>1</v>
      </c>
      <c r="BT484" s="125"/>
      <c r="BU484" s="125">
        <v>1</v>
      </c>
      <c r="BV484" s="66">
        <f t="shared" si="143"/>
        <v>0</v>
      </c>
      <c r="BW484" s="125"/>
      <c r="BX484" s="125"/>
      <c r="BY484" s="125"/>
      <c r="BZ484" s="125">
        <v>1</v>
      </c>
      <c r="CA484" s="125"/>
      <c r="CB484" s="125"/>
      <c r="CC484" s="125"/>
      <c r="CD484" s="125"/>
      <c r="CE484" s="125"/>
      <c r="CF484" s="125"/>
      <c r="CG484" s="125"/>
      <c r="CH484" s="125">
        <f t="shared" si="128"/>
        <v>1</v>
      </c>
      <c r="CI484" s="125"/>
      <c r="CJ484" s="125"/>
      <c r="CK484" s="125"/>
      <c r="CL484" s="125"/>
      <c r="CM484" s="125"/>
      <c r="CN484" s="125"/>
      <c r="CO484" s="125"/>
      <c r="CP484" s="125"/>
      <c r="CQ484" s="125"/>
      <c r="CR484" s="125"/>
      <c r="CS484" s="125">
        <f t="shared" si="129"/>
        <v>0</v>
      </c>
      <c r="CT484" s="125"/>
      <c r="CU484" s="125"/>
      <c r="CV484" s="125"/>
      <c r="CW484" s="125"/>
      <c r="CX484" s="125"/>
      <c r="CY484" s="125"/>
      <c r="CZ484" s="125"/>
      <c r="DA484" s="125"/>
      <c r="DB484" s="125"/>
      <c r="DC484" s="125"/>
      <c r="DD484" s="125">
        <f t="shared" si="130"/>
        <v>0</v>
      </c>
      <c r="DE484" s="125"/>
      <c r="DF484" s="125"/>
      <c r="DG484" s="125"/>
      <c r="DH484" s="125"/>
      <c r="DI484" s="125"/>
      <c r="DJ484" s="125"/>
      <c r="DK484" s="125"/>
      <c r="DL484" s="125"/>
      <c r="DM484" s="125"/>
      <c r="DN484" s="125">
        <f t="shared" si="131"/>
        <v>0</v>
      </c>
      <c r="DO484" s="125"/>
      <c r="DP484" s="125"/>
      <c r="DQ484" s="125"/>
      <c r="DR484" s="125"/>
      <c r="DS484" s="125"/>
      <c r="DT484" s="125"/>
      <c r="DU484" s="125"/>
      <c r="DV484" s="125">
        <v>1</v>
      </c>
      <c r="DW484" s="125"/>
      <c r="DX484" s="125"/>
      <c r="DY484" s="125">
        <f t="shared" si="132"/>
        <v>1</v>
      </c>
      <c r="DZ484" s="125">
        <f t="shared" si="133"/>
        <v>0</v>
      </c>
      <c r="EA484" s="125">
        <f t="shared" si="134"/>
        <v>0</v>
      </c>
      <c r="EB484" s="125">
        <f t="shared" si="135"/>
        <v>0</v>
      </c>
      <c r="EC484" s="125">
        <f t="shared" si="136"/>
        <v>0</v>
      </c>
      <c r="ED484" s="125">
        <f t="shared" si="137"/>
        <v>0</v>
      </c>
      <c r="EE484" s="125">
        <f t="shared" si="138"/>
        <v>0</v>
      </c>
      <c r="EF484" s="125">
        <f t="shared" si="139"/>
        <v>0</v>
      </c>
      <c r="EG484" s="125">
        <f t="shared" si="140"/>
        <v>0</v>
      </c>
      <c r="EH484" s="125">
        <f t="shared" si="141"/>
        <v>0</v>
      </c>
      <c r="EI484" s="125">
        <f t="shared" si="142"/>
        <v>0</v>
      </c>
      <c r="EJ484" s="125">
        <v>0</v>
      </c>
    </row>
    <row r="485" spans="1:140" ht="15.75" customHeight="1">
      <c r="A485" s="34"/>
      <c r="B485" s="33"/>
      <c r="C485" s="125">
        <v>2021</v>
      </c>
      <c r="D485" s="125" t="s">
        <v>3061</v>
      </c>
      <c r="E485" s="125" t="s">
        <v>3062</v>
      </c>
      <c r="F485" s="125" t="s">
        <v>3063</v>
      </c>
      <c r="G485" s="125" t="s">
        <v>483</v>
      </c>
      <c r="H485" s="125" t="s">
        <v>2378</v>
      </c>
      <c r="I485" s="125" t="s">
        <v>2379</v>
      </c>
      <c r="J485" s="125"/>
      <c r="K485" s="125"/>
      <c r="L485" s="125" t="s">
        <v>2009</v>
      </c>
      <c r="M485" s="119"/>
      <c r="N485" s="119"/>
      <c r="O485" s="125"/>
      <c r="P485" s="125"/>
      <c r="Q485" s="125"/>
      <c r="R485" s="125"/>
      <c r="S485" s="125"/>
      <c r="T485" s="125"/>
      <c r="U485" s="125">
        <v>1</v>
      </c>
      <c r="V485" s="125"/>
      <c r="W485" s="125"/>
      <c r="X485" s="125"/>
      <c r="Y485" s="125"/>
      <c r="Z485" s="125"/>
      <c r="AA485" s="125"/>
      <c r="AB485" s="125"/>
      <c r="AC485" s="125"/>
      <c r="AD485" s="125"/>
      <c r="AE485" s="125"/>
      <c r="AF485" s="125"/>
      <c r="AG485" s="125">
        <v>1</v>
      </c>
      <c r="AH485" s="125"/>
      <c r="AI485" s="125"/>
      <c r="AJ485" s="125"/>
      <c r="AK485" s="125"/>
      <c r="AL485" s="125"/>
      <c r="AM485" s="125"/>
      <c r="AN485" s="125"/>
      <c r="AO485" s="125"/>
      <c r="AP485" s="125"/>
      <c r="AQ485" s="125"/>
      <c r="AR485" s="125">
        <f t="shared" si="126"/>
        <v>1</v>
      </c>
      <c r="AS485" s="125"/>
      <c r="AT485" s="125"/>
      <c r="AU485" s="125"/>
      <c r="AV485" s="125"/>
      <c r="AW485" s="125">
        <v>1</v>
      </c>
      <c r="AX485" s="125">
        <f t="shared" si="127"/>
        <v>1</v>
      </c>
      <c r="AY485" s="125"/>
      <c r="AZ485" s="125">
        <v>1</v>
      </c>
      <c r="BA485" s="125">
        <v>1</v>
      </c>
      <c r="BB485" s="125"/>
      <c r="BC485" s="125"/>
      <c r="BD485" s="125"/>
      <c r="BE485" s="125"/>
      <c r="BF485" s="125"/>
      <c r="BG485" s="125"/>
      <c r="BH485" s="125"/>
      <c r="BI485" s="125"/>
      <c r="BJ485" s="125"/>
      <c r="BK485" s="125"/>
      <c r="BL485" s="125"/>
      <c r="BM485" s="125"/>
      <c r="BN485" s="125"/>
      <c r="BO485" s="125"/>
      <c r="BP485" s="125">
        <v>1</v>
      </c>
      <c r="BQ485" s="125"/>
      <c r="BR485" s="125"/>
      <c r="BS485" s="125"/>
      <c r="BT485" s="125"/>
      <c r="BU485" s="125">
        <v>1</v>
      </c>
      <c r="BV485" s="66">
        <f t="shared" si="143"/>
        <v>0</v>
      </c>
      <c r="BW485" s="125"/>
      <c r="BX485" s="125"/>
      <c r="BY485" s="125"/>
      <c r="BZ485" s="125"/>
      <c r="CA485" s="125"/>
      <c r="CB485" s="125"/>
      <c r="CC485" s="125"/>
      <c r="CD485" s="125"/>
      <c r="CE485" s="125"/>
      <c r="CF485" s="125"/>
      <c r="CG485" s="125"/>
      <c r="CH485" s="125">
        <f t="shared" si="128"/>
        <v>0</v>
      </c>
      <c r="CI485" s="125"/>
      <c r="CJ485" s="125"/>
      <c r="CK485" s="125"/>
      <c r="CL485" s="125"/>
      <c r="CM485" s="125"/>
      <c r="CN485" s="125"/>
      <c r="CO485" s="125"/>
      <c r="CP485" s="125"/>
      <c r="CQ485" s="125"/>
      <c r="CR485" s="125"/>
      <c r="CS485" s="125">
        <f t="shared" si="129"/>
        <v>0</v>
      </c>
      <c r="CT485" s="125"/>
      <c r="CU485" s="125"/>
      <c r="CV485" s="125"/>
      <c r="CW485" s="125"/>
      <c r="CX485" s="125"/>
      <c r="CY485" s="125"/>
      <c r="CZ485" s="125"/>
      <c r="DA485" s="125"/>
      <c r="DB485" s="125"/>
      <c r="DC485" s="125"/>
      <c r="DD485" s="125">
        <f t="shared" si="130"/>
        <v>0</v>
      </c>
      <c r="DE485" s="125"/>
      <c r="DF485" s="125"/>
      <c r="DG485" s="125"/>
      <c r="DH485" s="125"/>
      <c r="DI485" s="125"/>
      <c r="DJ485" s="125"/>
      <c r="DK485" s="125"/>
      <c r="DL485" s="125"/>
      <c r="DM485" s="125"/>
      <c r="DN485" s="125">
        <f t="shared" si="131"/>
        <v>0</v>
      </c>
      <c r="DO485" s="125"/>
      <c r="DP485" s="125"/>
      <c r="DQ485" s="125"/>
      <c r="DR485" s="125"/>
      <c r="DS485" s="125"/>
      <c r="DT485" s="125"/>
      <c r="DU485" s="125"/>
      <c r="DV485" s="125">
        <v>1</v>
      </c>
      <c r="DW485" s="125"/>
      <c r="DX485" s="125"/>
      <c r="DY485" s="125">
        <f t="shared" si="132"/>
        <v>1</v>
      </c>
      <c r="DZ485" s="125">
        <f t="shared" si="133"/>
        <v>0</v>
      </c>
      <c r="EA485" s="125">
        <f t="shared" si="134"/>
        <v>0</v>
      </c>
      <c r="EB485" s="125">
        <f t="shared" si="135"/>
        <v>0</v>
      </c>
      <c r="EC485" s="125">
        <f t="shared" si="136"/>
        <v>0</v>
      </c>
      <c r="ED485" s="125">
        <f t="shared" si="137"/>
        <v>0</v>
      </c>
      <c r="EE485" s="125">
        <f t="shared" si="138"/>
        <v>0</v>
      </c>
      <c r="EF485" s="125">
        <f t="shared" si="139"/>
        <v>0</v>
      </c>
      <c r="EG485" s="125">
        <f t="shared" si="140"/>
        <v>0</v>
      </c>
      <c r="EH485" s="125">
        <f t="shared" si="141"/>
        <v>0</v>
      </c>
      <c r="EI485" s="125">
        <f t="shared" si="142"/>
        <v>0</v>
      </c>
      <c r="EJ485" s="125"/>
    </row>
    <row r="486" spans="1:140" ht="15.75" customHeight="1">
      <c r="A486" s="33"/>
      <c r="B486" s="33"/>
      <c r="C486" s="201">
        <v>2021</v>
      </c>
      <c r="D486" s="201" t="s">
        <v>3064</v>
      </c>
      <c r="E486" s="201" t="s">
        <v>3065</v>
      </c>
      <c r="F486" s="201" t="s">
        <v>544</v>
      </c>
      <c r="G486" s="201" t="s">
        <v>538</v>
      </c>
      <c r="H486" s="201" t="s">
        <v>2380</v>
      </c>
      <c r="I486" s="201" t="s">
        <v>2381</v>
      </c>
      <c r="J486" s="201"/>
      <c r="K486" s="201"/>
      <c r="L486" s="201" t="s">
        <v>2009</v>
      </c>
      <c r="M486" s="214"/>
      <c r="N486" s="214"/>
      <c r="O486" s="201"/>
      <c r="P486" s="201"/>
      <c r="Q486" s="201"/>
      <c r="R486" s="201"/>
      <c r="S486" s="201"/>
      <c r="T486" s="201"/>
      <c r="U486" s="201">
        <v>1</v>
      </c>
      <c r="V486" s="201"/>
      <c r="W486" s="201"/>
      <c r="X486" s="201"/>
      <c r="Y486" s="201"/>
      <c r="Z486" s="201"/>
      <c r="AA486" s="201"/>
      <c r="AB486" s="201"/>
      <c r="AC486" s="201"/>
      <c r="AD486" s="201"/>
      <c r="AE486" s="201">
        <v>1</v>
      </c>
      <c r="AF486" s="201"/>
      <c r="AG486" s="201"/>
      <c r="AH486" s="201"/>
      <c r="AI486" s="201"/>
      <c r="AJ486" s="201"/>
      <c r="AK486" s="201"/>
      <c r="AL486" s="201"/>
      <c r="AM486" s="201"/>
      <c r="AN486" s="201"/>
      <c r="AO486" s="201"/>
      <c r="AP486" s="201"/>
      <c r="AQ486" s="201"/>
      <c r="AR486" s="201">
        <f t="shared" si="126"/>
        <v>1</v>
      </c>
      <c r="AS486" s="201"/>
      <c r="AT486" s="201">
        <v>1</v>
      </c>
      <c r="AU486" s="201"/>
      <c r="AV486" s="201"/>
      <c r="AW486" s="201"/>
      <c r="AX486" s="201">
        <f t="shared" si="127"/>
        <v>1</v>
      </c>
      <c r="AY486" s="201"/>
      <c r="AZ486" s="201"/>
      <c r="BA486" s="201"/>
      <c r="BB486" s="201"/>
      <c r="BC486" s="201"/>
      <c r="BD486" s="201"/>
      <c r="BE486" s="201"/>
      <c r="BF486" s="201"/>
      <c r="BG486" s="201"/>
      <c r="BH486" s="201">
        <v>1</v>
      </c>
      <c r="BI486" s="201"/>
      <c r="BJ486" s="201"/>
      <c r="BK486" s="201"/>
      <c r="BL486" s="201"/>
      <c r="BM486" s="201"/>
      <c r="BN486" s="201"/>
      <c r="BO486" s="201"/>
      <c r="BP486" s="201"/>
      <c r="BQ486" s="201"/>
      <c r="BR486" s="201"/>
      <c r="BS486" s="201"/>
      <c r="BT486" s="201"/>
      <c r="BU486" s="201"/>
      <c r="BV486" s="66">
        <f t="shared" si="143"/>
        <v>1</v>
      </c>
      <c r="BW486" s="201"/>
      <c r="BX486" s="201"/>
      <c r="BY486" s="201"/>
      <c r="BZ486" s="201"/>
      <c r="CA486" s="201"/>
      <c r="CB486" s="201"/>
      <c r="CC486" s="201"/>
      <c r="CD486" s="201"/>
      <c r="CE486" s="201"/>
      <c r="CF486" s="201"/>
      <c r="CG486" s="201"/>
      <c r="CH486" s="201">
        <f t="shared" si="128"/>
        <v>0</v>
      </c>
      <c r="CI486" s="201"/>
      <c r="CJ486" s="201"/>
      <c r="CK486" s="201"/>
      <c r="CL486" s="201"/>
      <c r="CM486" s="201"/>
      <c r="CN486" s="201"/>
      <c r="CO486" s="201"/>
      <c r="CP486" s="201"/>
      <c r="CQ486" s="201"/>
      <c r="CR486" s="201"/>
      <c r="CS486" s="201">
        <f t="shared" si="129"/>
        <v>0</v>
      </c>
      <c r="CT486" s="201"/>
      <c r="CU486" s="201"/>
      <c r="CV486" s="201"/>
      <c r="CW486" s="201"/>
      <c r="CX486" s="201"/>
      <c r="CY486" s="201"/>
      <c r="CZ486" s="201"/>
      <c r="DA486" s="201"/>
      <c r="DB486" s="201"/>
      <c r="DC486" s="201"/>
      <c r="DD486" s="201">
        <f t="shared" si="130"/>
        <v>0</v>
      </c>
      <c r="DE486" s="201"/>
      <c r="DF486" s="201"/>
      <c r="DG486" s="201"/>
      <c r="DH486" s="201"/>
      <c r="DI486" s="201"/>
      <c r="DJ486" s="201"/>
      <c r="DK486" s="201"/>
      <c r="DL486" s="201"/>
      <c r="DM486" s="201"/>
      <c r="DN486" s="201">
        <f t="shared" si="131"/>
        <v>0</v>
      </c>
      <c r="DO486" s="201"/>
      <c r="DP486" s="201"/>
      <c r="DQ486" s="201"/>
      <c r="DR486" s="201"/>
      <c r="DS486" s="201"/>
      <c r="DT486" s="201"/>
      <c r="DU486" s="201"/>
      <c r="DV486" s="201"/>
      <c r="DW486" s="201"/>
      <c r="DX486" s="201"/>
      <c r="DY486" s="201">
        <f t="shared" si="132"/>
        <v>0</v>
      </c>
      <c r="DZ486" s="201">
        <f t="shared" si="133"/>
        <v>0</v>
      </c>
      <c r="EA486" s="201">
        <f t="shared" si="134"/>
        <v>0</v>
      </c>
      <c r="EB486" s="201">
        <f t="shared" si="135"/>
        <v>0</v>
      </c>
      <c r="EC486" s="201">
        <f t="shared" si="136"/>
        <v>0</v>
      </c>
      <c r="ED486" s="201">
        <f t="shared" si="137"/>
        <v>0</v>
      </c>
      <c r="EE486" s="201">
        <f t="shared" si="138"/>
        <v>0</v>
      </c>
      <c r="EF486" s="201">
        <f t="shared" si="139"/>
        <v>0</v>
      </c>
      <c r="EG486" s="201">
        <f t="shared" si="140"/>
        <v>0</v>
      </c>
      <c r="EH486" s="201">
        <f t="shared" si="141"/>
        <v>0</v>
      </c>
      <c r="EI486" s="201">
        <f t="shared" si="142"/>
        <v>0</v>
      </c>
      <c r="EJ486" s="201">
        <v>0</v>
      </c>
    </row>
    <row r="487" spans="1:140" ht="15.75" customHeight="1">
      <c r="A487" s="33"/>
      <c r="B487" s="33"/>
      <c r="C487" s="125">
        <v>2021</v>
      </c>
      <c r="D487" s="125" t="s">
        <v>3066</v>
      </c>
      <c r="E487" s="125" t="s">
        <v>3067</v>
      </c>
      <c r="F487" s="125" t="s">
        <v>1536</v>
      </c>
      <c r="G487" s="125" t="s">
        <v>470</v>
      </c>
      <c r="H487" s="125" t="s">
        <v>2382</v>
      </c>
      <c r="I487" s="125" t="s">
        <v>2383</v>
      </c>
      <c r="J487" s="125"/>
      <c r="K487" s="125"/>
      <c r="L487" s="125" t="s">
        <v>2009</v>
      </c>
      <c r="M487" s="119"/>
      <c r="N487" s="119"/>
      <c r="O487" s="125"/>
      <c r="P487" s="125"/>
      <c r="Q487" s="125"/>
      <c r="R487" s="125"/>
      <c r="S487" s="125"/>
      <c r="T487" s="125"/>
      <c r="U487" s="125">
        <v>1</v>
      </c>
      <c r="V487" s="125"/>
      <c r="W487" s="125"/>
      <c r="X487" s="125"/>
      <c r="Y487" s="125"/>
      <c r="Z487" s="125"/>
      <c r="AA487" s="125"/>
      <c r="AB487" s="125"/>
      <c r="AC487" s="125">
        <v>1</v>
      </c>
      <c r="AD487" s="125"/>
      <c r="AE487" s="125"/>
      <c r="AF487" s="125"/>
      <c r="AG487" s="125"/>
      <c r="AH487" s="125"/>
      <c r="AI487" s="125"/>
      <c r="AJ487" s="125"/>
      <c r="AK487" s="125"/>
      <c r="AL487" s="125"/>
      <c r="AM487" s="125"/>
      <c r="AN487" s="125"/>
      <c r="AO487" s="125"/>
      <c r="AP487" s="125"/>
      <c r="AQ487" s="125"/>
      <c r="AR487" s="125">
        <f t="shared" si="126"/>
        <v>1</v>
      </c>
      <c r="AS487" s="125"/>
      <c r="AT487" s="125">
        <v>1</v>
      </c>
      <c r="AU487" s="125"/>
      <c r="AV487" s="125"/>
      <c r="AW487" s="125">
        <v>1</v>
      </c>
      <c r="AX487" s="125">
        <f t="shared" si="127"/>
        <v>2</v>
      </c>
      <c r="AY487" s="125">
        <v>1</v>
      </c>
      <c r="AZ487" s="125">
        <v>1</v>
      </c>
      <c r="BA487" s="125">
        <v>1</v>
      </c>
      <c r="BB487" s="125"/>
      <c r="BC487" s="125"/>
      <c r="BD487" s="125"/>
      <c r="BE487" s="125"/>
      <c r="BF487" s="125"/>
      <c r="BG487" s="125"/>
      <c r="BH487" s="125"/>
      <c r="BI487" s="125">
        <v>1</v>
      </c>
      <c r="BJ487" s="125"/>
      <c r="BK487" s="125"/>
      <c r="BL487" s="125"/>
      <c r="BM487" s="125"/>
      <c r="BN487" s="125"/>
      <c r="BO487" s="125"/>
      <c r="BP487" s="125">
        <v>1</v>
      </c>
      <c r="BQ487" s="125"/>
      <c r="BR487" s="125"/>
      <c r="BS487" s="125"/>
      <c r="BT487" s="125">
        <v>1</v>
      </c>
      <c r="BU487" s="125">
        <v>1</v>
      </c>
      <c r="BV487" s="66">
        <f t="shared" si="143"/>
        <v>0</v>
      </c>
      <c r="BW487" s="125"/>
      <c r="BX487" s="125"/>
      <c r="BY487" s="125"/>
      <c r="BZ487" s="125"/>
      <c r="CA487" s="125"/>
      <c r="CB487" s="125"/>
      <c r="CC487" s="125"/>
      <c r="CD487" s="125"/>
      <c r="CE487" s="125"/>
      <c r="CF487" s="125"/>
      <c r="CG487" s="125"/>
      <c r="CH487" s="125">
        <f t="shared" si="128"/>
        <v>0</v>
      </c>
      <c r="CI487" s="125"/>
      <c r="CJ487" s="125"/>
      <c r="CK487" s="125"/>
      <c r="CL487" s="125"/>
      <c r="CM487" s="125">
        <v>1</v>
      </c>
      <c r="CN487" s="125"/>
      <c r="CO487" s="125"/>
      <c r="CP487" s="125"/>
      <c r="CQ487" s="125"/>
      <c r="CR487" s="125"/>
      <c r="CS487" s="125">
        <f t="shared" si="129"/>
        <v>1</v>
      </c>
      <c r="CT487" s="125"/>
      <c r="CU487" s="125"/>
      <c r="CV487" s="125"/>
      <c r="CW487" s="125"/>
      <c r="CX487" s="125"/>
      <c r="CY487" s="125"/>
      <c r="CZ487" s="125"/>
      <c r="DA487" s="125"/>
      <c r="DB487" s="125"/>
      <c r="DC487" s="125"/>
      <c r="DD487" s="125">
        <f t="shared" si="130"/>
        <v>0</v>
      </c>
      <c r="DE487" s="125"/>
      <c r="DF487" s="125"/>
      <c r="DG487" s="125"/>
      <c r="DH487" s="125"/>
      <c r="DI487" s="125"/>
      <c r="DJ487" s="125"/>
      <c r="DK487" s="125"/>
      <c r="DL487" s="125"/>
      <c r="DM487" s="125"/>
      <c r="DN487" s="125">
        <f t="shared" si="131"/>
        <v>0</v>
      </c>
      <c r="DO487" s="125"/>
      <c r="DP487" s="125"/>
      <c r="DQ487" s="125"/>
      <c r="DR487" s="125"/>
      <c r="DS487" s="125"/>
      <c r="DT487" s="125"/>
      <c r="DU487" s="125"/>
      <c r="DV487" s="125">
        <v>1</v>
      </c>
      <c r="DW487" s="125"/>
      <c r="DX487" s="125"/>
      <c r="DY487" s="125">
        <f t="shared" si="132"/>
        <v>1</v>
      </c>
      <c r="DZ487" s="125">
        <f t="shared" si="133"/>
        <v>0</v>
      </c>
      <c r="EA487" s="125">
        <f t="shared" si="134"/>
        <v>0</v>
      </c>
      <c r="EB487" s="125">
        <f t="shared" si="135"/>
        <v>0</v>
      </c>
      <c r="EC487" s="125">
        <f t="shared" si="136"/>
        <v>0</v>
      </c>
      <c r="ED487" s="125">
        <f t="shared" si="137"/>
        <v>0</v>
      </c>
      <c r="EE487" s="125">
        <f t="shared" si="138"/>
        <v>0</v>
      </c>
      <c r="EF487" s="125">
        <f t="shared" si="139"/>
        <v>0</v>
      </c>
      <c r="EG487" s="125">
        <f t="shared" si="140"/>
        <v>0</v>
      </c>
      <c r="EH487" s="125">
        <f t="shared" si="141"/>
        <v>0</v>
      </c>
      <c r="EI487" s="125">
        <f t="shared" si="142"/>
        <v>0</v>
      </c>
      <c r="EJ487" s="125">
        <v>0</v>
      </c>
    </row>
    <row r="488" spans="1:140" ht="15.75" customHeight="1">
      <c r="A488" s="33"/>
      <c r="B488" s="33"/>
      <c r="C488" s="125">
        <v>2021</v>
      </c>
      <c r="D488" s="125" t="s">
        <v>3068</v>
      </c>
      <c r="E488" s="125" t="s">
        <v>3069</v>
      </c>
      <c r="F488" s="125" t="s">
        <v>3070</v>
      </c>
      <c r="G488" s="125" t="s">
        <v>483</v>
      </c>
      <c r="H488" s="125" t="s">
        <v>2384</v>
      </c>
      <c r="I488" s="125" t="s">
        <v>2385</v>
      </c>
      <c r="J488" s="125"/>
      <c r="K488" s="125"/>
      <c r="L488" s="125" t="s">
        <v>2009</v>
      </c>
      <c r="M488" s="119"/>
      <c r="N488" s="119"/>
      <c r="O488" s="125"/>
      <c r="P488" s="125"/>
      <c r="Q488" s="125"/>
      <c r="R488" s="125"/>
      <c r="S488" s="125"/>
      <c r="T488" s="125"/>
      <c r="U488" s="125">
        <v>1</v>
      </c>
      <c r="V488" s="125"/>
      <c r="W488" s="125"/>
      <c r="X488" s="125"/>
      <c r="Y488" s="125"/>
      <c r="Z488" s="125"/>
      <c r="AA488" s="125"/>
      <c r="AB488" s="125"/>
      <c r="AC488" s="125">
        <v>1</v>
      </c>
      <c r="AD488" s="125"/>
      <c r="AE488" s="125"/>
      <c r="AF488" s="125"/>
      <c r="AG488" s="125"/>
      <c r="AH488" s="125"/>
      <c r="AI488" s="125"/>
      <c r="AJ488" s="125"/>
      <c r="AK488" s="125"/>
      <c r="AL488" s="125"/>
      <c r="AM488" s="125"/>
      <c r="AN488" s="125"/>
      <c r="AO488" s="125"/>
      <c r="AP488" s="125"/>
      <c r="AQ488" s="125"/>
      <c r="AR488" s="125">
        <f t="shared" si="126"/>
        <v>1</v>
      </c>
      <c r="AS488" s="125"/>
      <c r="AT488" s="125">
        <v>1</v>
      </c>
      <c r="AU488" s="125"/>
      <c r="AV488" s="125"/>
      <c r="AW488" s="125">
        <v>1</v>
      </c>
      <c r="AX488" s="125">
        <f t="shared" si="127"/>
        <v>2</v>
      </c>
      <c r="AY488" s="125"/>
      <c r="AZ488" s="125"/>
      <c r="BA488" s="125">
        <v>1</v>
      </c>
      <c r="BB488" s="125"/>
      <c r="BC488" s="125"/>
      <c r="BD488" s="125"/>
      <c r="BE488" s="125"/>
      <c r="BF488" s="125"/>
      <c r="BG488" s="125"/>
      <c r="BH488" s="125"/>
      <c r="BI488" s="125"/>
      <c r="BJ488" s="125"/>
      <c r="BK488" s="125"/>
      <c r="BL488" s="125"/>
      <c r="BM488" s="125">
        <v>1</v>
      </c>
      <c r="BN488" s="125"/>
      <c r="BO488" s="125">
        <v>1</v>
      </c>
      <c r="BP488" s="125">
        <v>1</v>
      </c>
      <c r="BQ488" s="125"/>
      <c r="BR488" s="125"/>
      <c r="BS488" s="125"/>
      <c r="BT488" s="125"/>
      <c r="BU488" s="125"/>
      <c r="BV488" s="66">
        <f t="shared" si="143"/>
        <v>1</v>
      </c>
      <c r="BW488" s="125"/>
      <c r="BX488" s="125"/>
      <c r="BY488" s="125"/>
      <c r="BZ488" s="125"/>
      <c r="CA488" s="125"/>
      <c r="CB488" s="125"/>
      <c r="CC488" s="125"/>
      <c r="CD488" s="125"/>
      <c r="CE488" s="125"/>
      <c r="CF488" s="125"/>
      <c r="CG488" s="125"/>
      <c r="CH488" s="125">
        <f t="shared" si="128"/>
        <v>0</v>
      </c>
      <c r="CI488" s="125"/>
      <c r="CJ488" s="125"/>
      <c r="CK488" s="125"/>
      <c r="CL488" s="125"/>
      <c r="CM488" s="125">
        <v>1</v>
      </c>
      <c r="CN488" s="125"/>
      <c r="CO488" s="125"/>
      <c r="CP488" s="125"/>
      <c r="CQ488" s="125"/>
      <c r="CR488" s="125"/>
      <c r="CS488" s="125">
        <f t="shared" si="129"/>
        <v>1</v>
      </c>
      <c r="CT488" s="125"/>
      <c r="CU488" s="125"/>
      <c r="CV488" s="125"/>
      <c r="CW488" s="125"/>
      <c r="CX488" s="125"/>
      <c r="CY488" s="125"/>
      <c r="CZ488" s="125"/>
      <c r="DA488" s="125"/>
      <c r="DB488" s="125"/>
      <c r="DC488" s="125"/>
      <c r="DD488" s="125">
        <f t="shared" si="130"/>
        <v>0</v>
      </c>
      <c r="DE488" s="125"/>
      <c r="DF488" s="125"/>
      <c r="DG488" s="125"/>
      <c r="DH488" s="125"/>
      <c r="DI488" s="125"/>
      <c r="DJ488" s="125"/>
      <c r="DK488" s="125"/>
      <c r="DL488" s="125"/>
      <c r="DM488" s="125"/>
      <c r="DN488" s="125">
        <f t="shared" si="131"/>
        <v>0</v>
      </c>
      <c r="DO488" s="125"/>
      <c r="DP488" s="125"/>
      <c r="DQ488" s="125"/>
      <c r="DR488" s="125"/>
      <c r="DS488" s="125"/>
      <c r="DT488" s="125"/>
      <c r="DU488" s="125"/>
      <c r="DV488" s="125">
        <v>1</v>
      </c>
      <c r="DW488" s="125"/>
      <c r="DX488" s="125"/>
      <c r="DY488" s="125">
        <f t="shared" si="132"/>
        <v>1</v>
      </c>
      <c r="DZ488" s="125">
        <f t="shared" si="133"/>
        <v>0</v>
      </c>
      <c r="EA488" s="125">
        <f t="shared" si="134"/>
        <v>0</v>
      </c>
      <c r="EB488" s="125">
        <f t="shared" si="135"/>
        <v>0</v>
      </c>
      <c r="EC488" s="125">
        <f t="shared" si="136"/>
        <v>0</v>
      </c>
      <c r="ED488" s="125">
        <f t="shared" si="137"/>
        <v>0</v>
      </c>
      <c r="EE488" s="125">
        <f t="shared" si="138"/>
        <v>0</v>
      </c>
      <c r="EF488" s="125">
        <f t="shared" si="139"/>
        <v>0</v>
      </c>
      <c r="EG488" s="125">
        <f t="shared" si="140"/>
        <v>0</v>
      </c>
      <c r="EH488" s="125">
        <f t="shared" si="141"/>
        <v>0</v>
      </c>
      <c r="EI488" s="125">
        <f t="shared" si="142"/>
        <v>0</v>
      </c>
      <c r="EJ488" s="125">
        <v>0</v>
      </c>
    </row>
    <row r="489" spans="1:140" ht="15.75" customHeight="1">
      <c r="A489" s="33"/>
      <c r="B489" s="33"/>
      <c r="C489" s="201">
        <v>2021</v>
      </c>
      <c r="D489" s="201" t="s">
        <v>3071</v>
      </c>
      <c r="E489" s="201" t="s">
        <v>3072</v>
      </c>
      <c r="F489" s="201" t="s">
        <v>3073</v>
      </c>
      <c r="G489" s="201" t="s">
        <v>538</v>
      </c>
      <c r="H489" s="201" t="s">
        <v>2386</v>
      </c>
      <c r="I489" s="201" t="s">
        <v>2387</v>
      </c>
      <c r="J489" s="201"/>
      <c r="K489" s="201"/>
      <c r="L489" s="201" t="s">
        <v>2009</v>
      </c>
      <c r="M489" s="214"/>
      <c r="N489" s="214" t="s">
        <v>2388</v>
      </c>
      <c r="O489" s="201"/>
      <c r="P489" s="201"/>
      <c r="Q489" s="201"/>
      <c r="R489" s="201"/>
      <c r="S489" s="201"/>
      <c r="T489" s="201">
        <v>1</v>
      </c>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v>1</v>
      </c>
      <c r="AP489" s="201"/>
      <c r="AQ489" s="201"/>
      <c r="AR489" s="201">
        <f t="shared" si="126"/>
        <v>1</v>
      </c>
      <c r="AS489" s="201">
        <v>1</v>
      </c>
      <c r="AT489" s="201">
        <v>1</v>
      </c>
      <c r="AU489" s="201">
        <v>1</v>
      </c>
      <c r="AV489" s="201">
        <v>1</v>
      </c>
      <c r="AW489" s="201">
        <v>1</v>
      </c>
      <c r="AX489" s="201">
        <f t="shared" si="127"/>
        <v>5</v>
      </c>
      <c r="AY489" s="201"/>
      <c r="AZ489" s="201"/>
      <c r="BA489" s="201"/>
      <c r="BB489" s="201"/>
      <c r="BC489" s="201"/>
      <c r="BD489" s="201"/>
      <c r="BE489" s="201"/>
      <c r="BF489" s="201"/>
      <c r="BG489" s="201"/>
      <c r="BH489" s="201"/>
      <c r="BI489" s="201"/>
      <c r="BJ489" s="201"/>
      <c r="BK489" s="201">
        <v>1</v>
      </c>
      <c r="BL489" s="201"/>
      <c r="BM489" s="201"/>
      <c r="BN489" s="201"/>
      <c r="BO489" s="201"/>
      <c r="BP489" s="201"/>
      <c r="BQ489" s="201"/>
      <c r="BR489" s="201"/>
      <c r="BS489" s="201"/>
      <c r="BT489" s="201"/>
      <c r="BU489" s="201"/>
      <c r="BV489" s="66">
        <f t="shared" si="143"/>
        <v>1</v>
      </c>
      <c r="BW489" s="201"/>
      <c r="BX489" s="201"/>
      <c r="BY489" s="201"/>
      <c r="BZ489" s="201"/>
      <c r="CA489" s="201"/>
      <c r="CB489" s="201"/>
      <c r="CC489" s="201"/>
      <c r="CD489" s="201"/>
      <c r="CE489" s="201"/>
      <c r="CF489" s="201"/>
      <c r="CG489" s="201"/>
      <c r="CH489" s="201">
        <f t="shared" si="128"/>
        <v>0</v>
      </c>
      <c r="CI489" s="201"/>
      <c r="CJ489" s="201"/>
      <c r="CK489" s="201"/>
      <c r="CL489" s="201"/>
      <c r="CM489" s="201"/>
      <c r="CN489" s="201"/>
      <c r="CO489" s="201"/>
      <c r="CP489" s="201"/>
      <c r="CQ489" s="201"/>
      <c r="CR489" s="201"/>
      <c r="CS489" s="201">
        <f t="shared" si="129"/>
        <v>0</v>
      </c>
      <c r="CT489" s="201"/>
      <c r="CU489" s="201"/>
      <c r="CV489" s="201"/>
      <c r="CW489" s="201"/>
      <c r="CX489" s="201"/>
      <c r="CY489" s="201"/>
      <c r="CZ489" s="201"/>
      <c r="DA489" s="201"/>
      <c r="DB489" s="201"/>
      <c r="DC489" s="201"/>
      <c r="DD489" s="201">
        <f t="shared" si="130"/>
        <v>0</v>
      </c>
      <c r="DE489" s="201"/>
      <c r="DF489" s="201"/>
      <c r="DG489" s="201"/>
      <c r="DH489" s="201"/>
      <c r="DI489" s="201"/>
      <c r="DJ489" s="201"/>
      <c r="DK489" s="201"/>
      <c r="DL489" s="201"/>
      <c r="DM489" s="201"/>
      <c r="DN489" s="201">
        <f t="shared" si="131"/>
        <v>0</v>
      </c>
      <c r="DO489" s="201"/>
      <c r="DP489" s="201"/>
      <c r="DQ489" s="201"/>
      <c r="DR489" s="201"/>
      <c r="DS489" s="201"/>
      <c r="DT489" s="201"/>
      <c r="DU489" s="201"/>
      <c r="DV489" s="201"/>
      <c r="DW489" s="201"/>
      <c r="DX489" s="201"/>
      <c r="DY489" s="201">
        <f t="shared" si="132"/>
        <v>0</v>
      </c>
      <c r="DZ489" s="201">
        <f t="shared" si="133"/>
        <v>0</v>
      </c>
      <c r="EA489" s="201">
        <f t="shared" si="134"/>
        <v>0</v>
      </c>
      <c r="EB489" s="201">
        <f t="shared" si="135"/>
        <v>0</v>
      </c>
      <c r="EC489" s="201">
        <f t="shared" si="136"/>
        <v>0</v>
      </c>
      <c r="ED489" s="201">
        <f t="shared" si="137"/>
        <v>0</v>
      </c>
      <c r="EE489" s="201">
        <f t="shared" si="138"/>
        <v>0</v>
      </c>
      <c r="EF489" s="201">
        <f t="shared" si="139"/>
        <v>0</v>
      </c>
      <c r="EG489" s="201">
        <f t="shared" si="140"/>
        <v>0</v>
      </c>
      <c r="EH489" s="201">
        <f t="shared" si="141"/>
        <v>0</v>
      </c>
      <c r="EI489" s="201">
        <f t="shared" si="142"/>
        <v>0</v>
      </c>
      <c r="EJ489" s="201"/>
    </row>
    <row r="490" spans="1:140" ht="15.75" customHeight="1">
      <c r="A490" s="33"/>
      <c r="B490" s="33"/>
      <c r="C490" s="201">
        <v>2021</v>
      </c>
      <c r="D490" s="201" t="s">
        <v>3074</v>
      </c>
      <c r="E490" s="201" t="s">
        <v>3075</v>
      </c>
      <c r="F490" s="201" t="s">
        <v>541</v>
      </c>
      <c r="G490" s="201" t="s">
        <v>538</v>
      </c>
      <c r="H490" s="201" t="s">
        <v>2389</v>
      </c>
      <c r="I490" s="201" t="s">
        <v>2390</v>
      </c>
      <c r="J490" s="201"/>
      <c r="K490" s="201"/>
      <c r="L490" s="201" t="s">
        <v>2009</v>
      </c>
      <c r="M490" s="214"/>
      <c r="N490" s="214"/>
      <c r="O490" s="201"/>
      <c r="P490" s="201"/>
      <c r="Q490" s="201"/>
      <c r="R490" s="201"/>
      <c r="S490" s="201"/>
      <c r="T490" s="201"/>
      <c r="U490" s="201">
        <v>1</v>
      </c>
      <c r="V490" s="201"/>
      <c r="W490" s="201"/>
      <c r="X490" s="201"/>
      <c r="Y490" s="201"/>
      <c r="Z490" s="201"/>
      <c r="AA490" s="201"/>
      <c r="AB490" s="201"/>
      <c r="AC490" s="201"/>
      <c r="AD490" s="201"/>
      <c r="AE490" s="201"/>
      <c r="AF490" s="201"/>
      <c r="AG490" s="201"/>
      <c r="AH490" s="201"/>
      <c r="AI490" s="201"/>
      <c r="AJ490" s="201">
        <v>1</v>
      </c>
      <c r="AK490" s="201"/>
      <c r="AL490" s="201"/>
      <c r="AM490" s="201"/>
      <c r="AN490" s="201"/>
      <c r="AO490" s="201"/>
      <c r="AP490" s="201"/>
      <c r="AQ490" s="201"/>
      <c r="AR490" s="201">
        <f t="shared" si="126"/>
        <v>1</v>
      </c>
      <c r="AS490" s="201">
        <v>1</v>
      </c>
      <c r="AT490" s="201">
        <v>1</v>
      </c>
      <c r="AU490" s="201">
        <v>1</v>
      </c>
      <c r="AV490" s="201"/>
      <c r="AW490" s="201"/>
      <c r="AX490" s="201">
        <f t="shared" si="127"/>
        <v>3</v>
      </c>
      <c r="AY490" s="201">
        <v>1</v>
      </c>
      <c r="AZ490" s="201">
        <v>1</v>
      </c>
      <c r="BA490" s="201">
        <v>1</v>
      </c>
      <c r="BB490" s="201"/>
      <c r="BC490" s="201"/>
      <c r="BD490" s="201"/>
      <c r="BE490" s="201"/>
      <c r="BF490" s="201"/>
      <c r="BG490" s="201"/>
      <c r="BH490" s="201"/>
      <c r="BI490" s="201"/>
      <c r="BJ490" s="201"/>
      <c r="BK490" s="201"/>
      <c r="BL490" s="201"/>
      <c r="BM490" s="201"/>
      <c r="BN490" s="201"/>
      <c r="BO490" s="201"/>
      <c r="BP490" s="201">
        <v>1</v>
      </c>
      <c r="BQ490" s="201"/>
      <c r="BR490" s="201"/>
      <c r="BS490" s="201">
        <v>1</v>
      </c>
      <c r="BT490" s="201">
        <v>1</v>
      </c>
      <c r="BU490" s="201">
        <v>1</v>
      </c>
      <c r="BV490" s="66">
        <f t="shared" si="143"/>
        <v>0</v>
      </c>
      <c r="BW490" s="201"/>
      <c r="BX490" s="201"/>
      <c r="BY490" s="201">
        <v>1</v>
      </c>
      <c r="BZ490" s="201"/>
      <c r="CA490" s="201"/>
      <c r="CB490" s="201"/>
      <c r="CC490" s="201"/>
      <c r="CD490" s="201"/>
      <c r="CE490" s="201"/>
      <c r="CF490" s="201"/>
      <c r="CG490" s="201"/>
      <c r="CH490" s="201">
        <f t="shared" si="128"/>
        <v>1</v>
      </c>
      <c r="CI490" s="201"/>
      <c r="CJ490" s="201"/>
      <c r="CK490" s="201"/>
      <c r="CL490" s="201">
        <v>1</v>
      </c>
      <c r="CM490" s="201"/>
      <c r="CN490" s="201"/>
      <c r="CO490" s="201"/>
      <c r="CP490" s="201"/>
      <c r="CQ490" s="201"/>
      <c r="CR490" s="201"/>
      <c r="CS490" s="201">
        <f t="shared" si="129"/>
        <v>1</v>
      </c>
      <c r="CT490" s="201"/>
      <c r="CU490" s="201"/>
      <c r="CV490" s="201"/>
      <c r="CW490" s="201"/>
      <c r="CX490" s="201"/>
      <c r="CY490" s="201"/>
      <c r="CZ490" s="201"/>
      <c r="DA490" s="201">
        <v>1</v>
      </c>
      <c r="DB490" s="201"/>
      <c r="DC490" s="201"/>
      <c r="DD490" s="201">
        <f t="shared" si="130"/>
        <v>1</v>
      </c>
      <c r="DE490" s="201"/>
      <c r="DF490" s="201"/>
      <c r="DG490" s="201"/>
      <c r="DH490" s="201"/>
      <c r="DI490" s="201"/>
      <c r="DJ490" s="201"/>
      <c r="DK490" s="201"/>
      <c r="DL490" s="201"/>
      <c r="DM490" s="201"/>
      <c r="DN490" s="201">
        <f t="shared" si="131"/>
        <v>0</v>
      </c>
      <c r="DO490" s="201"/>
      <c r="DP490" s="201"/>
      <c r="DQ490" s="201"/>
      <c r="DR490" s="201"/>
      <c r="DS490" s="201"/>
      <c r="DT490" s="201"/>
      <c r="DU490" s="201"/>
      <c r="DV490" s="201"/>
      <c r="DW490" s="201"/>
      <c r="DX490" s="201"/>
      <c r="DY490" s="201">
        <f t="shared" si="132"/>
        <v>0</v>
      </c>
      <c r="DZ490" s="201">
        <f t="shared" si="133"/>
        <v>0</v>
      </c>
      <c r="EA490" s="201">
        <f t="shared" si="134"/>
        <v>1</v>
      </c>
      <c r="EB490" s="201">
        <f t="shared" si="135"/>
        <v>0</v>
      </c>
      <c r="EC490" s="201">
        <f t="shared" si="136"/>
        <v>1</v>
      </c>
      <c r="ED490" s="201">
        <f t="shared" si="137"/>
        <v>0</v>
      </c>
      <c r="EE490" s="201">
        <f t="shared" si="138"/>
        <v>0</v>
      </c>
      <c r="EF490" s="201">
        <f t="shared" si="139"/>
        <v>1</v>
      </c>
      <c r="EG490" s="201">
        <f t="shared" si="140"/>
        <v>0</v>
      </c>
      <c r="EH490" s="201">
        <f t="shared" si="141"/>
        <v>3</v>
      </c>
      <c r="EI490" s="201">
        <f t="shared" si="142"/>
        <v>1</v>
      </c>
      <c r="EJ490" s="201">
        <v>0</v>
      </c>
    </row>
    <row r="491" spans="1:140" ht="15.75" customHeight="1">
      <c r="A491" s="33"/>
      <c r="B491" s="33"/>
      <c r="C491" s="201">
        <v>2021</v>
      </c>
      <c r="D491" s="201" t="s">
        <v>3076</v>
      </c>
      <c r="E491" s="201" t="s">
        <v>3077</v>
      </c>
      <c r="F491" s="201" t="s">
        <v>458</v>
      </c>
      <c r="G491" s="2" t="s">
        <v>1818</v>
      </c>
      <c r="H491" s="201" t="s">
        <v>2391</v>
      </c>
      <c r="I491" s="201" t="s">
        <v>2392</v>
      </c>
      <c r="J491" s="201"/>
      <c r="K491" s="201"/>
      <c r="L491" s="201" t="s">
        <v>2009</v>
      </c>
      <c r="M491" s="214"/>
      <c r="N491" s="214" t="s">
        <v>2393</v>
      </c>
      <c r="O491" s="201"/>
      <c r="P491" s="201"/>
      <c r="Q491" s="201"/>
      <c r="R491" s="201"/>
      <c r="S491" s="201"/>
      <c r="T491" s="201"/>
      <c r="U491" s="201"/>
      <c r="V491" s="201"/>
      <c r="W491" s="201"/>
      <c r="X491" s="201"/>
      <c r="Y491" s="201"/>
      <c r="Z491" s="201"/>
      <c r="AA491" s="201"/>
      <c r="AB491" s="201"/>
      <c r="AC491" s="201"/>
      <c r="AD491" s="201"/>
      <c r="AE491" s="201"/>
      <c r="AF491" s="201"/>
      <c r="AG491" s="201">
        <v>1</v>
      </c>
      <c r="AH491" s="201"/>
      <c r="AI491" s="201"/>
      <c r="AJ491" s="201"/>
      <c r="AK491" s="201"/>
      <c r="AL491" s="201"/>
      <c r="AM491" s="201"/>
      <c r="AN491" s="201"/>
      <c r="AO491" s="201"/>
      <c r="AP491" s="201"/>
      <c r="AQ491" s="201"/>
      <c r="AR491" s="201">
        <f t="shared" si="126"/>
        <v>1</v>
      </c>
      <c r="AS491" s="201">
        <v>1</v>
      </c>
      <c r="AT491" s="201">
        <v>1</v>
      </c>
      <c r="AU491" s="201">
        <v>1</v>
      </c>
      <c r="AV491" s="201"/>
      <c r="AW491" s="201">
        <v>1</v>
      </c>
      <c r="AX491" s="201">
        <f t="shared" si="127"/>
        <v>4</v>
      </c>
      <c r="AY491" s="201">
        <v>1</v>
      </c>
      <c r="AZ491" s="201">
        <v>1</v>
      </c>
      <c r="BA491" s="201">
        <v>1</v>
      </c>
      <c r="BB491" s="201"/>
      <c r="BC491" s="201"/>
      <c r="BD491" s="201"/>
      <c r="BE491" s="201"/>
      <c r="BF491" s="201"/>
      <c r="BG491" s="201"/>
      <c r="BH491" s="201"/>
      <c r="BI491" s="201"/>
      <c r="BJ491" s="201"/>
      <c r="BK491" s="201"/>
      <c r="BL491" s="201"/>
      <c r="BM491" s="201">
        <v>1</v>
      </c>
      <c r="BN491" s="201"/>
      <c r="BO491" s="201"/>
      <c r="BP491" s="201"/>
      <c r="BQ491" s="201"/>
      <c r="BR491" s="201"/>
      <c r="BS491" s="201">
        <v>1</v>
      </c>
      <c r="BT491" s="201">
        <v>1</v>
      </c>
      <c r="BU491" s="201">
        <v>1</v>
      </c>
      <c r="BV491" s="66">
        <f t="shared" si="143"/>
        <v>0</v>
      </c>
      <c r="BW491" s="201"/>
      <c r="BX491" s="201"/>
      <c r="BY491" s="201"/>
      <c r="BZ491" s="201">
        <v>1</v>
      </c>
      <c r="CA491" s="201"/>
      <c r="CB491" s="201"/>
      <c r="CC491" s="201"/>
      <c r="CD491" s="201"/>
      <c r="CE491" s="201"/>
      <c r="CF491" s="201"/>
      <c r="CG491" s="201"/>
      <c r="CH491" s="201">
        <f t="shared" si="128"/>
        <v>1</v>
      </c>
      <c r="CI491" s="201"/>
      <c r="CJ491" s="201"/>
      <c r="CK491" s="201"/>
      <c r="CL491" s="201"/>
      <c r="CM491" s="201">
        <v>1</v>
      </c>
      <c r="CN491" s="201"/>
      <c r="CO491" s="201"/>
      <c r="CP491" s="201"/>
      <c r="CQ491" s="201"/>
      <c r="CR491" s="201"/>
      <c r="CS491" s="201">
        <f t="shared" si="129"/>
        <v>1</v>
      </c>
      <c r="CT491" s="201"/>
      <c r="CU491" s="201"/>
      <c r="CV491" s="201"/>
      <c r="CW491" s="201"/>
      <c r="CX491" s="201"/>
      <c r="CY491" s="201"/>
      <c r="CZ491" s="201">
        <v>1</v>
      </c>
      <c r="DA491" s="201"/>
      <c r="DB491" s="201"/>
      <c r="DC491" s="201"/>
      <c r="DD491" s="201">
        <f t="shared" si="130"/>
        <v>1</v>
      </c>
      <c r="DE491" s="201"/>
      <c r="DF491" s="201"/>
      <c r="DG491" s="201"/>
      <c r="DH491" s="201"/>
      <c r="DI491" s="201"/>
      <c r="DJ491" s="201"/>
      <c r="DK491" s="201"/>
      <c r="DL491" s="201"/>
      <c r="DM491" s="201"/>
      <c r="DN491" s="201">
        <f t="shared" si="131"/>
        <v>0</v>
      </c>
      <c r="DO491" s="201"/>
      <c r="DP491" s="201"/>
      <c r="DQ491" s="201"/>
      <c r="DR491" s="201"/>
      <c r="DS491" s="201"/>
      <c r="DT491" s="201"/>
      <c r="DU491" s="201"/>
      <c r="DV491" s="201">
        <v>1</v>
      </c>
      <c r="DW491" s="201"/>
      <c r="DX491" s="201"/>
      <c r="DY491" s="201">
        <f t="shared" si="132"/>
        <v>1</v>
      </c>
      <c r="DZ491" s="201">
        <f t="shared" si="133"/>
        <v>0</v>
      </c>
      <c r="EA491" s="201">
        <f t="shared" si="134"/>
        <v>0</v>
      </c>
      <c r="EB491" s="201">
        <f t="shared" si="135"/>
        <v>0</v>
      </c>
      <c r="EC491" s="201">
        <f t="shared" si="136"/>
        <v>0</v>
      </c>
      <c r="ED491" s="201">
        <f t="shared" si="137"/>
        <v>0</v>
      </c>
      <c r="EE491" s="201">
        <f t="shared" si="138"/>
        <v>0</v>
      </c>
      <c r="EF491" s="201">
        <f t="shared" si="139"/>
        <v>0</v>
      </c>
      <c r="EG491" s="201">
        <f t="shared" si="140"/>
        <v>0</v>
      </c>
      <c r="EH491" s="201">
        <f t="shared" si="141"/>
        <v>0</v>
      </c>
      <c r="EI491" s="201">
        <f t="shared" si="142"/>
        <v>0</v>
      </c>
      <c r="EJ491" s="201">
        <v>0</v>
      </c>
    </row>
    <row r="492" spans="1:140" ht="15.75" customHeight="1">
      <c r="A492" s="34"/>
      <c r="B492" s="33"/>
      <c r="C492" s="201">
        <v>2020</v>
      </c>
      <c r="D492" s="201" t="s">
        <v>3078</v>
      </c>
      <c r="E492" s="201" t="s">
        <v>3079</v>
      </c>
      <c r="F492" s="201" t="s">
        <v>493</v>
      </c>
      <c r="G492" s="125" t="s">
        <v>470</v>
      </c>
      <c r="H492" s="201" t="s">
        <v>2394</v>
      </c>
      <c r="I492" s="201" t="s">
        <v>2395</v>
      </c>
      <c r="J492" s="201"/>
      <c r="K492" s="201"/>
      <c r="L492" s="201" t="s">
        <v>2009</v>
      </c>
      <c r="M492" s="214"/>
      <c r="N492" s="214"/>
      <c r="O492" s="201"/>
      <c r="P492" s="201"/>
      <c r="Q492" s="201"/>
      <c r="R492" s="201"/>
      <c r="S492" s="201"/>
      <c r="T492" s="201"/>
      <c r="U492" s="201">
        <v>1</v>
      </c>
      <c r="V492" s="201"/>
      <c r="W492" s="201"/>
      <c r="X492" s="201"/>
      <c r="Y492" s="201">
        <v>1</v>
      </c>
      <c r="Z492" s="201"/>
      <c r="AA492" s="201">
        <v>1</v>
      </c>
      <c r="AB492" s="201"/>
      <c r="AC492" s="201"/>
      <c r="AD492" s="201"/>
      <c r="AE492" s="201"/>
      <c r="AF492" s="201"/>
      <c r="AG492" s="201"/>
      <c r="AH492" s="201"/>
      <c r="AI492" s="201"/>
      <c r="AJ492" s="201"/>
      <c r="AK492" s="201"/>
      <c r="AL492" s="201"/>
      <c r="AM492" s="201"/>
      <c r="AN492" s="201">
        <v>1</v>
      </c>
      <c r="AO492" s="201"/>
      <c r="AP492" s="201"/>
      <c r="AQ492" s="201"/>
      <c r="AR492" s="201">
        <f t="shared" si="126"/>
        <v>1</v>
      </c>
      <c r="AS492" s="201">
        <v>1</v>
      </c>
      <c r="AT492" s="201">
        <v>1</v>
      </c>
      <c r="AU492" s="201">
        <v>1</v>
      </c>
      <c r="AV492" s="201"/>
      <c r="AW492" s="201"/>
      <c r="AX492" s="201">
        <f t="shared" si="127"/>
        <v>3</v>
      </c>
      <c r="AY492" s="201">
        <v>1</v>
      </c>
      <c r="AZ492" s="201">
        <v>1</v>
      </c>
      <c r="BA492" s="201"/>
      <c r="BB492" s="201"/>
      <c r="BC492" s="201"/>
      <c r="BD492" s="201">
        <v>1</v>
      </c>
      <c r="BE492" s="201"/>
      <c r="BF492" s="201"/>
      <c r="BG492" s="201"/>
      <c r="BH492" s="201"/>
      <c r="BI492" s="201"/>
      <c r="BJ492" s="201"/>
      <c r="BK492" s="201"/>
      <c r="BL492" s="201"/>
      <c r="BM492" s="201"/>
      <c r="BN492" s="201"/>
      <c r="BO492" s="201">
        <v>1</v>
      </c>
      <c r="BP492" s="201"/>
      <c r="BQ492" s="201"/>
      <c r="BR492" s="201"/>
      <c r="BS492" s="201"/>
      <c r="BT492" s="201"/>
      <c r="BU492" s="201"/>
      <c r="BV492" s="66">
        <f t="shared" si="143"/>
        <v>1</v>
      </c>
      <c r="BW492" s="201"/>
      <c r="BX492" s="201"/>
      <c r="BY492" s="201"/>
      <c r="BZ492" s="201"/>
      <c r="CA492" s="201"/>
      <c r="CB492" s="201"/>
      <c r="CC492" s="201"/>
      <c r="CD492" s="201"/>
      <c r="CE492" s="201"/>
      <c r="CF492" s="201"/>
      <c r="CG492" s="201"/>
      <c r="CH492" s="201">
        <f t="shared" si="128"/>
        <v>0</v>
      </c>
      <c r="CI492" s="201"/>
      <c r="CJ492" s="201"/>
      <c r="CK492" s="201"/>
      <c r="CL492" s="201"/>
      <c r="CM492" s="201"/>
      <c r="CN492" s="201"/>
      <c r="CO492" s="201"/>
      <c r="CP492" s="201"/>
      <c r="CQ492" s="201"/>
      <c r="CR492" s="201"/>
      <c r="CS492" s="201">
        <f t="shared" si="129"/>
        <v>0</v>
      </c>
      <c r="CT492" s="201"/>
      <c r="CU492" s="201"/>
      <c r="CV492" s="201"/>
      <c r="CW492" s="201"/>
      <c r="CX492" s="201"/>
      <c r="CY492" s="201"/>
      <c r="CZ492" s="201"/>
      <c r="DA492" s="201"/>
      <c r="DB492" s="201"/>
      <c r="DC492" s="201"/>
      <c r="DD492" s="201">
        <f t="shared" si="130"/>
        <v>0</v>
      </c>
      <c r="DE492" s="201"/>
      <c r="DF492" s="201"/>
      <c r="DG492" s="201"/>
      <c r="DH492" s="201"/>
      <c r="DI492" s="201"/>
      <c r="DJ492" s="201"/>
      <c r="DK492" s="201"/>
      <c r="DL492" s="201"/>
      <c r="DM492" s="201"/>
      <c r="DN492" s="201">
        <f t="shared" si="131"/>
        <v>0</v>
      </c>
      <c r="DO492" s="201"/>
      <c r="DP492" s="201"/>
      <c r="DQ492" s="201"/>
      <c r="DR492" s="201"/>
      <c r="DS492" s="201"/>
      <c r="DT492" s="201"/>
      <c r="DU492" s="201"/>
      <c r="DV492" s="201"/>
      <c r="DW492" s="201"/>
      <c r="DX492" s="201"/>
      <c r="DY492" s="201">
        <f t="shared" si="132"/>
        <v>0</v>
      </c>
      <c r="DZ492" s="201">
        <f t="shared" si="133"/>
        <v>0</v>
      </c>
      <c r="EA492" s="201">
        <f t="shared" si="134"/>
        <v>0</v>
      </c>
      <c r="EB492" s="201">
        <f t="shared" si="135"/>
        <v>0</v>
      </c>
      <c r="EC492" s="201">
        <f t="shared" si="136"/>
        <v>0</v>
      </c>
      <c r="ED492" s="201">
        <f t="shared" si="137"/>
        <v>0</v>
      </c>
      <c r="EE492" s="201">
        <f t="shared" si="138"/>
        <v>0</v>
      </c>
      <c r="EF492" s="201">
        <f t="shared" si="139"/>
        <v>0</v>
      </c>
      <c r="EG492" s="201">
        <f t="shared" si="140"/>
        <v>0</v>
      </c>
      <c r="EH492" s="201">
        <f t="shared" si="141"/>
        <v>0</v>
      </c>
      <c r="EI492" s="201">
        <f t="shared" si="142"/>
        <v>0</v>
      </c>
      <c r="EJ492" s="201">
        <v>0</v>
      </c>
    </row>
    <row r="493" spans="1:140" ht="15.75" customHeight="1">
      <c r="A493" s="34"/>
      <c r="B493" s="33"/>
      <c r="C493" s="125">
        <v>2021</v>
      </c>
      <c r="D493" s="125" t="s">
        <v>3080</v>
      </c>
      <c r="E493" s="125" t="s">
        <v>3081</v>
      </c>
      <c r="F493" s="125" t="s">
        <v>645</v>
      </c>
      <c r="G493" s="125" t="s">
        <v>470</v>
      </c>
      <c r="H493" s="125" t="s">
        <v>2396</v>
      </c>
      <c r="I493" s="125" t="s">
        <v>2397</v>
      </c>
      <c r="J493" s="125"/>
      <c r="K493" s="125"/>
      <c r="L493" s="125" t="s">
        <v>2009</v>
      </c>
      <c r="M493" s="119"/>
      <c r="N493" s="119"/>
      <c r="O493" s="125"/>
      <c r="P493" s="125"/>
      <c r="Q493" s="125"/>
      <c r="R493" s="125"/>
      <c r="S493" s="125"/>
      <c r="T493" s="125"/>
      <c r="U493" s="125">
        <v>1</v>
      </c>
      <c r="V493" s="125"/>
      <c r="W493" s="125"/>
      <c r="X493" s="125"/>
      <c r="Y493" s="125"/>
      <c r="Z493" s="125"/>
      <c r="AA493" s="125"/>
      <c r="AB493" s="125"/>
      <c r="AC493" s="125"/>
      <c r="AD493" s="125"/>
      <c r="AE493" s="125"/>
      <c r="AF493" s="125"/>
      <c r="AG493" s="125">
        <v>1</v>
      </c>
      <c r="AH493" s="125"/>
      <c r="AI493" s="125"/>
      <c r="AJ493" s="125"/>
      <c r="AK493" s="125"/>
      <c r="AL493" s="125"/>
      <c r="AM493" s="125"/>
      <c r="AN493" s="125"/>
      <c r="AO493" s="125"/>
      <c r="AP493" s="125"/>
      <c r="AQ493" s="125"/>
      <c r="AR493" s="125">
        <f t="shared" si="126"/>
        <v>1</v>
      </c>
      <c r="AS493" s="125">
        <v>1</v>
      </c>
      <c r="AT493" s="125">
        <v>1</v>
      </c>
      <c r="AU493" s="125"/>
      <c r="AV493" s="125"/>
      <c r="AW493" s="125">
        <v>1</v>
      </c>
      <c r="AX493" s="125">
        <f t="shared" si="127"/>
        <v>3</v>
      </c>
      <c r="AY493" s="125"/>
      <c r="AZ493" s="125"/>
      <c r="BA493" s="125">
        <v>1</v>
      </c>
      <c r="BB493" s="125"/>
      <c r="BC493" s="125"/>
      <c r="BD493" s="125"/>
      <c r="BE493" s="125">
        <v>1</v>
      </c>
      <c r="BF493" s="125">
        <v>1</v>
      </c>
      <c r="BG493" s="125"/>
      <c r="BH493" s="125"/>
      <c r="BI493" s="125"/>
      <c r="BJ493" s="125"/>
      <c r="BK493" s="125"/>
      <c r="BL493" s="125"/>
      <c r="BM493" s="125"/>
      <c r="BN493" s="125"/>
      <c r="BO493" s="125"/>
      <c r="BP493" s="125">
        <v>1</v>
      </c>
      <c r="BQ493" s="125"/>
      <c r="BR493" s="125"/>
      <c r="BS493" s="125">
        <v>1</v>
      </c>
      <c r="BT493" s="125">
        <v>1</v>
      </c>
      <c r="BU493" s="125">
        <v>1</v>
      </c>
      <c r="BV493" s="66">
        <f t="shared" si="143"/>
        <v>0</v>
      </c>
      <c r="BW493" s="125"/>
      <c r="BX493" s="125"/>
      <c r="BY493" s="125"/>
      <c r="BZ493" s="125">
        <v>1</v>
      </c>
      <c r="CA493" s="125"/>
      <c r="CB493" s="125"/>
      <c r="CC493" s="125"/>
      <c r="CD493" s="125"/>
      <c r="CE493" s="125"/>
      <c r="CF493" s="125"/>
      <c r="CG493" s="125"/>
      <c r="CH493" s="125">
        <f t="shared" si="128"/>
        <v>1</v>
      </c>
      <c r="CI493" s="125"/>
      <c r="CJ493" s="125"/>
      <c r="CK493" s="125"/>
      <c r="CL493" s="125"/>
      <c r="CM493" s="125">
        <v>1</v>
      </c>
      <c r="CN493" s="125"/>
      <c r="CO493" s="125"/>
      <c r="CP493" s="125"/>
      <c r="CQ493" s="125"/>
      <c r="CR493" s="125"/>
      <c r="CS493" s="125">
        <f t="shared" si="129"/>
        <v>1</v>
      </c>
      <c r="CT493" s="125"/>
      <c r="CU493" s="125"/>
      <c r="CV493" s="125"/>
      <c r="CW493" s="125"/>
      <c r="CX493" s="125"/>
      <c r="CY493" s="125"/>
      <c r="CZ493" s="125"/>
      <c r="DA493" s="125"/>
      <c r="DB493" s="125"/>
      <c r="DC493" s="125"/>
      <c r="DD493" s="125">
        <f t="shared" si="130"/>
        <v>0</v>
      </c>
      <c r="DE493" s="125"/>
      <c r="DF493" s="125"/>
      <c r="DG493" s="125"/>
      <c r="DH493" s="125"/>
      <c r="DI493" s="125"/>
      <c r="DJ493" s="125"/>
      <c r="DK493" s="125"/>
      <c r="DL493" s="125"/>
      <c r="DM493" s="125"/>
      <c r="DN493" s="125">
        <f t="shared" si="131"/>
        <v>0</v>
      </c>
      <c r="DO493" s="125"/>
      <c r="DP493" s="125"/>
      <c r="DQ493" s="125"/>
      <c r="DR493" s="125"/>
      <c r="DS493" s="125"/>
      <c r="DT493" s="125"/>
      <c r="DU493" s="125"/>
      <c r="DV493" s="125">
        <v>1</v>
      </c>
      <c r="DW493" s="125"/>
      <c r="DX493" s="125"/>
      <c r="DY493" s="125">
        <f t="shared" si="132"/>
        <v>1</v>
      </c>
      <c r="DZ493" s="125">
        <f t="shared" si="133"/>
        <v>0</v>
      </c>
      <c r="EA493" s="125">
        <f t="shared" si="134"/>
        <v>0</v>
      </c>
      <c r="EB493" s="125">
        <f t="shared" si="135"/>
        <v>0</v>
      </c>
      <c r="EC493" s="125">
        <f t="shared" si="136"/>
        <v>0</v>
      </c>
      <c r="ED493" s="125">
        <f t="shared" si="137"/>
        <v>0</v>
      </c>
      <c r="EE493" s="125">
        <f t="shared" si="138"/>
        <v>0</v>
      </c>
      <c r="EF493" s="125">
        <f t="shared" si="139"/>
        <v>0</v>
      </c>
      <c r="EG493" s="125">
        <f t="shared" si="140"/>
        <v>0</v>
      </c>
      <c r="EH493" s="125">
        <f t="shared" si="141"/>
        <v>0</v>
      </c>
      <c r="EI493" s="125">
        <f t="shared" si="142"/>
        <v>0</v>
      </c>
      <c r="EJ493" s="125">
        <v>0</v>
      </c>
    </row>
    <row r="494" spans="1:140" ht="15.75" customHeight="1">
      <c r="A494" s="33"/>
      <c r="B494" s="33"/>
      <c r="C494" s="201">
        <v>2021</v>
      </c>
      <c r="D494" s="201" t="s">
        <v>3082</v>
      </c>
      <c r="E494" s="201" t="s">
        <v>3083</v>
      </c>
      <c r="F494" s="201" t="s">
        <v>620</v>
      </c>
      <c r="G494" s="201" t="s">
        <v>1144</v>
      </c>
      <c r="H494" s="201" t="s">
        <v>2398</v>
      </c>
      <c r="I494" s="201" t="s">
        <v>2399</v>
      </c>
      <c r="J494" s="201"/>
      <c r="K494" s="201"/>
      <c r="L494" s="201" t="s">
        <v>2009</v>
      </c>
      <c r="M494" s="214"/>
      <c r="N494" s="214" t="s">
        <v>2400</v>
      </c>
      <c r="O494" s="201"/>
      <c r="P494" s="201"/>
      <c r="Q494" s="201"/>
      <c r="R494" s="201"/>
      <c r="S494" s="201"/>
      <c r="T494" s="201"/>
      <c r="U494" s="201">
        <v>1</v>
      </c>
      <c r="V494" s="201"/>
      <c r="W494" s="201"/>
      <c r="X494" s="201"/>
      <c r="Y494" s="201"/>
      <c r="Z494" s="201">
        <v>1</v>
      </c>
      <c r="AA494" s="201"/>
      <c r="AB494" s="201"/>
      <c r="AC494" s="201"/>
      <c r="AD494" s="201"/>
      <c r="AE494" s="201"/>
      <c r="AF494" s="201"/>
      <c r="AG494" s="201">
        <v>1</v>
      </c>
      <c r="AH494" s="201"/>
      <c r="AI494" s="201"/>
      <c r="AJ494" s="201"/>
      <c r="AK494" s="201"/>
      <c r="AL494" s="201"/>
      <c r="AM494" s="201"/>
      <c r="AN494" s="201"/>
      <c r="AO494" s="201"/>
      <c r="AP494" s="201"/>
      <c r="AQ494" s="201"/>
      <c r="AR494" s="201">
        <f t="shared" si="126"/>
        <v>1</v>
      </c>
      <c r="AS494" s="201">
        <v>1</v>
      </c>
      <c r="AT494" s="201">
        <v>1</v>
      </c>
      <c r="AU494" s="201">
        <v>1</v>
      </c>
      <c r="AV494" s="201"/>
      <c r="AW494" s="201">
        <v>1</v>
      </c>
      <c r="AX494" s="201">
        <f t="shared" si="127"/>
        <v>4</v>
      </c>
      <c r="AY494" s="201">
        <v>1</v>
      </c>
      <c r="AZ494" s="201">
        <v>1</v>
      </c>
      <c r="BA494" s="201">
        <v>1</v>
      </c>
      <c r="BB494" s="201"/>
      <c r="BC494" s="201"/>
      <c r="BD494" s="201"/>
      <c r="BE494" s="201"/>
      <c r="BF494" s="201"/>
      <c r="BG494" s="201"/>
      <c r="BH494" s="201"/>
      <c r="BI494" s="201"/>
      <c r="BJ494" s="201"/>
      <c r="BK494" s="201"/>
      <c r="BL494" s="201">
        <v>1</v>
      </c>
      <c r="BM494" s="201"/>
      <c r="BN494" s="201">
        <v>1</v>
      </c>
      <c r="BO494" s="201"/>
      <c r="BP494" s="201">
        <v>1</v>
      </c>
      <c r="BQ494" s="201"/>
      <c r="BR494" s="201"/>
      <c r="BS494" s="201">
        <v>1</v>
      </c>
      <c r="BT494" s="201">
        <v>1</v>
      </c>
      <c r="BU494" s="201">
        <v>1</v>
      </c>
      <c r="BV494" s="66">
        <f t="shared" si="143"/>
        <v>0</v>
      </c>
      <c r="BW494" s="201"/>
      <c r="BX494" s="201"/>
      <c r="BY494" s="201"/>
      <c r="BZ494" s="201">
        <v>1</v>
      </c>
      <c r="CA494" s="201"/>
      <c r="CB494" s="201"/>
      <c r="CC494" s="201"/>
      <c r="CD494" s="201"/>
      <c r="CE494" s="201"/>
      <c r="CF494" s="201"/>
      <c r="CG494" s="201"/>
      <c r="CH494" s="201">
        <f t="shared" si="128"/>
        <v>1</v>
      </c>
      <c r="CI494" s="201"/>
      <c r="CJ494" s="201"/>
      <c r="CK494" s="201"/>
      <c r="CL494" s="201"/>
      <c r="CM494" s="201">
        <v>1</v>
      </c>
      <c r="CN494" s="201"/>
      <c r="CO494" s="201"/>
      <c r="CP494" s="201"/>
      <c r="CQ494" s="201"/>
      <c r="CR494" s="201"/>
      <c r="CS494" s="201">
        <f t="shared" si="129"/>
        <v>1</v>
      </c>
      <c r="CT494" s="201"/>
      <c r="CU494" s="201"/>
      <c r="CV494" s="201"/>
      <c r="CW494" s="201"/>
      <c r="CX494" s="201"/>
      <c r="CY494" s="201"/>
      <c r="CZ494" s="201">
        <v>1</v>
      </c>
      <c r="DA494" s="201"/>
      <c r="DB494" s="201"/>
      <c r="DC494" s="201"/>
      <c r="DD494" s="201">
        <f t="shared" si="130"/>
        <v>1</v>
      </c>
      <c r="DE494" s="201"/>
      <c r="DF494" s="201"/>
      <c r="DG494" s="201"/>
      <c r="DH494" s="201"/>
      <c r="DI494" s="201"/>
      <c r="DJ494" s="201"/>
      <c r="DK494" s="201"/>
      <c r="DL494" s="201"/>
      <c r="DM494" s="201"/>
      <c r="DN494" s="201">
        <f t="shared" si="131"/>
        <v>0</v>
      </c>
      <c r="DO494" s="201"/>
      <c r="DP494" s="201"/>
      <c r="DQ494" s="201"/>
      <c r="DR494" s="201"/>
      <c r="DS494" s="201"/>
      <c r="DT494" s="201"/>
      <c r="DU494" s="201"/>
      <c r="DV494" s="201">
        <v>1</v>
      </c>
      <c r="DW494" s="201"/>
      <c r="DX494" s="201"/>
      <c r="DY494" s="201">
        <f t="shared" si="132"/>
        <v>1</v>
      </c>
      <c r="DZ494" s="201">
        <f t="shared" si="133"/>
        <v>0</v>
      </c>
      <c r="EA494" s="201">
        <f t="shared" si="134"/>
        <v>0</v>
      </c>
      <c r="EB494" s="201">
        <f t="shared" si="135"/>
        <v>0</v>
      </c>
      <c r="EC494" s="201">
        <f t="shared" si="136"/>
        <v>0</v>
      </c>
      <c r="ED494" s="201">
        <f t="shared" si="137"/>
        <v>0</v>
      </c>
      <c r="EE494" s="201">
        <f t="shared" si="138"/>
        <v>0</v>
      </c>
      <c r="EF494" s="201">
        <f t="shared" si="139"/>
        <v>0</v>
      </c>
      <c r="EG494" s="201">
        <f t="shared" si="140"/>
        <v>0</v>
      </c>
      <c r="EH494" s="201">
        <f t="shared" si="141"/>
        <v>0</v>
      </c>
      <c r="EI494" s="201">
        <f t="shared" si="142"/>
        <v>0</v>
      </c>
      <c r="EJ494" s="201">
        <v>0</v>
      </c>
    </row>
    <row r="495" spans="1:140" ht="15.75" customHeight="1">
      <c r="A495" s="33"/>
      <c r="B495" s="33"/>
      <c r="C495" s="125">
        <v>2021</v>
      </c>
      <c r="D495" s="125" t="s">
        <v>3084</v>
      </c>
      <c r="E495" s="125" t="s">
        <v>3085</v>
      </c>
      <c r="F495" s="125" t="s">
        <v>856</v>
      </c>
      <c r="G495" s="125" t="s">
        <v>483</v>
      </c>
      <c r="H495" s="125" t="s">
        <v>2401</v>
      </c>
      <c r="I495" s="125" t="s">
        <v>2402</v>
      </c>
      <c r="J495" s="125"/>
      <c r="K495" s="125"/>
      <c r="L495" s="125" t="s">
        <v>2009</v>
      </c>
      <c r="M495" s="119"/>
      <c r="N495" s="119"/>
      <c r="O495" s="125"/>
      <c r="P495" s="125"/>
      <c r="Q495" s="125"/>
      <c r="R495" s="125"/>
      <c r="S495" s="125"/>
      <c r="T495" s="125"/>
      <c r="U495" s="125">
        <v>1</v>
      </c>
      <c r="V495" s="125"/>
      <c r="W495" s="125"/>
      <c r="X495" s="125"/>
      <c r="Y495" s="125"/>
      <c r="Z495" s="125"/>
      <c r="AA495" s="125"/>
      <c r="AB495" s="125"/>
      <c r="AC495" s="125"/>
      <c r="AD495" s="125"/>
      <c r="AE495" s="125"/>
      <c r="AF495" s="125"/>
      <c r="AG495" s="125">
        <v>1</v>
      </c>
      <c r="AH495" s="125"/>
      <c r="AI495" s="125"/>
      <c r="AJ495" s="125"/>
      <c r="AK495" s="125"/>
      <c r="AL495" s="125"/>
      <c r="AM495" s="125"/>
      <c r="AN495" s="125"/>
      <c r="AO495" s="125"/>
      <c r="AP495" s="125"/>
      <c r="AQ495" s="125"/>
      <c r="AR495" s="125">
        <f t="shared" si="126"/>
        <v>1</v>
      </c>
      <c r="AS495" s="125"/>
      <c r="AT495" s="125">
        <v>1</v>
      </c>
      <c r="AU495" s="125"/>
      <c r="AV495" s="125"/>
      <c r="AW495" s="125">
        <v>1</v>
      </c>
      <c r="AX495" s="125">
        <f t="shared" si="127"/>
        <v>2</v>
      </c>
      <c r="AY495" s="125">
        <v>1</v>
      </c>
      <c r="AZ495" s="125">
        <v>1</v>
      </c>
      <c r="BA495" s="125">
        <v>1</v>
      </c>
      <c r="BB495" s="125"/>
      <c r="BC495" s="125"/>
      <c r="BD495" s="125"/>
      <c r="BE495" s="125"/>
      <c r="BF495" s="125"/>
      <c r="BG495" s="125"/>
      <c r="BH495" s="125"/>
      <c r="BI495" s="125"/>
      <c r="BJ495" s="125"/>
      <c r="BK495" s="125"/>
      <c r="BL495" s="125"/>
      <c r="BM495" s="125"/>
      <c r="BN495" s="125"/>
      <c r="BO495" s="125">
        <v>1</v>
      </c>
      <c r="BP495" s="125">
        <v>1</v>
      </c>
      <c r="BQ495" s="125"/>
      <c r="BR495" s="125"/>
      <c r="BS495" s="125"/>
      <c r="BT495" s="125">
        <v>1</v>
      </c>
      <c r="BU495" s="125">
        <v>1</v>
      </c>
      <c r="BV495" s="66">
        <f t="shared" si="143"/>
        <v>0</v>
      </c>
      <c r="BW495" s="125"/>
      <c r="BX495" s="125"/>
      <c r="BY495" s="125"/>
      <c r="BZ495" s="125"/>
      <c r="CA495" s="125"/>
      <c r="CB495" s="125"/>
      <c r="CC495" s="125"/>
      <c r="CD495" s="125"/>
      <c r="CE495" s="125"/>
      <c r="CF495" s="125"/>
      <c r="CG495" s="125"/>
      <c r="CH495" s="125">
        <f t="shared" si="128"/>
        <v>0</v>
      </c>
      <c r="CI495" s="125"/>
      <c r="CJ495" s="125"/>
      <c r="CK495" s="125"/>
      <c r="CL495" s="125"/>
      <c r="CM495" s="125">
        <v>1</v>
      </c>
      <c r="CN495" s="125"/>
      <c r="CO495" s="125"/>
      <c r="CP495" s="125"/>
      <c r="CQ495" s="125"/>
      <c r="CR495" s="125"/>
      <c r="CS495" s="125">
        <f t="shared" si="129"/>
        <v>1</v>
      </c>
      <c r="CT495" s="125"/>
      <c r="CU495" s="125"/>
      <c r="CV495" s="125"/>
      <c r="CW495" s="125"/>
      <c r="CX495" s="125"/>
      <c r="CY495" s="125"/>
      <c r="CZ495" s="125"/>
      <c r="DA495" s="125"/>
      <c r="DB495" s="125"/>
      <c r="DC495" s="125"/>
      <c r="DD495" s="125">
        <f t="shared" si="130"/>
        <v>0</v>
      </c>
      <c r="DE495" s="125"/>
      <c r="DF495" s="125"/>
      <c r="DG495" s="125"/>
      <c r="DH495" s="125"/>
      <c r="DI495" s="125"/>
      <c r="DJ495" s="125"/>
      <c r="DK495" s="125"/>
      <c r="DL495" s="125"/>
      <c r="DM495" s="125"/>
      <c r="DN495" s="125">
        <f t="shared" si="131"/>
        <v>0</v>
      </c>
      <c r="DO495" s="125"/>
      <c r="DP495" s="125"/>
      <c r="DQ495" s="125"/>
      <c r="DR495" s="125"/>
      <c r="DS495" s="125"/>
      <c r="DT495" s="125"/>
      <c r="DU495" s="125"/>
      <c r="DV495" s="125">
        <v>1</v>
      </c>
      <c r="DW495" s="125"/>
      <c r="DX495" s="125"/>
      <c r="DY495" s="125">
        <f t="shared" si="132"/>
        <v>1</v>
      </c>
      <c r="DZ495" s="125">
        <f t="shared" si="133"/>
        <v>0</v>
      </c>
      <c r="EA495" s="125">
        <f t="shared" si="134"/>
        <v>0</v>
      </c>
      <c r="EB495" s="125">
        <f t="shared" si="135"/>
        <v>0</v>
      </c>
      <c r="EC495" s="125">
        <f t="shared" si="136"/>
        <v>0</v>
      </c>
      <c r="ED495" s="125">
        <f t="shared" si="137"/>
        <v>0</v>
      </c>
      <c r="EE495" s="125">
        <f t="shared" si="138"/>
        <v>0</v>
      </c>
      <c r="EF495" s="125">
        <f t="shared" si="139"/>
        <v>0</v>
      </c>
      <c r="EG495" s="125">
        <f t="shared" si="140"/>
        <v>0</v>
      </c>
      <c r="EH495" s="125">
        <f t="shared" si="141"/>
        <v>0</v>
      </c>
      <c r="EI495" s="125">
        <f t="shared" si="142"/>
        <v>0</v>
      </c>
      <c r="EJ495" s="125"/>
    </row>
    <row r="496" spans="1:140" ht="15.75" customHeight="1">
      <c r="A496" s="33"/>
      <c r="B496" s="33"/>
      <c r="C496" s="125">
        <v>2021</v>
      </c>
      <c r="D496" s="125" t="s">
        <v>3086</v>
      </c>
      <c r="E496" s="125" t="s">
        <v>3087</v>
      </c>
      <c r="F496" s="125" t="s">
        <v>3088</v>
      </c>
      <c r="G496" s="125" t="s">
        <v>483</v>
      </c>
      <c r="H496" s="125" t="s">
        <v>2403</v>
      </c>
      <c r="I496" s="125" t="s">
        <v>2404</v>
      </c>
      <c r="J496" s="125"/>
      <c r="K496" s="125"/>
      <c r="L496" s="125" t="s">
        <v>2009</v>
      </c>
      <c r="M496" s="119"/>
      <c r="N496" s="119" t="s">
        <v>2405</v>
      </c>
      <c r="O496" s="125"/>
      <c r="P496" s="125"/>
      <c r="Q496" s="125"/>
      <c r="R496" s="125"/>
      <c r="S496" s="125"/>
      <c r="T496" s="125"/>
      <c r="U496" s="125">
        <v>1</v>
      </c>
      <c r="V496" s="125"/>
      <c r="W496" s="125"/>
      <c r="X496" s="125"/>
      <c r="Y496" s="125"/>
      <c r="Z496" s="125"/>
      <c r="AA496" s="125"/>
      <c r="AB496" s="125"/>
      <c r="AC496" s="125"/>
      <c r="AD496" s="125"/>
      <c r="AE496" s="125"/>
      <c r="AF496" s="125">
        <v>1</v>
      </c>
      <c r="AG496" s="125"/>
      <c r="AH496" s="125"/>
      <c r="AI496" s="125"/>
      <c r="AJ496" s="125"/>
      <c r="AK496" s="125"/>
      <c r="AL496" s="125"/>
      <c r="AM496" s="125"/>
      <c r="AN496" s="125"/>
      <c r="AO496" s="125"/>
      <c r="AP496" s="125"/>
      <c r="AQ496" s="125"/>
      <c r="AR496" s="125">
        <f t="shared" si="126"/>
        <v>1</v>
      </c>
      <c r="AS496" s="125">
        <v>1</v>
      </c>
      <c r="AT496" s="125">
        <v>1</v>
      </c>
      <c r="AU496" s="125"/>
      <c r="AV496" s="125">
        <v>1</v>
      </c>
      <c r="AW496" s="125"/>
      <c r="AX496" s="125">
        <f t="shared" si="127"/>
        <v>3</v>
      </c>
      <c r="AY496" s="125"/>
      <c r="AZ496" s="125"/>
      <c r="BA496" s="125"/>
      <c r="BB496" s="125"/>
      <c r="BC496" s="125"/>
      <c r="BD496" s="125"/>
      <c r="BE496" s="125"/>
      <c r="BF496" s="125"/>
      <c r="BG496" s="125"/>
      <c r="BH496" s="125"/>
      <c r="BI496" s="125"/>
      <c r="BJ496" s="125"/>
      <c r="BK496" s="125"/>
      <c r="BL496" s="125"/>
      <c r="BM496" s="125"/>
      <c r="BN496" s="125"/>
      <c r="BO496" s="125">
        <v>1</v>
      </c>
      <c r="BP496" s="125">
        <v>1</v>
      </c>
      <c r="BQ496" s="125"/>
      <c r="BR496" s="125"/>
      <c r="BS496" s="125">
        <v>1</v>
      </c>
      <c r="BT496" s="125">
        <v>1</v>
      </c>
      <c r="BU496" s="125">
        <v>1</v>
      </c>
      <c r="BV496" s="66">
        <f t="shared" si="143"/>
        <v>0</v>
      </c>
      <c r="BW496" s="125">
        <v>1</v>
      </c>
      <c r="BX496" s="125"/>
      <c r="BY496" s="125"/>
      <c r="BZ496" s="125"/>
      <c r="CA496" s="125"/>
      <c r="CB496" s="125"/>
      <c r="CC496" s="125"/>
      <c r="CD496" s="125"/>
      <c r="CE496" s="125"/>
      <c r="CF496" s="125"/>
      <c r="CG496" s="125"/>
      <c r="CH496" s="125">
        <f t="shared" si="128"/>
        <v>1</v>
      </c>
      <c r="CI496" s="125"/>
      <c r="CJ496" s="125"/>
      <c r="CK496" s="125"/>
      <c r="CL496" s="125">
        <v>1</v>
      </c>
      <c r="CM496" s="125"/>
      <c r="CN496" s="125"/>
      <c r="CO496" s="125"/>
      <c r="CP496" s="125"/>
      <c r="CQ496" s="125"/>
      <c r="CR496" s="125"/>
      <c r="CS496" s="125">
        <f t="shared" si="129"/>
        <v>1</v>
      </c>
      <c r="CT496" s="125"/>
      <c r="CU496" s="125"/>
      <c r="CV496" s="125"/>
      <c r="CW496" s="125"/>
      <c r="CX496" s="125"/>
      <c r="CY496" s="125"/>
      <c r="CZ496" s="125"/>
      <c r="DA496" s="125"/>
      <c r="DB496" s="125"/>
      <c r="DC496" s="125"/>
      <c r="DD496" s="125">
        <f t="shared" si="130"/>
        <v>0</v>
      </c>
      <c r="DE496" s="125"/>
      <c r="DF496" s="125"/>
      <c r="DG496" s="125"/>
      <c r="DH496" s="125"/>
      <c r="DI496" s="125"/>
      <c r="DJ496" s="125"/>
      <c r="DK496" s="125">
        <v>1</v>
      </c>
      <c r="DL496" s="125"/>
      <c r="DM496" s="125"/>
      <c r="DN496" s="125">
        <f t="shared" si="131"/>
        <v>1</v>
      </c>
      <c r="DO496" s="125"/>
      <c r="DP496" s="125"/>
      <c r="DQ496" s="125"/>
      <c r="DR496" s="125"/>
      <c r="DS496" s="125"/>
      <c r="DT496" s="125"/>
      <c r="DU496" s="125"/>
      <c r="DV496" s="125"/>
      <c r="DW496" s="125"/>
      <c r="DX496" s="125"/>
      <c r="DY496" s="125">
        <f t="shared" si="132"/>
        <v>0</v>
      </c>
      <c r="DZ496" s="125">
        <f t="shared" si="133"/>
        <v>1</v>
      </c>
      <c r="EA496" s="125">
        <f t="shared" si="134"/>
        <v>0</v>
      </c>
      <c r="EB496" s="125">
        <f t="shared" si="135"/>
        <v>0</v>
      </c>
      <c r="EC496" s="125">
        <f t="shared" si="136"/>
        <v>1</v>
      </c>
      <c r="ED496" s="125">
        <f t="shared" si="137"/>
        <v>0</v>
      </c>
      <c r="EE496" s="125">
        <f t="shared" si="138"/>
        <v>0</v>
      </c>
      <c r="EF496" s="125">
        <f t="shared" si="139"/>
        <v>1</v>
      </c>
      <c r="EG496" s="125">
        <f t="shared" si="140"/>
        <v>0</v>
      </c>
      <c r="EH496" s="125">
        <f t="shared" si="141"/>
        <v>3</v>
      </c>
      <c r="EI496" s="125">
        <f t="shared" si="142"/>
        <v>1</v>
      </c>
      <c r="EJ496" s="125"/>
    </row>
    <row r="497" spans="1:140" ht="15.75" customHeight="1">
      <c r="A497" s="33"/>
      <c r="B497" s="33"/>
      <c r="C497" s="125">
        <v>2021</v>
      </c>
      <c r="D497" s="125" t="s">
        <v>3089</v>
      </c>
      <c r="E497" s="125" t="s">
        <v>3090</v>
      </c>
      <c r="F497" s="125" t="s">
        <v>2954</v>
      </c>
      <c r="G497" s="125" t="s">
        <v>470</v>
      </c>
      <c r="H497" s="125" t="s">
        <v>2406</v>
      </c>
      <c r="I497" s="125" t="s">
        <v>2407</v>
      </c>
      <c r="J497" s="125"/>
      <c r="K497" s="125"/>
      <c r="L497" s="125" t="s">
        <v>2009</v>
      </c>
      <c r="M497" s="119"/>
      <c r="N497" s="119"/>
      <c r="O497" s="125"/>
      <c r="P497" s="125"/>
      <c r="Q497" s="125"/>
      <c r="R497" s="125"/>
      <c r="S497" s="125"/>
      <c r="T497" s="125"/>
      <c r="U497" s="125">
        <v>1</v>
      </c>
      <c r="V497" s="125"/>
      <c r="W497" s="125"/>
      <c r="X497" s="125"/>
      <c r="Y497" s="125"/>
      <c r="Z497" s="125"/>
      <c r="AA497" s="125"/>
      <c r="AB497" s="125"/>
      <c r="AC497" s="125">
        <v>1</v>
      </c>
      <c r="AD497" s="125"/>
      <c r="AE497" s="125"/>
      <c r="AF497" s="125"/>
      <c r="AG497" s="125"/>
      <c r="AH497" s="125"/>
      <c r="AI497" s="125"/>
      <c r="AJ497" s="125"/>
      <c r="AK497" s="125"/>
      <c r="AL497" s="125"/>
      <c r="AM497" s="125"/>
      <c r="AN497" s="125"/>
      <c r="AO497" s="125"/>
      <c r="AP497" s="125"/>
      <c r="AQ497" s="125"/>
      <c r="AR497" s="125">
        <f t="shared" si="126"/>
        <v>1</v>
      </c>
      <c r="AS497" s="125">
        <v>1</v>
      </c>
      <c r="AT497" s="125">
        <v>1</v>
      </c>
      <c r="AU497" s="125"/>
      <c r="AV497" s="125"/>
      <c r="AW497" s="125">
        <v>1</v>
      </c>
      <c r="AX497" s="125">
        <f t="shared" si="127"/>
        <v>3</v>
      </c>
      <c r="AY497" s="125"/>
      <c r="AZ497" s="125">
        <v>1</v>
      </c>
      <c r="BA497" s="125"/>
      <c r="BB497" s="125"/>
      <c r="BC497" s="125"/>
      <c r="BD497" s="125"/>
      <c r="BE497" s="125"/>
      <c r="BF497" s="125"/>
      <c r="BG497" s="125"/>
      <c r="BH497" s="125"/>
      <c r="BI497" s="125"/>
      <c r="BJ497" s="125"/>
      <c r="BK497" s="125"/>
      <c r="BL497" s="125"/>
      <c r="BM497" s="125"/>
      <c r="BN497" s="125"/>
      <c r="BO497" s="125"/>
      <c r="BP497" s="125">
        <v>1</v>
      </c>
      <c r="BQ497" s="125"/>
      <c r="BR497" s="125"/>
      <c r="BS497" s="125">
        <v>1</v>
      </c>
      <c r="BT497" s="125">
        <v>1</v>
      </c>
      <c r="BU497" s="125">
        <v>1</v>
      </c>
      <c r="BV497" s="66">
        <f t="shared" si="143"/>
        <v>0</v>
      </c>
      <c r="BW497" s="125"/>
      <c r="BX497" s="125"/>
      <c r="BY497" s="125"/>
      <c r="BZ497" s="125">
        <v>1</v>
      </c>
      <c r="CA497" s="125"/>
      <c r="CB497" s="125"/>
      <c r="CC497" s="125"/>
      <c r="CD497" s="125"/>
      <c r="CE497" s="125"/>
      <c r="CF497" s="125"/>
      <c r="CG497" s="125"/>
      <c r="CH497" s="125">
        <f t="shared" si="128"/>
        <v>1</v>
      </c>
      <c r="CI497" s="125"/>
      <c r="CJ497" s="125"/>
      <c r="CK497" s="125"/>
      <c r="CL497" s="125"/>
      <c r="CM497" s="125">
        <v>1</v>
      </c>
      <c r="CN497" s="125"/>
      <c r="CO497" s="125"/>
      <c r="CP497" s="125"/>
      <c r="CQ497" s="125"/>
      <c r="CR497" s="125"/>
      <c r="CS497" s="125">
        <f t="shared" si="129"/>
        <v>1</v>
      </c>
      <c r="CT497" s="125"/>
      <c r="CU497" s="125"/>
      <c r="CV497" s="125"/>
      <c r="CW497" s="125"/>
      <c r="CX497" s="125"/>
      <c r="CY497" s="125"/>
      <c r="CZ497" s="125"/>
      <c r="DA497" s="125"/>
      <c r="DB497" s="125"/>
      <c r="DC497" s="125"/>
      <c r="DD497" s="125">
        <f t="shared" si="130"/>
        <v>0</v>
      </c>
      <c r="DE497" s="125"/>
      <c r="DF497" s="125"/>
      <c r="DG497" s="125"/>
      <c r="DH497" s="125"/>
      <c r="DI497" s="125"/>
      <c r="DJ497" s="125"/>
      <c r="DK497" s="125"/>
      <c r="DL497" s="125"/>
      <c r="DM497" s="125"/>
      <c r="DN497" s="125">
        <f t="shared" si="131"/>
        <v>0</v>
      </c>
      <c r="DO497" s="125"/>
      <c r="DP497" s="125"/>
      <c r="DQ497" s="125"/>
      <c r="DR497" s="125"/>
      <c r="DS497" s="125"/>
      <c r="DT497" s="125"/>
      <c r="DU497" s="125"/>
      <c r="DV497" s="125">
        <v>1</v>
      </c>
      <c r="DW497" s="125"/>
      <c r="DX497" s="125"/>
      <c r="DY497" s="125">
        <f t="shared" si="132"/>
        <v>1</v>
      </c>
      <c r="DZ497" s="125">
        <f t="shared" si="133"/>
        <v>0</v>
      </c>
      <c r="EA497" s="125">
        <f t="shared" si="134"/>
        <v>0</v>
      </c>
      <c r="EB497" s="125">
        <f t="shared" si="135"/>
        <v>0</v>
      </c>
      <c r="EC497" s="125">
        <f t="shared" si="136"/>
        <v>0</v>
      </c>
      <c r="ED497" s="125">
        <f t="shared" si="137"/>
        <v>0</v>
      </c>
      <c r="EE497" s="125">
        <f t="shared" si="138"/>
        <v>0</v>
      </c>
      <c r="EF497" s="125">
        <f t="shared" si="139"/>
        <v>0</v>
      </c>
      <c r="EG497" s="125">
        <f t="shared" si="140"/>
        <v>0</v>
      </c>
      <c r="EH497" s="125">
        <f t="shared" si="141"/>
        <v>0</v>
      </c>
      <c r="EI497" s="125">
        <f t="shared" si="142"/>
        <v>0</v>
      </c>
      <c r="EJ497" s="125"/>
    </row>
    <row r="498" spans="1:140" ht="15.75" customHeight="1">
      <c r="A498" s="33"/>
      <c r="B498" s="33"/>
      <c r="C498" s="125">
        <v>2021</v>
      </c>
      <c r="D498" s="125" t="s">
        <v>3091</v>
      </c>
      <c r="E498" s="125" t="s">
        <v>3092</v>
      </c>
      <c r="F498" s="125" t="s">
        <v>1056</v>
      </c>
      <c r="G498" s="125" t="s">
        <v>463</v>
      </c>
      <c r="H498" s="125" t="s">
        <v>2408</v>
      </c>
      <c r="I498" s="125" t="s">
        <v>2409</v>
      </c>
      <c r="J498" s="125"/>
      <c r="K498" s="125"/>
      <c r="L498" s="125" t="s">
        <v>2009</v>
      </c>
      <c r="M498" s="119"/>
      <c r="N498" s="119"/>
      <c r="O498" s="125"/>
      <c r="P498" s="125"/>
      <c r="Q498" s="125"/>
      <c r="R498" s="125"/>
      <c r="S498" s="125"/>
      <c r="T498" s="125"/>
      <c r="U498" s="125">
        <v>1</v>
      </c>
      <c r="V498" s="125"/>
      <c r="W498" s="125"/>
      <c r="X498" s="125"/>
      <c r="Y498" s="125"/>
      <c r="Z498" s="125"/>
      <c r="AA498" s="125"/>
      <c r="AB498" s="125"/>
      <c r="AC498" s="125"/>
      <c r="AD498" s="125">
        <v>1</v>
      </c>
      <c r="AE498" s="125"/>
      <c r="AF498" s="125"/>
      <c r="AG498" s="125">
        <v>1</v>
      </c>
      <c r="AH498" s="125"/>
      <c r="AI498" s="125"/>
      <c r="AJ498" s="125"/>
      <c r="AK498" s="125"/>
      <c r="AL498" s="125"/>
      <c r="AM498" s="125"/>
      <c r="AN498" s="125"/>
      <c r="AO498" s="125"/>
      <c r="AP498" s="125"/>
      <c r="AQ498" s="125"/>
      <c r="AR498" s="125">
        <f t="shared" si="126"/>
        <v>1</v>
      </c>
      <c r="AS498" s="125">
        <v>1</v>
      </c>
      <c r="AT498" s="125">
        <v>1</v>
      </c>
      <c r="AU498" s="125">
        <v>1</v>
      </c>
      <c r="AV498" s="125"/>
      <c r="AW498" s="125">
        <v>1</v>
      </c>
      <c r="AX498" s="125">
        <f t="shared" si="127"/>
        <v>4</v>
      </c>
      <c r="AY498" s="125">
        <v>1</v>
      </c>
      <c r="AZ498" s="125">
        <v>1</v>
      </c>
      <c r="BA498" s="125">
        <v>1</v>
      </c>
      <c r="BB498" s="125"/>
      <c r="BC498" s="125"/>
      <c r="BD498" s="125"/>
      <c r="BE498" s="125"/>
      <c r="BF498" s="125">
        <v>1</v>
      </c>
      <c r="BG498" s="125"/>
      <c r="BH498" s="125"/>
      <c r="BI498" s="125"/>
      <c r="BJ498" s="125"/>
      <c r="BK498" s="125"/>
      <c r="BL498" s="125"/>
      <c r="BM498" s="125"/>
      <c r="BN498" s="125"/>
      <c r="BO498" s="125"/>
      <c r="BP498" s="125">
        <v>1</v>
      </c>
      <c r="BQ498" s="125"/>
      <c r="BR498" s="125"/>
      <c r="BS498" s="125">
        <v>1</v>
      </c>
      <c r="BT498" s="125">
        <v>1</v>
      </c>
      <c r="BU498" s="125">
        <v>1</v>
      </c>
      <c r="BV498" s="66">
        <f t="shared" si="143"/>
        <v>0</v>
      </c>
      <c r="BW498" s="125"/>
      <c r="BX498" s="125"/>
      <c r="BY498" s="125"/>
      <c r="BZ498" s="125">
        <v>1</v>
      </c>
      <c r="CA498" s="125"/>
      <c r="CB498" s="125"/>
      <c r="CC498" s="125"/>
      <c r="CD498" s="125"/>
      <c r="CE498" s="125"/>
      <c r="CF498" s="125"/>
      <c r="CG498" s="125"/>
      <c r="CH498" s="125">
        <f t="shared" si="128"/>
        <v>1</v>
      </c>
      <c r="CI498" s="125"/>
      <c r="CJ498" s="125"/>
      <c r="CK498" s="125"/>
      <c r="CL498" s="125"/>
      <c r="CM498" s="125">
        <v>1</v>
      </c>
      <c r="CN498" s="125"/>
      <c r="CO498" s="125"/>
      <c r="CP498" s="125"/>
      <c r="CQ498" s="125"/>
      <c r="CR498" s="125"/>
      <c r="CS498" s="125">
        <f t="shared" si="129"/>
        <v>1</v>
      </c>
      <c r="CT498" s="125"/>
      <c r="CU498" s="125"/>
      <c r="CV498" s="125"/>
      <c r="CW498" s="125"/>
      <c r="CX498" s="125"/>
      <c r="CY498" s="125"/>
      <c r="CZ498" s="125">
        <v>1</v>
      </c>
      <c r="DA498" s="125"/>
      <c r="DB498" s="125"/>
      <c r="DC498" s="125"/>
      <c r="DD498" s="125">
        <f t="shared" si="130"/>
        <v>1</v>
      </c>
      <c r="DE498" s="125"/>
      <c r="DF498" s="125"/>
      <c r="DG498" s="125"/>
      <c r="DH498" s="125"/>
      <c r="DI498" s="125"/>
      <c r="DJ498" s="125"/>
      <c r="DK498" s="125"/>
      <c r="DL498" s="125"/>
      <c r="DM498" s="125"/>
      <c r="DN498" s="125">
        <f t="shared" si="131"/>
        <v>0</v>
      </c>
      <c r="DO498" s="125"/>
      <c r="DP498" s="125"/>
      <c r="DQ498" s="125"/>
      <c r="DR498" s="125"/>
      <c r="DS498" s="125"/>
      <c r="DT498" s="125"/>
      <c r="DU498" s="125"/>
      <c r="DV498" s="125">
        <v>1</v>
      </c>
      <c r="DW498" s="125"/>
      <c r="DX498" s="125"/>
      <c r="DY498" s="125">
        <f t="shared" si="132"/>
        <v>1</v>
      </c>
      <c r="DZ498" s="125">
        <f t="shared" si="133"/>
        <v>0</v>
      </c>
      <c r="EA498" s="125">
        <f t="shared" si="134"/>
        <v>0</v>
      </c>
      <c r="EB498" s="125">
        <f t="shared" si="135"/>
        <v>0</v>
      </c>
      <c r="EC498" s="125">
        <f t="shared" si="136"/>
        <v>0</v>
      </c>
      <c r="ED498" s="125">
        <f t="shared" si="137"/>
        <v>0</v>
      </c>
      <c r="EE498" s="125">
        <f t="shared" si="138"/>
        <v>0</v>
      </c>
      <c r="EF498" s="125">
        <f t="shared" si="139"/>
        <v>0</v>
      </c>
      <c r="EG498" s="125">
        <f t="shared" si="140"/>
        <v>0</v>
      </c>
      <c r="EH498" s="125">
        <f t="shared" si="141"/>
        <v>0</v>
      </c>
      <c r="EI498" s="125">
        <f t="shared" si="142"/>
        <v>0</v>
      </c>
      <c r="EJ498" s="125"/>
    </row>
    <row r="499" spans="1:140" ht="16.5" customHeight="1">
      <c r="A499" s="33"/>
      <c r="B499" s="33"/>
      <c r="C499" s="125">
        <v>2021</v>
      </c>
      <c r="D499" s="125" t="s">
        <v>3093</v>
      </c>
      <c r="E499" s="125" t="s">
        <v>3094</v>
      </c>
      <c r="F499" s="125" t="s">
        <v>1234</v>
      </c>
      <c r="G499" s="125" t="s">
        <v>463</v>
      </c>
      <c r="H499" s="125" t="s">
        <v>2410</v>
      </c>
      <c r="I499" s="125" t="s">
        <v>2411</v>
      </c>
      <c r="J499" s="125"/>
      <c r="K499" s="125"/>
      <c r="L499" s="125" t="s">
        <v>2009</v>
      </c>
      <c r="M499" s="119"/>
      <c r="N499" s="119"/>
      <c r="O499" s="125"/>
      <c r="P499" s="125"/>
      <c r="Q499" s="125"/>
      <c r="R499" s="125"/>
      <c r="S499" s="125"/>
      <c r="T499" s="125"/>
      <c r="U499" s="125">
        <v>1</v>
      </c>
      <c r="V499" s="125"/>
      <c r="W499" s="125"/>
      <c r="X499" s="125"/>
      <c r="Y499" s="125"/>
      <c r="Z499" s="125"/>
      <c r="AA499" s="125"/>
      <c r="AB499" s="125"/>
      <c r="AC499" s="125"/>
      <c r="AD499" s="125"/>
      <c r="AE499" s="125"/>
      <c r="AF499" s="125"/>
      <c r="AG499" s="125">
        <v>1</v>
      </c>
      <c r="AH499" s="125"/>
      <c r="AI499" s="125"/>
      <c r="AJ499" s="125"/>
      <c r="AK499" s="125"/>
      <c r="AL499" s="125"/>
      <c r="AM499" s="125"/>
      <c r="AN499" s="125"/>
      <c r="AO499" s="125"/>
      <c r="AP499" s="125"/>
      <c r="AQ499" s="125"/>
      <c r="AR499" s="125">
        <f t="shared" si="126"/>
        <v>1</v>
      </c>
      <c r="AS499" s="125">
        <v>1</v>
      </c>
      <c r="AT499" s="125"/>
      <c r="AU499" s="125"/>
      <c r="AV499" s="125"/>
      <c r="AW499" s="125">
        <v>1</v>
      </c>
      <c r="AX499" s="125">
        <f t="shared" si="127"/>
        <v>2</v>
      </c>
      <c r="AY499" s="125">
        <v>1</v>
      </c>
      <c r="AZ499" s="125">
        <v>1</v>
      </c>
      <c r="BA499" s="125">
        <v>1</v>
      </c>
      <c r="BB499" s="125"/>
      <c r="BC499" s="125"/>
      <c r="BD499" s="125"/>
      <c r="BE499" s="125"/>
      <c r="BF499" s="125"/>
      <c r="BG499" s="125"/>
      <c r="BH499" s="125"/>
      <c r="BI499" s="125"/>
      <c r="BJ499" s="125"/>
      <c r="BK499" s="125"/>
      <c r="BL499" s="125"/>
      <c r="BM499" s="125"/>
      <c r="BN499" s="125"/>
      <c r="BO499" s="125">
        <v>1</v>
      </c>
      <c r="BP499" s="125"/>
      <c r="BQ499" s="125"/>
      <c r="BR499" s="125"/>
      <c r="BS499" s="125">
        <v>1</v>
      </c>
      <c r="BT499" s="125"/>
      <c r="BU499" s="125">
        <v>1</v>
      </c>
      <c r="BV499" s="66">
        <f t="shared" si="143"/>
        <v>0</v>
      </c>
      <c r="BW499" s="125"/>
      <c r="BX499" s="125"/>
      <c r="BY499" s="125"/>
      <c r="BZ499" s="125">
        <v>1</v>
      </c>
      <c r="CA499" s="125"/>
      <c r="CB499" s="125"/>
      <c r="CC499" s="125"/>
      <c r="CD499" s="125"/>
      <c r="CE499" s="125"/>
      <c r="CF499" s="125"/>
      <c r="CG499" s="125"/>
      <c r="CH499" s="125">
        <f t="shared" si="128"/>
        <v>1</v>
      </c>
      <c r="CI499" s="125"/>
      <c r="CJ499" s="125"/>
      <c r="CK499" s="125"/>
      <c r="CL499" s="125"/>
      <c r="CM499" s="125"/>
      <c r="CN499" s="125"/>
      <c r="CO499" s="125"/>
      <c r="CP499" s="125"/>
      <c r="CQ499" s="125"/>
      <c r="CR499" s="125"/>
      <c r="CS499" s="125">
        <f t="shared" si="129"/>
        <v>0</v>
      </c>
      <c r="CT499" s="125"/>
      <c r="CU499" s="125"/>
      <c r="CV499" s="125"/>
      <c r="CW499" s="125"/>
      <c r="CX499" s="125"/>
      <c r="CY499" s="125"/>
      <c r="CZ499" s="125"/>
      <c r="DA499" s="125"/>
      <c r="DB499" s="125"/>
      <c r="DC499" s="125"/>
      <c r="DD499" s="125">
        <f t="shared" si="130"/>
        <v>0</v>
      </c>
      <c r="DE499" s="125"/>
      <c r="DF499" s="125"/>
      <c r="DG499" s="125"/>
      <c r="DH499" s="125"/>
      <c r="DI499" s="125"/>
      <c r="DJ499" s="125"/>
      <c r="DK499" s="125"/>
      <c r="DL499" s="125"/>
      <c r="DM499" s="125"/>
      <c r="DN499" s="125">
        <f t="shared" si="131"/>
        <v>0</v>
      </c>
      <c r="DO499" s="125"/>
      <c r="DP499" s="125"/>
      <c r="DQ499" s="125"/>
      <c r="DR499" s="125"/>
      <c r="DS499" s="125"/>
      <c r="DT499" s="125"/>
      <c r="DU499" s="125"/>
      <c r="DV499" s="125">
        <v>1</v>
      </c>
      <c r="DW499" s="125"/>
      <c r="DX499" s="125"/>
      <c r="DY499" s="125">
        <f t="shared" si="132"/>
        <v>1</v>
      </c>
      <c r="DZ499" s="125">
        <f t="shared" si="133"/>
        <v>0</v>
      </c>
      <c r="EA499" s="125">
        <f t="shared" si="134"/>
        <v>0</v>
      </c>
      <c r="EB499" s="125">
        <f t="shared" si="135"/>
        <v>0</v>
      </c>
      <c r="EC499" s="125">
        <f t="shared" si="136"/>
        <v>0</v>
      </c>
      <c r="ED499" s="125">
        <f t="shared" si="137"/>
        <v>0</v>
      </c>
      <c r="EE499" s="125">
        <f t="shared" si="138"/>
        <v>0</v>
      </c>
      <c r="EF499" s="125">
        <f t="shared" si="139"/>
        <v>0</v>
      </c>
      <c r="EG499" s="125">
        <f t="shared" si="140"/>
        <v>0</v>
      </c>
      <c r="EH499" s="125">
        <f t="shared" si="141"/>
        <v>0</v>
      </c>
      <c r="EI499" s="125">
        <f t="shared" si="142"/>
        <v>0</v>
      </c>
      <c r="EJ499" s="125">
        <v>0</v>
      </c>
    </row>
    <row r="500" spans="1:140" ht="15.75" customHeight="1">
      <c r="A500" s="33"/>
      <c r="B500" s="33"/>
      <c r="C500" s="125">
        <v>2021</v>
      </c>
      <c r="D500" s="125" t="s">
        <v>3095</v>
      </c>
      <c r="E500" s="125" t="s">
        <v>3096</v>
      </c>
      <c r="F500" s="125" t="s">
        <v>1274</v>
      </c>
      <c r="G500" s="125" t="s">
        <v>487</v>
      </c>
      <c r="H500" s="125" t="s">
        <v>2412</v>
      </c>
      <c r="I500" s="125" t="s">
        <v>2413</v>
      </c>
      <c r="J500" s="125"/>
      <c r="K500" s="125"/>
      <c r="L500" s="125" t="s">
        <v>2009</v>
      </c>
      <c r="M500" s="119"/>
      <c r="N500" s="119" t="s">
        <v>2414</v>
      </c>
      <c r="O500" s="125"/>
      <c r="P500" s="125"/>
      <c r="Q500" s="125"/>
      <c r="R500" s="125"/>
      <c r="S500" s="125"/>
      <c r="T500" s="125"/>
      <c r="U500" s="125">
        <v>1</v>
      </c>
      <c r="V500" s="125"/>
      <c r="W500" s="125"/>
      <c r="X500" s="125"/>
      <c r="Y500" s="125"/>
      <c r="Z500" s="125"/>
      <c r="AA500" s="125"/>
      <c r="AB500" s="125"/>
      <c r="AC500" s="125"/>
      <c r="AD500" s="125"/>
      <c r="AE500" s="125"/>
      <c r="AF500" s="125">
        <v>1</v>
      </c>
      <c r="AG500" s="125"/>
      <c r="AH500" s="125"/>
      <c r="AI500" s="125"/>
      <c r="AJ500" s="125"/>
      <c r="AK500" s="125"/>
      <c r="AL500" s="125"/>
      <c r="AM500" s="125"/>
      <c r="AN500" s="125"/>
      <c r="AO500" s="125"/>
      <c r="AP500" s="125"/>
      <c r="AQ500" s="125"/>
      <c r="AR500" s="125">
        <f t="shared" si="126"/>
        <v>1</v>
      </c>
      <c r="AS500" s="125">
        <v>1</v>
      </c>
      <c r="AT500" s="125">
        <v>1</v>
      </c>
      <c r="AU500" s="125">
        <v>1</v>
      </c>
      <c r="AV500" s="125">
        <v>1</v>
      </c>
      <c r="AW500" s="125">
        <v>1</v>
      </c>
      <c r="AX500" s="125">
        <f t="shared" si="127"/>
        <v>5</v>
      </c>
      <c r="AY500" s="125">
        <v>1</v>
      </c>
      <c r="AZ500" s="125">
        <v>1</v>
      </c>
      <c r="BA500" s="125"/>
      <c r="BB500" s="125"/>
      <c r="BC500" s="125"/>
      <c r="BD500" s="125"/>
      <c r="BE500" s="125"/>
      <c r="BF500" s="125"/>
      <c r="BG500" s="125"/>
      <c r="BH500" s="125"/>
      <c r="BI500" s="125"/>
      <c r="BJ500" s="125"/>
      <c r="BK500" s="125">
        <v>1</v>
      </c>
      <c r="BL500" s="125"/>
      <c r="BM500" s="125"/>
      <c r="BN500" s="125"/>
      <c r="BO500" s="125"/>
      <c r="BP500" s="125"/>
      <c r="BQ500" s="125"/>
      <c r="BR500" s="125"/>
      <c r="BS500" s="125">
        <v>1</v>
      </c>
      <c r="BT500" s="125">
        <v>1</v>
      </c>
      <c r="BU500" s="125">
        <v>1</v>
      </c>
      <c r="BV500" s="66">
        <f t="shared" si="143"/>
        <v>0</v>
      </c>
      <c r="BW500" s="125"/>
      <c r="BX500" s="125"/>
      <c r="BY500" s="125">
        <v>1</v>
      </c>
      <c r="BZ500" s="125"/>
      <c r="CA500" s="125"/>
      <c r="CB500" s="125">
        <v>1</v>
      </c>
      <c r="CC500" s="125">
        <v>1</v>
      </c>
      <c r="CD500" s="125"/>
      <c r="CE500" s="125">
        <v>1</v>
      </c>
      <c r="CF500" s="125"/>
      <c r="CG500" s="125"/>
      <c r="CH500" s="125">
        <f t="shared" si="128"/>
        <v>4</v>
      </c>
      <c r="CI500" s="125"/>
      <c r="CJ500" s="125">
        <v>1</v>
      </c>
      <c r="CK500" s="125"/>
      <c r="CL500" s="125">
        <v>1</v>
      </c>
      <c r="CM500" s="125"/>
      <c r="CN500" s="125">
        <v>1</v>
      </c>
      <c r="CO500" s="125"/>
      <c r="CP500" s="125">
        <v>1</v>
      </c>
      <c r="CQ500" s="125"/>
      <c r="CR500" s="125"/>
      <c r="CS500" s="125">
        <f t="shared" si="129"/>
        <v>4</v>
      </c>
      <c r="CT500" s="125"/>
      <c r="CU500" s="125">
        <v>1</v>
      </c>
      <c r="CV500" s="125"/>
      <c r="CW500" s="125">
        <v>1</v>
      </c>
      <c r="CX500" s="125">
        <v>1</v>
      </c>
      <c r="CY500" s="125"/>
      <c r="CZ500" s="125"/>
      <c r="DA500" s="125">
        <v>1</v>
      </c>
      <c r="DB500" s="125"/>
      <c r="DC500" s="125"/>
      <c r="DD500" s="125">
        <f t="shared" si="130"/>
        <v>4</v>
      </c>
      <c r="DE500" s="125"/>
      <c r="DF500" s="125"/>
      <c r="DG500" s="125"/>
      <c r="DH500" s="125">
        <v>1</v>
      </c>
      <c r="DI500" s="125"/>
      <c r="DJ500" s="125"/>
      <c r="DK500" s="125">
        <v>1</v>
      </c>
      <c r="DL500" s="125"/>
      <c r="DM500" s="125"/>
      <c r="DN500" s="125">
        <f t="shared" si="131"/>
        <v>2</v>
      </c>
      <c r="DO500" s="125"/>
      <c r="DP500" s="125"/>
      <c r="DQ500" s="125"/>
      <c r="DR500" s="125"/>
      <c r="DS500" s="125">
        <v>1</v>
      </c>
      <c r="DT500" s="125"/>
      <c r="DU500" s="125">
        <v>1</v>
      </c>
      <c r="DV500" s="125"/>
      <c r="DW500" s="125"/>
      <c r="DX500" s="125"/>
      <c r="DY500" s="125">
        <f t="shared" si="132"/>
        <v>2</v>
      </c>
      <c r="DZ500" s="125">
        <f t="shared" si="133"/>
        <v>0</v>
      </c>
      <c r="EA500" s="125">
        <f t="shared" si="134"/>
        <v>3</v>
      </c>
      <c r="EB500" s="125">
        <f t="shared" si="135"/>
        <v>0</v>
      </c>
      <c r="EC500" s="125">
        <f t="shared" si="136"/>
        <v>4</v>
      </c>
      <c r="ED500" s="125">
        <f t="shared" si="137"/>
        <v>4</v>
      </c>
      <c r="EE500" s="125">
        <f t="shared" si="138"/>
        <v>0</v>
      </c>
      <c r="EF500" s="125">
        <f t="shared" si="139"/>
        <v>5</v>
      </c>
      <c r="EG500" s="125">
        <f t="shared" si="140"/>
        <v>0</v>
      </c>
      <c r="EH500" s="125">
        <f t="shared" si="141"/>
        <v>16</v>
      </c>
      <c r="EI500" s="125">
        <f t="shared" si="142"/>
        <v>1</v>
      </c>
      <c r="EJ500" s="125">
        <v>0</v>
      </c>
    </row>
    <row r="501" spans="1:140" ht="15.75" customHeight="1">
      <c r="A501" s="33"/>
      <c r="B501" s="33"/>
      <c r="C501" s="125">
        <v>2021</v>
      </c>
      <c r="D501" s="125" t="s">
        <v>3097</v>
      </c>
      <c r="E501" s="125" t="s">
        <v>3098</v>
      </c>
      <c r="F501" s="125" t="s">
        <v>3099</v>
      </c>
      <c r="G501" s="125" t="s">
        <v>597</v>
      </c>
      <c r="H501" s="125" t="s">
        <v>2415</v>
      </c>
      <c r="I501" s="125" t="s">
        <v>2416</v>
      </c>
      <c r="J501" s="125"/>
      <c r="K501" s="125"/>
      <c r="L501" s="125" t="s">
        <v>2009</v>
      </c>
      <c r="M501" s="119"/>
      <c r="N501" s="119"/>
      <c r="O501" s="125"/>
      <c r="P501" s="125"/>
      <c r="Q501" s="125"/>
      <c r="R501" s="125"/>
      <c r="S501" s="125"/>
      <c r="T501" s="125"/>
      <c r="U501" s="125">
        <v>1</v>
      </c>
      <c r="V501" s="125"/>
      <c r="W501" s="125"/>
      <c r="X501" s="125"/>
      <c r="Y501" s="125"/>
      <c r="Z501" s="125"/>
      <c r="AA501" s="125"/>
      <c r="AB501" s="125"/>
      <c r="AC501" s="125">
        <v>1</v>
      </c>
      <c r="AD501" s="125"/>
      <c r="AE501" s="125"/>
      <c r="AF501" s="125"/>
      <c r="AG501" s="125"/>
      <c r="AH501" s="125"/>
      <c r="AI501" s="125"/>
      <c r="AJ501" s="125"/>
      <c r="AK501" s="125"/>
      <c r="AL501" s="125"/>
      <c r="AM501" s="125"/>
      <c r="AN501" s="125"/>
      <c r="AO501" s="125"/>
      <c r="AP501" s="125"/>
      <c r="AQ501" s="125"/>
      <c r="AR501" s="125">
        <f t="shared" si="126"/>
        <v>1</v>
      </c>
      <c r="AS501" s="125">
        <v>1</v>
      </c>
      <c r="AT501" s="125"/>
      <c r="AU501" s="125"/>
      <c r="AV501" s="125"/>
      <c r="AW501" s="125">
        <v>1</v>
      </c>
      <c r="AX501" s="125">
        <f t="shared" si="127"/>
        <v>2</v>
      </c>
      <c r="AY501" s="125">
        <v>1</v>
      </c>
      <c r="AZ501" s="125">
        <v>1</v>
      </c>
      <c r="BA501" s="125"/>
      <c r="BB501" s="125"/>
      <c r="BC501" s="125"/>
      <c r="BD501" s="125"/>
      <c r="BE501" s="125"/>
      <c r="BF501" s="125"/>
      <c r="BG501" s="125"/>
      <c r="BH501" s="125"/>
      <c r="BI501" s="125"/>
      <c r="BJ501" s="125"/>
      <c r="BK501" s="125"/>
      <c r="BL501" s="125"/>
      <c r="BM501" s="125"/>
      <c r="BN501" s="125">
        <v>1</v>
      </c>
      <c r="BO501" s="125"/>
      <c r="BP501" s="125">
        <v>1</v>
      </c>
      <c r="BQ501" s="125"/>
      <c r="BR501" s="125"/>
      <c r="BS501" s="125">
        <v>1</v>
      </c>
      <c r="BT501" s="125"/>
      <c r="BU501" s="125">
        <v>1</v>
      </c>
      <c r="BV501" s="66">
        <f t="shared" si="143"/>
        <v>0</v>
      </c>
      <c r="BW501" s="125"/>
      <c r="BX501" s="125"/>
      <c r="BY501" s="125"/>
      <c r="BZ501" s="125">
        <v>1</v>
      </c>
      <c r="CA501" s="125"/>
      <c r="CB501" s="125"/>
      <c r="CC501" s="125"/>
      <c r="CD501" s="125"/>
      <c r="CE501" s="125"/>
      <c r="CF501" s="125"/>
      <c r="CG501" s="125"/>
      <c r="CH501" s="125">
        <f t="shared" si="128"/>
        <v>1</v>
      </c>
      <c r="CI501" s="125"/>
      <c r="CJ501" s="125"/>
      <c r="CK501" s="125"/>
      <c r="CL501" s="125"/>
      <c r="CM501" s="125"/>
      <c r="CN501" s="125"/>
      <c r="CO501" s="125"/>
      <c r="CP501" s="125"/>
      <c r="CQ501" s="125"/>
      <c r="CR501" s="125"/>
      <c r="CS501" s="125">
        <f t="shared" si="129"/>
        <v>0</v>
      </c>
      <c r="CT501" s="125"/>
      <c r="CU501" s="125"/>
      <c r="CV501" s="125"/>
      <c r="CW501" s="125"/>
      <c r="CX501" s="125"/>
      <c r="CY501" s="125"/>
      <c r="CZ501" s="125"/>
      <c r="DA501" s="125"/>
      <c r="DB501" s="125"/>
      <c r="DC501" s="125"/>
      <c r="DD501" s="125">
        <f t="shared" si="130"/>
        <v>0</v>
      </c>
      <c r="DE501" s="125"/>
      <c r="DF501" s="125"/>
      <c r="DG501" s="125"/>
      <c r="DH501" s="125"/>
      <c r="DI501" s="125"/>
      <c r="DJ501" s="125"/>
      <c r="DK501" s="125"/>
      <c r="DL501" s="125"/>
      <c r="DM501" s="125"/>
      <c r="DN501" s="125">
        <f t="shared" si="131"/>
        <v>0</v>
      </c>
      <c r="DO501" s="125"/>
      <c r="DP501" s="125"/>
      <c r="DQ501" s="125"/>
      <c r="DR501" s="125"/>
      <c r="DS501" s="125"/>
      <c r="DT501" s="125"/>
      <c r="DU501" s="125"/>
      <c r="DV501" s="125">
        <v>1</v>
      </c>
      <c r="DW501" s="125"/>
      <c r="DX501" s="125"/>
      <c r="DY501" s="125">
        <f t="shared" si="132"/>
        <v>1</v>
      </c>
      <c r="DZ501" s="125">
        <f t="shared" si="133"/>
        <v>0</v>
      </c>
      <c r="EA501" s="125">
        <f t="shared" si="134"/>
        <v>0</v>
      </c>
      <c r="EB501" s="125">
        <f t="shared" si="135"/>
        <v>0</v>
      </c>
      <c r="EC501" s="125">
        <f t="shared" si="136"/>
        <v>0</v>
      </c>
      <c r="ED501" s="125">
        <f t="shared" si="137"/>
        <v>0</v>
      </c>
      <c r="EE501" s="125">
        <f t="shared" si="138"/>
        <v>0</v>
      </c>
      <c r="EF501" s="125">
        <f t="shared" si="139"/>
        <v>0</v>
      </c>
      <c r="EG501" s="125">
        <f t="shared" si="140"/>
        <v>0</v>
      </c>
      <c r="EH501" s="125">
        <f t="shared" si="141"/>
        <v>0</v>
      </c>
      <c r="EI501" s="125">
        <f t="shared" si="142"/>
        <v>0</v>
      </c>
      <c r="EJ501" s="125"/>
    </row>
    <row r="502" spans="1:140" ht="15.75" customHeight="1">
      <c r="A502" s="33"/>
      <c r="B502" s="33"/>
      <c r="C502" s="125">
        <v>2021</v>
      </c>
      <c r="D502" s="125" t="s">
        <v>3100</v>
      </c>
      <c r="E502" s="125" t="s">
        <v>3101</v>
      </c>
      <c r="F502" s="125" t="s">
        <v>1056</v>
      </c>
      <c r="G502" s="125" t="s">
        <v>463</v>
      </c>
      <c r="H502" s="125" t="s">
        <v>2417</v>
      </c>
      <c r="I502" s="125" t="s">
        <v>2418</v>
      </c>
      <c r="J502" s="125"/>
      <c r="K502" s="125"/>
      <c r="L502" s="125" t="s">
        <v>2009</v>
      </c>
      <c r="M502" s="119"/>
      <c r="N502" s="119"/>
      <c r="O502" s="125"/>
      <c r="P502" s="125"/>
      <c r="Q502" s="125"/>
      <c r="R502" s="125"/>
      <c r="S502" s="125"/>
      <c r="T502" s="125"/>
      <c r="U502" s="125">
        <v>1</v>
      </c>
      <c r="V502" s="125"/>
      <c r="W502" s="125"/>
      <c r="X502" s="125"/>
      <c r="Y502" s="125"/>
      <c r="Z502" s="125"/>
      <c r="AA502" s="125"/>
      <c r="AB502" s="125"/>
      <c r="AC502" s="125"/>
      <c r="AD502" s="125"/>
      <c r="AE502" s="125"/>
      <c r="AF502" s="125"/>
      <c r="AG502" s="125"/>
      <c r="AH502" s="125">
        <v>1</v>
      </c>
      <c r="AI502" s="125"/>
      <c r="AJ502" s="125"/>
      <c r="AK502" s="125"/>
      <c r="AL502" s="125"/>
      <c r="AM502" s="125"/>
      <c r="AN502" s="125"/>
      <c r="AO502" s="125"/>
      <c r="AP502" s="125"/>
      <c r="AQ502" s="125"/>
      <c r="AR502" s="125">
        <f t="shared" si="126"/>
        <v>1</v>
      </c>
      <c r="AS502" s="125">
        <v>1</v>
      </c>
      <c r="AT502" s="125">
        <v>1</v>
      </c>
      <c r="AU502" s="125">
        <v>1</v>
      </c>
      <c r="AV502" s="125"/>
      <c r="AW502" s="125">
        <v>1</v>
      </c>
      <c r="AX502" s="125">
        <f t="shared" si="127"/>
        <v>4</v>
      </c>
      <c r="AY502" s="125">
        <v>1</v>
      </c>
      <c r="AZ502" s="125">
        <v>1</v>
      </c>
      <c r="BA502" s="125"/>
      <c r="BB502" s="125"/>
      <c r="BC502" s="125"/>
      <c r="BD502" s="125"/>
      <c r="BE502" s="125"/>
      <c r="BF502" s="125"/>
      <c r="BG502" s="125"/>
      <c r="BH502" s="125"/>
      <c r="BI502" s="125"/>
      <c r="BJ502" s="125"/>
      <c r="BK502" s="125"/>
      <c r="BL502" s="125"/>
      <c r="BM502" s="125"/>
      <c r="BN502" s="125"/>
      <c r="BO502" s="125"/>
      <c r="BP502" s="125">
        <v>1</v>
      </c>
      <c r="BQ502" s="125"/>
      <c r="BR502" s="125"/>
      <c r="BS502" s="125">
        <v>1</v>
      </c>
      <c r="BT502" s="125">
        <v>1</v>
      </c>
      <c r="BU502" s="125">
        <v>1</v>
      </c>
      <c r="BV502" s="66">
        <f t="shared" si="143"/>
        <v>0</v>
      </c>
      <c r="BW502" s="125"/>
      <c r="BX502" s="125"/>
      <c r="BY502" s="125"/>
      <c r="BZ502" s="125">
        <v>1</v>
      </c>
      <c r="CA502" s="125"/>
      <c r="CB502" s="125"/>
      <c r="CC502" s="125"/>
      <c r="CD502" s="125"/>
      <c r="CE502" s="125"/>
      <c r="CF502" s="125"/>
      <c r="CG502" s="125"/>
      <c r="CH502" s="125">
        <f t="shared" si="128"/>
        <v>1</v>
      </c>
      <c r="CI502" s="125"/>
      <c r="CJ502" s="125"/>
      <c r="CK502" s="125"/>
      <c r="CL502" s="125"/>
      <c r="CM502" s="125">
        <v>1</v>
      </c>
      <c r="CN502" s="125"/>
      <c r="CO502" s="125"/>
      <c r="CP502" s="125"/>
      <c r="CQ502" s="125"/>
      <c r="CR502" s="125"/>
      <c r="CS502" s="125">
        <f t="shared" si="129"/>
        <v>1</v>
      </c>
      <c r="CT502" s="125"/>
      <c r="CU502" s="125"/>
      <c r="CV502" s="125"/>
      <c r="CW502" s="125"/>
      <c r="CX502" s="125"/>
      <c r="CY502" s="125"/>
      <c r="CZ502" s="125">
        <v>1</v>
      </c>
      <c r="DA502" s="125"/>
      <c r="DB502" s="125"/>
      <c r="DC502" s="125"/>
      <c r="DD502" s="125">
        <f t="shared" si="130"/>
        <v>1</v>
      </c>
      <c r="DE502" s="125"/>
      <c r="DF502" s="125"/>
      <c r="DG502" s="125"/>
      <c r="DH502" s="125"/>
      <c r="DI502" s="125"/>
      <c r="DJ502" s="125"/>
      <c r="DK502" s="125"/>
      <c r="DL502" s="125"/>
      <c r="DM502" s="125"/>
      <c r="DN502" s="125">
        <f t="shared" si="131"/>
        <v>0</v>
      </c>
      <c r="DO502" s="125"/>
      <c r="DP502" s="125"/>
      <c r="DQ502" s="125"/>
      <c r="DR502" s="125"/>
      <c r="DS502" s="125"/>
      <c r="DT502" s="125"/>
      <c r="DU502" s="125"/>
      <c r="DV502" s="125">
        <v>1</v>
      </c>
      <c r="DW502" s="125"/>
      <c r="DX502" s="125"/>
      <c r="DY502" s="125">
        <f t="shared" si="132"/>
        <v>1</v>
      </c>
      <c r="DZ502" s="125">
        <f t="shared" si="133"/>
        <v>0</v>
      </c>
      <c r="EA502" s="125">
        <f t="shared" si="134"/>
        <v>0</v>
      </c>
      <c r="EB502" s="125">
        <f t="shared" si="135"/>
        <v>0</v>
      </c>
      <c r="EC502" s="125">
        <f t="shared" si="136"/>
        <v>0</v>
      </c>
      <c r="ED502" s="125">
        <f t="shared" si="137"/>
        <v>0</v>
      </c>
      <c r="EE502" s="125">
        <f t="shared" si="138"/>
        <v>0</v>
      </c>
      <c r="EF502" s="125">
        <f t="shared" si="139"/>
        <v>0</v>
      </c>
      <c r="EG502" s="125">
        <f t="shared" si="140"/>
        <v>0</v>
      </c>
      <c r="EH502" s="125">
        <f t="shared" si="141"/>
        <v>0</v>
      </c>
      <c r="EI502" s="125">
        <f t="shared" si="142"/>
        <v>0</v>
      </c>
      <c r="EJ502" s="125"/>
    </row>
    <row r="503" spans="1:140" ht="15.75" customHeight="1">
      <c r="A503" s="33"/>
      <c r="B503" s="33"/>
      <c r="C503" s="125">
        <v>2021</v>
      </c>
      <c r="D503" s="125" t="s">
        <v>3102</v>
      </c>
      <c r="E503" s="125" t="s">
        <v>3103</v>
      </c>
      <c r="F503" s="125" t="s">
        <v>1274</v>
      </c>
      <c r="G503" s="125" t="s">
        <v>487</v>
      </c>
      <c r="H503" s="125" t="s">
        <v>2419</v>
      </c>
      <c r="I503" s="125" t="s">
        <v>2420</v>
      </c>
      <c r="J503" s="125"/>
      <c r="K503" s="125"/>
      <c r="L503" s="125" t="s">
        <v>2009</v>
      </c>
      <c r="M503" s="119"/>
      <c r="N503" s="119"/>
      <c r="O503" s="125"/>
      <c r="P503" s="125"/>
      <c r="Q503" s="125"/>
      <c r="R503" s="125"/>
      <c r="S503" s="125"/>
      <c r="T503" s="125"/>
      <c r="U503" s="125">
        <v>1</v>
      </c>
      <c r="V503" s="125"/>
      <c r="W503" s="125"/>
      <c r="X503" s="125"/>
      <c r="Y503" s="125"/>
      <c r="Z503" s="125"/>
      <c r="AA503" s="125"/>
      <c r="AB503" s="125"/>
      <c r="AC503" s="125"/>
      <c r="AD503" s="125"/>
      <c r="AE503" s="125"/>
      <c r="AF503" s="125">
        <v>1</v>
      </c>
      <c r="AG503" s="125"/>
      <c r="AH503" s="125"/>
      <c r="AI503" s="125"/>
      <c r="AJ503" s="125"/>
      <c r="AK503" s="125"/>
      <c r="AL503" s="125"/>
      <c r="AM503" s="125"/>
      <c r="AN503" s="125"/>
      <c r="AO503" s="125"/>
      <c r="AP503" s="125"/>
      <c r="AQ503" s="125"/>
      <c r="AR503" s="125">
        <f t="shared" si="126"/>
        <v>1</v>
      </c>
      <c r="AS503" s="125"/>
      <c r="AT503" s="125">
        <v>1</v>
      </c>
      <c r="AU503" s="125">
        <v>1</v>
      </c>
      <c r="AV503" s="125"/>
      <c r="AW503" s="125"/>
      <c r="AX503" s="125">
        <f t="shared" si="127"/>
        <v>2</v>
      </c>
      <c r="AY503" s="125">
        <v>1</v>
      </c>
      <c r="AZ503" s="125">
        <v>1</v>
      </c>
      <c r="BA503" s="125"/>
      <c r="BB503" s="125"/>
      <c r="BC503" s="125"/>
      <c r="BD503" s="125"/>
      <c r="BE503" s="125"/>
      <c r="BF503" s="125"/>
      <c r="BG503" s="125"/>
      <c r="BH503" s="125"/>
      <c r="BI503" s="125"/>
      <c r="BJ503" s="125"/>
      <c r="BK503" s="125">
        <v>1</v>
      </c>
      <c r="BL503" s="125"/>
      <c r="BM503" s="125"/>
      <c r="BN503" s="125"/>
      <c r="BO503" s="125"/>
      <c r="BP503" s="125"/>
      <c r="BQ503" s="125"/>
      <c r="BR503" s="125"/>
      <c r="BS503" s="125">
        <v>1</v>
      </c>
      <c r="BT503" s="125"/>
      <c r="BU503" s="125">
        <v>1</v>
      </c>
      <c r="BV503" s="66">
        <f t="shared" si="143"/>
        <v>0</v>
      </c>
      <c r="BW503" s="125"/>
      <c r="BX503" s="125"/>
      <c r="BY503" s="125"/>
      <c r="BZ503" s="125"/>
      <c r="CA503" s="125"/>
      <c r="CB503" s="125"/>
      <c r="CC503" s="125"/>
      <c r="CD503" s="125"/>
      <c r="CE503" s="125"/>
      <c r="CF503" s="125"/>
      <c r="CG503" s="125"/>
      <c r="CH503" s="125">
        <f t="shared" si="128"/>
        <v>0</v>
      </c>
      <c r="CI503" s="125"/>
      <c r="CJ503" s="125">
        <v>1</v>
      </c>
      <c r="CK503" s="125"/>
      <c r="CL503" s="125"/>
      <c r="CM503" s="125"/>
      <c r="CN503" s="125"/>
      <c r="CO503" s="125"/>
      <c r="CP503" s="125">
        <v>1</v>
      </c>
      <c r="CQ503" s="125"/>
      <c r="CR503" s="125"/>
      <c r="CS503" s="125">
        <f t="shared" si="129"/>
        <v>2</v>
      </c>
      <c r="CT503" s="125"/>
      <c r="CU503" s="125">
        <v>1</v>
      </c>
      <c r="CV503" s="125"/>
      <c r="CW503" s="125"/>
      <c r="CX503" s="125"/>
      <c r="CY503" s="125"/>
      <c r="CZ503" s="125"/>
      <c r="DA503" s="125">
        <v>1</v>
      </c>
      <c r="DB503" s="125"/>
      <c r="DC503" s="125"/>
      <c r="DD503" s="125">
        <f t="shared" si="130"/>
        <v>2</v>
      </c>
      <c r="DE503" s="125"/>
      <c r="DF503" s="125"/>
      <c r="DG503" s="125"/>
      <c r="DH503" s="125"/>
      <c r="DI503" s="125"/>
      <c r="DJ503" s="125"/>
      <c r="DK503" s="125"/>
      <c r="DL503" s="125"/>
      <c r="DM503" s="125"/>
      <c r="DN503" s="125">
        <f t="shared" si="131"/>
        <v>0</v>
      </c>
      <c r="DO503" s="125"/>
      <c r="DP503" s="125"/>
      <c r="DQ503" s="125"/>
      <c r="DR503" s="125"/>
      <c r="DS503" s="125"/>
      <c r="DT503" s="125"/>
      <c r="DU503" s="125"/>
      <c r="DV503" s="125"/>
      <c r="DW503" s="125"/>
      <c r="DX503" s="125"/>
      <c r="DY503" s="125">
        <f t="shared" si="132"/>
        <v>0</v>
      </c>
      <c r="DZ503" s="125">
        <f t="shared" si="133"/>
        <v>0</v>
      </c>
      <c r="EA503" s="125">
        <f t="shared" si="134"/>
        <v>2</v>
      </c>
      <c r="EB503" s="125">
        <f t="shared" si="135"/>
        <v>0</v>
      </c>
      <c r="EC503" s="125">
        <f t="shared" si="136"/>
        <v>0</v>
      </c>
      <c r="ED503" s="125">
        <f t="shared" si="137"/>
        <v>0</v>
      </c>
      <c r="EE503" s="125">
        <f t="shared" si="138"/>
        <v>0</v>
      </c>
      <c r="EF503" s="125">
        <f t="shared" si="139"/>
        <v>2</v>
      </c>
      <c r="EG503" s="125">
        <f t="shared" si="140"/>
        <v>0</v>
      </c>
      <c r="EH503" s="125">
        <f t="shared" si="141"/>
        <v>4</v>
      </c>
      <c r="EI503" s="125">
        <f t="shared" si="142"/>
        <v>1</v>
      </c>
      <c r="EJ503" s="125">
        <v>0</v>
      </c>
    </row>
    <row r="504" spans="1:140" ht="15.75" customHeight="1">
      <c r="A504" s="33"/>
      <c r="B504" s="33"/>
      <c r="C504" s="201">
        <v>2021</v>
      </c>
      <c r="D504" s="201" t="s">
        <v>3104</v>
      </c>
      <c r="E504" s="201" t="s">
        <v>3105</v>
      </c>
      <c r="F504" s="201" t="s">
        <v>3106</v>
      </c>
      <c r="G504" s="201" t="s">
        <v>538</v>
      </c>
      <c r="H504" s="202" t="s">
        <v>2421</v>
      </c>
      <c r="I504" s="201" t="s">
        <v>2422</v>
      </c>
      <c r="J504" s="201"/>
      <c r="K504" s="201"/>
      <c r="L504" s="201" t="s">
        <v>2009</v>
      </c>
      <c r="M504" s="214"/>
      <c r="N504" s="214"/>
      <c r="O504" s="201"/>
      <c r="P504" s="201"/>
      <c r="Q504" s="201"/>
      <c r="R504" s="201"/>
      <c r="S504" s="201"/>
      <c r="T504" s="201"/>
      <c r="U504" s="201">
        <v>1</v>
      </c>
      <c r="V504" s="201"/>
      <c r="W504" s="201"/>
      <c r="X504" s="201"/>
      <c r="Y504" s="201"/>
      <c r="Z504" s="201"/>
      <c r="AA504" s="201"/>
      <c r="AB504" s="201"/>
      <c r="AC504" s="201">
        <v>1</v>
      </c>
      <c r="AD504" s="201"/>
      <c r="AE504" s="201"/>
      <c r="AF504" s="201"/>
      <c r="AG504" s="201"/>
      <c r="AH504" s="201"/>
      <c r="AI504" s="201"/>
      <c r="AJ504" s="201"/>
      <c r="AK504" s="201"/>
      <c r="AL504" s="201"/>
      <c r="AM504" s="201"/>
      <c r="AN504" s="201"/>
      <c r="AO504" s="201"/>
      <c r="AP504" s="201"/>
      <c r="AQ504" s="201"/>
      <c r="AR504" s="201">
        <f t="shared" si="126"/>
        <v>1</v>
      </c>
      <c r="AS504" s="201"/>
      <c r="AT504" s="201">
        <v>1</v>
      </c>
      <c r="AU504" s="201"/>
      <c r="AV504" s="201">
        <v>1</v>
      </c>
      <c r="AW504" s="201">
        <v>1</v>
      </c>
      <c r="AX504" s="201">
        <f t="shared" si="127"/>
        <v>3</v>
      </c>
      <c r="AY504" s="201">
        <v>1</v>
      </c>
      <c r="AZ504" s="201">
        <v>1</v>
      </c>
      <c r="BA504" s="201"/>
      <c r="BB504" s="201"/>
      <c r="BC504" s="201"/>
      <c r="BD504" s="201"/>
      <c r="BE504" s="201"/>
      <c r="BF504" s="201"/>
      <c r="BG504" s="201"/>
      <c r="BH504" s="201"/>
      <c r="BI504" s="201"/>
      <c r="BJ504" s="201"/>
      <c r="BK504" s="201"/>
      <c r="BL504" s="201"/>
      <c r="BM504" s="201"/>
      <c r="BN504" s="201"/>
      <c r="BO504" s="201"/>
      <c r="BP504" s="201">
        <v>1</v>
      </c>
      <c r="BQ504" s="201"/>
      <c r="BR504" s="201"/>
      <c r="BS504" s="201"/>
      <c r="BT504" s="201">
        <v>1</v>
      </c>
      <c r="BU504" s="201">
        <v>1</v>
      </c>
      <c r="BV504" s="66">
        <f t="shared" si="143"/>
        <v>0</v>
      </c>
      <c r="BW504" s="201"/>
      <c r="BX504" s="201"/>
      <c r="BY504" s="201"/>
      <c r="BZ504" s="201"/>
      <c r="CA504" s="201"/>
      <c r="CB504" s="201"/>
      <c r="CC504" s="201"/>
      <c r="CD504" s="201"/>
      <c r="CE504" s="201"/>
      <c r="CF504" s="201"/>
      <c r="CG504" s="201"/>
      <c r="CH504" s="201">
        <f t="shared" si="128"/>
        <v>0</v>
      </c>
      <c r="CI504" s="201"/>
      <c r="CJ504" s="201"/>
      <c r="CK504" s="201"/>
      <c r="CL504" s="201">
        <v>1</v>
      </c>
      <c r="CM504" s="201"/>
      <c r="CN504" s="201"/>
      <c r="CO504" s="201"/>
      <c r="CP504" s="201"/>
      <c r="CQ504" s="201"/>
      <c r="CR504" s="201"/>
      <c r="CS504" s="201">
        <f t="shared" si="129"/>
        <v>1</v>
      </c>
      <c r="CT504" s="201"/>
      <c r="CU504" s="201"/>
      <c r="CV504" s="201"/>
      <c r="CW504" s="201"/>
      <c r="CX504" s="201"/>
      <c r="CY504" s="201"/>
      <c r="CZ504" s="201"/>
      <c r="DA504" s="201"/>
      <c r="DB504" s="201"/>
      <c r="DC504" s="201"/>
      <c r="DD504" s="201">
        <f t="shared" si="130"/>
        <v>0</v>
      </c>
      <c r="DE504" s="201"/>
      <c r="DF504" s="201"/>
      <c r="DG504" s="201"/>
      <c r="DH504" s="201"/>
      <c r="DI504" s="201">
        <v>1</v>
      </c>
      <c r="DJ504" s="201"/>
      <c r="DK504" s="201"/>
      <c r="DL504" s="201"/>
      <c r="DM504" s="201"/>
      <c r="DN504" s="201">
        <f t="shared" si="131"/>
        <v>1</v>
      </c>
      <c r="DO504" s="201"/>
      <c r="DP504" s="201"/>
      <c r="DQ504" s="201"/>
      <c r="DR504" s="201"/>
      <c r="DS504" s="201"/>
      <c r="DT504" s="201"/>
      <c r="DU504" s="201">
        <v>1</v>
      </c>
      <c r="DV504" s="201"/>
      <c r="DW504" s="201"/>
      <c r="DX504" s="201"/>
      <c r="DY504" s="201">
        <f t="shared" si="132"/>
        <v>1</v>
      </c>
      <c r="DZ504" s="201">
        <f t="shared" si="133"/>
        <v>0</v>
      </c>
      <c r="EA504" s="201">
        <f t="shared" si="134"/>
        <v>0</v>
      </c>
      <c r="EB504" s="201">
        <f t="shared" si="135"/>
        <v>0</v>
      </c>
      <c r="EC504" s="201">
        <f t="shared" si="136"/>
        <v>1</v>
      </c>
      <c r="ED504" s="201">
        <f t="shared" si="137"/>
        <v>1</v>
      </c>
      <c r="EE504" s="201">
        <f t="shared" si="138"/>
        <v>0</v>
      </c>
      <c r="EF504" s="201">
        <f t="shared" si="139"/>
        <v>1</v>
      </c>
      <c r="EG504" s="201">
        <f t="shared" si="140"/>
        <v>0</v>
      </c>
      <c r="EH504" s="201">
        <f t="shared" si="141"/>
        <v>3</v>
      </c>
      <c r="EI504" s="201">
        <f t="shared" si="142"/>
        <v>1</v>
      </c>
      <c r="EJ504" s="201">
        <v>0</v>
      </c>
    </row>
    <row r="505" spans="1:140" ht="15.75" customHeight="1">
      <c r="A505" s="33"/>
      <c r="B505" s="33"/>
      <c r="C505" s="125">
        <v>2020</v>
      </c>
      <c r="D505" s="125" t="s">
        <v>3107</v>
      </c>
      <c r="E505" s="125" t="s">
        <v>3108</v>
      </c>
      <c r="F505" s="125" t="s">
        <v>645</v>
      </c>
      <c r="G505" s="125" t="s">
        <v>470</v>
      </c>
      <c r="H505" s="125" t="s">
        <v>2423</v>
      </c>
      <c r="I505" s="125" t="s">
        <v>2424</v>
      </c>
      <c r="J505" s="125"/>
      <c r="K505" s="125"/>
      <c r="L505" s="125" t="s">
        <v>2009</v>
      </c>
      <c r="M505" s="119"/>
      <c r="N505" s="119"/>
      <c r="O505" s="125"/>
      <c r="P505" s="125"/>
      <c r="Q505" s="125"/>
      <c r="R505" s="125"/>
      <c r="S505" s="125"/>
      <c r="T505" s="125"/>
      <c r="U505" s="125">
        <v>1</v>
      </c>
      <c r="V505" s="125"/>
      <c r="W505" s="125"/>
      <c r="X505" s="125"/>
      <c r="Y505" s="125"/>
      <c r="Z505" s="125"/>
      <c r="AA505" s="125"/>
      <c r="AB505" s="125"/>
      <c r="AC505" s="125"/>
      <c r="AD505" s="125"/>
      <c r="AE505" s="125"/>
      <c r="AF505" s="125"/>
      <c r="AG505" s="125">
        <v>1</v>
      </c>
      <c r="AH505" s="125"/>
      <c r="AI505" s="125"/>
      <c r="AJ505" s="125"/>
      <c r="AK505" s="125"/>
      <c r="AL505" s="125"/>
      <c r="AM505" s="125"/>
      <c r="AN505" s="125"/>
      <c r="AO505" s="125"/>
      <c r="AP505" s="125"/>
      <c r="AQ505" s="125"/>
      <c r="AR505" s="125">
        <f t="shared" si="126"/>
        <v>1</v>
      </c>
      <c r="AS505" s="125">
        <v>1</v>
      </c>
      <c r="AT505" s="125"/>
      <c r="AU505" s="125"/>
      <c r="AV505" s="125"/>
      <c r="AW505" s="125"/>
      <c r="AX505" s="125">
        <f t="shared" si="127"/>
        <v>1</v>
      </c>
      <c r="AY505" s="125">
        <v>1</v>
      </c>
      <c r="AZ505" s="125">
        <v>1</v>
      </c>
      <c r="BA505" s="125">
        <v>1</v>
      </c>
      <c r="BB505" s="125"/>
      <c r="BC505" s="125"/>
      <c r="BD505" s="125"/>
      <c r="BE505" s="125"/>
      <c r="BF505" s="125"/>
      <c r="BG505" s="125"/>
      <c r="BH505" s="125"/>
      <c r="BI505" s="125"/>
      <c r="BJ505" s="125"/>
      <c r="BK505" s="125"/>
      <c r="BL505" s="125"/>
      <c r="BM505" s="125"/>
      <c r="BN505" s="125"/>
      <c r="BO505" s="125"/>
      <c r="BP505" s="125">
        <v>1</v>
      </c>
      <c r="BQ505" s="125"/>
      <c r="BR505" s="125"/>
      <c r="BS505" s="125">
        <v>1</v>
      </c>
      <c r="BT505" s="125"/>
      <c r="BU505" s="125"/>
      <c r="BV505" s="66">
        <f t="shared" si="143"/>
        <v>0</v>
      </c>
      <c r="BW505" s="125"/>
      <c r="BX505" s="125">
        <v>1</v>
      </c>
      <c r="BY505" s="125"/>
      <c r="BZ505" s="125"/>
      <c r="CA505" s="125"/>
      <c r="CB505" s="125"/>
      <c r="CC505" s="125"/>
      <c r="CD505" s="125"/>
      <c r="CE505" s="125"/>
      <c r="CF505" s="125"/>
      <c r="CG505" s="125"/>
      <c r="CH505" s="125">
        <f t="shared" si="128"/>
        <v>1</v>
      </c>
      <c r="CI505" s="125"/>
      <c r="CJ505" s="125"/>
      <c r="CK505" s="125"/>
      <c r="CL505" s="125"/>
      <c r="CM505" s="125"/>
      <c r="CN505" s="125"/>
      <c r="CO505" s="125"/>
      <c r="CP505" s="125"/>
      <c r="CQ505" s="125"/>
      <c r="CR505" s="125"/>
      <c r="CS505" s="125">
        <f t="shared" si="129"/>
        <v>0</v>
      </c>
      <c r="CT505" s="125"/>
      <c r="CU505" s="125"/>
      <c r="CV505" s="125"/>
      <c r="CW505" s="125"/>
      <c r="CX505" s="125"/>
      <c r="CY505" s="125"/>
      <c r="CZ505" s="125"/>
      <c r="DA505" s="125"/>
      <c r="DB505" s="125"/>
      <c r="DC505" s="125"/>
      <c r="DD505" s="125">
        <f t="shared" si="130"/>
        <v>0</v>
      </c>
      <c r="DE505" s="125"/>
      <c r="DF505" s="125"/>
      <c r="DG505" s="125"/>
      <c r="DH505" s="125"/>
      <c r="DI505" s="125"/>
      <c r="DJ505" s="125"/>
      <c r="DK505" s="125"/>
      <c r="DL505" s="125"/>
      <c r="DM505" s="125"/>
      <c r="DN505" s="125">
        <f t="shared" si="131"/>
        <v>0</v>
      </c>
      <c r="DO505" s="125"/>
      <c r="DP505" s="125"/>
      <c r="DQ505" s="125"/>
      <c r="DR505" s="125"/>
      <c r="DS505" s="125"/>
      <c r="DT505" s="125"/>
      <c r="DU505" s="125"/>
      <c r="DV505" s="125"/>
      <c r="DW505" s="125"/>
      <c r="DX505" s="125"/>
      <c r="DY505" s="125">
        <f t="shared" si="132"/>
        <v>0</v>
      </c>
      <c r="DZ505" s="125">
        <f t="shared" si="133"/>
        <v>0</v>
      </c>
      <c r="EA505" s="125">
        <f t="shared" si="134"/>
        <v>0</v>
      </c>
      <c r="EB505" s="125">
        <f t="shared" si="135"/>
        <v>0</v>
      </c>
      <c r="EC505" s="125">
        <f t="shared" si="136"/>
        <v>0</v>
      </c>
      <c r="ED505" s="125">
        <f t="shared" si="137"/>
        <v>0</v>
      </c>
      <c r="EE505" s="125">
        <f t="shared" si="138"/>
        <v>0</v>
      </c>
      <c r="EF505" s="125">
        <f t="shared" si="139"/>
        <v>0</v>
      </c>
      <c r="EG505" s="125">
        <f t="shared" si="140"/>
        <v>0</v>
      </c>
      <c r="EH505" s="125">
        <f t="shared" si="141"/>
        <v>0</v>
      </c>
      <c r="EI505" s="125">
        <f t="shared" si="142"/>
        <v>0</v>
      </c>
      <c r="EJ505" s="125">
        <v>0</v>
      </c>
    </row>
    <row r="506" spans="1:140" ht="15.75" customHeight="1">
      <c r="A506" s="33"/>
      <c r="B506" s="33"/>
      <c r="C506" s="125">
        <v>2021</v>
      </c>
      <c r="D506" s="125" t="s">
        <v>3109</v>
      </c>
      <c r="E506" s="125" t="s">
        <v>3110</v>
      </c>
      <c r="F506" s="125" t="s">
        <v>3111</v>
      </c>
      <c r="G506" s="125" t="s">
        <v>470</v>
      </c>
      <c r="H506" s="125" t="s">
        <v>2425</v>
      </c>
      <c r="I506" s="125" t="s">
        <v>2426</v>
      </c>
      <c r="J506" s="125"/>
      <c r="K506" s="125"/>
      <c r="L506" s="125" t="s">
        <v>2009</v>
      </c>
      <c r="M506" s="119"/>
      <c r="N506" s="119"/>
      <c r="O506" s="125"/>
      <c r="P506" s="125"/>
      <c r="Q506" s="125"/>
      <c r="R506" s="125"/>
      <c r="S506" s="125"/>
      <c r="T506" s="125"/>
      <c r="U506" s="125">
        <v>1</v>
      </c>
      <c r="V506" s="125"/>
      <c r="W506" s="125"/>
      <c r="X506" s="125"/>
      <c r="Y506" s="125"/>
      <c r="Z506" s="125">
        <v>1</v>
      </c>
      <c r="AA506" s="125"/>
      <c r="AB506" s="125"/>
      <c r="AC506" s="125"/>
      <c r="AD506" s="125"/>
      <c r="AE506" s="125"/>
      <c r="AF506" s="125"/>
      <c r="AG506" s="125"/>
      <c r="AH506" s="125"/>
      <c r="AI506" s="125"/>
      <c r="AJ506" s="125"/>
      <c r="AK506" s="125"/>
      <c r="AL506" s="125"/>
      <c r="AM506" s="125"/>
      <c r="AN506" s="125"/>
      <c r="AO506" s="125"/>
      <c r="AP506" s="125"/>
      <c r="AQ506" s="125"/>
      <c r="AR506" s="125">
        <f t="shared" si="126"/>
        <v>1</v>
      </c>
      <c r="AS506" s="125">
        <v>1</v>
      </c>
      <c r="AT506" s="125">
        <v>1</v>
      </c>
      <c r="AU506" s="125"/>
      <c r="AV506" s="125"/>
      <c r="AW506" s="125">
        <v>1</v>
      </c>
      <c r="AX506" s="125">
        <f t="shared" si="127"/>
        <v>3</v>
      </c>
      <c r="AY506" s="125">
        <v>1</v>
      </c>
      <c r="AZ506" s="125">
        <v>1</v>
      </c>
      <c r="BA506" s="125">
        <v>1</v>
      </c>
      <c r="BB506" s="125"/>
      <c r="BC506" s="125"/>
      <c r="BD506" s="125"/>
      <c r="BE506" s="125"/>
      <c r="BF506" s="125"/>
      <c r="BG506" s="125"/>
      <c r="BH506" s="125">
        <v>1</v>
      </c>
      <c r="BI506" s="125"/>
      <c r="BJ506" s="125"/>
      <c r="BK506" s="125"/>
      <c r="BL506" s="125"/>
      <c r="BM506" s="125"/>
      <c r="BN506" s="125"/>
      <c r="BO506" s="125"/>
      <c r="BP506" s="125">
        <v>1</v>
      </c>
      <c r="BQ506" s="125"/>
      <c r="BR506" s="125"/>
      <c r="BS506" s="125">
        <v>1</v>
      </c>
      <c r="BT506" s="125">
        <v>1</v>
      </c>
      <c r="BU506" s="125">
        <v>1</v>
      </c>
      <c r="BV506" s="66">
        <f t="shared" si="143"/>
        <v>0</v>
      </c>
      <c r="BW506" s="125"/>
      <c r="BX506" s="125"/>
      <c r="BY506" s="125"/>
      <c r="BZ506" s="125">
        <v>1</v>
      </c>
      <c r="CA506" s="125"/>
      <c r="CB506" s="125"/>
      <c r="CC506" s="125"/>
      <c r="CD506" s="125"/>
      <c r="CE506" s="125"/>
      <c r="CF506" s="125"/>
      <c r="CG506" s="125"/>
      <c r="CH506" s="125">
        <f t="shared" si="128"/>
        <v>1</v>
      </c>
      <c r="CI506" s="125"/>
      <c r="CJ506" s="125"/>
      <c r="CK506" s="125"/>
      <c r="CL506" s="125"/>
      <c r="CM506" s="125">
        <v>1</v>
      </c>
      <c r="CN506" s="125"/>
      <c r="CO506" s="125"/>
      <c r="CP506" s="125"/>
      <c r="CQ506" s="125"/>
      <c r="CR506" s="125"/>
      <c r="CS506" s="125">
        <f t="shared" si="129"/>
        <v>1</v>
      </c>
      <c r="CT506" s="125"/>
      <c r="CU506" s="125"/>
      <c r="CV506" s="125"/>
      <c r="CW506" s="125"/>
      <c r="CX506" s="125"/>
      <c r="CY506" s="125"/>
      <c r="CZ506" s="125"/>
      <c r="DA506" s="125"/>
      <c r="DB506" s="125"/>
      <c r="DC506" s="125"/>
      <c r="DD506" s="125">
        <f t="shared" si="130"/>
        <v>0</v>
      </c>
      <c r="DE506" s="125"/>
      <c r="DF506" s="125"/>
      <c r="DG506" s="125"/>
      <c r="DH506" s="125"/>
      <c r="DI506" s="125"/>
      <c r="DJ506" s="125"/>
      <c r="DK506" s="125"/>
      <c r="DL506" s="125"/>
      <c r="DM506" s="125"/>
      <c r="DN506" s="125">
        <f t="shared" si="131"/>
        <v>0</v>
      </c>
      <c r="DO506" s="125"/>
      <c r="DP506" s="125"/>
      <c r="DQ506" s="125"/>
      <c r="DR506" s="125"/>
      <c r="DS506" s="125"/>
      <c r="DT506" s="125"/>
      <c r="DU506" s="125"/>
      <c r="DV506" s="125">
        <v>1</v>
      </c>
      <c r="DW506" s="125"/>
      <c r="DX506" s="125"/>
      <c r="DY506" s="125">
        <f t="shared" si="132"/>
        <v>1</v>
      </c>
      <c r="DZ506" s="125">
        <f t="shared" si="133"/>
        <v>0</v>
      </c>
      <c r="EA506" s="125">
        <f t="shared" si="134"/>
        <v>0</v>
      </c>
      <c r="EB506" s="125">
        <f t="shared" si="135"/>
        <v>0</v>
      </c>
      <c r="EC506" s="125">
        <f t="shared" si="136"/>
        <v>0</v>
      </c>
      <c r="ED506" s="125">
        <f t="shared" si="137"/>
        <v>0</v>
      </c>
      <c r="EE506" s="125">
        <f t="shared" si="138"/>
        <v>0</v>
      </c>
      <c r="EF506" s="125">
        <f t="shared" si="139"/>
        <v>0</v>
      </c>
      <c r="EG506" s="125">
        <f t="shared" si="140"/>
        <v>0</v>
      </c>
      <c r="EH506" s="125">
        <f t="shared" si="141"/>
        <v>0</v>
      </c>
      <c r="EI506" s="125">
        <f t="shared" si="142"/>
        <v>0</v>
      </c>
      <c r="EJ506" s="125"/>
    </row>
    <row r="507" spans="1:140" ht="15.75" customHeight="1">
      <c r="A507" s="33"/>
      <c r="B507" s="33"/>
      <c r="C507" s="201">
        <v>2021</v>
      </c>
      <c r="D507" s="201" t="s">
        <v>3112</v>
      </c>
      <c r="E507" s="201" t="s">
        <v>3113</v>
      </c>
      <c r="F507" s="201" t="s">
        <v>929</v>
      </c>
      <c r="G507" s="201" t="s">
        <v>538</v>
      </c>
      <c r="H507" s="202" t="s">
        <v>2427</v>
      </c>
      <c r="I507" s="201" t="s">
        <v>2428</v>
      </c>
      <c r="J507" s="201"/>
      <c r="K507" s="201"/>
      <c r="L507" s="201" t="s">
        <v>2009</v>
      </c>
      <c r="M507" s="214"/>
      <c r="N507" s="214"/>
      <c r="O507" s="201"/>
      <c r="P507" s="201"/>
      <c r="Q507" s="201"/>
      <c r="R507" s="201"/>
      <c r="S507" s="201"/>
      <c r="T507" s="201"/>
      <c r="U507" s="201">
        <v>1</v>
      </c>
      <c r="V507" s="201"/>
      <c r="W507" s="201"/>
      <c r="X507" s="201"/>
      <c r="Y507" s="201"/>
      <c r="Z507" s="201"/>
      <c r="AA507" s="201"/>
      <c r="AB507" s="201"/>
      <c r="AC507" s="201">
        <v>1</v>
      </c>
      <c r="AD507" s="201"/>
      <c r="AE507" s="201"/>
      <c r="AF507" s="201"/>
      <c r="AG507" s="201"/>
      <c r="AH507" s="201"/>
      <c r="AI507" s="201"/>
      <c r="AJ507" s="201"/>
      <c r="AK507" s="201"/>
      <c r="AL507" s="201"/>
      <c r="AM507" s="201"/>
      <c r="AN507" s="201"/>
      <c r="AO507" s="201"/>
      <c r="AP507" s="201"/>
      <c r="AQ507" s="201"/>
      <c r="AR507" s="201">
        <f t="shared" si="126"/>
        <v>1</v>
      </c>
      <c r="AS507" s="201">
        <v>1</v>
      </c>
      <c r="AT507" s="201"/>
      <c r="AU507" s="201"/>
      <c r="AV507" s="201">
        <v>1</v>
      </c>
      <c r="AW507" s="201">
        <v>1</v>
      </c>
      <c r="AX507" s="201">
        <f t="shared" si="127"/>
        <v>3</v>
      </c>
      <c r="AY507" s="201">
        <v>1</v>
      </c>
      <c r="AZ507" s="201">
        <v>1</v>
      </c>
      <c r="BA507" s="201">
        <v>1</v>
      </c>
      <c r="BB507" s="201"/>
      <c r="BC507" s="201"/>
      <c r="BD507" s="201"/>
      <c r="BE507" s="201"/>
      <c r="BF507" s="201"/>
      <c r="BG507" s="201"/>
      <c r="BH507" s="201"/>
      <c r="BI507" s="201"/>
      <c r="BJ507" s="201"/>
      <c r="BK507" s="201">
        <v>1</v>
      </c>
      <c r="BL507" s="201"/>
      <c r="BM507" s="201"/>
      <c r="BN507" s="201"/>
      <c r="BO507" s="201"/>
      <c r="BP507" s="201"/>
      <c r="BQ507" s="201"/>
      <c r="BR507" s="201"/>
      <c r="BS507" s="201">
        <v>1</v>
      </c>
      <c r="BT507" s="201">
        <v>1</v>
      </c>
      <c r="BU507" s="201">
        <v>1</v>
      </c>
      <c r="BV507" s="66">
        <f t="shared" si="143"/>
        <v>0</v>
      </c>
      <c r="BW507" s="201"/>
      <c r="BX507" s="201"/>
      <c r="BY507" s="201">
        <v>1</v>
      </c>
      <c r="BZ507" s="201"/>
      <c r="CA507" s="201"/>
      <c r="CB507" s="201"/>
      <c r="CC507" s="201"/>
      <c r="CD507" s="201"/>
      <c r="CE507" s="201"/>
      <c r="CF507" s="201"/>
      <c r="CG507" s="201"/>
      <c r="CH507" s="201">
        <f t="shared" si="128"/>
        <v>1</v>
      </c>
      <c r="CI507" s="201"/>
      <c r="CJ507" s="201"/>
      <c r="CK507" s="201"/>
      <c r="CL507" s="201"/>
      <c r="CM507" s="201"/>
      <c r="CN507" s="201"/>
      <c r="CO507" s="201"/>
      <c r="CP507" s="201"/>
      <c r="CQ507" s="201"/>
      <c r="CR507" s="201"/>
      <c r="CS507" s="201">
        <f t="shared" si="129"/>
        <v>0</v>
      </c>
      <c r="CT507" s="201"/>
      <c r="CU507" s="201"/>
      <c r="CV507" s="201"/>
      <c r="CW507" s="201"/>
      <c r="CX507" s="201"/>
      <c r="CY507" s="201"/>
      <c r="CZ507" s="201"/>
      <c r="DA507" s="201"/>
      <c r="DB507" s="201"/>
      <c r="DC507" s="201"/>
      <c r="DD507" s="201">
        <f t="shared" si="130"/>
        <v>0</v>
      </c>
      <c r="DE507" s="201"/>
      <c r="DF507" s="201"/>
      <c r="DG507" s="201"/>
      <c r="DH507" s="201"/>
      <c r="DI507" s="201">
        <v>1</v>
      </c>
      <c r="DJ507" s="201"/>
      <c r="DK507" s="201"/>
      <c r="DL507" s="201"/>
      <c r="DM507" s="201"/>
      <c r="DN507" s="201">
        <f t="shared" si="131"/>
        <v>1</v>
      </c>
      <c r="DO507" s="201"/>
      <c r="DP507" s="201"/>
      <c r="DQ507" s="201"/>
      <c r="DR507" s="201"/>
      <c r="DS507" s="201"/>
      <c r="DT507" s="201"/>
      <c r="DU507" s="201">
        <v>1</v>
      </c>
      <c r="DV507" s="201"/>
      <c r="DW507" s="201"/>
      <c r="DX507" s="201"/>
      <c r="DY507" s="201">
        <f t="shared" si="132"/>
        <v>1</v>
      </c>
      <c r="DZ507" s="201">
        <f t="shared" si="133"/>
        <v>0</v>
      </c>
      <c r="EA507" s="201">
        <f t="shared" si="134"/>
        <v>1</v>
      </c>
      <c r="EB507" s="201">
        <f t="shared" si="135"/>
        <v>0</v>
      </c>
      <c r="EC507" s="201">
        <f t="shared" si="136"/>
        <v>0</v>
      </c>
      <c r="ED507" s="201">
        <f t="shared" si="137"/>
        <v>1</v>
      </c>
      <c r="EE507" s="201">
        <f t="shared" si="138"/>
        <v>0</v>
      </c>
      <c r="EF507" s="201">
        <f t="shared" si="139"/>
        <v>1</v>
      </c>
      <c r="EG507" s="201">
        <f t="shared" si="140"/>
        <v>0</v>
      </c>
      <c r="EH507" s="201">
        <f t="shared" si="141"/>
        <v>3</v>
      </c>
      <c r="EI507" s="201">
        <f t="shared" si="142"/>
        <v>1</v>
      </c>
      <c r="EJ507" s="201">
        <v>0</v>
      </c>
    </row>
    <row r="508" spans="1:140" ht="15.75" customHeight="1">
      <c r="A508" s="33"/>
      <c r="B508" s="33"/>
      <c r="C508" s="125">
        <v>2021</v>
      </c>
      <c r="D508" s="125" t="s">
        <v>3114</v>
      </c>
      <c r="E508" s="125" t="s">
        <v>3115</v>
      </c>
      <c r="F508" s="125" t="s">
        <v>3116</v>
      </c>
      <c r="G508" s="125" t="s">
        <v>470</v>
      </c>
      <c r="H508" s="125" t="s">
        <v>2429</v>
      </c>
      <c r="I508" s="125" t="s">
        <v>2430</v>
      </c>
      <c r="J508" s="125"/>
      <c r="K508" s="125"/>
      <c r="L508" s="125" t="s">
        <v>2009</v>
      </c>
      <c r="M508" s="119"/>
      <c r="N508" s="119"/>
      <c r="O508" s="125"/>
      <c r="P508" s="125"/>
      <c r="Q508" s="125"/>
      <c r="R508" s="125"/>
      <c r="S508" s="125"/>
      <c r="T508" s="125"/>
      <c r="U508" s="125">
        <v>1</v>
      </c>
      <c r="V508" s="125"/>
      <c r="W508" s="125"/>
      <c r="X508" s="125"/>
      <c r="Y508" s="125"/>
      <c r="Z508" s="125"/>
      <c r="AA508" s="125"/>
      <c r="AB508" s="125"/>
      <c r="AC508" s="125"/>
      <c r="AD508" s="125"/>
      <c r="AE508" s="125"/>
      <c r="AF508" s="125"/>
      <c r="AG508" s="125"/>
      <c r="AH508" s="125">
        <v>1</v>
      </c>
      <c r="AI508" s="125"/>
      <c r="AJ508" s="125"/>
      <c r="AK508" s="125"/>
      <c r="AL508" s="125"/>
      <c r="AM508" s="125"/>
      <c r="AN508" s="125"/>
      <c r="AO508" s="125"/>
      <c r="AP508" s="125"/>
      <c r="AQ508" s="125"/>
      <c r="AR508" s="125">
        <f t="shared" si="126"/>
        <v>1</v>
      </c>
      <c r="AS508" s="125">
        <v>1</v>
      </c>
      <c r="AT508" s="125"/>
      <c r="AU508" s="125"/>
      <c r="AV508" s="125"/>
      <c r="AW508" s="125">
        <v>1</v>
      </c>
      <c r="AX508" s="125">
        <f t="shared" si="127"/>
        <v>2</v>
      </c>
      <c r="AY508" s="125"/>
      <c r="AZ508" s="125">
        <v>1</v>
      </c>
      <c r="BA508" s="125">
        <v>1</v>
      </c>
      <c r="BB508" s="125"/>
      <c r="BC508" s="125"/>
      <c r="BD508" s="125"/>
      <c r="BE508" s="125"/>
      <c r="BF508" s="125"/>
      <c r="BG508" s="125"/>
      <c r="BH508" s="125"/>
      <c r="BI508" s="125"/>
      <c r="BJ508" s="125"/>
      <c r="BK508" s="125"/>
      <c r="BL508" s="125"/>
      <c r="BM508" s="125"/>
      <c r="BN508" s="125"/>
      <c r="BO508" s="125"/>
      <c r="BP508" s="125">
        <v>1</v>
      </c>
      <c r="BQ508" s="125"/>
      <c r="BR508" s="125"/>
      <c r="BS508" s="125">
        <v>1</v>
      </c>
      <c r="BT508" s="125"/>
      <c r="BU508" s="125">
        <v>1</v>
      </c>
      <c r="BV508" s="66">
        <f t="shared" si="143"/>
        <v>0</v>
      </c>
      <c r="BW508" s="125"/>
      <c r="BX508" s="125"/>
      <c r="BY508" s="125"/>
      <c r="BZ508" s="125">
        <v>1</v>
      </c>
      <c r="CA508" s="125"/>
      <c r="CB508" s="125"/>
      <c r="CC508" s="125"/>
      <c r="CD508" s="125"/>
      <c r="CE508" s="125"/>
      <c r="CF508" s="125"/>
      <c r="CG508" s="125"/>
      <c r="CH508" s="125">
        <f t="shared" si="128"/>
        <v>1</v>
      </c>
      <c r="CI508" s="125"/>
      <c r="CJ508" s="125"/>
      <c r="CK508" s="125"/>
      <c r="CL508" s="125"/>
      <c r="CM508" s="125"/>
      <c r="CN508" s="125"/>
      <c r="CO508" s="125"/>
      <c r="CP508" s="125"/>
      <c r="CQ508" s="125"/>
      <c r="CR508" s="125"/>
      <c r="CS508" s="125">
        <f t="shared" si="129"/>
        <v>0</v>
      </c>
      <c r="CT508" s="125"/>
      <c r="CU508" s="125"/>
      <c r="CV508" s="125"/>
      <c r="CW508" s="125"/>
      <c r="CX508" s="125"/>
      <c r="CY508" s="125"/>
      <c r="CZ508" s="125"/>
      <c r="DA508" s="125"/>
      <c r="DB508" s="125"/>
      <c r="DC508" s="125"/>
      <c r="DD508" s="125">
        <f t="shared" si="130"/>
        <v>0</v>
      </c>
      <c r="DE508" s="125"/>
      <c r="DF508" s="125"/>
      <c r="DG508" s="125"/>
      <c r="DH508" s="125"/>
      <c r="DI508" s="125"/>
      <c r="DJ508" s="125"/>
      <c r="DK508" s="125"/>
      <c r="DL508" s="125"/>
      <c r="DM508" s="125"/>
      <c r="DN508" s="125">
        <f t="shared" si="131"/>
        <v>0</v>
      </c>
      <c r="DO508" s="125"/>
      <c r="DP508" s="125"/>
      <c r="DQ508" s="125"/>
      <c r="DR508" s="125"/>
      <c r="DS508" s="125"/>
      <c r="DT508" s="125"/>
      <c r="DU508" s="125"/>
      <c r="DV508" s="125">
        <v>1</v>
      </c>
      <c r="DW508" s="125"/>
      <c r="DX508" s="125"/>
      <c r="DY508" s="125">
        <f t="shared" si="132"/>
        <v>1</v>
      </c>
      <c r="DZ508" s="125">
        <f t="shared" si="133"/>
        <v>0</v>
      </c>
      <c r="EA508" s="125">
        <f t="shared" si="134"/>
        <v>0</v>
      </c>
      <c r="EB508" s="125">
        <f t="shared" si="135"/>
        <v>0</v>
      </c>
      <c r="EC508" s="125">
        <f t="shared" si="136"/>
        <v>0</v>
      </c>
      <c r="ED508" s="125">
        <f t="shared" si="137"/>
        <v>0</v>
      </c>
      <c r="EE508" s="125">
        <f t="shared" si="138"/>
        <v>0</v>
      </c>
      <c r="EF508" s="125">
        <f t="shared" si="139"/>
        <v>0</v>
      </c>
      <c r="EG508" s="125">
        <f t="shared" si="140"/>
        <v>0</v>
      </c>
      <c r="EH508" s="125">
        <f t="shared" si="141"/>
        <v>0</v>
      </c>
      <c r="EI508" s="125">
        <f t="shared" si="142"/>
        <v>0</v>
      </c>
      <c r="EJ508" s="125"/>
    </row>
    <row r="509" spans="1:140" ht="15.75" customHeight="1">
      <c r="A509" s="33"/>
      <c r="B509" s="33"/>
      <c r="C509" s="125">
        <v>2021</v>
      </c>
      <c r="D509" s="125" t="s">
        <v>3117</v>
      </c>
      <c r="E509" s="125" t="s">
        <v>3118</v>
      </c>
      <c r="F509" s="125" t="s">
        <v>513</v>
      </c>
      <c r="G509" s="125" t="s">
        <v>470</v>
      </c>
      <c r="H509" s="163" t="s">
        <v>2431</v>
      </c>
      <c r="I509" s="125" t="s">
        <v>2432</v>
      </c>
      <c r="J509" s="125"/>
      <c r="K509" s="125"/>
      <c r="L509" s="125" t="s">
        <v>2009</v>
      </c>
      <c r="M509" s="119"/>
      <c r="N509" s="119" t="s">
        <v>2433</v>
      </c>
      <c r="O509" s="125"/>
      <c r="P509" s="125"/>
      <c r="Q509" s="125">
        <v>1</v>
      </c>
      <c r="R509" s="125"/>
      <c r="S509" s="125"/>
      <c r="T509" s="125"/>
      <c r="U509" s="125"/>
      <c r="V509" s="125"/>
      <c r="W509" s="125"/>
      <c r="X509" s="125"/>
      <c r="Y509" s="125">
        <v>1</v>
      </c>
      <c r="Z509" s="125"/>
      <c r="AA509" s="125">
        <v>1</v>
      </c>
      <c r="AB509" s="125"/>
      <c r="AC509" s="125"/>
      <c r="AD509" s="125"/>
      <c r="AE509" s="125"/>
      <c r="AF509" s="125"/>
      <c r="AG509" s="125"/>
      <c r="AH509" s="125"/>
      <c r="AI509" s="125"/>
      <c r="AJ509" s="125">
        <v>1</v>
      </c>
      <c r="AK509" s="125"/>
      <c r="AL509" s="125"/>
      <c r="AM509" s="125"/>
      <c r="AN509" s="125"/>
      <c r="AO509" s="125"/>
      <c r="AP509" s="125"/>
      <c r="AQ509" s="125"/>
      <c r="AR509" s="125">
        <f t="shared" si="126"/>
        <v>1</v>
      </c>
      <c r="AS509" s="125"/>
      <c r="AT509" s="125">
        <v>1</v>
      </c>
      <c r="AU509" s="125"/>
      <c r="AV509" s="125"/>
      <c r="AW509" s="125"/>
      <c r="AX509" s="125">
        <f t="shared" si="127"/>
        <v>1</v>
      </c>
      <c r="AY509" s="125">
        <v>1</v>
      </c>
      <c r="AZ509" s="125">
        <v>1</v>
      </c>
      <c r="BA509" s="125"/>
      <c r="BB509" s="125"/>
      <c r="BC509" s="125"/>
      <c r="BD509" s="125"/>
      <c r="BE509" s="125"/>
      <c r="BF509" s="125"/>
      <c r="BG509" s="125"/>
      <c r="BH509" s="125"/>
      <c r="BI509" s="125"/>
      <c r="BJ509" s="125"/>
      <c r="BK509" s="125">
        <v>1</v>
      </c>
      <c r="BL509" s="125"/>
      <c r="BM509" s="125"/>
      <c r="BN509" s="125"/>
      <c r="BO509" s="125"/>
      <c r="BP509" s="125"/>
      <c r="BQ509" s="125"/>
      <c r="BR509" s="125"/>
      <c r="BS509" s="125"/>
      <c r="BT509" s="125"/>
      <c r="BU509" s="125"/>
      <c r="BV509" s="66">
        <f t="shared" si="143"/>
        <v>1</v>
      </c>
      <c r="BW509" s="125"/>
      <c r="BX509" s="125"/>
      <c r="BY509" s="125"/>
      <c r="BZ509" s="125"/>
      <c r="CA509" s="125"/>
      <c r="CB509" s="125"/>
      <c r="CC509" s="125"/>
      <c r="CD509" s="125"/>
      <c r="CE509" s="125"/>
      <c r="CF509" s="125"/>
      <c r="CG509" s="125"/>
      <c r="CH509" s="125">
        <f t="shared" si="128"/>
        <v>0</v>
      </c>
      <c r="CI509" s="125"/>
      <c r="CJ509" s="125"/>
      <c r="CK509" s="125"/>
      <c r="CL509" s="125"/>
      <c r="CM509" s="125"/>
      <c r="CN509" s="125"/>
      <c r="CO509" s="125"/>
      <c r="CP509" s="125"/>
      <c r="CQ509" s="125"/>
      <c r="CR509" s="125"/>
      <c r="CS509" s="125">
        <f t="shared" si="129"/>
        <v>0</v>
      </c>
      <c r="CT509" s="125"/>
      <c r="CU509" s="125"/>
      <c r="CV509" s="125"/>
      <c r="CW509" s="125"/>
      <c r="CX509" s="125"/>
      <c r="CY509" s="125"/>
      <c r="CZ509" s="125"/>
      <c r="DA509" s="125"/>
      <c r="DB509" s="125"/>
      <c r="DC509" s="125"/>
      <c r="DD509" s="125">
        <f t="shared" si="130"/>
        <v>0</v>
      </c>
      <c r="DE509" s="125"/>
      <c r="DF509" s="125"/>
      <c r="DG509" s="125"/>
      <c r="DH509" s="125"/>
      <c r="DI509" s="125"/>
      <c r="DJ509" s="125"/>
      <c r="DK509" s="125"/>
      <c r="DL509" s="125"/>
      <c r="DM509" s="125"/>
      <c r="DN509" s="125">
        <f t="shared" si="131"/>
        <v>0</v>
      </c>
      <c r="DO509" s="125"/>
      <c r="DP509" s="125"/>
      <c r="DQ509" s="125"/>
      <c r="DR509" s="125"/>
      <c r="DS509" s="125"/>
      <c r="DT509" s="125"/>
      <c r="DU509" s="125"/>
      <c r="DV509" s="125"/>
      <c r="DW509" s="125"/>
      <c r="DX509" s="125"/>
      <c r="DY509" s="125">
        <f t="shared" si="132"/>
        <v>0</v>
      </c>
      <c r="DZ509" s="125">
        <f t="shared" si="133"/>
        <v>0</v>
      </c>
      <c r="EA509" s="125">
        <f t="shared" si="134"/>
        <v>0</v>
      </c>
      <c r="EB509" s="125">
        <f t="shared" si="135"/>
        <v>0</v>
      </c>
      <c r="EC509" s="125">
        <f t="shared" si="136"/>
        <v>0</v>
      </c>
      <c r="ED509" s="125">
        <f t="shared" si="137"/>
        <v>0</v>
      </c>
      <c r="EE509" s="125">
        <f t="shared" si="138"/>
        <v>0</v>
      </c>
      <c r="EF509" s="125">
        <f t="shared" si="139"/>
        <v>0</v>
      </c>
      <c r="EG509" s="125">
        <f t="shared" si="140"/>
        <v>0</v>
      </c>
      <c r="EH509" s="125">
        <f t="shared" si="141"/>
        <v>0</v>
      </c>
      <c r="EI509" s="125">
        <f t="shared" si="142"/>
        <v>0</v>
      </c>
      <c r="EJ509" s="125">
        <v>0</v>
      </c>
    </row>
    <row r="510" spans="1:140" ht="15.75" customHeight="1">
      <c r="A510" s="33"/>
      <c r="B510" s="33"/>
      <c r="C510" s="201"/>
      <c r="D510" s="201" t="s">
        <v>3119</v>
      </c>
      <c r="E510" s="201" t="s">
        <v>3120</v>
      </c>
      <c r="F510" s="201" t="s">
        <v>541</v>
      </c>
      <c r="G510" s="201" t="s">
        <v>538</v>
      </c>
      <c r="H510" s="201" t="s">
        <v>2434</v>
      </c>
      <c r="I510" s="201" t="s">
        <v>2435</v>
      </c>
      <c r="J510" s="201"/>
      <c r="K510" s="201"/>
      <c r="L510" s="201" t="s">
        <v>2009</v>
      </c>
      <c r="M510" s="214"/>
      <c r="N510" s="214" t="s">
        <v>2436</v>
      </c>
      <c r="O510" s="201"/>
      <c r="P510" s="201"/>
      <c r="Q510" s="201"/>
      <c r="R510" s="201"/>
      <c r="S510" s="201"/>
      <c r="T510" s="201"/>
      <c r="U510" s="201">
        <v>1</v>
      </c>
      <c r="V510" s="201"/>
      <c r="W510" s="201"/>
      <c r="X510" s="201"/>
      <c r="Y510" s="201"/>
      <c r="Z510" s="201"/>
      <c r="AA510" s="201"/>
      <c r="AB510" s="201"/>
      <c r="AC510" s="201"/>
      <c r="AD510" s="201"/>
      <c r="AE510" s="201">
        <v>1</v>
      </c>
      <c r="AF510" s="201"/>
      <c r="AG510" s="201"/>
      <c r="AH510" s="201"/>
      <c r="AI510" s="201"/>
      <c r="AJ510" s="201"/>
      <c r="AK510" s="201"/>
      <c r="AL510" s="201"/>
      <c r="AM510" s="201"/>
      <c r="AN510" s="201"/>
      <c r="AO510" s="201">
        <v>1</v>
      </c>
      <c r="AP510" s="201"/>
      <c r="AQ510" s="201"/>
      <c r="AR510" s="201">
        <f t="shared" si="126"/>
        <v>1</v>
      </c>
      <c r="AS510" s="201">
        <v>1</v>
      </c>
      <c r="AT510" s="201">
        <v>1</v>
      </c>
      <c r="AU510" s="201">
        <v>1</v>
      </c>
      <c r="AV510" s="201">
        <v>1</v>
      </c>
      <c r="AW510" s="201">
        <v>1</v>
      </c>
      <c r="AX510" s="201">
        <f t="shared" si="127"/>
        <v>5</v>
      </c>
      <c r="AY510" s="201"/>
      <c r="AZ510" s="201"/>
      <c r="BA510" s="201">
        <v>1</v>
      </c>
      <c r="BB510" s="201">
        <v>1</v>
      </c>
      <c r="BC510" s="201"/>
      <c r="BD510" s="201"/>
      <c r="BE510" s="201"/>
      <c r="BF510" s="201"/>
      <c r="BG510" s="201"/>
      <c r="BH510" s="201"/>
      <c r="BI510" s="201"/>
      <c r="BJ510" s="201"/>
      <c r="BK510" s="201">
        <v>1</v>
      </c>
      <c r="BL510" s="201"/>
      <c r="BM510" s="201"/>
      <c r="BN510" s="201"/>
      <c r="BO510" s="201"/>
      <c r="BP510" s="201"/>
      <c r="BQ510" s="201"/>
      <c r="BR510" s="201"/>
      <c r="BS510" s="201">
        <v>1</v>
      </c>
      <c r="BT510" s="201"/>
      <c r="BU510" s="201">
        <v>1</v>
      </c>
      <c r="BV510" s="66">
        <f t="shared" si="143"/>
        <v>0</v>
      </c>
      <c r="BW510" s="201"/>
      <c r="BX510" s="201"/>
      <c r="BY510" s="201">
        <v>1</v>
      </c>
      <c r="BZ510" s="201"/>
      <c r="CA510" s="201"/>
      <c r="CB510" s="201"/>
      <c r="CC510" s="201"/>
      <c r="CD510" s="201"/>
      <c r="CE510" s="201">
        <v>1</v>
      </c>
      <c r="CF510" s="201"/>
      <c r="CG510" s="201"/>
      <c r="CH510" s="201">
        <f t="shared" si="128"/>
        <v>2</v>
      </c>
      <c r="CI510" s="201"/>
      <c r="CJ510" s="201">
        <v>1</v>
      </c>
      <c r="CK510" s="201"/>
      <c r="CL510" s="201"/>
      <c r="CM510" s="201"/>
      <c r="CN510" s="201"/>
      <c r="CO510" s="201"/>
      <c r="CP510" s="201">
        <v>1</v>
      </c>
      <c r="CQ510" s="201"/>
      <c r="CR510" s="201"/>
      <c r="CS510" s="201">
        <f t="shared" si="129"/>
        <v>2</v>
      </c>
      <c r="CT510" s="201"/>
      <c r="CU510" s="201">
        <v>1</v>
      </c>
      <c r="CV510" s="201"/>
      <c r="CW510" s="201"/>
      <c r="CX510" s="201"/>
      <c r="CY510" s="201"/>
      <c r="CZ510" s="201"/>
      <c r="DA510" s="201">
        <v>1</v>
      </c>
      <c r="DB510" s="201"/>
      <c r="DC510" s="201"/>
      <c r="DD510" s="201">
        <f t="shared" si="130"/>
        <v>2</v>
      </c>
      <c r="DE510" s="201"/>
      <c r="DF510" s="201">
        <v>1</v>
      </c>
      <c r="DG510" s="201"/>
      <c r="DH510" s="201"/>
      <c r="DI510" s="201"/>
      <c r="DJ510" s="201"/>
      <c r="DK510" s="201">
        <v>1</v>
      </c>
      <c r="DL510" s="201"/>
      <c r="DM510" s="201"/>
      <c r="DN510" s="201">
        <f t="shared" si="131"/>
        <v>2</v>
      </c>
      <c r="DO510" s="201"/>
      <c r="DP510" s="201">
        <v>1</v>
      </c>
      <c r="DQ510" s="201"/>
      <c r="DR510" s="201"/>
      <c r="DS510" s="201"/>
      <c r="DT510" s="201"/>
      <c r="DU510" s="201">
        <v>1</v>
      </c>
      <c r="DV510" s="201"/>
      <c r="DW510" s="201"/>
      <c r="DX510" s="201"/>
      <c r="DY510" s="201">
        <f t="shared" si="132"/>
        <v>2</v>
      </c>
      <c r="DZ510" s="201">
        <f t="shared" si="133"/>
        <v>0</v>
      </c>
      <c r="EA510" s="201">
        <f t="shared" si="134"/>
        <v>5</v>
      </c>
      <c r="EB510" s="201">
        <f t="shared" si="135"/>
        <v>0</v>
      </c>
      <c r="EC510" s="201">
        <f t="shared" si="136"/>
        <v>0</v>
      </c>
      <c r="ED510" s="201">
        <f t="shared" si="137"/>
        <v>0</v>
      </c>
      <c r="EE510" s="201">
        <f t="shared" si="138"/>
        <v>0</v>
      </c>
      <c r="EF510" s="201">
        <f t="shared" si="139"/>
        <v>5</v>
      </c>
      <c r="EG510" s="201">
        <f t="shared" si="140"/>
        <v>0</v>
      </c>
      <c r="EH510" s="201">
        <f t="shared" si="141"/>
        <v>10</v>
      </c>
      <c r="EI510" s="201">
        <f t="shared" si="142"/>
        <v>1</v>
      </c>
      <c r="EJ510" s="201">
        <v>0</v>
      </c>
    </row>
    <row r="511" spans="1:140" ht="15.75" customHeight="1">
      <c r="A511" s="33"/>
      <c r="B511" s="33"/>
      <c r="C511" s="125">
        <v>2021</v>
      </c>
      <c r="D511" s="125" t="s">
        <v>3121</v>
      </c>
      <c r="E511" s="125" t="s">
        <v>3122</v>
      </c>
      <c r="F511" s="125" t="s">
        <v>3123</v>
      </c>
      <c r="G511" s="125" t="s">
        <v>1062</v>
      </c>
      <c r="H511" s="125" t="s">
        <v>2437</v>
      </c>
      <c r="I511" s="125" t="s">
        <v>2438</v>
      </c>
      <c r="J511" s="125"/>
      <c r="K511" s="125"/>
      <c r="L511" s="125" t="s">
        <v>2009</v>
      </c>
      <c r="M511" s="119"/>
      <c r="N511" s="119"/>
      <c r="O511" s="125"/>
      <c r="P511" s="125"/>
      <c r="Q511" s="125"/>
      <c r="R511" s="125"/>
      <c r="S511" s="125"/>
      <c r="T511" s="125"/>
      <c r="U511" s="125">
        <v>1</v>
      </c>
      <c r="V511" s="125"/>
      <c r="W511" s="125"/>
      <c r="X511" s="125"/>
      <c r="Y511" s="125"/>
      <c r="Z511" s="125">
        <v>1</v>
      </c>
      <c r="AA511" s="125"/>
      <c r="AB511" s="125"/>
      <c r="AC511" s="125"/>
      <c r="AD511" s="125"/>
      <c r="AE511" s="125"/>
      <c r="AF511" s="125"/>
      <c r="AG511" s="125"/>
      <c r="AH511" s="125"/>
      <c r="AI511" s="125"/>
      <c r="AJ511" s="125"/>
      <c r="AK511" s="125"/>
      <c r="AL511" s="125"/>
      <c r="AM511" s="125"/>
      <c r="AN511" s="125"/>
      <c r="AO511" s="125"/>
      <c r="AP511" s="125"/>
      <c r="AQ511" s="125"/>
      <c r="AR511" s="125">
        <f t="shared" si="126"/>
        <v>1</v>
      </c>
      <c r="AS511" s="125"/>
      <c r="AT511" s="125"/>
      <c r="AU511" s="125">
        <v>1</v>
      </c>
      <c r="AV511" s="125"/>
      <c r="AW511" s="125"/>
      <c r="AX511" s="125">
        <f t="shared" si="127"/>
        <v>1</v>
      </c>
      <c r="AY511" s="125">
        <v>1</v>
      </c>
      <c r="AZ511" s="125">
        <v>1</v>
      </c>
      <c r="BA511" s="125">
        <v>1</v>
      </c>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v>1</v>
      </c>
      <c r="BV511" s="66">
        <f t="shared" si="143"/>
        <v>0</v>
      </c>
      <c r="BW511" s="125"/>
      <c r="BX511" s="125"/>
      <c r="BY511" s="125"/>
      <c r="BZ511" s="125"/>
      <c r="CA511" s="125"/>
      <c r="CB511" s="125"/>
      <c r="CC511" s="125"/>
      <c r="CD511" s="125"/>
      <c r="CE511" s="125"/>
      <c r="CF511" s="125"/>
      <c r="CG511" s="125"/>
      <c r="CH511" s="125">
        <f t="shared" si="128"/>
        <v>0</v>
      </c>
      <c r="CI511" s="125"/>
      <c r="CJ511" s="125"/>
      <c r="CK511" s="125"/>
      <c r="CL511" s="125"/>
      <c r="CM511" s="125"/>
      <c r="CN511" s="125"/>
      <c r="CO511" s="125"/>
      <c r="CP511" s="125"/>
      <c r="CQ511" s="125"/>
      <c r="CR511" s="125"/>
      <c r="CS511" s="125">
        <f t="shared" si="129"/>
        <v>0</v>
      </c>
      <c r="CT511" s="125"/>
      <c r="CU511" s="125"/>
      <c r="CV511" s="125"/>
      <c r="CW511" s="125"/>
      <c r="CX511" s="125"/>
      <c r="CY511" s="125"/>
      <c r="CZ511" s="125">
        <v>1</v>
      </c>
      <c r="DA511" s="125"/>
      <c r="DB511" s="125"/>
      <c r="DC511" s="125"/>
      <c r="DD511" s="125">
        <f t="shared" si="130"/>
        <v>1</v>
      </c>
      <c r="DE511" s="125"/>
      <c r="DF511" s="125"/>
      <c r="DG511" s="125"/>
      <c r="DH511" s="125"/>
      <c r="DI511" s="125"/>
      <c r="DJ511" s="125"/>
      <c r="DK511" s="125"/>
      <c r="DL511" s="125"/>
      <c r="DM511" s="125"/>
      <c r="DN511" s="125">
        <f t="shared" si="131"/>
        <v>0</v>
      </c>
      <c r="DO511" s="125"/>
      <c r="DP511" s="125"/>
      <c r="DQ511" s="125"/>
      <c r="DR511" s="125"/>
      <c r="DS511" s="125"/>
      <c r="DT511" s="125"/>
      <c r="DU511" s="125"/>
      <c r="DV511" s="125"/>
      <c r="DW511" s="125"/>
      <c r="DX511" s="125"/>
      <c r="DY511" s="125">
        <f t="shared" si="132"/>
        <v>0</v>
      </c>
      <c r="DZ511" s="125">
        <f t="shared" si="133"/>
        <v>0</v>
      </c>
      <c r="EA511" s="125">
        <f t="shared" si="134"/>
        <v>0</v>
      </c>
      <c r="EB511" s="125">
        <f t="shared" si="135"/>
        <v>0</v>
      </c>
      <c r="EC511" s="125">
        <f t="shared" si="136"/>
        <v>0</v>
      </c>
      <c r="ED511" s="125">
        <f t="shared" si="137"/>
        <v>0</v>
      </c>
      <c r="EE511" s="125">
        <f t="shared" si="138"/>
        <v>0</v>
      </c>
      <c r="EF511" s="125">
        <f t="shared" si="139"/>
        <v>0</v>
      </c>
      <c r="EG511" s="125">
        <f t="shared" si="140"/>
        <v>0</v>
      </c>
      <c r="EH511" s="125">
        <f t="shared" si="141"/>
        <v>0</v>
      </c>
      <c r="EI511" s="125">
        <f t="shared" si="142"/>
        <v>0</v>
      </c>
      <c r="EJ511" s="125">
        <v>0</v>
      </c>
    </row>
    <row r="512" spans="1:140" ht="15.75" customHeight="1">
      <c r="A512" s="33"/>
      <c r="B512" s="33"/>
      <c r="C512" s="125">
        <v>2021</v>
      </c>
      <c r="D512" s="125" t="s">
        <v>3124</v>
      </c>
      <c r="E512" s="125" t="s">
        <v>3125</v>
      </c>
      <c r="F512" s="125" t="s">
        <v>1298</v>
      </c>
      <c r="G512" s="125" t="s">
        <v>470</v>
      </c>
      <c r="H512" s="163" t="s">
        <v>2439</v>
      </c>
      <c r="I512" s="125" t="s">
        <v>2440</v>
      </c>
      <c r="J512" s="125"/>
      <c r="K512" s="125"/>
      <c r="L512" s="125" t="s">
        <v>2009</v>
      </c>
      <c r="M512" s="119"/>
      <c r="N512" s="119" t="s">
        <v>2441</v>
      </c>
      <c r="O512" s="125"/>
      <c r="P512" s="125"/>
      <c r="Q512" s="125"/>
      <c r="R512" s="125"/>
      <c r="S512" s="125"/>
      <c r="T512" s="125"/>
      <c r="U512" s="125">
        <v>1</v>
      </c>
      <c r="V512" s="125"/>
      <c r="W512" s="125"/>
      <c r="X512" s="125"/>
      <c r="Y512" s="125"/>
      <c r="Z512" s="125"/>
      <c r="AA512" s="125">
        <v>1</v>
      </c>
      <c r="AB512" s="125"/>
      <c r="AC512" s="125"/>
      <c r="AD512" s="125"/>
      <c r="AE512" s="125"/>
      <c r="AF512" s="125"/>
      <c r="AG512" s="125"/>
      <c r="AH512" s="125"/>
      <c r="AI512" s="125"/>
      <c r="AJ512" s="125"/>
      <c r="AK512" s="125"/>
      <c r="AL512" s="125"/>
      <c r="AM512" s="125"/>
      <c r="AN512" s="125"/>
      <c r="AO512" s="125"/>
      <c r="AP512" s="125"/>
      <c r="AQ512" s="125"/>
      <c r="AR512" s="125">
        <f t="shared" si="126"/>
        <v>1</v>
      </c>
      <c r="AS512" s="125"/>
      <c r="AT512" s="125">
        <v>1</v>
      </c>
      <c r="AU512" s="125"/>
      <c r="AV512" s="125"/>
      <c r="AW512" s="125"/>
      <c r="AX512" s="125">
        <f t="shared" si="127"/>
        <v>1</v>
      </c>
      <c r="AY512" s="125"/>
      <c r="AZ512" s="125"/>
      <c r="BA512" s="125"/>
      <c r="BB512" s="125"/>
      <c r="BC512" s="125"/>
      <c r="BD512" s="125"/>
      <c r="BE512" s="125"/>
      <c r="BF512" s="125"/>
      <c r="BG512" s="125"/>
      <c r="BH512" s="125"/>
      <c r="BI512" s="125"/>
      <c r="BJ512" s="125"/>
      <c r="BK512" s="125"/>
      <c r="BL512" s="125"/>
      <c r="BM512" s="125"/>
      <c r="BN512" s="125">
        <v>1</v>
      </c>
      <c r="BO512" s="125">
        <v>1</v>
      </c>
      <c r="BP512" s="125">
        <v>1</v>
      </c>
      <c r="BQ512" s="125"/>
      <c r="BR512" s="125"/>
      <c r="BS512" s="125">
        <v>1</v>
      </c>
      <c r="BT512" s="125"/>
      <c r="BU512" s="125"/>
      <c r="BV512" s="66">
        <f t="shared" si="143"/>
        <v>0</v>
      </c>
      <c r="BW512" s="125"/>
      <c r="BX512" s="125"/>
      <c r="BY512" s="125"/>
      <c r="BZ512" s="125"/>
      <c r="CA512" s="125"/>
      <c r="CB512" s="125"/>
      <c r="CC512" s="125"/>
      <c r="CD512" s="125"/>
      <c r="CE512" s="125"/>
      <c r="CF512" s="125"/>
      <c r="CG512" s="125"/>
      <c r="CH512" s="125">
        <f t="shared" si="128"/>
        <v>0</v>
      </c>
      <c r="CI512" s="125"/>
      <c r="CJ512" s="125"/>
      <c r="CK512" s="125">
        <v>1</v>
      </c>
      <c r="CL512" s="125"/>
      <c r="CM512" s="125"/>
      <c r="CN512" s="125"/>
      <c r="CO512" s="125"/>
      <c r="CP512" s="125"/>
      <c r="CQ512" s="125"/>
      <c r="CR512" s="125"/>
      <c r="CS512" s="125">
        <f t="shared" si="129"/>
        <v>1</v>
      </c>
      <c r="CT512" s="125"/>
      <c r="CU512" s="125"/>
      <c r="CV512" s="125"/>
      <c r="CW512" s="125"/>
      <c r="CX512" s="125"/>
      <c r="CY512" s="125"/>
      <c r="CZ512" s="125"/>
      <c r="DA512" s="125"/>
      <c r="DB512" s="125"/>
      <c r="DC512" s="125"/>
      <c r="DD512" s="125">
        <f t="shared" si="130"/>
        <v>0</v>
      </c>
      <c r="DE512" s="125"/>
      <c r="DF512" s="125"/>
      <c r="DG512" s="125"/>
      <c r="DH512" s="125"/>
      <c r="DI512" s="125"/>
      <c r="DJ512" s="125"/>
      <c r="DK512" s="125"/>
      <c r="DL512" s="125"/>
      <c r="DM512" s="125"/>
      <c r="DN512" s="125">
        <f t="shared" si="131"/>
        <v>0</v>
      </c>
      <c r="DO512" s="125"/>
      <c r="DP512" s="125"/>
      <c r="DQ512" s="125"/>
      <c r="DR512" s="125"/>
      <c r="DS512" s="125"/>
      <c r="DT512" s="125"/>
      <c r="DU512" s="125"/>
      <c r="DV512" s="125"/>
      <c r="DW512" s="125"/>
      <c r="DX512" s="125"/>
      <c r="DY512" s="125">
        <f t="shared" si="132"/>
        <v>0</v>
      </c>
      <c r="DZ512" s="125">
        <f t="shared" si="133"/>
        <v>0</v>
      </c>
      <c r="EA512" s="125">
        <f t="shared" si="134"/>
        <v>0</v>
      </c>
      <c r="EB512" s="125">
        <f t="shared" si="135"/>
        <v>1</v>
      </c>
      <c r="EC512" s="125">
        <f t="shared" si="136"/>
        <v>0</v>
      </c>
      <c r="ED512" s="125">
        <f t="shared" si="137"/>
        <v>0</v>
      </c>
      <c r="EE512" s="125">
        <f t="shared" si="138"/>
        <v>0</v>
      </c>
      <c r="EF512" s="125">
        <f t="shared" si="139"/>
        <v>0</v>
      </c>
      <c r="EG512" s="125">
        <f t="shared" si="140"/>
        <v>0</v>
      </c>
      <c r="EH512" s="125">
        <f t="shared" si="141"/>
        <v>1</v>
      </c>
      <c r="EI512" s="125">
        <f t="shared" si="142"/>
        <v>1</v>
      </c>
      <c r="EJ512" s="125">
        <v>0</v>
      </c>
    </row>
    <row r="513" spans="1:140" ht="15.75" customHeight="1">
      <c r="A513" s="33"/>
      <c r="B513" s="33"/>
      <c r="C513" s="125">
        <v>2021</v>
      </c>
      <c r="D513" s="125" t="s">
        <v>3126</v>
      </c>
      <c r="E513" s="125" t="s">
        <v>3127</v>
      </c>
      <c r="F513" s="125" t="s">
        <v>3128</v>
      </c>
      <c r="G513" s="125" t="s">
        <v>470</v>
      </c>
      <c r="H513" s="125" t="s">
        <v>2442</v>
      </c>
      <c r="I513" s="125" t="s">
        <v>2443</v>
      </c>
      <c r="J513" s="125"/>
      <c r="K513" s="125"/>
      <c r="L513" s="125" t="s">
        <v>2009</v>
      </c>
      <c r="M513" s="119"/>
      <c r="N513" s="119" t="s">
        <v>2444</v>
      </c>
      <c r="O513" s="125"/>
      <c r="P513" s="125"/>
      <c r="Q513" s="125"/>
      <c r="R513" s="125"/>
      <c r="S513" s="125"/>
      <c r="T513" s="125"/>
      <c r="U513" s="125">
        <v>1</v>
      </c>
      <c r="V513" s="125"/>
      <c r="W513" s="125"/>
      <c r="X513" s="125"/>
      <c r="Y513" s="125"/>
      <c r="Z513" s="125"/>
      <c r="AA513" s="125">
        <v>1</v>
      </c>
      <c r="AB513" s="125">
        <v>1</v>
      </c>
      <c r="AC513" s="125">
        <v>1</v>
      </c>
      <c r="AD513" s="125"/>
      <c r="AE513" s="125"/>
      <c r="AF513" s="125"/>
      <c r="AG513" s="125"/>
      <c r="AH513" s="125"/>
      <c r="AI513" s="125"/>
      <c r="AJ513" s="125"/>
      <c r="AK513" s="125"/>
      <c r="AL513" s="125"/>
      <c r="AM513" s="125"/>
      <c r="AN513" s="125"/>
      <c r="AO513" s="125"/>
      <c r="AP513" s="125"/>
      <c r="AQ513" s="125"/>
      <c r="AR513" s="125">
        <f t="shared" si="126"/>
        <v>1</v>
      </c>
      <c r="AS513" s="125">
        <v>1</v>
      </c>
      <c r="AT513" s="125">
        <v>1</v>
      </c>
      <c r="AU513" s="125">
        <v>1</v>
      </c>
      <c r="AV513" s="125">
        <v>1</v>
      </c>
      <c r="AW513" s="125">
        <v>1</v>
      </c>
      <c r="AX513" s="125">
        <f t="shared" si="127"/>
        <v>5</v>
      </c>
      <c r="AY513" s="125">
        <v>1</v>
      </c>
      <c r="AZ513" s="125">
        <v>1</v>
      </c>
      <c r="BA513" s="125">
        <v>1</v>
      </c>
      <c r="BB513" s="125"/>
      <c r="BC513" s="125"/>
      <c r="BD513" s="125"/>
      <c r="BE513" s="125"/>
      <c r="BF513" s="125"/>
      <c r="BG513" s="125"/>
      <c r="BH513" s="125"/>
      <c r="BI513" s="125"/>
      <c r="BJ513" s="125"/>
      <c r="BK513" s="125">
        <v>1</v>
      </c>
      <c r="BL513" s="125"/>
      <c r="BM513" s="125"/>
      <c r="BN513" s="125"/>
      <c r="BO513" s="125"/>
      <c r="BP513" s="125"/>
      <c r="BQ513" s="125"/>
      <c r="BR513" s="125"/>
      <c r="BS513" s="125">
        <v>1</v>
      </c>
      <c r="BT513" s="125">
        <v>1</v>
      </c>
      <c r="BU513" s="125">
        <v>1</v>
      </c>
      <c r="BV513" s="66">
        <f t="shared" si="143"/>
        <v>0</v>
      </c>
      <c r="BW513" s="125"/>
      <c r="BX513" s="125"/>
      <c r="BY513" s="125">
        <v>1</v>
      </c>
      <c r="BZ513" s="125"/>
      <c r="CA513" s="125"/>
      <c r="CB513" s="125">
        <v>1</v>
      </c>
      <c r="CC513" s="125">
        <v>1</v>
      </c>
      <c r="CD513" s="125"/>
      <c r="CE513" s="125"/>
      <c r="CF513" s="125"/>
      <c r="CG513" s="125"/>
      <c r="CH513" s="125">
        <f t="shared" si="128"/>
        <v>3</v>
      </c>
      <c r="CI513" s="125"/>
      <c r="CJ513" s="125">
        <v>1</v>
      </c>
      <c r="CK513" s="125"/>
      <c r="CL513" s="125">
        <v>1</v>
      </c>
      <c r="CM513" s="125"/>
      <c r="CN513" s="125">
        <v>1</v>
      </c>
      <c r="CO513" s="125"/>
      <c r="CP513" s="125"/>
      <c r="CQ513" s="125"/>
      <c r="CR513" s="125"/>
      <c r="CS513" s="125">
        <f t="shared" si="129"/>
        <v>3</v>
      </c>
      <c r="CT513" s="125"/>
      <c r="CU513" s="125"/>
      <c r="CV513" s="125"/>
      <c r="CW513" s="125">
        <v>1</v>
      </c>
      <c r="CX513" s="125">
        <v>1</v>
      </c>
      <c r="CY513" s="125"/>
      <c r="CZ513" s="125"/>
      <c r="DA513" s="125"/>
      <c r="DB513" s="125"/>
      <c r="DC513" s="125"/>
      <c r="DD513" s="125">
        <f t="shared" si="130"/>
        <v>2</v>
      </c>
      <c r="DE513" s="125"/>
      <c r="DF513" s="125">
        <v>1</v>
      </c>
      <c r="DG513" s="125"/>
      <c r="DH513" s="125">
        <v>1</v>
      </c>
      <c r="DI513" s="125">
        <v>1</v>
      </c>
      <c r="DJ513" s="125"/>
      <c r="DK513" s="125"/>
      <c r="DL513" s="125"/>
      <c r="DM513" s="125"/>
      <c r="DN513" s="125">
        <f t="shared" si="131"/>
        <v>3</v>
      </c>
      <c r="DO513" s="125"/>
      <c r="DP513" s="125">
        <v>1</v>
      </c>
      <c r="DQ513" s="125"/>
      <c r="DR513" s="125">
        <v>1</v>
      </c>
      <c r="DS513" s="125">
        <v>1</v>
      </c>
      <c r="DT513" s="125"/>
      <c r="DU513" s="125">
        <v>1</v>
      </c>
      <c r="DV513" s="125"/>
      <c r="DW513" s="125"/>
      <c r="DX513" s="125"/>
      <c r="DY513" s="125">
        <f t="shared" si="132"/>
        <v>4</v>
      </c>
      <c r="DZ513" s="125">
        <f t="shared" si="133"/>
        <v>0</v>
      </c>
      <c r="EA513" s="125">
        <f t="shared" si="134"/>
        <v>4</v>
      </c>
      <c r="EB513" s="125">
        <f t="shared" si="135"/>
        <v>0</v>
      </c>
      <c r="EC513" s="125">
        <f t="shared" si="136"/>
        <v>5</v>
      </c>
      <c r="ED513" s="125">
        <f t="shared" si="137"/>
        <v>5</v>
      </c>
      <c r="EE513" s="125">
        <f t="shared" si="138"/>
        <v>0</v>
      </c>
      <c r="EF513" s="125">
        <f t="shared" si="139"/>
        <v>1</v>
      </c>
      <c r="EG513" s="125">
        <f t="shared" si="140"/>
        <v>0</v>
      </c>
      <c r="EH513" s="125">
        <f t="shared" si="141"/>
        <v>15</v>
      </c>
      <c r="EI513" s="125">
        <f t="shared" si="142"/>
        <v>1</v>
      </c>
      <c r="EJ513" s="125"/>
    </row>
    <row r="514" spans="1:140" ht="15.75" customHeight="1">
      <c r="A514" s="33"/>
      <c r="B514" s="33"/>
      <c r="C514" s="125">
        <v>2021</v>
      </c>
      <c r="D514" s="125" t="s">
        <v>3129</v>
      </c>
      <c r="E514" s="125" t="s">
        <v>3130</v>
      </c>
      <c r="F514" s="125" t="s">
        <v>3131</v>
      </c>
      <c r="G514" s="125" t="s">
        <v>470</v>
      </c>
      <c r="H514" s="125" t="s">
        <v>2445</v>
      </c>
      <c r="I514" s="125" t="s">
        <v>2446</v>
      </c>
      <c r="J514" s="125"/>
      <c r="K514" s="125"/>
      <c r="L514" s="125" t="s">
        <v>2009</v>
      </c>
      <c r="M514" s="119"/>
      <c r="N514" s="119"/>
      <c r="O514" s="125"/>
      <c r="P514" s="125"/>
      <c r="Q514" s="125"/>
      <c r="R514" s="125"/>
      <c r="S514" s="125"/>
      <c r="T514" s="125"/>
      <c r="U514" s="125">
        <v>1</v>
      </c>
      <c r="V514" s="125"/>
      <c r="W514" s="125"/>
      <c r="X514" s="125"/>
      <c r="Y514" s="125"/>
      <c r="Z514" s="125"/>
      <c r="AA514" s="125"/>
      <c r="AB514" s="125">
        <v>1</v>
      </c>
      <c r="AC514" s="125"/>
      <c r="AD514" s="125"/>
      <c r="AE514" s="125"/>
      <c r="AF514" s="125"/>
      <c r="AG514" s="125"/>
      <c r="AH514" s="125"/>
      <c r="AI514" s="125"/>
      <c r="AJ514" s="125"/>
      <c r="AK514" s="125"/>
      <c r="AL514" s="125"/>
      <c r="AM514" s="125"/>
      <c r="AN514" s="125">
        <v>1</v>
      </c>
      <c r="AO514" s="125"/>
      <c r="AP514" s="125"/>
      <c r="AQ514" s="125"/>
      <c r="AR514" s="125">
        <f t="shared" si="126"/>
        <v>1</v>
      </c>
      <c r="AS514" s="125">
        <v>1</v>
      </c>
      <c r="AT514" s="125">
        <v>1</v>
      </c>
      <c r="AU514" s="125">
        <v>1</v>
      </c>
      <c r="AV514" s="125">
        <v>1</v>
      </c>
      <c r="AW514" s="125">
        <v>1</v>
      </c>
      <c r="AX514" s="125">
        <f t="shared" si="127"/>
        <v>5</v>
      </c>
      <c r="AY514" s="125">
        <v>1</v>
      </c>
      <c r="AZ514" s="125">
        <v>1</v>
      </c>
      <c r="BA514" s="125">
        <v>1</v>
      </c>
      <c r="BB514" s="125"/>
      <c r="BC514" s="125"/>
      <c r="BD514" s="125">
        <v>1</v>
      </c>
      <c r="BE514" s="125"/>
      <c r="BF514" s="125"/>
      <c r="BG514" s="125"/>
      <c r="BH514" s="125"/>
      <c r="BI514" s="125"/>
      <c r="BJ514" s="125"/>
      <c r="BK514" s="125"/>
      <c r="BL514" s="125"/>
      <c r="BM514" s="125"/>
      <c r="BN514" s="125"/>
      <c r="BO514" s="125"/>
      <c r="BP514" s="125">
        <v>1</v>
      </c>
      <c r="BQ514" s="125"/>
      <c r="BR514" s="125"/>
      <c r="BS514" s="125"/>
      <c r="BT514" s="125"/>
      <c r="BU514" s="125"/>
      <c r="BV514" s="66">
        <f t="shared" si="143"/>
        <v>1</v>
      </c>
      <c r="BW514" s="125"/>
      <c r="BX514" s="125"/>
      <c r="BY514" s="125"/>
      <c r="BZ514" s="125"/>
      <c r="CA514" s="125"/>
      <c r="CB514" s="125"/>
      <c r="CC514" s="125"/>
      <c r="CD514" s="125"/>
      <c r="CE514" s="125"/>
      <c r="CF514" s="125"/>
      <c r="CG514" s="125"/>
      <c r="CH514" s="125">
        <f t="shared" si="128"/>
        <v>0</v>
      </c>
      <c r="CI514" s="125"/>
      <c r="CJ514" s="125"/>
      <c r="CK514" s="125"/>
      <c r="CL514" s="125"/>
      <c r="CM514" s="125"/>
      <c r="CN514" s="125"/>
      <c r="CO514" s="125"/>
      <c r="CP514" s="125"/>
      <c r="CQ514" s="125"/>
      <c r="CR514" s="125"/>
      <c r="CS514" s="125">
        <f t="shared" si="129"/>
        <v>0</v>
      </c>
      <c r="CT514" s="125"/>
      <c r="CU514" s="125"/>
      <c r="CV514" s="125"/>
      <c r="CW514" s="125"/>
      <c r="CX514" s="125"/>
      <c r="CY514" s="125"/>
      <c r="CZ514" s="125"/>
      <c r="DA514" s="125"/>
      <c r="DB514" s="125"/>
      <c r="DC514" s="125"/>
      <c r="DD514" s="125">
        <f t="shared" si="130"/>
        <v>0</v>
      </c>
      <c r="DE514" s="125"/>
      <c r="DF514" s="125"/>
      <c r="DG514" s="125"/>
      <c r="DH514" s="125"/>
      <c r="DI514" s="125"/>
      <c r="DJ514" s="125"/>
      <c r="DK514" s="125"/>
      <c r="DL514" s="125"/>
      <c r="DM514" s="125"/>
      <c r="DN514" s="125">
        <f t="shared" si="131"/>
        <v>0</v>
      </c>
      <c r="DO514" s="125"/>
      <c r="DP514" s="125"/>
      <c r="DQ514" s="125"/>
      <c r="DR514" s="125"/>
      <c r="DS514" s="125"/>
      <c r="DT514" s="125"/>
      <c r="DU514" s="125"/>
      <c r="DV514" s="125"/>
      <c r="DW514" s="125"/>
      <c r="DX514" s="125"/>
      <c r="DY514" s="125">
        <f t="shared" si="132"/>
        <v>0</v>
      </c>
      <c r="DZ514" s="125">
        <f t="shared" si="133"/>
        <v>0</v>
      </c>
      <c r="EA514" s="125">
        <f t="shared" si="134"/>
        <v>0</v>
      </c>
      <c r="EB514" s="125">
        <f t="shared" si="135"/>
        <v>0</v>
      </c>
      <c r="EC514" s="125">
        <f t="shared" si="136"/>
        <v>0</v>
      </c>
      <c r="ED514" s="125">
        <f t="shared" si="137"/>
        <v>0</v>
      </c>
      <c r="EE514" s="125">
        <f t="shared" si="138"/>
        <v>0</v>
      </c>
      <c r="EF514" s="125">
        <f t="shared" si="139"/>
        <v>0</v>
      </c>
      <c r="EG514" s="125">
        <f t="shared" si="140"/>
        <v>0</v>
      </c>
      <c r="EH514" s="125">
        <f t="shared" si="141"/>
        <v>0</v>
      </c>
      <c r="EI514" s="125">
        <f t="shared" si="142"/>
        <v>0</v>
      </c>
      <c r="EJ514" s="125"/>
    </row>
    <row r="515" spans="1:140" ht="18.75" customHeight="1">
      <c r="A515" s="33"/>
      <c r="B515" s="33"/>
      <c r="C515" s="125">
        <v>2021</v>
      </c>
      <c r="D515" s="125" t="s">
        <v>3132</v>
      </c>
      <c r="E515" s="125" t="s">
        <v>3133</v>
      </c>
      <c r="F515" s="125" t="s">
        <v>3134</v>
      </c>
      <c r="G515" s="125" t="s">
        <v>483</v>
      </c>
      <c r="H515" s="125" t="s">
        <v>2447</v>
      </c>
      <c r="I515" s="125" t="s">
        <v>2448</v>
      </c>
      <c r="J515" s="125"/>
      <c r="K515" s="125"/>
      <c r="L515" s="125" t="s">
        <v>2009</v>
      </c>
      <c r="M515" s="119"/>
      <c r="N515" s="119"/>
      <c r="O515" s="125"/>
      <c r="P515" s="125"/>
      <c r="Q515" s="125"/>
      <c r="R515" s="125"/>
      <c r="S515" s="125"/>
      <c r="T515" s="125"/>
      <c r="U515" s="125">
        <v>1</v>
      </c>
      <c r="V515" s="125"/>
      <c r="W515" s="125"/>
      <c r="X515" s="125"/>
      <c r="Y515" s="125"/>
      <c r="Z515" s="125"/>
      <c r="AA515" s="125"/>
      <c r="AB515" s="125">
        <v>1</v>
      </c>
      <c r="AC515" s="125"/>
      <c r="AD515" s="125"/>
      <c r="AE515" s="125"/>
      <c r="AF515" s="125"/>
      <c r="AG515" s="125"/>
      <c r="AH515" s="125"/>
      <c r="AI515" s="125"/>
      <c r="AJ515" s="125"/>
      <c r="AK515" s="125"/>
      <c r="AL515" s="125"/>
      <c r="AM515" s="125"/>
      <c r="AN515" s="125"/>
      <c r="AO515" s="125"/>
      <c r="AP515" s="125"/>
      <c r="AQ515" s="125"/>
      <c r="AR515" s="125">
        <f t="shared" si="126"/>
        <v>1</v>
      </c>
      <c r="AS515" s="125"/>
      <c r="AT515" s="125">
        <v>1</v>
      </c>
      <c r="AU515" s="125">
        <v>1</v>
      </c>
      <c r="AV515" s="125"/>
      <c r="AW515" s="125">
        <v>1</v>
      </c>
      <c r="AX515" s="125">
        <f t="shared" si="127"/>
        <v>3</v>
      </c>
      <c r="AY515" s="125">
        <v>1</v>
      </c>
      <c r="AZ515" s="125">
        <v>1</v>
      </c>
      <c r="BA515" s="125">
        <v>1</v>
      </c>
      <c r="BB515" s="125"/>
      <c r="BC515" s="125"/>
      <c r="BD515" s="125"/>
      <c r="BE515" s="125"/>
      <c r="BF515" s="125"/>
      <c r="BG515" s="125"/>
      <c r="BH515" s="125"/>
      <c r="BI515" s="125">
        <v>1</v>
      </c>
      <c r="BJ515" s="125"/>
      <c r="BK515" s="125">
        <v>1</v>
      </c>
      <c r="BL515" s="125"/>
      <c r="BM515" s="125"/>
      <c r="BN515" s="125"/>
      <c r="BO515" s="125"/>
      <c r="BP515" s="125"/>
      <c r="BQ515" s="125"/>
      <c r="BR515" s="125"/>
      <c r="BS515" s="125"/>
      <c r="BT515" s="125"/>
      <c r="BU515" s="125"/>
      <c r="BV515" s="66">
        <f t="shared" si="143"/>
        <v>1</v>
      </c>
      <c r="BW515" s="125"/>
      <c r="BX515" s="125"/>
      <c r="BY515" s="125"/>
      <c r="BZ515" s="125"/>
      <c r="CA515" s="125"/>
      <c r="CB515" s="125"/>
      <c r="CC515" s="125"/>
      <c r="CD515" s="125"/>
      <c r="CE515" s="125"/>
      <c r="CF515" s="125"/>
      <c r="CG515" s="125"/>
      <c r="CH515" s="125">
        <f t="shared" si="128"/>
        <v>0</v>
      </c>
      <c r="CI515" s="125"/>
      <c r="CJ515" s="125"/>
      <c r="CK515" s="125"/>
      <c r="CL515" s="125"/>
      <c r="CM515" s="125"/>
      <c r="CN515" s="125"/>
      <c r="CO515" s="125"/>
      <c r="CP515" s="125"/>
      <c r="CQ515" s="125"/>
      <c r="CR515" s="125"/>
      <c r="CS515" s="125">
        <f t="shared" si="129"/>
        <v>0</v>
      </c>
      <c r="CT515" s="125"/>
      <c r="CU515" s="125"/>
      <c r="CV515" s="125"/>
      <c r="CW515" s="125"/>
      <c r="CX515" s="125"/>
      <c r="CY515" s="125"/>
      <c r="CZ515" s="125"/>
      <c r="DA515" s="125"/>
      <c r="DB515" s="125"/>
      <c r="DC515" s="125"/>
      <c r="DD515" s="125">
        <f t="shared" si="130"/>
        <v>0</v>
      </c>
      <c r="DE515" s="125"/>
      <c r="DF515" s="125"/>
      <c r="DG515" s="125"/>
      <c r="DH515" s="125"/>
      <c r="DI515" s="125"/>
      <c r="DJ515" s="125"/>
      <c r="DK515" s="125"/>
      <c r="DL515" s="125"/>
      <c r="DM515" s="125"/>
      <c r="DN515" s="125">
        <f t="shared" si="131"/>
        <v>0</v>
      </c>
      <c r="DO515" s="125"/>
      <c r="DP515" s="125"/>
      <c r="DQ515" s="125"/>
      <c r="DR515" s="125"/>
      <c r="DS515" s="125"/>
      <c r="DT515" s="125"/>
      <c r="DU515" s="125"/>
      <c r="DV515" s="125"/>
      <c r="DW515" s="125"/>
      <c r="DX515" s="125"/>
      <c r="DY515" s="125">
        <f t="shared" si="132"/>
        <v>0</v>
      </c>
      <c r="DZ515" s="125">
        <f t="shared" si="133"/>
        <v>0</v>
      </c>
      <c r="EA515" s="125">
        <f t="shared" si="134"/>
        <v>0</v>
      </c>
      <c r="EB515" s="125">
        <f t="shared" si="135"/>
        <v>0</v>
      </c>
      <c r="EC515" s="125">
        <f t="shared" si="136"/>
        <v>0</v>
      </c>
      <c r="ED515" s="125">
        <f t="shared" si="137"/>
        <v>0</v>
      </c>
      <c r="EE515" s="125">
        <f t="shared" si="138"/>
        <v>0</v>
      </c>
      <c r="EF515" s="125">
        <f t="shared" si="139"/>
        <v>0</v>
      </c>
      <c r="EG515" s="125">
        <f t="shared" si="140"/>
        <v>0</v>
      </c>
      <c r="EH515" s="125">
        <f t="shared" si="141"/>
        <v>0</v>
      </c>
      <c r="EI515" s="125">
        <f t="shared" si="142"/>
        <v>0</v>
      </c>
      <c r="EJ515" s="125">
        <v>0</v>
      </c>
    </row>
    <row r="516" spans="1:140" ht="15.75" customHeight="1">
      <c r="A516" s="33"/>
      <c r="B516" s="33"/>
      <c r="C516" s="201">
        <v>2021</v>
      </c>
      <c r="D516" s="201" t="s">
        <v>456</v>
      </c>
      <c r="E516" s="201" t="s">
        <v>3135</v>
      </c>
      <c r="F516" s="201" t="s">
        <v>458</v>
      </c>
      <c r="G516" s="2" t="s">
        <v>1818</v>
      </c>
      <c r="H516" s="201" t="s">
        <v>2449</v>
      </c>
      <c r="I516" s="201" t="s">
        <v>472</v>
      </c>
      <c r="J516" s="201"/>
      <c r="K516" s="201"/>
      <c r="L516" s="201" t="s">
        <v>2009</v>
      </c>
      <c r="M516" s="214"/>
      <c r="N516" s="214" t="s">
        <v>2450</v>
      </c>
      <c r="O516" s="201"/>
      <c r="P516" s="201"/>
      <c r="Q516" s="201"/>
      <c r="R516" s="201"/>
      <c r="S516" s="201"/>
      <c r="T516" s="201"/>
      <c r="U516" s="201"/>
      <c r="V516" s="201"/>
      <c r="W516" s="201"/>
      <c r="X516" s="201"/>
      <c r="Y516" s="201">
        <v>1</v>
      </c>
      <c r="Z516" s="201"/>
      <c r="AA516" s="201"/>
      <c r="AB516" s="201"/>
      <c r="AC516" s="201"/>
      <c r="AD516" s="201"/>
      <c r="AE516" s="201"/>
      <c r="AF516" s="201"/>
      <c r="AG516" s="201"/>
      <c r="AH516" s="201"/>
      <c r="AI516" s="201"/>
      <c r="AJ516" s="201"/>
      <c r="AK516" s="201"/>
      <c r="AL516" s="201"/>
      <c r="AM516" s="201"/>
      <c r="AN516" s="201"/>
      <c r="AO516" s="201"/>
      <c r="AP516" s="201"/>
      <c r="AQ516" s="201"/>
      <c r="AR516" s="201">
        <f t="shared" ref="AR516:AR579" si="144">IF(SUM(X516:AQ516)&gt;0,1,"")</f>
        <v>1</v>
      </c>
      <c r="AS516" s="201">
        <v>1</v>
      </c>
      <c r="AT516" s="201">
        <v>1</v>
      </c>
      <c r="AU516" s="201">
        <v>1</v>
      </c>
      <c r="AV516" s="201">
        <v>1</v>
      </c>
      <c r="AW516" s="201">
        <v>1</v>
      </c>
      <c r="AX516" s="201">
        <f t="shared" ref="AX516:AX579" si="145">SUM(AS516:AW516)</f>
        <v>5</v>
      </c>
      <c r="AY516" s="201">
        <v>1</v>
      </c>
      <c r="AZ516" s="201">
        <v>1</v>
      </c>
      <c r="BA516" s="201">
        <v>1</v>
      </c>
      <c r="BB516" s="201"/>
      <c r="BC516" s="201"/>
      <c r="BD516" s="201"/>
      <c r="BE516" s="201"/>
      <c r="BF516" s="201"/>
      <c r="BG516" s="201"/>
      <c r="BH516" s="201"/>
      <c r="BI516" s="201"/>
      <c r="BJ516" s="201"/>
      <c r="BK516" s="201">
        <v>1</v>
      </c>
      <c r="BL516" s="201"/>
      <c r="BM516" s="201"/>
      <c r="BN516" s="201"/>
      <c r="BO516" s="201"/>
      <c r="BP516" s="201"/>
      <c r="BQ516" s="201"/>
      <c r="BR516" s="201"/>
      <c r="BS516" s="201">
        <v>1</v>
      </c>
      <c r="BT516" s="201">
        <v>1</v>
      </c>
      <c r="BU516" s="201">
        <v>1</v>
      </c>
      <c r="BV516" s="66">
        <f t="shared" si="143"/>
        <v>0</v>
      </c>
      <c r="BW516" s="201">
        <v>1</v>
      </c>
      <c r="BX516" s="201"/>
      <c r="BY516" s="201"/>
      <c r="BZ516" s="201">
        <v>1</v>
      </c>
      <c r="CA516" s="201"/>
      <c r="CB516" s="201"/>
      <c r="CC516" s="201"/>
      <c r="CD516" s="201"/>
      <c r="CE516" s="201"/>
      <c r="CF516" s="201"/>
      <c r="CG516" s="201"/>
      <c r="CH516" s="201">
        <f t="shared" ref="CH516:CH579" si="146">SUM(BW516:CF516)</f>
        <v>2</v>
      </c>
      <c r="CI516" s="201"/>
      <c r="CJ516" s="201"/>
      <c r="CK516" s="201"/>
      <c r="CL516" s="201"/>
      <c r="CM516" s="201">
        <v>1</v>
      </c>
      <c r="CN516" s="201"/>
      <c r="CO516" s="201"/>
      <c r="CP516" s="201"/>
      <c r="CQ516" s="201"/>
      <c r="CR516" s="201"/>
      <c r="CS516" s="201">
        <f t="shared" ref="CS516:CS579" si="147">SUM(CI516:CQ516)</f>
        <v>1</v>
      </c>
      <c r="CT516" s="201"/>
      <c r="CU516" s="201"/>
      <c r="CV516" s="201"/>
      <c r="CW516" s="201"/>
      <c r="CX516" s="201"/>
      <c r="CY516" s="201"/>
      <c r="CZ516" s="201">
        <v>1</v>
      </c>
      <c r="DA516" s="201"/>
      <c r="DB516" s="201"/>
      <c r="DC516" s="201"/>
      <c r="DD516" s="201">
        <f t="shared" ref="DD516:DD579" si="148">SUM(CT516:DB516)</f>
        <v>1</v>
      </c>
      <c r="DE516" s="201"/>
      <c r="DF516" s="201"/>
      <c r="DG516" s="201">
        <v>1</v>
      </c>
      <c r="DH516" s="201"/>
      <c r="DI516" s="201">
        <v>1</v>
      </c>
      <c r="DJ516" s="201"/>
      <c r="DK516" s="201"/>
      <c r="DL516" s="201"/>
      <c r="DM516" s="201"/>
      <c r="DN516" s="201">
        <f t="shared" ref="DN516:DN579" si="149">SUM(DE516:DL516)</f>
        <v>2</v>
      </c>
      <c r="DO516" s="201"/>
      <c r="DP516" s="201"/>
      <c r="DQ516" s="201"/>
      <c r="DR516" s="201"/>
      <c r="DS516" s="201"/>
      <c r="DT516" s="201"/>
      <c r="DU516" s="201"/>
      <c r="DV516" s="201">
        <v>1</v>
      </c>
      <c r="DW516" s="201">
        <v>1</v>
      </c>
      <c r="DX516" s="201"/>
      <c r="DY516" s="201">
        <f t="shared" ref="DY516:DY579" si="150">SUM(DO516:DW516)</f>
        <v>2</v>
      </c>
      <c r="DZ516" s="201">
        <f t="shared" ref="DZ516:DZ579" si="151">SUM(BW516,CI516,CT516,DE516,DO516)</f>
        <v>1</v>
      </c>
      <c r="EA516" s="201">
        <f t="shared" ref="EA516:EA579" si="152">SUM(BY516,CJ516,CU516,DF516,DP516)</f>
        <v>0</v>
      </c>
      <c r="EB516" s="201">
        <f t="shared" ref="EB516:EB579" si="153">SUM(CA516,CK516,CV516,DG516,DQ516)</f>
        <v>1</v>
      </c>
      <c r="EC516" s="201">
        <f t="shared" ref="EC516:EC579" si="154">SUM(CB516,CL516,CW516,DH516,DR516)</f>
        <v>0</v>
      </c>
      <c r="ED516" s="201">
        <f t="shared" ref="ED516:ED579" si="155">SUM(CC516,CN516,CX516,DI516,DS516)</f>
        <v>1</v>
      </c>
      <c r="EE516" s="201">
        <f t="shared" ref="EE516:EE579" si="156">SUM(CD516,CO516,CY516,DJ516,DT516)</f>
        <v>0</v>
      </c>
      <c r="EF516" s="201">
        <f t="shared" ref="EF516:EF579" si="157">SUM(CE516,CP516,DA516,DK516,DU516)</f>
        <v>0</v>
      </c>
      <c r="EG516" s="201">
        <f t="shared" ref="EG516:EG579" si="158">SUM(CF516,CQ516,DB516,DL516,DW516)</f>
        <v>1</v>
      </c>
      <c r="EH516" s="201">
        <f t="shared" ref="EH516:EH579" si="159">SUM(DZ516:EG516)</f>
        <v>4</v>
      </c>
      <c r="EI516" s="201">
        <f t="shared" ref="EI516:EI579" si="160">IF(SUM(DZ516:EG516)=0,0,1)</f>
        <v>1</v>
      </c>
      <c r="EJ516" s="201"/>
    </row>
    <row r="517" spans="1:140" ht="15.75" customHeight="1">
      <c r="A517" s="33"/>
      <c r="B517" s="33"/>
      <c r="C517" s="125">
        <v>2021</v>
      </c>
      <c r="D517" s="125" t="s">
        <v>3136</v>
      </c>
      <c r="E517" s="125" t="s">
        <v>3137</v>
      </c>
      <c r="F517" s="125" t="s">
        <v>3138</v>
      </c>
      <c r="G517" s="125" t="s">
        <v>470</v>
      </c>
      <c r="H517" s="163" t="s">
        <v>2451</v>
      </c>
      <c r="I517" s="125" t="s">
        <v>2452</v>
      </c>
      <c r="J517" s="125"/>
      <c r="K517" s="125"/>
      <c r="L517" s="125" t="s">
        <v>2009</v>
      </c>
      <c r="M517" s="119"/>
      <c r="N517" s="119" t="s">
        <v>2453</v>
      </c>
      <c r="O517" s="125"/>
      <c r="P517" s="125"/>
      <c r="Q517" s="125"/>
      <c r="R517" s="125">
        <v>1</v>
      </c>
      <c r="S517" s="125"/>
      <c r="T517" s="125"/>
      <c r="U517" s="125">
        <v>1</v>
      </c>
      <c r="V517" s="125"/>
      <c r="W517" s="125"/>
      <c r="X517" s="125"/>
      <c r="Y517" s="125"/>
      <c r="Z517" s="125"/>
      <c r="AA517" s="125"/>
      <c r="AB517" s="125"/>
      <c r="AC517" s="125"/>
      <c r="AD517" s="125"/>
      <c r="AE517" s="125"/>
      <c r="AF517" s="125">
        <v>1</v>
      </c>
      <c r="AG517" s="125"/>
      <c r="AH517" s="125"/>
      <c r="AI517" s="125"/>
      <c r="AJ517" s="125"/>
      <c r="AK517" s="125">
        <v>1</v>
      </c>
      <c r="AL517" s="125"/>
      <c r="AM517" s="125"/>
      <c r="AN517" s="125"/>
      <c r="AO517" s="125"/>
      <c r="AP517" s="125"/>
      <c r="AQ517" s="125"/>
      <c r="AR517" s="125">
        <f t="shared" si="144"/>
        <v>1</v>
      </c>
      <c r="AS517" s="125">
        <v>1</v>
      </c>
      <c r="AT517" s="125"/>
      <c r="AU517" s="125">
        <v>1</v>
      </c>
      <c r="AV517" s="125">
        <v>1</v>
      </c>
      <c r="AW517" s="125">
        <v>1</v>
      </c>
      <c r="AX517" s="125">
        <f t="shared" si="145"/>
        <v>4</v>
      </c>
      <c r="AY517" s="125">
        <v>1</v>
      </c>
      <c r="AZ517" s="125">
        <v>1</v>
      </c>
      <c r="BA517" s="125">
        <v>1</v>
      </c>
      <c r="BB517" s="125"/>
      <c r="BC517" s="125"/>
      <c r="BD517" s="125"/>
      <c r="BE517" s="125"/>
      <c r="BF517" s="125"/>
      <c r="BG517" s="125"/>
      <c r="BH517" s="125"/>
      <c r="BI517" s="125"/>
      <c r="BJ517" s="125"/>
      <c r="BK517" s="125"/>
      <c r="BL517" s="125"/>
      <c r="BM517" s="125"/>
      <c r="BN517" s="125"/>
      <c r="BO517" s="125">
        <v>1</v>
      </c>
      <c r="BP517" s="125"/>
      <c r="BQ517" s="125"/>
      <c r="BR517" s="125"/>
      <c r="BS517" s="125">
        <v>1</v>
      </c>
      <c r="BT517" s="125">
        <v>1</v>
      </c>
      <c r="BU517" s="125"/>
      <c r="BV517" s="66">
        <f t="shared" si="143"/>
        <v>0</v>
      </c>
      <c r="BW517" s="125"/>
      <c r="BX517" s="125"/>
      <c r="BY517" s="125"/>
      <c r="BZ517" s="125"/>
      <c r="CA517" s="125"/>
      <c r="CB517" s="125"/>
      <c r="CC517" s="125"/>
      <c r="CD517" s="125"/>
      <c r="CE517" s="125"/>
      <c r="CF517" s="125"/>
      <c r="CG517" s="125"/>
      <c r="CH517" s="125">
        <f t="shared" si="146"/>
        <v>0</v>
      </c>
      <c r="CI517" s="125"/>
      <c r="CJ517" s="125"/>
      <c r="CK517" s="125"/>
      <c r="CL517" s="125"/>
      <c r="CM517" s="125"/>
      <c r="CN517" s="125"/>
      <c r="CO517" s="125"/>
      <c r="CP517" s="125"/>
      <c r="CQ517" s="125"/>
      <c r="CR517" s="125"/>
      <c r="CS517" s="125">
        <f t="shared" si="147"/>
        <v>0</v>
      </c>
      <c r="CT517" s="125"/>
      <c r="CU517" s="125"/>
      <c r="CV517" s="125"/>
      <c r="CW517" s="125"/>
      <c r="CX517" s="125"/>
      <c r="CY517" s="125"/>
      <c r="CZ517" s="125"/>
      <c r="DA517" s="125"/>
      <c r="DB517" s="125"/>
      <c r="DC517" s="125"/>
      <c r="DD517" s="125">
        <f t="shared" si="148"/>
        <v>0</v>
      </c>
      <c r="DE517" s="125"/>
      <c r="DF517" s="125"/>
      <c r="DG517" s="125"/>
      <c r="DH517" s="125"/>
      <c r="DI517" s="125"/>
      <c r="DJ517" s="125"/>
      <c r="DK517" s="125"/>
      <c r="DL517" s="125"/>
      <c r="DM517" s="125"/>
      <c r="DN517" s="125">
        <f t="shared" si="149"/>
        <v>0</v>
      </c>
      <c r="DO517" s="125"/>
      <c r="DP517" s="125"/>
      <c r="DQ517" s="125"/>
      <c r="DR517" s="125"/>
      <c r="DS517" s="125"/>
      <c r="DT517" s="125"/>
      <c r="DU517" s="125"/>
      <c r="DV517" s="125"/>
      <c r="DW517" s="125"/>
      <c r="DX517" s="125"/>
      <c r="DY517" s="125">
        <f t="shared" si="150"/>
        <v>0</v>
      </c>
      <c r="DZ517" s="125">
        <f t="shared" si="151"/>
        <v>0</v>
      </c>
      <c r="EA517" s="125">
        <f t="shared" si="152"/>
        <v>0</v>
      </c>
      <c r="EB517" s="125">
        <f t="shared" si="153"/>
        <v>0</v>
      </c>
      <c r="EC517" s="125">
        <f t="shared" si="154"/>
        <v>0</v>
      </c>
      <c r="ED517" s="125">
        <f t="shared" si="155"/>
        <v>0</v>
      </c>
      <c r="EE517" s="125">
        <f t="shared" si="156"/>
        <v>0</v>
      </c>
      <c r="EF517" s="125">
        <f t="shared" si="157"/>
        <v>0</v>
      </c>
      <c r="EG517" s="125">
        <f t="shared" si="158"/>
        <v>0</v>
      </c>
      <c r="EH517" s="125">
        <f t="shared" si="159"/>
        <v>0</v>
      </c>
      <c r="EI517" s="125">
        <f t="shared" si="160"/>
        <v>0</v>
      </c>
      <c r="EJ517" s="125"/>
    </row>
    <row r="518" spans="1:140" ht="15.75" customHeight="1">
      <c r="A518" s="33"/>
      <c r="B518" s="33"/>
      <c r="C518" s="125">
        <v>2021</v>
      </c>
      <c r="D518" s="125" t="s">
        <v>3139</v>
      </c>
      <c r="E518" s="125" t="s">
        <v>3140</v>
      </c>
      <c r="F518" s="125" t="s">
        <v>856</v>
      </c>
      <c r="G518" s="125" t="s">
        <v>483</v>
      </c>
      <c r="H518" s="125" t="s">
        <v>2454</v>
      </c>
      <c r="I518" s="125" t="s">
        <v>2455</v>
      </c>
      <c r="J518" s="125"/>
      <c r="K518" s="125"/>
      <c r="L518" s="125" t="s">
        <v>2009</v>
      </c>
      <c r="M518" s="119"/>
      <c r="N518" s="119"/>
      <c r="O518" s="125"/>
      <c r="P518" s="125"/>
      <c r="Q518" s="125"/>
      <c r="R518" s="125"/>
      <c r="S518" s="125"/>
      <c r="T518" s="125"/>
      <c r="U518" s="125">
        <v>1</v>
      </c>
      <c r="V518" s="125"/>
      <c r="W518" s="125"/>
      <c r="X518" s="125"/>
      <c r="Y518" s="125"/>
      <c r="Z518" s="125"/>
      <c r="AA518" s="125"/>
      <c r="AB518" s="125"/>
      <c r="AC518" s="125"/>
      <c r="AD518" s="125"/>
      <c r="AE518" s="125"/>
      <c r="AF518" s="125"/>
      <c r="AG518" s="125"/>
      <c r="AH518" s="125"/>
      <c r="AI518" s="125"/>
      <c r="AJ518" s="125"/>
      <c r="AK518" s="125"/>
      <c r="AL518" s="125"/>
      <c r="AM518" s="125"/>
      <c r="AN518" s="125"/>
      <c r="AO518" s="125">
        <v>1</v>
      </c>
      <c r="AP518" s="125"/>
      <c r="AQ518" s="125"/>
      <c r="AR518" s="125">
        <f t="shared" si="144"/>
        <v>1</v>
      </c>
      <c r="AS518" s="125">
        <v>1</v>
      </c>
      <c r="AT518" s="125">
        <v>1</v>
      </c>
      <c r="AU518" s="125">
        <v>1</v>
      </c>
      <c r="AV518" s="125">
        <v>1</v>
      </c>
      <c r="AW518" s="125">
        <v>1</v>
      </c>
      <c r="AX518" s="125">
        <f t="shared" si="145"/>
        <v>5</v>
      </c>
      <c r="AY518" s="125">
        <v>1</v>
      </c>
      <c r="AZ518" s="125">
        <v>1</v>
      </c>
      <c r="BA518" s="125">
        <v>1</v>
      </c>
      <c r="BB518" s="125"/>
      <c r="BC518" s="125"/>
      <c r="BD518" s="125"/>
      <c r="BE518" s="125"/>
      <c r="BF518" s="125"/>
      <c r="BG518" s="125"/>
      <c r="BH518" s="125"/>
      <c r="BI518" s="125"/>
      <c r="BJ518" s="125"/>
      <c r="BK518" s="125">
        <v>1</v>
      </c>
      <c r="BL518" s="125"/>
      <c r="BM518" s="125"/>
      <c r="BN518" s="125"/>
      <c r="BO518" s="125"/>
      <c r="BP518" s="125"/>
      <c r="BQ518" s="125"/>
      <c r="BR518" s="125"/>
      <c r="BS518" s="125"/>
      <c r="BT518" s="125"/>
      <c r="BU518" s="125"/>
      <c r="BV518" s="66">
        <f t="shared" ref="BV518:BV581" si="161">IF(SUM(BS518:BU518)=0,1,0)</f>
        <v>1</v>
      </c>
      <c r="BW518" s="125"/>
      <c r="BX518" s="125"/>
      <c r="BY518" s="125"/>
      <c r="BZ518" s="125"/>
      <c r="CA518" s="125"/>
      <c r="CB518" s="125"/>
      <c r="CC518" s="125"/>
      <c r="CD518" s="125"/>
      <c r="CE518" s="125"/>
      <c r="CF518" s="125"/>
      <c r="CG518" s="125"/>
      <c r="CH518" s="125">
        <f t="shared" si="146"/>
        <v>0</v>
      </c>
      <c r="CI518" s="125"/>
      <c r="CJ518" s="125"/>
      <c r="CK518" s="125"/>
      <c r="CL518" s="125"/>
      <c r="CM518" s="125"/>
      <c r="CN518" s="125"/>
      <c r="CO518" s="125"/>
      <c r="CP518" s="125"/>
      <c r="CQ518" s="125"/>
      <c r="CR518" s="125"/>
      <c r="CS518" s="125">
        <f t="shared" si="147"/>
        <v>0</v>
      </c>
      <c r="CT518" s="125"/>
      <c r="CU518" s="125"/>
      <c r="CV518" s="125"/>
      <c r="CW518" s="125"/>
      <c r="CX518" s="125"/>
      <c r="CY518" s="125"/>
      <c r="CZ518" s="125"/>
      <c r="DA518" s="125"/>
      <c r="DB518" s="125"/>
      <c r="DC518" s="125"/>
      <c r="DD518" s="125">
        <f t="shared" si="148"/>
        <v>0</v>
      </c>
      <c r="DE518" s="125"/>
      <c r="DF518" s="125"/>
      <c r="DG518" s="125"/>
      <c r="DH518" s="125"/>
      <c r="DI518" s="125"/>
      <c r="DJ518" s="125"/>
      <c r="DK518" s="125"/>
      <c r="DL518" s="125"/>
      <c r="DM518" s="125"/>
      <c r="DN518" s="125">
        <f t="shared" si="149"/>
        <v>0</v>
      </c>
      <c r="DO518" s="125"/>
      <c r="DP518" s="125"/>
      <c r="DQ518" s="125"/>
      <c r="DR518" s="125"/>
      <c r="DS518" s="125"/>
      <c r="DT518" s="125"/>
      <c r="DU518" s="125"/>
      <c r="DV518" s="125"/>
      <c r="DW518" s="125"/>
      <c r="DX518" s="125"/>
      <c r="DY518" s="125">
        <f t="shared" si="150"/>
        <v>0</v>
      </c>
      <c r="DZ518" s="125">
        <f t="shared" si="151"/>
        <v>0</v>
      </c>
      <c r="EA518" s="125">
        <f t="shared" si="152"/>
        <v>0</v>
      </c>
      <c r="EB518" s="125">
        <f t="shared" si="153"/>
        <v>0</v>
      </c>
      <c r="EC518" s="125">
        <f t="shared" si="154"/>
        <v>0</v>
      </c>
      <c r="ED518" s="125">
        <f t="shared" si="155"/>
        <v>0</v>
      </c>
      <c r="EE518" s="125">
        <f t="shared" si="156"/>
        <v>0</v>
      </c>
      <c r="EF518" s="125">
        <f t="shared" si="157"/>
        <v>0</v>
      </c>
      <c r="EG518" s="125">
        <f t="shared" si="158"/>
        <v>0</v>
      </c>
      <c r="EH518" s="125">
        <f t="shared" si="159"/>
        <v>0</v>
      </c>
      <c r="EI518" s="125">
        <f t="shared" si="160"/>
        <v>0</v>
      </c>
      <c r="EJ518" s="125"/>
    </row>
    <row r="519" spans="1:140" ht="15.75" customHeight="1">
      <c r="A519" s="33"/>
      <c r="B519" s="33"/>
      <c r="C519" s="201">
        <v>2021</v>
      </c>
      <c r="D519" s="201" t="s">
        <v>3141</v>
      </c>
      <c r="E519" s="201" t="s">
        <v>3142</v>
      </c>
      <c r="F519" s="201" t="s">
        <v>703</v>
      </c>
      <c r="G519" s="201" t="s">
        <v>538</v>
      </c>
      <c r="H519" s="201" t="s">
        <v>2456</v>
      </c>
      <c r="I519" s="213" t="s">
        <v>2457</v>
      </c>
      <c r="J519" s="201"/>
      <c r="K519" s="201"/>
      <c r="L519" s="201" t="s">
        <v>2009</v>
      </c>
      <c r="M519" s="214"/>
      <c r="N519" s="214" t="s">
        <v>2458</v>
      </c>
      <c r="O519" s="201"/>
      <c r="P519" s="201"/>
      <c r="Q519" s="201"/>
      <c r="R519" s="201"/>
      <c r="S519" s="201"/>
      <c r="T519" s="201"/>
      <c r="U519" s="201">
        <v>1</v>
      </c>
      <c r="V519" s="201"/>
      <c r="W519" s="201"/>
      <c r="X519" s="201"/>
      <c r="Y519" s="201"/>
      <c r="Z519" s="201">
        <v>1</v>
      </c>
      <c r="AA519" s="201"/>
      <c r="AB519" s="201"/>
      <c r="AC519" s="201"/>
      <c r="AD519" s="201"/>
      <c r="AE519" s="201"/>
      <c r="AF519" s="201"/>
      <c r="AG519" s="201"/>
      <c r="AH519" s="201"/>
      <c r="AI519" s="201"/>
      <c r="AJ519" s="201"/>
      <c r="AK519" s="201"/>
      <c r="AL519" s="201"/>
      <c r="AM519" s="201"/>
      <c r="AN519" s="201"/>
      <c r="AO519" s="201"/>
      <c r="AP519" s="201"/>
      <c r="AQ519" s="201"/>
      <c r="AR519" s="201">
        <f t="shared" si="144"/>
        <v>1</v>
      </c>
      <c r="AS519" s="201">
        <v>1</v>
      </c>
      <c r="AT519" s="201">
        <v>1</v>
      </c>
      <c r="AU519" s="201"/>
      <c r="AV519" s="201"/>
      <c r="AW519" s="201">
        <v>1</v>
      </c>
      <c r="AX519" s="201">
        <f t="shared" si="145"/>
        <v>3</v>
      </c>
      <c r="AY519" s="201">
        <v>1</v>
      </c>
      <c r="AZ519" s="201">
        <v>1</v>
      </c>
      <c r="BA519" s="201">
        <v>1</v>
      </c>
      <c r="BB519" s="201"/>
      <c r="BC519" s="201"/>
      <c r="BD519" s="201"/>
      <c r="BE519" s="201"/>
      <c r="BF519" s="201">
        <v>1</v>
      </c>
      <c r="BG519" s="201"/>
      <c r="BH519" s="201"/>
      <c r="BI519" s="201"/>
      <c r="BJ519" s="201"/>
      <c r="BK519" s="201"/>
      <c r="BL519" s="201"/>
      <c r="BM519" s="201"/>
      <c r="BN519" s="201"/>
      <c r="BO519" s="201"/>
      <c r="BP519" s="201">
        <v>1</v>
      </c>
      <c r="BQ519" s="201"/>
      <c r="BR519" s="201"/>
      <c r="BS519" s="201">
        <v>1</v>
      </c>
      <c r="BT519" s="201">
        <v>1</v>
      </c>
      <c r="BU519" s="201">
        <v>1</v>
      </c>
      <c r="BV519" s="66">
        <f t="shared" si="161"/>
        <v>0</v>
      </c>
      <c r="BW519" s="201"/>
      <c r="BX519" s="201"/>
      <c r="BY519" s="201"/>
      <c r="BZ519" s="201">
        <v>1</v>
      </c>
      <c r="CA519" s="201"/>
      <c r="CB519" s="201"/>
      <c r="CC519" s="201"/>
      <c r="CD519" s="201"/>
      <c r="CE519" s="201"/>
      <c r="CF519" s="201"/>
      <c r="CG519" s="201"/>
      <c r="CH519" s="201">
        <f t="shared" si="146"/>
        <v>1</v>
      </c>
      <c r="CI519" s="201"/>
      <c r="CJ519" s="201"/>
      <c r="CK519" s="201"/>
      <c r="CL519" s="201"/>
      <c r="CM519" s="201">
        <v>1</v>
      </c>
      <c r="CN519" s="201"/>
      <c r="CO519" s="201"/>
      <c r="CP519" s="201"/>
      <c r="CQ519" s="201"/>
      <c r="CR519" s="201"/>
      <c r="CS519" s="201">
        <f t="shared" si="147"/>
        <v>1</v>
      </c>
      <c r="CT519" s="201"/>
      <c r="CU519" s="201"/>
      <c r="CV519" s="201"/>
      <c r="CW519" s="201"/>
      <c r="CX519" s="201"/>
      <c r="CY519" s="201"/>
      <c r="CZ519" s="201"/>
      <c r="DA519" s="201"/>
      <c r="DB519" s="201"/>
      <c r="DC519" s="201"/>
      <c r="DD519" s="201">
        <f t="shared" si="148"/>
        <v>0</v>
      </c>
      <c r="DE519" s="201"/>
      <c r="DF519" s="201"/>
      <c r="DG519" s="201"/>
      <c r="DH519" s="201"/>
      <c r="DI519" s="201"/>
      <c r="DJ519" s="201"/>
      <c r="DK519" s="201"/>
      <c r="DL519" s="201"/>
      <c r="DM519" s="201"/>
      <c r="DN519" s="201">
        <f t="shared" si="149"/>
        <v>0</v>
      </c>
      <c r="DO519" s="201"/>
      <c r="DP519" s="201"/>
      <c r="DQ519" s="201"/>
      <c r="DR519" s="201"/>
      <c r="DS519" s="201"/>
      <c r="DT519" s="201"/>
      <c r="DU519" s="201"/>
      <c r="DV519" s="201">
        <v>1</v>
      </c>
      <c r="DW519" s="201"/>
      <c r="DX519" s="201"/>
      <c r="DY519" s="201">
        <f t="shared" si="150"/>
        <v>1</v>
      </c>
      <c r="DZ519" s="201">
        <f t="shared" si="151"/>
        <v>0</v>
      </c>
      <c r="EA519" s="201">
        <f t="shared" si="152"/>
        <v>0</v>
      </c>
      <c r="EB519" s="201">
        <f t="shared" si="153"/>
        <v>0</v>
      </c>
      <c r="EC519" s="201">
        <f t="shared" si="154"/>
        <v>0</v>
      </c>
      <c r="ED519" s="201">
        <f t="shared" si="155"/>
        <v>0</v>
      </c>
      <c r="EE519" s="201">
        <f t="shared" si="156"/>
        <v>0</v>
      </c>
      <c r="EF519" s="201">
        <f t="shared" si="157"/>
        <v>0</v>
      </c>
      <c r="EG519" s="201">
        <f t="shared" si="158"/>
        <v>0</v>
      </c>
      <c r="EH519" s="201">
        <f t="shared" si="159"/>
        <v>0</v>
      </c>
      <c r="EI519" s="201">
        <f t="shared" si="160"/>
        <v>0</v>
      </c>
      <c r="EJ519" s="201">
        <v>0</v>
      </c>
    </row>
    <row r="520" spans="1:140" ht="15.75" customHeight="1">
      <c r="A520" s="33"/>
      <c r="B520" s="33"/>
      <c r="C520" s="125">
        <v>2021</v>
      </c>
      <c r="D520" s="125" t="s">
        <v>3143</v>
      </c>
      <c r="E520" s="125" t="s">
        <v>3144</v>
      </c>
      <c r="F520" s="125" t="s">
        <v>2761</v>
      </c>
      <c r="G520" s="125" t="s">
        <v>459</v>
      </c>
      <c r="H520" s="125" t="s">
        <v>2459</v>
      </c>
      <c r="I520" s="125" t="s">
        <v>2460</v>
      </c>
      <c r="J520" s="125"/>
      <c r="K520" s="125"/>
      <c r="L520" s="125" t="s">
        <v>2009</v>
      </c>
      <c r="M520" s="119"/>
      <c r="N520" s="119"/>
      <c r="O520" s="125"/>
      <c r="P520" s="125"/>
      <c r="Q520" s="125"/>
      <c r="R520" s="125"/>
      <c r="S520" s="125"/>
      <c r="T520" s="125"/>
      <c r="U520" s="125">
        <v>1</v>
      </c>
      <c r="V520" s="125"/>
      <c r="W520" s="125"/>
      <c r="X520" s="125"/>
      <c r="Y520" s="125"/>
      <c r="Z520" s="125">
        <v>1</v>
      </c>
      <c r="AA520" s="125"/>
      <c r="AB520" s="125"/>
      <c r="AC520" s="125"/>
      <c r="AD520" s="125"/>
      <c r="AE520" s="125"/>
      <c r="AF520" s="125"/>
      <c r="AG520" s="125"/>
      <c r="AH520" s="125"/>
      <c r="AI520" s="125"/>
      <c r="AJ520" s="125"/>
      <c r="AK520" s="125"/>
      <c r="AL520" s="125"/>
      <c r="AM520" s="125"/>
      <c r="AN520" s="125"/>
      <c r="AO520" s="125"/>
      <c r="AP520" s="125"/>
      <c r="AQ520" s="125"/>
      <c r="AR520" s="125">
        <f t="shared" si="144"/>
        <v>1</v>
      </c>
      <c r="AS520" s="125"/>
      <c r="AT520" s="125"/>
      <c r="AU520" s="125">
        <v>1</v>
      </c>
      <c r="AV520" s="125"/>
      <c r="AW520" s="125"/>
      <c r="AX520" s="125">
        <f t="shared" si="145"/>
        <v>1</v>
      </c>
      <c r="AY520" s="125"/>
      <c r="AZ520" s="125">
        <v>1</v>
      </c>
      <c r="BA520" s="125"/>
      <c r="BB520" s="125"/>
      <c r="BC520" s="125"/>
      <c r="BD520" s="125"/>
      <c r="BE520" s="125"/>
      <c r="BF520" s="125"/>
      <c r="BG520" s="125"/>
      <c r="BH520" s="125"/>
      <c r="BI520" s="125"/>
      <c r="BJ520" s="125"/>
      <c r="BK520" s="125">
        <v>1</v>
      </c>
      <c r="BL520" s="125"/>
      <c r="BM520" s="125"/>
      <c r="BN520" s="125"/>
      <c r="BO520" s="125"/>
      <c r="BP520" s="125"/>
      <c r="BQ520" s="125"/>
      <c r="BR520" s="125"/>
      <c r="BS520" s="125"/>
      <c r="BT520" s="125"/>
      <c r="BU520" s="125">
        <v>1</v>
      </c>
      <c r="BV520" s="66">
        <f t="shared" si="161"/>
        <v>0</v>
      </c>
      <c r="BW520" s="125"/>
      <c r="BX520" s="125"/>
      <c r="BY520" s="125"/>
      <c r="BZ520" s="125"/>
      <c r="CA520" s="125"/>
      <c r="CB520" s="125"/>
      <c r="CC520" s="125"/>
      <c r="CD520" s="125"/>
      <c r="CE520" s="125"/>
      <c r="CF520" s="125"/>
      <c r="CG520" s="125"/>
      <c r="CH520" s="125">
        <f t="shared" si="146"/>
        <v>0</v>
      </c>
      <c r="CI520" s="125"/>
      <c r="CJ520" s="125"/>
      <c r="CK520" s="125"/>
      <c r="CL520" s="125"/>
      <c r="CM520" s="125"/>
      <c r="CN520" s="125"/>
      <c r="CO520" s="125"/>
      <c r="CP520" s="125"/>
      <c r="CQ520" s="125"/>
      <c r="CR520" s="125"/>
      <c r="CS520" s="125">
        <f t="shared" si="147"/>
        <v>0</v>
      </c>
      <c r="CT520" s="125"/>
      <c r="CU520" s="125"/>
      <c r="CV520" s="125"/>
      <c r="CW520" s="125"/>
      <c r="CX520" s="125"/>
      <c r="CY520" s="125"/>
      <c r="CZ520" s="125">
        <v>1</v>
      </c>
      <c r="DA520" s="125"/>
      <c r="DB520" s="125"/>
      <c r="DC520" s="125">
        <v>1</v>
      </c>
      <c r="DD520" s="125">
        <f t="shared" si="148"/>
        <v>1</v>
      </c>
      <c r="DE520" s="125"/>
      <c r="DF520" s="125"/>
      <c r="DG520" s="125"/>
      <c r="DH520" s="125"/>
      <c r="DI520" s="125"/>
      <c r="DJ520" s="125"/>
      <c r="DK520" s="125"/>
      <c r="DL520" s="125"/>
      <c r="DM520" s="125"/>
      <c r="DN520" s="125">
        <f t="shared" si="149"/>
        <v>0</v>
      </c>
      <c r="DO520" s="125"/>
      <c r="DP520" s="125"/>
      <c r="DQ520" s="125"/>
      <c r="DR520" s="125"/>
      <c r="DS520" s="125"/>
      <c r="DT520" s="125"/>
      <c r="DU520" s="125"/>
      <c r="DV520" s="125"/>
      <c r="DW520" s="125"/>
      <c r="DX520" s="125"/>
      <c r="DY520" s="125">
        <f t="shared" si="150"/>
        <v>0</v>
      </c>
      <c r="DZ520" s="125">
        <f t="shared" si="151"/>
        <v>0</v>
      </c>
      <c r="EA520" s="125">
        <f t="shared" si="152"/>
        <v>0</v>
      </c>
      <c r="EB520" s="125">
        <f t="shared" si="153"/>
        <v>0</v>
      </c>
      <c r="EC520" s="125">
        <f t="shared" si="154"/>
        <v>0</v>
      </c>
      <c r="ED520" s="125">
        <f t="shared" si="155"/>
        <v>0</v>
      </c>
      <c r="EE520" s="125">
        <f t="shared" si="156"/>
        <v>0</v>
      </c>
      <c r="EF520" s="125">
        <f t="shared" si="157"/>
        <v>0</v>
      </c>
      <c r="EG520" s="125">
        <f t="shared" si="158"/>
        <v>0</v>
      </c>
      <c r="EH520" s="125">
        <f t="shared" si="159"/>
        <v>0</v>
      </c>
      <c r="EI520" s="125">
        <f t="shared" si="160"/>
        <v>0</v>
      </c>
      <c r="EJ520" s="125"/>
    </row>
    <row r="521" spans="1:140" ht="18.75" customHeight="1">
      <c r="A521" s="33"/>
      <c r="B521" s="33"/>
      <c r="C521" s="125">
        <v>2021</v>
      </c>
      <c r="D521" s="125" t="s">
        <v>3145</v>
      </c>
      <c r="E521" s="125" t="s">
        <v>3146</v>
      </c>
      <c r="F521" s="125" t="s">
        <v>1056</v>
      </c>
      <c r="G521" s="125" t="s">
        <v>463</v>
      </c>
      <c r="H521" s="125" t="s">
        <v>2461</v>
      </c>
      <c r="I521" s="125" t="s">
        <v>2462</v>
      </c>
      <c r="J521" s="125"/>
      <c r="K521" s="125"/>
      <c r="L521" s="125" t="s">
        <v>2009</v>
      </c>
      <c r="M521" s="119"/>
      <c r="N521" s="119"/>
      <c r="O521" s="125"/>
      <c r="P521" s="125"/>
      <c r="Q521" s="125"/>
      <c r="R521" s="125"/>
      <c r="S521" s="125"/>
      <c r="T521" s="125"/>
      <c r="U521" s="125">
        <v>1</v>
      </c>
      <c r="V521" s="125"/>
      <c r="W521" s="125"/>
      <c r="X521" s="125"/>
      <c r="Y521" s="125">
        <v>1</v>
      </c>
      <c r="Z521" s="125"/>
      <c r="AA521" s="125"/>
      <c r="AB521" s="125"/>
      <c r="AC521" s="125"/>
      <c r="AD521" s="125"/>
      <c r="AE521" s="125"/>
      <c r="AF521" s="125"/>
      <c r="AG521" s="125"/>
      <c r="AH521" s="125"/>
      <c r="AI521" s="125"/>
      <c r="AJ521" s="125"/>
      <c r="AK521" s="125"/>
      <c r="AL521" s="125"/>
      <c r="AM521" s="125"/>
      <c r="AN521" s="125"/>
      <c r="AO521" s="125"/>
      <c r="AP521" s="125"/>
      <c r="AQ521" s="125"/>
      <c r="AR521" s="125">
        <f t="shared" si="144"/>
        <v>1</v>
      </c>
      <c r="AS521" s="125">
        <v>1</v>
      </c>
      <c r="AT521" s="125">
        <v>1</v>
      </c>
      <c r="AU521" s="125">
        <v>1</v>
      </c>
      <c r="AV521" s="125">
        <v>1</v>
      </c>
      <c r="AW521" s="125">
        <v>1</v>
      </c>
      <c r="AX521" s="125">
        <f t="shared" si="145"/>
        <v>5</v>
      </c>
      <c r="AY521" s="125">
        <v>1</v>
      </c>
      <c r="AZ521" s="125">
        <v>1</v>
      </c>
      <c r="BA521" s="125">
        <v>1</v>
      </c>
      <c r="BB521" s="125"/>
      <c r="BC521" s="125"/>
      <c r="BD521" s="125"/>
      <c r="BE521" s="125"/>
      <c r="BF521" s="125"/>
      <c r="BG521" s="125"/>
      <c r="BH521" s="125"/>
      <c r="BI521" s="125"/>
      <c r="BJ521" s="125"/>
      <c r="BK521" s="125">
        <v>1</v>
      </c>
      <c r="BL521" s="125"/>
      <c r="BM521" s="125"/>
      <c r="BN521" s="125"/>
      <c r="BO521" s="125"/>
      <c r="BP521" s="125"/>
      <c r="BQ521" s="125"/>
      <c r="BR521" s="125"/>
      <c r="BS521" s="125">
        <v>1</v>
      </c>
      <c r="BT521" s="125">
        <v>1</v>
      </c>
      <c r="BU521" s="125">
        <v>1</v>
      </c>
      <c r="BV521" s="66">
        <f t="shared" si="161"/>
        <v>0</v>
      </c>
      <c r="BW521" s="125"/>
      <c r="BX521" s="125"/>
      <c r="BY521" s="125">
        <v>1</v>
      </c>
      <c r="BZ521" s="125"/>
      <c r="CA521" s="125"/>
      <c r="CB521" s="125">
        <v>1</v>
      </c>
      <c r="CC521" s="125"/>
      <c r="CD521" s="125"/>
      <c r="CE521" s="125"/>
      <c r="CF521" s="125">
        <v>1</v>
      </c>
      <c r="CG521" s="125"/>
      <c r="CH521" s="125">
        <f t="shared" si="146"/>
        <v>3</v>
      </c>
      <c r="CI521" s="125"/>
      <c r="CJ521" s="125">
        <v>1</v>
      </c>
      <c r="CK521" s="125"/>
      <c r="CL521" s="125">
        <v>1</v>
      </c>
      <c r="CM521" s="125"/>
      <c r="CN521" s="125"/>
      <c r="CO521" s="125"/>
      <c r="CP521" s="125"/>
      <c r="CQ521" s="125">
        <v>1</v>
      </c>
      <c r="CR521" s="125"/>
      <c r="CS521" s="125">
        <f t="shared" si="147"/>
        <v>3</v>
      </c>
      <c r="CT521" s="125"/>
      <c r="CU521" s="125"/>
      <c r="CV521" s="125">
        <v>1</v>
      </c>
      <c r="CW521" s="125">
        <v>1</v>
      </c>
      <c r="CX521" s="125"/>
      <c r="CY521" s="125"/>
      <c r="CZ521" s="125"/>
      <c r="DA521" s="125"/>
      <c r="DB521" s="125">
        <v>1</v>
      </c>
      <c r="DC521" s="125"/>
      <c r="DD521" s="125">
        <f t="shared" si="148"/>
        <v>3</v>
      </c>
      <c r="DE521" s="125"/>
      <c r="DF521" s="125">
        <v>1</v>
      </c>
      <c r="DG521" s="125"/>
      <c r="DH521" s="125">
        <v>1</v>
      </c>
      <c r="DI521" s="125"/>
      <c r="DJ521" s="125"/>
      <c r="DK521" s="125"/>
      <c r="DL521" s="125">
        <v>1</v>
      </c>
      <c r="DM521" s="125"/>
      <c r="DN521" s="125">
        <f t="shared" si="149"/>
        <v>3</v>
      </c>
      <c r="DO521" s="125"/>
      <c r="DP521" s="125">
        <v>1</v>
      </c>
      <c r="DQ521" s="125"/>
      <c r="DR521" s="125">
        <v>1</v>
      </c>
      <c r="DS521" s="125"/>
      <c r="DT521" s="125"/>
      <c r="DU521" s="125"/>
      <c r="DV521" s="125"/>
      <c r="DW521" s="125">
        <v>1</v>
      </c>
      <c r="DX521" s="125"/>
      <c r="DY521" s="125">
        <f t="shared" si="150"/>
        <v>3</v>
      </c>
      <c r="DZ521" s="125">
        <f t="shared" si="151"/>
        <v>0</v>
      </c>
      <c r="EA521" s="125">
        <f t="shared" si="152"/>
        <v>4</v>
      </c>
      <c r="EB521" s="125">
        <f t="shared" si="153"/>
        <v>1</v>
      </c>
      <c r="EC521" s="125">
        <f t="shared" si="154"/>
        <v>5</v>
      </c>
      <c r="ED521" s="125">
        <f t="shared" si="155"/>
        <v>0</v>
      </c>
      <c r="EE521" s="125">
        <f t="shared" si="156"/>
        <v>0</v>
      </c>
      <c r="EF521" s="125">
        <f t="shared" si="157"/>
        <v>0</v>
      </c>
      <c r="EG521" s="125">
        <f t="shared" si="158"/>
        <v>5</v>
      </c>
      <c r="EH521" s="125">
        <f t="shared" si="159"/>
        <v>15</v>
      </c>
      <c r="EI521" s="125">
        <f t="shared" si="160"/>
        <v>1</v>
      </c>
      <c r="EJ521" s="125"/>
    </row>
    <row r="522" spans="1:140" ht="15.75" customHeight="1">
      <c r="A522" s="33"/>
      <c r="B522" s="33"/>
      <c r="C522" s="125">
        <v>2021</v>
      </c>
      <c r="D522" s="125" t="s">
        <v>3147</v>
      </c>
      <c r="E522" s="125" t="s">
        <v>3148</v>
      </c>
      <c r="F522" s="125" t="s">
        <v>3149</v>
      </c>
      <c r="G522" s="125" t="s">
        <v>2463</v>
      </c>
      <c r="H522" s="125" t="s">
        <v>2464</v>
      </c>
      <c r="I522" s="125" t="s">
        <v>2465</v>
      </c>
      <c r="J522" s="125"/>
      <c r="K522" s="125"/>
      <c r="L522" s="125" t="s">
        <v>2009</v>
      </c>
      <c r="M522" s="119"/>
      <c r="N522" s="119"/>
      <c r="O522" s="125"/>
      <c r="P522" s="125"/>
      <c r="Q522" s="125"/>
      <c r="R522" s="125"/>
      <c r="S522" s="125"/>
      <c r="T522" s="125"/>
      <c r="U522" s="125">
        <v>1</v>
      </c>
      <c r="V522" s="125"/>
      <c r="W522" s="125"/>
      <c r="X522" s="125"/>
      <c r="Y522" s="125"/>
      <c r="Z522" s="125"/>
      <c r="AA522" s="125"/>
      <c r="AB522" s="125"/>
      <c r="AC522" s="125"/>
      <c r="AD522" s="125"/>
      <c r="AE522" s="125"/>
      <c r="AF522" s="125"/>
      <c r="AG522" s="125"/>
      <c r="AH522" s="125"/>
      <c r="AI522" s="125"/>
      <c r="AJ522" s="125">
        <v>1</v>
      </c>
      <c r="AK522" s="125"/>
      <c r="AL522" s="125"/>
      <c r="AM522" s="125"/>
      <c r="AN522" s="125"/>
      <c r="AO522" s="125"/>
      <c r="AP522" s="125"/>
      <c r="AQ522" s="125"/>
      <c r="AR522" s="125">
        <f t="shared" si="144"/>
        <v>1</v>
      </c>
      <c r="AS522" s="125">
        <v>1</v>
      </c>
      <c r="AT522" s="125">
        <v>1</v>
      </c>
      <c r="AU522" s="125">
        <v>1</v>
      </c>
      <c r="AV522" s="125">
        <v>1</v>
      </c>
      <c r="AW522" s="125">
        <v>1</v>
      </c>
      <c r="AX522" s="125">
        <f t="shared" si="145"/>
        <v>5</v>
      </c>
      <c r="AY522" s="125">
        <v>1</v>
      </c>
      <c r="AZ522" s="125">
        <v>1</v>
      </c>
      <c r="BA522" s="125">
        <v>1</v>
      </c>
      <c r="BB522" s="125"/>
      <c r="BC522" s="125"/>
      <c r="BD522" s="125"/>
      <c r="BE522" s="125"/>
      <c r="BF522" s="125"/>
      <c r="BG522" s="125"/>
      <c r="BH522" s="125"/>
      <c r="BI522" s="125"/>
      <c r="BJ522" s="125"/>
      <c r="BK522" s="125"/>
      <c r="BL522" s="125">
        <v>1</v>
      </c>
      <c r="BM522" s="125"/>
      <c r="BN522" s="125">
        <v>1</v>
      </c>
      <c r="BO522" s="125"/>
      <c r="BP522" s="125">
        <v>1</v>
      </c>
      <c r="BQ522" s="125"/>
      <c r="BR522" s="125"/>
      <c r="BS522" s="125"/>
      <c r="BT522" s="125"/>
      <c r="BU522" s="125"/>
      <c r="BV522" s="66">
        <f t="shared" si="161"/>
        <v>1</v>
      </c>
      <c r="BW522" s="125"/>
      <c r="BX522" s="125"/>
      <c r="BY522" s="125"/>
      <c r="BZ522" s="125"/>
      <c r="CA522" s="125"/>
      <c r="CB522" s="125"/>
      <c r="CC522" s="125"/>
      <c r="CD522" s="125"/>
      <c r="CE522" s="125"/>
      <c r="CF522" s="125"/>
      <c r="CG522" s="125"/>
      <c r="CH522" s="125">
        <f t="shared" si="146"/>
        <v>0</v>
      </c>
      <c r="CI522" s="125"/>
      <c r="CJ522" s="125"/>
      <c r="CK522" s="125"/>
      <c r="CL522" s="125"/>
      <c r="CM522" s="125"/>
      <c r="CN522" s="125"/>
      <c r="CO522" s="125"/>
      <c r="CP522" s="125"/>
      <c r="CQ522" s="125"/>
      <c r="CR522" s="125"/>
      <c r="CS522" s="125">
        <f t="shared" si="147"/>
        <v>0</v>
      </c>
      <c r="CT522" s="125"/>
      <c r="CU522" s="125"/>
      <c r="CV522" s="125"/>
      <c r="CW522" s="125"/>
      <c r="CX522" s="125"/>
      <c r="CY522" s="125"/>
      <c r="CZ522" s="125"/>
      <c r="DA522" s="125"/>
      <c r="DB522" s="125"/>
      <c r="DC522" s="125"/>
      <c r="DD522" s="125">
        <f t="shared" si="148"/>
        <v>0</v>
      </c>
      <c r="DE522" s="125"/>
      <c r="DF522" s="125"/>
      <c r="DG522" s="125"/>
      <c r="DH522" s="125"/>
      <c r="DI522" s="125"/>
      <c r="DJ522" s="125"/>
      <c r="DK522" s="125"/>
      <c r="DL522" s="125"/>
      <c r="DM522" s="125"/>
      <c r="DN522" s="125">
        <f t="shared" si="149"/>
        <v>0</v>
      </c>
      <c r="DO522" s="125"/>
      <c r="DP522" s="125"/>
      <c r="DQ522" s="125"/>
      <c r="DR522" s="125"/>
      <c r="DS522" s="125"/>
      <c r="DT522" s="125"/>
      <c r="DU522" s="125"/>
      <c r="DV522" s="125"/>
      <c r="DW522" s="125"/>
      <c r="DX522" s="125"/>
      <c r="DY522" s="125">
        <f t="shared" si="150"/>
        <v>0</v>
      </c>
      <c r="DZ522" s="125">
        <f t="shared" si="151"/>
        <v>0</v>
      </c>
      <c r="EA522" s="125">
        <f t="shared" si="152"/>
        <v>0</v>
      </c>
      <c r="EB522" s="125">
        <f t="shared" si="153"/>
        <v>0</v>
      </c>
      <c r="EC522" s="125">
        <f t="shared" si="154"/>
        <v>0</v>
      </c>
      <c r="ED522" s="125">
        <f t="shared" si="155"/>
        <v>0</v>
      </c>
      <c r="EE522" s="125">
        <f t="shared" si="156"/>
        <v>0</v>
      </c>
      <c r="EF522" s="125">
        <f t="shared" si="157"/>
        <v>0</v>
      </c>
      <c r="EG522" s="125">
        <f t="shared" si="158"/>
        <v>0</v>
      </c>
      <c r="EH522" s="125">
        <f t="shared" si="159"/>
        <v>0</v>
      </c>
      <c r="EI522" s="125">
        <f t="shared" si="160"/>
        <v>0</v>
      </c>
      <c r="EJ522" s="125">
        <v>0</v>
      </c>
    </row>
    <row r="523" spans="1:140" ht="15.75" customHeight="1">
      <c r="A523" s="33"/>
      <c r="B523" s="33"/>
      <c r="C523" s="125">
        <v>2021</v>
      </c>
      <c r="D523" s="125" t="s">
        <v>3150</v>
      </c>
      <c r="E523" s="125" t="s">
        <v>3151</v>
      </c>
      <c r="F523" s="125" t="s">
        <v>620</v>
      </c>
      <c r="G523" s="125" t="s">
        <v>1325</v>
      </c>
      <c r="H523" s="125" t="s">
        <v>2466</v>
      </c>
      <c r="I523" s="125" t="s">
        <v>2467</v>
      </c>
      <c r="J523" s="125"/>
      <c r="K523" s="125"/>
      <c r="L523" s="125" t="s">
        <v>2009</v>
      </c>
      <c r="M523" s="119"/>
      <c r="N523" s="119" t="s">
        <v>2468</v>
      </c>
      <c r="O523" s="125"/>
      <c r="P523" s="125"/>
      <c r="Q523" s="125"/>
      <c r="R523" s="125"/>
      <c r="S523" s="125"/>
      <c r="T523" s="125">
        <v>1</v>
      </c>
      <c r="U523" s="125"/>
      <c r="V523" s="125"/>
      <c r="W523" s="125"/>
      <c r="X523" s="125">
        <v>1</v>
      </c>
      <c r="Y523" s="125"/>
      <c r="Z523" s="125"/>
      <c r="AA523" s="125"/>
      <c r="AB523" s="125"/>
      <c r="AC523" s="125"/>
      <c r="AD523" s="125"/>
      <c r="AE523" s="125"/>
      <c r="AF523" s="125"/>
      <c r="AG523" s="125"/>
      <c r="AH523" s="125"/>
      <c r="AI523" s="125"/>
      <c r="AJ523" s="125"/>
      <c r="AK523" s="125"/>
      <c r="AL523" s="125"/>
      <c r="AM523" s="125"/>
      <c r="AN523" s="125"/>
      <c r="AO523" s="125"/>
      <c r="AP523" s="125"/>
      <c r="AQ523" s="125"/>
      <c r="AR523" s="125">
        <f t="shared" si="144"/>
        <v>1</v>
      </c>
      <c r="AS523" s="125">
        <v>1</v>
      </c>
      <c r="AT523" s="125">
        <v>1</v>
      </c>
      <c r="AU523" s="125">
        <v>1</v>
      </c>
      <c r="AV523" s="125">
        <v>1</v>
      </c>
      <c r="AW523" s="125">
        <v>1</v>
      </c>
      <c r="AX523" s="125">
        <f t="shared" si="145"/>
        <v>5</v>
      </c>
      <c r="AY523" s="125">
        <v>1</v>
      </c>
      <c r="AZ523" s="125">
        <v>1</v>
      </c>
      <c r="BA523" s="125">
        <v>1</v>
      </c>
      <c r="BB523" s="125"/>
      <c r="BC523" s="125"/>
      <c r="BD523" s="125"/>
      <c r="BE523" s="125"/>
      <c r="BF523" s="125"/>
      <c r="BG523" s="125"/>
      <c r="BH523" s="125"/>
      <c r="BI523" s="125"/>
      <c r="BJ523" s="125"/>
      <c r="BK523" s="125">
        <v>1</v>
      </c>
      <c r="BL523" s="125"/>
      <c r="BM523" s="125"/>
      <c r="BN523" s="125"/>
      <c r="BO523" s="125"/>
      <c r="BP523" s="125"/>
      <c r="BQ523" s="125"/>
      <c r="BR523" s="125"/>
      <c r="BS523" s="125">
        <v>1</v>
      </c>
      <c r="BT523" s="125"/>
      <c r="BU523" s="125"/>
      <c r="BV523" s="66">
        <f t="shared" si="161"/>
        <v>0</v>
      </c>
      <c r="BW523" s="125">
        <v>1</v>
      </c>
      <c r="BX523" s="125"/>
      <c r="BY523" s="125">
        <v>1</v>
      </c>
      <c r="BZ523" s="125"/>
      <c r="CA523" s="125"/>
      <c r="CB523" s="125"/>
      <c r="CC523" s="125"/>
      <c r="CD523" s="125"/>
      <c r="CE523" s="125"/>
      <c r="CF523" s="125"/>
      <c r="CG523" s="125"/>
      <c r="CH523" s="125">
        <f t="shared" si="146"/>
        <v>2</v>
      </c>
      <c r="CI523" s="125">
        <v>1</v>
      </c>
      <c r="CJ523" s="125">
        <v>1</v>
      </c>
      <c r="CK523" s="125"/>
      <c r="CL523" s="125"/>
      <c r="CM523" s="125"/>
      <c r="CN523" s="125"/>
      <c r="CO523" s="125"/>
      <c r="CP523" s="125"/>
      <c r="CQ523" s="125"/>
      <c r="CR523" s="125"/>
      <c r="CS523" s="125">
        <f t="shared" si="147"/>
        <v>2</v>
      </c>
      <c r="CT523" s="125">
        <v>1</v>
      </c>
      <c r="CU523" s="125">
        <v>1</v>
      </c>
      <c r="CV523" s="125"/>
      <c r="CW523" s="125"/>
      <c r="CX523" s="125"/>
      <c r="CY523" s="125"/>
      <c r="CZ523" s="125"/>
      <c r="DA523" s="125"/>
      <c r="DB523" s="125"/>
      <c r="DC523" s="125"/>
      <c r="DD523" s="125">
        <f t="shared" si="148"/>
        <v>2</v>
      </c>
      <c r="DE523" s="125">
        <v>1</v>
      </c>
      <c r="DF523" s="125">
        <v>1</v>
      </c>
      <c r="DG523" s="125"/>
      <c r="DH523" s="125"/>
      <c r="DI523" s="125"/>
      <c r="DJ523" s="125"/>
      <c r="DK523" s="125"/>
      <c r="DL523" s="125"/>
      <c r="DM523" s="125"/>
      <c r="DN523" s="125">
        <f t="shared" si="149"/>
        <v>2</v>
      </c>
      <c r="DO523" s="125">
        <v>1</v>
      </c>
      <c r="DP523" s="125">
        <v>1</v>
      </c>
      <c r="DQ523" s="125"/>
      <c r="DR523" s="125"/>
      <c r="DS523" s="125"/>
      <c r="DT523" s="125"/>
      <c r="DU523" s="125"/>
      <c r="DV523" s="125"/>
      <c r="DW523" s="125"/>
      <c r="DX523" s="125"/>
      <c r="DY523" s="125">
        <f t="shared" si="150"/>
        <v>2</v>
      </c>
      <c r="DZ523" s="125">
        <f t="shared" si="151"/>
        <v>5</v>
      </c>
      <c r="EA523" s="125">
        <f t="shared" si="152"/>
        <v>5</v>
      </c>
      <c r="EB523" s="125">
        <f t="shared" si="153"/>
        <v>0</v>
      </c>
      <c r="EC523" s="125">
        <f t="shared" si="154"/>
        <v>0</v>
      </c>
      <c r="ED523" s="125">
        <f t="shared" si="155"/>
        <v>0</v>
      </c>
      <c r="EE523" s="125">
        <f t="shared" si="156"/>
        <v>0</v>
      </c>
      <c r="EF523" s="125">
        <f t="shared" si="157"/>
        <v>0</v>
      </c>
      <c r="EG523" s="125">
        <f t="shared" si="158"/>
        <v>0</v>
      </c>
      <c r="EH523" s="125">
        <f t="shared" si="159"/>
        <v>10</v>
      </c>
      <c r="EI523" s="125">
        <f t="shared" si="160"/>
        <v>1</v>
      </c>
      <c r="EJ523" s="125">
        <v>0</v>
      </c>
    </row>
    <row r="524" spans="1:140" ht="15.75" customHeight="1">
      <c r="A524" s="33"/>
      <c r="B524" s="33"/>
      <c r="C524" s="125">
        <v>2021</v>
      </c>
      <c r="D524" s="125" t="s">
        <v>3152</v>
      </c>
      <c r="E524" s="125" t="s">
        <v>3153</v>
      </c>
      <c r="F524" s="125" t="s">
        <v>3131</v>
      </c>
      <c r="G524" s="125" t="s">
        <v>470</v>
      </c>
      <c r="H524" s="125" t="s">
        <v>2469</v>
      </c>
      <c r="I524" s="125" t="s">
        <v>2470</v>
      </c>
      <c r="J524" s="125"/>
      <c r="K524" s="125"/>
      <c r="L524" s="125" t="s">
        <v>2009</v>
      </c>
      <c r="M524" s="119"/>
      <c r="N524" s="119" t="s">
        <v>2471</v>
      </c>
      <c r="O524" s="125"/>
      <c r="P524" s="125"/>
      <c r="Q524" s="125"/>
      <c r="R524" s="125"/>
      <c r="S524" s="125"/>
      <c r="T524" s="125"/>
      <c r="U524" s="125">
        <v>1</v>
      </c>
      <c r="V524" s="125"/>
      <c r="W524" s="125"/>
      <c r="X524" s="125"/>
      <c r="Y524" s="125"/>
      <c r="Z524" s="125"/>
      <c r="AA524" s="125"/>
      <c r="AB524" s="125"/>
      <c r="AC524" s="125"/>
      <c r="AD524" s="125"/>
      <c r="AE524" s="125"/>
      <c r="AF524" s="125"/>
      <c r="AG524" s="125"/>
      <c r="AH524" s="125"/>
      <c r="AI524" s="125">
        <v>1</v>
      </c>
      <c r="AJ524" s="125"/>
      <c r="AK524" s="125"/>
      <c r="AL524" s="125"/>
      <c r="AM524" s="125"/>
      <c r="AN524" s="125"/>
      <c r="AO524" s="125"/>
      <c r="AP524" s="125"/>
      <c r="AQ524" s="125"/>
      <c r="AR524" s="125">
        <f t="shared" si="144"/>
        <v>1</v>
      </c>
      <c r="AS524" s="167">
        <v>1</v>
      </c>
      <c r="AT524" s="164"/>
      <c r="AU524" s="167"/>
      <c r="AV524" s="164"/>
      <c r="AW524" s="167">
        <v>1</v>
      </c>
      <c r="AX524" s="125">
        <f t="shared" si="145"/>
        <v>2</v>
      </c>
      <c r="AY524" s="164"/>
      <c r="AZ524" s="125">
        <v>1</v>
      </c>
      <c r="BA524" s="164"/>
      <c r="BB524" s="164"/>
      <c r="BC524" s="164"/>
      <c r="BD524" s="164"/>
      <c r="BE524" s="164"/>
      <c r="BF524" s="164"/>
      <c r="BG524" s="164"/>
      <c r="BH524" s="164"/>
      <c r="BI524" s="164"/>
      <c r="BJ524" s="164"/>
      <c r="BK524" s="164"/>
      <c r="BL524" s="164"/>
      <c r="BM524" s="164"/>
      <c r="BN524" s="164"/>
      <c r="BO524" s="164"/>
      <c r="BP524" s="164">
        <v>1</v>
      </c>
      <c r="BQ524" s="164"/>
      <c r="BR524" s="164"/>
      <c r="BS524" s="167">
        <v>1</v>
      </c>
      <c r="BT524" s="167"/>
      <c r="BU524" s="167">
        <v>1</v>
      </c>
      <c r="BV524" s="66">
        <f t="shared" si="161"/>
        <v>0</v>
      </c>
      <c r="BW524" s="167"/>
      <c r="BX524" s="167"/>
      <c r="BY524" s="167"/>
      <c r="BZ524" s="167">
        <v>1</v>
      </c>
      <c r="CA524" s="164"/>
      <c r="CB524" s="164"/>
      <c r="CC524" s="164"/>
      <c r="CD524" s="164"/>
      <c r="CE524" s="164"/>
      <c r="CF524" s="164"/>
      <c r="CG524" s="164"/>
      <c r="CH524" s="125">
        <f t="shared" si="146"/>
        <v>1</v>
      </c>
      <c r="CI524" s="164"/>
      <c r="CJ524" s="164"/>
      <c r="CK524" s="164"/>
      <c r="CL524" s="164"/>
      <c r="CM524" s="164"/>
      <c r="CN524" s="164"/>
      <c r="CO524" s="164"/>
      <c r="CP524" s="164"/>
      <c r="CQ524" s="164"/>
      <c r="CR524" s="164"/>
      <c r="CS524" s="125">
        <f t="shared" si="147"/>
        <v>0</v>
      </c>
      <c r="CT524" s="164"/>
      <c r="CU524" s="164"/>
      <c r="CV524" s="164"/>
      <c r="CW524" s="167"/>
      <c r="CX524" s="164"/>
      <c r="CY524" s="164"/>
      <c r="CZ524" s="164"/>
      <c r="DA524" s="164"/>
      <c r="DB524" s="164"/>
      <c r="DC524" s="164"/>
      <c r="DD524" s="125">
        <f t="shared" si="148"/>
        <v>0</v>
      </c>
      <c r="DE524" s="164"/>
      <c r="DF524" s="164"/>
      <c r="DG524" s="164"/>
      <c r="DH524" s="164"/>
      <c r="DI524" s="164"/>
      <c r="DJ524" s="164"/>
      <c r="DK524" s="164"/>
      <c r="DL524" s="164"/>
      <c r="DM524" s="164"/>
      <c r="DN524" s="125">
        <f t="shared" si="149"/>
        <v>0</v>
      </c>
      <c r="DO524" s="164"/>
      <c r="DP524" s="164"/>
      <c r="DQ524" s="164"/>
      <c r="DR524" s="164"/>
      <c r="DS524" s="164"/>
      <c r="DT524" s="164"/>
      <c r="DU524" s="167"/>
      <c r="DV524" s="167">
        <v>1</v>
      </c>
      <c r="DW524" s="164"/>
      <c r="DX524" s="164"/>
      <c r="DY524" s="125">
        <f t="shared" si="150"/>
        <v>1</v>
      </c>
      <c r="DZ524" s="125">
        <f t="shared" si="151"/>
        <v>0</v>
      </c>
      <c r="EA524" s="125">
        <f t="shared" si="152"/>
        <v>0</v>
      </c>
      <c r="EB524" s="125">
        <f t="shared" si="153"/>
        <v>0</v>
      </c>
      <c r="EC524" s="125">
        <f t="shared" si="154"/>
        <v>0</v>
      </c>
      <c r="ED524" s="125">
        <f t="shared" si="155"/>
        <v>0</v>
      </c>
      <c r="EE524" s="125">
        <f t="shared" si="156"/>
        <v>0</v>
      </c>
      <c r="EF524" s="125">
        <f t="shared" si="157"/>
        <v>0</v>
      </c>
      <c r="EG524" s="125">
        <f t="shared" si="158"/>
        <v>0</v>
      </c>
      <c r="EH524" s="125">
        <f t="shared" si="159"/>
        <v>0</v>
      </c>
      <c r="EI524" s="125">
        <f t="shared" si="160"/>
        <v>0</v>
      </c>
      <c r="EJ524" s="125"/>
    </row>
    <row r="525" spans="1:140" ht="15.75" customHeight="1">
      <c r="A525" s="33"/>
      <c r="B525" s="33"/>
      <c r="C525" s="125">
        <v>2021</v>
      </c>
      <c r="D525" s="125" t="s">
        <v>3154</v>
      </c>
      <c r="E525" s="125" t="s">
        <v>3155</v>
      </c>
      <c r="F525" s="125" t="s">
        <v>2986</v>
      </c>
      <c r="G525" s="125" t="s">
        <v>470</v>
      </c>
      <c r="H525" s="125" t="s">
        <v>2472</v>
      </c>
      <c r="I525" s="125" t="s">
        <v>2473</v>
      </c>
      <c r="J525" s="125"/>
      <c r="K525" s="125"/>
      <c r="L525" s="125" t="s">
        <v>2009</v>
      </c>
      <c r="M525" s="119"/>
      <c r="N525" s="119"/>
      <c r="O525" s="125"/>
      <c r="P525" s="125"/>
      <c r="Q525" s="125"/>
      <c r="R525" s="125"/>
      <c r="S525" s="125"/>
      <c r="T525" s="125"/>
      <c r="U525" s="125">
        <v>1</v>
      </c>
      <c r="V525" s="125"/>
      <c r="W525" s="125"/>
      <c r="X525" s="125"/>
      <c r="Y525" s="125"/>
      <c r="Z525" s="125"/>
      <c r="AA525" s="125"/>
      <c r="AB525" s="125"/>
      <c r="AC525" s="125"/>
      <c r="AD525" s="125"/>
      <c r="AE525" s="125"/>
      <c r="AF525" s="125">
        <v>1</v>
      </c>
      <c r="AG525" s="125"/>
      <c r="AH525" s="125"/>
      <c r="AI525" s="125"/>
      <c r="AJ525" s="125"/>
      <c r="AK525" s="125"/>
      <c r="AL525" s="125"/>
      <c r="AM525" s="125"/>
      <c r="AN525" s="125"/>
      <c r="AO525" s="125"/>
      <c r="AP525" s="125"/>
      <c r="AQ525" s="125"/>
      <c r="AR525" s="125">
        <f t="shared" si="144"/>
        <v>1</v>
      </c>
      <c r="AS525" s="167">
        <v>1</v>
      </c>
      <c r="AT525" s="167">
        <v>1</v>
      </c>
      <c r="AU525" s="167">
        <v>1</v>
      </c>
      <c r="AV525" s="164"/>
      <c r="AW525" s="164"/>
      <c r="AX525" s="125">
        <f t="shared" si="145"/>
        <v>3</v>
      </c>
      <c r="AY525" s="164"/>
      <c r="AZ525" s="125">
        <v>1</v>
      </c>
      <c r="BA525" s="164"/>
      <c r="BB525" s="164"/>
      <c r="BC525" s="164"/>
      <c r="BD525" s="164"/>
      <c r="BE525" s="164"/>
      <c r="BF525" s="164"/>
      <c r="BG525" s="164"/>
      <c r="BH525" s="164"/>
      <c r="BI525" s="164"/>
      <c r="BJ525" s="164"/>
      <c r="BK525" s="164">
        <v>1</v>
      </c>
      <c r="BL525" s="164"/>
      <c r="BM525" s="164"/>
      <c r="BN525" s="164"/>
      <c r="BO525" s="164"/>
      <c r="BP525" s="164"/>
      <c r="BQ525" s="164"/>
      <c r="BR525" s="164"/>
      <c r="BS525" s="167"/>
      <c r="BT525" s="167"/>
      <c r="BU525" s="164"/>
      <c r="BV525" s="66">
        <f t="shared" si="161"/>
        <v>1</v>
      </c>
      <c r="BW525" s="167"/>
      <c r="BX525" s="167"/>
      <c r="BY525" s="167"/>
      <c r="BZ525" s="167"/>
      <c r="CA525" s="167"/>
      <c r="CB525" s="167"/>
      <c r="CC525" s="167"/>
      <c r="CD525" s="164"/>
      <c r="CE525" s="164"/>
      <c r="CF525" s="164"/>
      <c r="CG525" s="167"/>
      <c r="CH525" s="125">
        <f t="shared" si="146"/>
        <v>0</v>
      </c>
      <c r="CI525" s="167"/>
      <c r="CJ525" s="167"/>
      <c r="CK525" s="167"/>
      <c r="CL525" s="167"/>
      <c r="CM525" s="167"/>
      <c r="CN525" s="167"/>
      <c r="CO525" s="167"/>
      <c r="CP525" s="164"/>
      <c r="CQ525" s="164"/>
      <c r="CR525" s="164"/>
      <c r="CS525" s="125">
        <f t="shared" si="147"/>
        <v>0</v>
      </c>
      <c r="CT525" s="164"/>
      <c r="CU525" s="167"/>
      <c r="CV525" s="167"/>
      <c r="CW525" s="167"/>
      <c r="CX525" s="167"/>
      <c r="CY525" s="167"/>
      <c r="CZ525" s="167"/>
      <c r="DA525" s="164"/>
      <c r="DB525" s="164"/>
      <c r="DC525" s="164"/>
      <c r="DD525" s="125">
        <f t="shared" si="148"/>
        <v>0</v>
      </c>
      <c r="DE525" s="164"/>
      <c r="DF525" s="164"/>
      <c r="DG525" s="164"/>
      <c r="DH525" s="164"/>
      <c r="DI525" s="164"/>
      <c r="DJ525" s="164"/>
      <c r="DK525" s="164"/>
      <c r="DL525" s="164"/>
      <c r="DM525" s="164"/>
      <c r="DN525" s="125">
        <f t="shared" si="149"/>
        <v>0</v>
      </c>
      <c r="DO525" s="164"/>
      <c r="DP525" s="164"/>
      <c r="DQ525" s="164"/>
      <c r="DR525" s="164"/>
      <c r="DS525" s="164"/>
      <c r="DT525" s="164"/>
      <c r="DU525" s="164"/>
      <c r="DV525" s="164"/>
      <c r="DW525" s="164"/>
      <c r="DX525" s="164"/>
      <c r="DY525" s="125">
        <f t="shared" si="150"/>
        <v>0</v>
      </c>
      <c r="DZ525" s="125">
        <f t="shared" si="151"/>
        <v>0</v>
      </c>
      <c r="EA525" s="125">
        <f t="shared" si="152"/>
        <v>0</v>
      </c>
      <c r="EB525" s="125">
        <f t="shared" si="153"/>
        <v>0</v>
      </c>
      <c r="EC525" s="125">
        <f t="shared" si="154"/>
        <v>0</v>
      </c>
      <c r="ED525" s="125">
        <f t="shared" si="155"/>
        <v>0</v>
      </c>
      <c r="EE525" s="125">
        <f t="shared" si="156"/>
        <v>0</v>
      </c>
      <c r="EF525" s="125">
        <f t="shared" si="157"/>
        <v>0</v>
      </c>
      <c r="EG525" s="125">
        <f t="shared" si="158"/>
        <v>0</v>
      </c>
      <c r="EH525" s="125">
        <f t="shared" si="159"/>
        <v>0</v>
      </c>
      <c r="EI525" s="125">
        <f t="shared" si="160"/>
        <v>0</v>
      </c>
      <c r="EJ525" s="125">
        <v>0</v>
      </c>
    </row>
    <row r="526" spans="1:140" ht="15.75" customHeight="1">
      <c r="A526" s="33"/>
      <c r="B526" s="33"/>
      <c r="C526" s="201">
        <v>2021</v>
      </c>
      <c r="D526" s="201" t="s">
        <v>3156</v>
      </c>
      <c r="E526" s="201" t="s">
        <v>3157</v>
      </c>
      <c r="F526" s="201" t="s">
        <v>3158</v>
      </c>
      <c r="G526" s="201" t="s">
        <v>538</v>
      </c>
      <c r="H526" s="201" t="s">
        <v>2474</v>
      </c>
      <c r="I526" s="201" t="s">
        <v>2475</v>
      </c>
      <c r="J526" s="201"/>
      <c r="K526" s="201"/>
      <c r="L526" s="201" t="s">
        <v>2009</v>
      </c>
      <c r="M526" s="214"/>
      <c r="N526" s="214"/>
      <c r="O526" s="201"/>
      <c r="P526" s="201"/>
      <c r="Q526" s="201"/>
      <c r="R526" s="201"/>
      <c r="S526" s="201"/>
      <c r="T526" s="201"/>
      <c r="U526" s="201">
        <v>1</v>
      </c>
      <c r="V526" s="201"/>
      <c r="W526" s="201"/>
      <c r="X526" s="201"/>
      <c r="Y526" s="201"/>
      <c r="Z526" s="201">
        <v>1</v>
      </c>
      <c r="AA526" s="201"/>
      <c r="AB526" s="201"/>
      <c r="AC526" s="201"/>
      <c r="AD526" s="201"/>
      <c r="AE526" s="201"/>
      <c r="AF526" s="201"/>
      <c r="AG526" s="201"/>
      <c r="AH526" s="201"/>
      <c r="AI526" s="201"/>
      <c r="AJ526" s="201"/>
      <c r="AK526" s="201"/>
      <c r="AL526" s="201"/>
      <c r="AM526" s="201"/>
      <c r="AN526" s="201"/>
      <c r="AO526" s="201"/>
      <c r="AP526" s="201"/>
      <c r="AQ526" s="201"/>
      <c r="AR526" s="201">
        <f t="shared" si="144"/>
        <v>1</v>
      </c>
      <c r="AS526" s="216">
        <v>1</v>
      </c>
      <c r="AT526" s="216">
        <v>1</v>
      </c>
      <c r="AU526" s="201">
        <v>1</v>
      </c>
      <c r="AV526" s="208"/>
      <c r="AW526" s="216">
        <v>1</v>
      </c>
      <c r="AX526" s="201">
        <f t="shared" si="145"/>
        <v>4</v>
      </c>
      <c r="AY526" s="208"/>
      <c r="AZ526" s="201">
        <v>1</v>
      </c>
      <c r="BA526" s="208">
        <v>1</v>
      </c>
      <c r="BB526" s="208"/>
      <c r="BC526" s="208"/>
      <c r="BD526" s="208"/>
      <c r="BE526" s="208"/>
      <c r="BF526" s="208"/>
      <c r="BG526" s="208"/>
      <c r="BH526" s="208"/>
      <c r="BI526" s="208"/>
      <c r="BJ526" s="208"/>
      <c r="BK526" s="208">
        <v>1</v>
      </c>
      <c r="BL526" s="208"/>
      <c r="BM526" s="208"/>
      <c r="BN526" s="208"/>
      <c r="BO526" s="208"/>
      <c r="BP526" s="208"/>
      <c r="BQ526" s="208"/>
      <c r="BR526" s="208"/>
      <c r="BS526" s="216">
        <v>1</v>
      </c>
      <c r="BT526" s="208">
        <v>1</v>
      </c>
      <c r="BU526" s="208">
        <v>1</v>
      </c>
      <c r="BV526" s="66">
        <f t="shared" si="161"/>
        <v>0</v>
      </c>
      <c r="BW526" s="216"/>
      <c r="BX526" s="216"/>
      <c r="BY526" s="216"/>
      <c r="BZ526" s="216">
        <v>1</v>
      </c>
      <c r="CA526" s="208"/>
      <c r="CB526" s="208"/>
      <c r="CC526" s="208"/>
      <c r="CD526" s="208"/>
      <c r="CE526" s="208"/>
      <c r="CF526" s="208"/>
      <c r="CG526" s="216"/>
      <c r="CH526" s="201">
        <f t="shared" si="146"/>
        <v>1</v>
      </c>
      <c r="CI526" s="216"/>
      <c r="CJ526" s="216"/>
      <c r="CK526" s="216"/>
      <c r="CL526" s="208"/>
      <c r="CM526" s="208">
        <v>1</v>
      </c>
      <c r="CN526" s="208"/>
      <c r="CO526" s="208"/>
      <c r="CP526" s="208"/>
      <c r="CQ526" s="208"/>
      <c r="CR526" s="208"/>
      <c r="CS526" s="201">
        <f t="shared" si="147"/>
        <v>1</v>
      </c>
      <c r="CT526" s="208"/>
      <c r="CU526" s="208"/>
      <c r="CV526" s="208"/>
      <c r="CW526" s="208"/>
      <c r="CX526" s="208"/>
      <c r="CY526" s="208"/>
      <c r="CZ526" s="208">
        <v>1</v>
      </c>
      <c r="DA526" s="208"/>
      <c r="DB526" s="208"/>
      <c r="DC526" s="208"/>
      <c r="DD526" s="201">
        <f t="shared" si="148"/>
        <v>1</v>
      </c>
      <c r="DE526" s="208"/>
      <c r="DF526" s="208"/>
      <c r="DG526" s="208"/>
      <c r="DH526" s="208"/>
      <c r="DI526" s="208"/>
      <c r="DJ526" s="208"/>
      <c r="DK526" s="208"/>
      <c r="DL526" s="208"/>
      <c r="DM526" s="208"/>
      <c r="DN526" s="201">
        <f t="shared" si="149"/>
        <v>0</v>
      </c>
      <c r="DO526" s="208"/>
      <c r="DP526" s="216"/>
      <c r="DQ526" s="216"/>
      <c r="DR526" s="208"/>
      <c r="DS526" s="208"/>
      <c r="DT526" s="208"/>
      <c r="DU526" s="208"/>
      <c r="DV526" s="208">
        <v>1</v>
      </c>
      <c r="DW526" s="208"/>
      <c r="DX526" s="208"/>
      <c r="DY526" s="201">
        <f t="shared" si="150"/>
        <v>1</v>
      </c>
      <c r="DZ526" s="201">
        <f t="shared" si="151"/>
        <v>0</v>
      </c>
      <c r="EA526" s="201">
        <f t="shared" si="152"/>
        <v>0</v>
      </c>
      <c r="EB526" s="201">
        <f t="shared" si="153"/>
        <v>0</v>
      </c>
      <c r="EC526" s="201">
        <f t="shared" si="154"/>
        <v>0</v>
      </c>
      <c r="ED526" s="201">
        <f t="shared" si="155"/>
        <v>0</v>
      </c>
      <c r="EE526" s="201">
        <f t="shared" si="156"/>
        <v>0</v>
      </c>
      <c r="EF526" s="201">
        <f t="shared" si="157"/>
        <v>0</v>
      </c>
      <c r="EG526" s="201">
        <f t="shared" si="158"/>
        <v>0</v>
      </c>
      <c r="EH526" s="201">
        <f t="shared" si="159"/>
        <v>0</v>
      </c>
      <c r="EI526" s="201">
        <f t="shared" si="160"/>
        <v>0</v>
      </c>
      <c r="EJ526" s="201">
        <v>0</v>
      </c>
    </row>
    <row r="527" spans="1:140" ht="15.75" customHeight="1">
      <c r="A527" s="33"/>
      <c r="B527" s="33"/>
      <c r="C527" s="125">
        <v>2021</v>
      </c>
      <c r="D527" s="125" t="s">
        <v>3159</v>
      </c>
      <c r="E527" s="125" t="s">
        <v>3160</v>
      </c>
      <c r="F527" s="125" t="s">
        <v>3161</v>
      </c>
      <c r="G527" s="125" t="s">
        <v>463</v>
      </c>
      <c r="H527" s="125" t="s">
        <v>2476</v>
      </c>
      <c r="I527" s="125" t="s">
        <v>2477</v>
      </c>
      <c r="J527" s="125"/>
      <c r="K527" s="125"/>
      <c r="L527" s="125" t="s">
        <v>2009</v>
      </c>
      <c r="M527" s="119"/>
      <c r="N527" s="119"/>
      <c r="O527" s="125"/>
      <c r="P527" s="125"/>
      <c r="Q527" s="125"/>
      <c r="R527" s="125"/>
      <c r="S527" s="125"/>
      <c r="T527" s="125"/>
      <c r="U527" s="125">
        <v>1</v>
      </c>
      <c r="V527" s="125"/>
      <c r="W527" s="125"/>
      <c r="X527" s="125"/>
      <c r="Y527" s="125"/>
      <c r="Z527" s="125"/>
      <c r="AA527" s="125"/>
      <c r="AB527" s="125"/>
      <c r="AC527" s="125">
        <v>1</v>
      </c>
      <c r="AD527" s="125"/>
      <c r="AE527" s="125"/>
      <c r="AF527" s="125"/>
      <c r="AG527" s="125"/>
      <c r="AH527" s="125"/>
      <c r="AI527" s="125"/>
      <c r="AJ527" s="125"/>
      <c r="AK527" s="125"/>
      <c r="AL527" s="125"/>
      <c r="AM527" s="125"/>
      <c r="AN527" s="125"/>
      <c r="AO527" s="125"/>
      <c r="AP527" s="125"/>
      <c r="AQ527" s="125"/>
      <c r="AR527" s="125">
        <f t="shared" si="144"/>
        <v>1</v>
      </c>
      <c r="AS527" s="167">
        <v>1</v>
      </c>
      <c r="AT527" s="167">
        <v>1</v>
      </c>
      <c r="AU527" s="167">
        <v>1</v>
      </c>
      <c r="AV527" s="167"/>
      <c r="AW527" s="167">
        <v>1</v>
      </c>
      <c r="AX527" s="125">
        <f t="shared" si="145"/>
        <v>4</v>
      </c>
      <c r="AY527" s="167">
        <v>1</v>
      </c>
      <c r="AZ527" s="125">
        <v>1</v>
      </c>
      <c r="BA527" s="167">
        <v>1</v>
      </c>
      <c r="BB527" s="164"/>
      <c r="BC527" s="164"/>
      <c r="BD527" s="164"/>
      <c r="BE527" s="164"/>
      <c r="BF527" s="164"/>
      <c r="BG527" s="164"/>
      <c r="BH527" s="164"/>
      <c r="BI527" s="164"/>
      <c r="BJ527" s="164"/>
      <c r="BK527" s="164">
        <v>1</v>
      </c>
      <c r="BL527" s="164"/>
      <c r="BM527" s="164"/>
      <c r="BN527" s="164"/>
      <c r="BO527" s="164"/>
      <c r="BP527" s="164"/>
      <c r="BQ527" s="164"/>
      <c r="BR527" s="164"/>
      <c r="BS527" s="167">
        <v>1</v>
      </c>
      <c r="BT527" s="164">
        <v>1</v>
      </c>
      <c r="BU527" s="164">
        <v>1</v>
      </c>
      <c r="BV527" s="66">
        <f t="shared" si="161"/>
        <v>0</v>
      </c>
      <c r="BW527" s="164"/>
      <c r="BX527" s="164"/>
      <c r="BY527" s="164"/>
      <c r="BZ527" s="164">
        <v>1</v>
      </c>
      <c r="CA527" s="164"/>
      <c r="CB527" s="164"/>
      <c r="CC527" s="164"/>
      <c r="CD527" s="164"/>
      <c r="CE527" s="164"/>
      <c r="CF527" s="164"/>
      <c r="CG527" s="164"/>
      <c r="CH527" s="125">
        <f t="shared" si="146"/>
        <v>1</v>
      </c>
      <c r="CI527" s="164"/>
      <c r="CJ527" s="164"/>
      <c r="CK527" s="164"/>
      <c r="CL527" s="164"/>
      <c r="CM527" s="164">
        <v>1</v>
      </c>
      <c r="CN527" s="164"/>
      <c r="CO527" s="164"/>
      <c r="CP527" s="164"/>
      <c r="CQ527" s="164"/>
      <c r="CR527" s="164"/>
      <c r="CS527" s="125">
        <f t="shared" si="147"/>
        <v>1</v>
      </c>
      <c r="CT527" s="164"/>
      <c r="CU527" s="164"/>
      <c r="CV527" s="164"/>
      <c r="CW527" s="164"/>
      <c r="CX527" s="164"/>
      <c r="CY527" s="164"/>
      <c r="CZ527" s="164">
        <v>1</v>
      </c>
      <c r="DA527" s="164"/>
      <c r="DB527" s="164"/>
      <c r="DC527" s="164"/>
      <c r="DD527" s="125">
        <f t="shared" si="148"/>
        <v>1</v>
      </c>
      <c r="DE527" s="164"/>
      <c r="DF527" s="164"/>
      <c r="DG527" s="164"/>
      <c r="DH527" s="164"/>
      <c r="DI527" s="164"/>
      <c r="DJ527" s="164"/>
      <c r="DK527" s="164"/>
      <c r="DL527" s="164"/>
      <c r="DM527" s="164"/>
      <c r="DN527" s="125">
        <f t="shared" si="149"/>
        <v>0</v>
      </c>
      <c r="DO527" s="164"/>
      <c r="DP527" s="164"/>
      <c r="DQ527" s="164"/>
      <c r="DR527" s="164"/>
      <c r="DS527" s="164"/>
      <c r="DT527" s="164"/>
      <c r="DU527" s="164"/>
      <c r="DV527" s="164">
        <v>1</v>
      </c>
      <c r="DW527" s="164"/>
      <c r="DX527" s="164"/>
      <c r="DY527" s="125">
        <f t="shared" si="150"/>
        <v>1</v>
      </c>
      <c r="DZ527" s="125">
        <f t="shared" si="151"/>
        <v>0</v>
      </c>
      <c r="EA527" s="125">
        <f t="shared" si="152"/>
        <v>0</v>
      </c>
      <c r="EB527" s="125">
        <f t="shared" si="153"/>
        <v>0</v>
      </c>
      <c r="EC527" s="125">
        <f t="shared" si="154"/>
        <v>0</v>
      </c>
      <c r="ED527" s="125">
        <f t="shared" si="155"/>
        <v>0</v>
      </c>
      <c r="EE527" s="125">
        <f t="shared" si="156"/>
        <v>0</v>
      </c>
      <c r="EF527" s="125">
        <f t="shared" si="157"/>
        <v>0</v>
      </c>
      <c r="EG527" s="125">
        <f t="shared" si="158"/>
        <v>0</v>
      </c>
      <c r="EH527" s="125">
        <f t="shared" si="159"/>
        <v>0</v>
      </c>
      <c r="EI527" s="125">
        <f t="shared" si="160"/>
        <v>0</v>
      </c>
      <c r="EJ527" s="125">
        <v>0</v>
      </c>
    </row>
    <row r="528" spans="1:140" ht="15.75" customHeight="1">
      <c r="A528" s="33"/>
      <c r="B528" s="33"/>
      <c r="C528" s="125">
        <v>2021</v>
      </c>
      <c r="D528" s="125" t="s">
        <v>3162</v>
      </c>
      <c r="E528" s="125" t="s">
        <v>3163</v>
      </c>
      <c r="F528" s="125" t="s">
        <v>3164</v>
      </c>
      <c r="G528" s="125" t="s">
        <v>483</v>
      </c>
      <c r="H528" s="125" t="s">
        <v>2478</v>
      </c>
      <c r="I528" s="125" t="s">
        <v>2479</v>
      </c>
      <c r="J528" s="125"/>
      <c r="K528" s="125"/>
      <c r="L528" s="125" t="s">
        <v>2009</v>
      </c>
      <c r="M528" s="119"/>
      <c r="N528" s="119"/>
      <c r="O528" s="125"/>
      <c r="P528" s="125"/>
      <c r="Q528" s="125"/>
      <c r="R528" s="125"/>
      <c r="S528" s="125"/>
      <c r="T528" s="125"/>
      <c r="U528" s="125">
        <v>1</v>
      </c>
      <c r="V528" s="125"/>
      <c r="W528" s="125"/>
      <c r="X528" s="125"/>
      <c r="Y528" s="125"/>
      <c r="Z528" s="125"/>
      <c r="AA528" s="125"/>
      <c r="AB528" s="125"/>
      <c r="AC528" s="125"/>
      <c r="AD528" s="125"/>
      <c r="AE528" s="125"/>
      <c r="AF528" s="125"/>
      <c r="AG528" s="125"/>
      <c r="AH528" s="125"/>
      <c r="AI528" s="125"/>
      <c r="AJ528" s="125">
        <v>1</v>
      </c>
      <c r="AK528" s="125"/>
      <c r="AL528" s="125"/>
      <c r="AM528" s="125"/>
      <c r="AN528" s="125"/>
      <c r="AO528" s="125"/>
      <c r="AP528" s="125"/>
      <c r="AQ528" s="125"/>
      <c r="AR528" s="125">
        <f t="shared" si="144"/>
        <v>1</v>
      </c>
      <c r="AS528" s="164"/>
      <c r="AT528" s="167">
        <v>1</v>
      </c>
      <c r="AU528" s="164"/>
      <c r="AV528" s="164"/>
      <c r="AW528" s="164"/>
      <c r="AX528" s="125">
        <f t="shared" si="145"/>
        <v>1</v>
      </c>
      <c r="AY528" s="164">
        <v>1</v>
      </c>
      <c r="AZ528" s="125">
        <v>1</v>
      </c>
      <c r="BA528" s="164">
        <v>1</v>
      </c>
      <c r="BB528" s="164"/>
      <c r="BC528" s="164"/>
      <c r="BD528" s="164"/>
      <c r="BE528" s="164"/>
      <c r="BF528" s="164"/>
      <c r="BG528" s="164"/>
      <c r="BH528" s="164"/>
      <c r="BI528" s="164"/>
      <c r="BJ528" s="164"/>
      <c r="BK528" s="164">
        <v>1</v>
      </c>
      <c r="BL528" s="164"/>
      <c r="BM528" s="164"/>
      <c r="BN528" s="164"/>
      <c r="BO528" s="164"/>
      <c r="BP528" s="164"/>
      <c r="BQ528" s="164"/>
      <c r="BR528" s="164"/>
      <c r="BS528" s="164"/>
      <c r="BT528" s="164"/>
      <c r="BU528" s="164"/>
      <c r="BV528" s="66">
        <f t="shared" si="161"/>
        <v>1</v>
      </c>
      <c r="BW528" s="164"/>
      <c r="BX528" s="164"/>
      <c r="BY528" s="164"/>
      <c r="BZ528" s="164"/>
      <c r="CA528" s="164"/>
      <c r="CB528" s="164"/>
      <c r="CC528" s="164"/>
      <c r="CD528" s="164"/>
      <c r="CE528" s="164"/>
      <c r="CF528" s="164"/>
      <c r="CG528" s="164"/>
      <c r="CH528" s="125">
        <f t="shared" si="146"/>
        <v>0</v>
      </c>
      <c r="CI528" s="164"/>
      <c r="CJ528" s="164"/>
      <c r="CK528" s="164"/>
      <c r="CL528" s="164"/>
      <c r="CM528" s="164"/>
      <c r="CN528" s="164"/>
      <c r="CO528" s="164"/>
      <c r="CP528" s="164"/>
      <c r="CQ528" s="164"/>
      <c r="CR528" s="164"/>
      <c r="CS528" s="125">
        <f t="shared" si="147"/>
        <v>0</v>
      </c>
      <c r="CT528" s="164"/>
      <c r="CU528" s="164"/>
      <c r="CV528" s="164"/>
      <c r="CW528" s="164"/>
      <c r="CX528" s="164"/>
      <c r="CY528" s="164"/>
      <c r="CZ528" s="164"/>
      <c r="DA528" s="164"/>
      <c r="DB528" s="164"/>
      <c r="DC528" s="164"/>
      <c r="DD528" s="125">
        <f t="shared" si="148"/>
        <v>0</v>
      </c>
      <c r="DE528" s="164"/>
      <c r="DF528" s="164"/>
      <c r="DG528" s="164"/>
      <c r="DH528" s="164"/>
      <c r="DI528" s="164"/>
      <c r="DJ528" s="164"/>
      <c r="DK528" s="164"/>
      <c r="DL528" s="164"/>
      <c r="DM528" s="164"/>
      <c r="DN528" s="125">
        <f t="shared" si="149"/>
        <v>0</v>
      </c>
      <c r="DO528" s="164"/>
      <c r="DP528" s="164"/>
      <c r="DQ528" s="164"/>
      <c r="DR528" s="164"/>
      <c r="DS528" s="164"/>
      <c r="DT528" s="164"/>
      <c r="DU528" s="164"/>
      <c r="DV528" s="164"/>
      <c r="DW528" s="164"/>
      <c r="DX528" s="164"/>
      <c r="DY528" s="125">
        <f t="shared" si="150"/>
        <v>0</v>
      </c>
      <c r="DZ528" s="125">
        <f t="shared" si="151"/>
        <v>0</v>
      </c>
      <c r="EA528" s="125">
        <f t="shared" si="152"/>
        <v>0</v>
      </c>
      <c r="EB528" s="125">
        <f t="shared" si="153"/>
        <v>0</v>
      </c>
      <c r="EC528" s="125">
        <f t="shared" si="154"/>
        <v>0</v>
      </c>
      <c r="ED528" s="125">
        <f t="shared" si="155"/>
        <v>0</v>
      </c>
      <c r="EE528" s="125">
        <f t="shared" si="156"/>
        <v>0</v>
      </c>
      <c r="EF528" s="125">
        <f t="shared" si="157"/>
        <v>0</v>
      </c>
      <c r="EG528" s="125">
        <f t="shared" si="158"/>
        <v>0</v>
      </c>
      <c r="EH528" s="125">
        <f t="shared" si="159"/>
        <v>0</v>
      </c>
      <c r="EI528" s="125">
        <f t="shared" si="160"/>
        <v>0</v>
      </c>
      <c r="EJ528" s="125">
        <v>0</v>
      </c>
    </row>
    <row r="529" spans="1:140" ht="15.75" customHeight="1">
      <c r="A529" s="33"/>
      <c r="B529" s="33"/>
      <c r="C529" s="125">
        <v>2021</v>
      </c>
      <c r="D529" s="125" t="s">
        <v>3165</v>
      </c>
      <c r="E529" s="125" t="s">
        <v>3166</v>
      </c>
      <c r="F529" s="125" t="s">
        <v>620</v>
      </c>
      <c r="G529" s="125" t="s">
        <v>621</v>
      </c>
      <c r="H529" s="125" t="s">
        <v>2480</v>
      </c>
      <c r="I529" s="125" t="s">
        <v>2481</v>
      </c>
      <c r="J529" s="125"/>
      <c r="K529" s="125"/>
      <c r="L529" s="125" t="s">
        <v>2009</v>
      </c>
      <c r="M529" s="119"/>
      <c r="N529" s="119"/>
      <c r="O529" s="125"/>
      <c r="P529" s="125"/>
      <c r="Q529" s="125"/>
      <c r="R529" s="125"/>
      <c r="S529" s="125"/>
      <c r="T529" s="125"/>
      <c r="U529" s="125">
        <v>1</v>
      </c>
      <c r="V529" s="125"/>
      <c r="W529" s="125"/>
      <c r="X529" s="125"/>
      <c r="Y529" s="125"/>
      <c r="Z529" s="125"/>
      <c r="AA529" s="125">
        <v>1</v>
      </c>
      <c r="AB529" s="125"/>
      <c r="AC529" s="125"/>
      <c r="AD529" s="125"/>
      <c r="AE529" s="125"/>
      <c r="AF529" s="125">
        <v>1</v>
      </c>
      <c r="AG529" s="125">
        <v>1</v>
      </c>
      <c r="AH529" s="125"/>
      <c r="AI529" s="125"/>
      <c r="AJ529" s="125"/>
      <c r="AK529" s="125"/>
      <c r="AL529" s="125"/>
      <c r="AM529" s="125"/>
      <c r="AN529" s="125"/>
      <c r="AO529" s="125"/>
      <c r="AP529" s="125"/>
      <c r="AQ529" s="125"/>
      <c r="AR529" s="125">
        <f t="shared" si="144"/>
        <v>1</v>
      </c>
      <c r="AS529" s="167"/>
      <c r="AT529" s="167">
        <v>1</v>
      </c>
      <c r="AU529" s="167">
        <v>1</v>
      </c>
      <c r="AV529" s="167"/>
      <c r="AW529" s="167">
        <v>1</v>
      </c>
      <c r="AX529" s="125">
        <f t="shared" si="145"/>
        <v>3</v>
      </c>
      <c r="AY529" s="167">
        <v>1</v>
      </c>
      <c r="AZ529" s="125">
        <v>1</v>
      </c>
      <c r="BA529" s="167">
        <v>1</v>
      </c>
      <c r="BB529" s="164"/>
      <c r="BC529" s="164"/>
      <c r="BD529" s="164"/>
      <c r="BE529" s="164"/>
      <c r="BF529" s="164"/>
      <c r="BG529" s="164"/>
      <c r="BH529" s="164"/>
      <c r="BI529" s="164"/>
      <c r="BJ529" s="164"/>
      <c r="BK529" s="164"/>
      <c r="BL529" s="164">
        <v>1</v>
      </c>
      <c r="BM529" s="164"/>
      <c r="BN529" s="164"/>
      <c r="BO529" s="164"/>
      <c r="BP529" s="164"/>
      <c r="BQ529" s="164"/>
      <c r="BR529" s="164"/>
      <c r="BS529" s="167">
        <v>1</v>
      </c>
      <c r="BT529" s="164"/>
      <c r="BU529" s="164"/>
      <c r="BV529" s="66">
        <f t="shared" si="161"/>
        <v>0</v>
      </c>
      <c r="BW529" s="164"/>
      <c r="BX529" s="164"/>
      <c r="BY529" s="164"/>
      <c r="BZ529" s="164"/>
      <c r="CA529" s="164"/>
      <c r="CB529" s="164"/>
      <c r="CC529" s="164"/>
      <c r="CD529" s="164"/>
      <c r="CE529" s="164"/>
      <c r="CF529" s="164"/>
      <c r="CG529" s="164"/>
      <c r="CH529" s="125">
        <f t="shared" si="146"/>
        <v>0</v>
      </c>
      <c r="CI529" s="164"/>
      <c r="CJ529" s="164">
        <v>1</v>
      </c>
      <c r="CK529" s="164"/>
      <c r="CL529" s="164"/>
      <c r="CM529" s="164"/>
      <c r="CN529" s="164"/>
      <c r="CO529" s="164"/>
      <c r="CP529" s="164"/>
      <c r="CQ529" s="164"/>
      <c r="CR529" s="164"/>
      <c r="CS529" s="125">
        <f t="shared" si="147"/>
        <v>1</v>
      </c>
      <c r="CT529" s="164"/>
      <c r="CU529" s="164"/>
      <c r="CV529" s="164"/>
      <c r="CW529" s="164"/>
      <c r="CX529" s="164"/>
      <c r="CY529" s="164"/>
      <c r="CZ529" s="164"/>
      <c r="DA529" s="164"/>
      <c r="DB529" s="164"/>
      <c r="DC529" s="164"/>
      <c r="DD529" s="125">
        <f t="shared" si="148"/>
        <v>0</v>
      </c>
      <c r="DE529" s="164"/>
      <c r="DF529" s="164"/>
      <c r="DG529" s="164"/>
      <c r="DH529" s="164"/>
      <c r="DI529" s="164"/>
      <c r="DJ529" s="164"/>
      <c r="DK529" s="164"/>
      <c r="DL529" s="164"/>
      <c r="DM529" s="164"/>
      <c r="DN529" s="125">
        <f t="shared" si="149"/>
        <v>0</v>
      </c>
      <c r="DO529" s="164"/>
      <c r="DP529" s="164"/>
      <c r="DQ529" s="164"/>
      <c r="DR529" s="164"/>
      <c r="DS529" s="164"/>
      <c r="DT529" s="164"/>
      <c r="DU529" s="164"/>
      <c r="DV529" s="164"/>
      <c r="DW529" s="164"/>
      <c r="DX529" s="164"/>
      <c r="DY529" s="125">
        <f t="shared" si="150"/>
        <v>0</v>
      </c>
      <c r="DZ529" s="125">
        <f t="shared" si="151"/>
        <v>0</v>
      </c>
      <c r="EA529" s="125">
        <f t="shared" si="152"/>
        <v>1</v>
      </c>
      <c r="EB529" s="125">
        <f t="shared" si="153"/>
        <v>0</v>
      </c>
      <c r="EC529" s="125">
        <f t="shared" si="154"/>
        <v>0</v>
      </c>
      <c r="ED529" s="125">
        <f t="shared" si="155"/>
        <v>0</v>
      </c>
      <c r="EE529" s="125">
        <f t="shared" si="156"/>
        <v>0</v>
      </c>
      <c r="EF529" s="125">
        <f t="shared" si="157"/>
        <v>0</v>
      </c>
      <c r="EG529" s="125">
        <f t="shared" si="158"/>
        <v>0</v>
      </c>
      <c r="EH529" s="125">
        <f t="shared" si="159"/>
        <v>1</v>
      </c>
      <c r="EI529" s="125">
        <f t="shared" si="160"/>
        <v>1</v>
      </c>
      <c r="EJ529" s="125">
        <v>0</v>
      </c>
    </row>
    <row r="530" spans="1:140" ht="15.75" customHeight="1">
      <c r="A530" s="33"/>
      <c r="B530" s="33"/>
      <c r="C530" s="125">
        <v>2021</v>
      </c>
      <c r="D530" s="125" t="s">
        <v>3167</v>
      </c>
      <c r="E530" s="125" t="s">
        <v>3168</v>
      </c>
      <c r="F530" s="125" t="s">
        <v>1553</v>
      </c>
      <c r="G530" s="125" t="s">
        <v>503</v>
      </c>
      <c r="H530" s="125" t="s">
        <v>2482</v>
      </c>
      <c r="I530" s="201" t="s">
        <v>2483</v>
      </c>
      <c r="J530" s="125"/>
      <c r="K530" s="125"/>
      <c r="L530" s="125" t="s">
        <v>2009</v>
      </c>
      <c r="M530" s="119"/>
      <c r="N530" s="119" t="s">
        <v>2484</v>
      </c>
      <c r="O530" s="125"/>
      <c r="P530" s="125"/>
      <c r="Q530" s="125"/>
      <c r="R530" s="125"/>
      <c r="S530" s="125"/>
      <c r="T530" s="125"/>
      <c r="U530" s="125">
        <v>1</v>
      </c>
      <c r="V530" s="125"/>
      <c r="W530" s="125"/>
      <c r="X530" s="125"/>
      <c r="Y530" s="125"/>
      <c r="Z530" s="125"/>
      <c r="AA530" s="125"/>
      <c r="AB530" s="125"/>
      <c r="AC530" s="125"/>
      <c r="AD530" s="125">
        <v>1</v>
      </c>
      <c r="AE530" s="125"/>
      <c r="AF530" s="125"/>
      <c r="AG530" s="125"/>
      <c r="AH530" s="125"/>
      <c r="AI530" s="125"/>
      <c r="AJ530" s="125"/>
      <c r="AK530" s="125"/>
      <c r="AL530" s="125"/>
      <c r="AM530" s="125"/>
      <c r="AN530" s="125"/>
      <c r="AO530" s="125"/>
      <c r="AP530" s="125"/>
      <c r="AQ530" s="125"/>
      <c r="AR530" s="125">
        <f t="shared" si="144"/>
        <v>1</v>
      </c>
      <c r="AS530" s="167"/>
      <c r="AT530" s="167">
        <v>1</v>
      </c>
      <c r="AU530" s="167"/>
      <c r="AV530" s="164"/>
      <c r="AW530" s="167">
        <v>1</v>
      </c>
      <c r="AX530" s="125">
        <f t="shared" si="145"/>
        <v>2</v>
      </c>
      <c r="AY530" s="164">
        <v>1</v>
      </c>
      <c r="AZ530" s="125">
        <v>1</v>
      </c>
      <c r="BA530" s="164">
        <v>1</v>
      </c>
      <c r="BB530" s="164"/>
      <c r="BC530" s="164"/>
      <c r="BD530" s="164"/>
      <c r="BE530" s="164"/>
      <c r="BF530" s="164">
        <v>1</v>
      </c>
      <c r="BG530" s="164"/>
      <c r="BH530" s="164"/>
      <c r="BI530" s="164"/>
      <c r="BJ530" s="164"/>
      <c r="BK530" s="164"/>
      <c r="BL530" s="164"/>
      <c r="BM530" s="164"/>
      <c r="BN530" s="164"/>
      <c r="BO530" s="164"/>
      <c r="BP530" s="164">
        <v>1</v>
      </c>
      <c r="BQ530" s="164"/>
      <c r="BR530" s="164"/>
      <c r="BS530" s="164"/>
      <c r="BT530" s="164">
        <v>1</v>
      </c>
      <c r="BU530" s="164">
        <v>1</v>
      </c>
      <c r="BV530" s="66">
        <f t="shared" si="161"/>
        <v>0</v>
      </c>
      <c r="BW530" s="164"/>
      <c r="BX530" s="164"/>
      <c r="BY530" s="164"/>
      <c r="BZ530" s="164"/>
      <c r="CA530" s="164"/>
      <c r="CB530" s="164"/>
      <c r="CC530" s="164"/>
      <c r="CD530" s="164"/>
      <c r="CE530" s="164"/>
      <c r="CF530" s="164"/>
      <c r="CG530" s="164"/>
      <c r="CH530" s="125">
        <f t="shared" si="146"/>
        <v>0</v>
      </c>
      <c r="CI530" s="164"/>
      <c r="CJ530" s="164"/>
      <c r="CK530" s="164"/>
      <c r="CL530" s="164"/>
      <c r="CM530" s="164">
        <v>1</v>
      </c>
      <c r="CN530" s="164"/>
      <c r="CO530" s="164"/>
      <c r="CP530" s="164"/>
      <c r="CQ530" s="164"/>
      <c r="CR530" s="164"/>
      <c r="CS530" s="125">
        <f t="shared" si="147"/>
        <v>1</v>
      </c>
      <c r="CT530" s="164"/>
      <c r="CU530" s="164"/>
      <c r="CV530" s="164"/>
      <c r="CW530" s="164"/>
      <c r="CX530" s="164"/>
      <c r="CY530" s="164"/>
      <c r="CZ530" s="164"/>
      <c r="DA530" s="164"/>
      <c r="DB530" s="164"/>
      <c r="DC530" s="164"/>
      <c r="DD530" s="125">
        <f t="shared" si="148"/>
        <v>0</v>
      </c>
      <c r="DE530" s="164"/>
      <c r="DF530" s="164"/>
      <c r="DG530" s="164"/>
      <c r="DH530" s="164"/>
      <c r="DI530" s="164"/>
      <c r="DJ530" s="164"/>
      <c r="DK530" s="164"/>
      <c r="DL530" s="164"/>
      <c r="DM530" s="164"/>
      <c r="DN530" s="125">
        <f t="shared" si="149"/>
        <v>0</v>
      </c>
      <c r="DO530" s="164"/>
      <c r="DP530" s="164"/>
      <c r="DQ530" s="164"/>
      <c r="DR530" s="164"/>
      <c r="DS530" s="164"/>
      <c r="DT530" s="164"/>
      <c r="DU530" s="164"/>
      <c r="DV530" s="164">
        <v>1</v>
      </c>
      <c r="DW530" s="164"/>
      <c r="DX530" s="164"/>
      <c r="DY530" s="125">
        <f t="shared" si="150"/>
        <v>1</v>
      </c>
      <c r="DZ530" s="125">
        <f t="shared" si="151"/>
        <v>0</v>
      </c>
      <c r="EA530" s="125">
        <f t="shared" si="152"/>
        <v>0</v>
      </c>
      <c r="EB530" s="125">
        <f t="shared" si="153"/>
        <v>0</v>
      </c>
      <c r="EC530" s="125">
        <f t="shared" si="154"/>
        <v>0</v>
      </c>
      <c r="ED530" s="125">
        <f t="shared" si="155"/>
        <v>0</v>
      </c>
      <c r="EE530" s="125">
        <f t="shared" si="156"/>
        <v>0</v>
      </c>
      <c r="EF530" s="125">
        <f t="shared" si="157"/>
        <v>0</v>
      </c>
      <c r="EG530" s="125">
        <f t="shared" si="158"/>
        <v>0</v>
      </c>
      <c r="EH530" s="125">
        <f t="shared" si="159"/>
        <v>0</v>
      </c>
      <c r="EI530" s="125">
        <f t="shared" si="160"/>
        <v>0</v>
      </c>
      <c r="EJ530" s="125"/>
    </row>
    <row r="531" spans="1:140" ht="15.75" customHeight="1">
      <c r="A531" s="33"/>
      <c r="B531" s="33"/>
      <c r="C531" s="201"/>
      <c r="D531" s="201" t="s">
        <v>3169</v>
      </c>
      <c r="E531" s="201" t="s">
        <v>3170</v>
      </c>
      <c r="F531" s="201" t="s">
        <v>544</v>
      </c>
      <c r="G531" s="201" t="s">
        <v>538</v>
      </c>
      <c r="H531" s="201" t="s">
        <v>2485</v>
      </c>
      <c r="I531" s="201" t="s">
        <v>2486</v>
      </c>
      <c r="J531" s="201"/>
      <c r="K531" s="201"/>
      <c r="L531" s="201" t="s">
        <v>2009</v>
      </c>
      <c r="M531" s="214"/>
      <c r="N531" s="214"/>
      <c r="O531" s="201"/>
      <c r="P531" s="201"/>
      <c r="Q531" s="201"/>
      <c r="R531" s="201"/>
      <c r="S531" s="201"/>
      <c r="T531" s="201"/>
      <c r="U531" s="201"/>
      <c r="V531" s="201">
        <v>1</v>
      </c>
      <c r="W531" s="201"/>
      <c r="X531" s="201"/>
      <c r="Y531" s="201"/>
      <c r="Z531" s="201">
        <v>1</v>
      </c>
      <c r="AA531" s="201"/>
      <c r="AB531" s="201"/>
      <c r="AC531" s="201"/>
      <c r="AD531" s="201"/>
      <c r="AE531" s="201"/>
      <c r="AF531" s="201"/>
      <c r="AG531" s="201"/>
      <c r="AH531" s="201"/>
      <c r="AI531" s="201"/>
      <c r="AJ531" s="201"/>
      <c r="AK531" s="201"/>
      <c r="AL531" s="201"/>
      <c r="AM531" s="201"/>
      <c r="AN531" s="201"/>
      <c r="AO531" s="201"/>
      <c r="AP531" s="201"/>
      <c r="AQ531" s="201"/>
      <c r="AR531" s="201">
        <f t="shared" si="144"/>
        <v>1</v>
      </c>
      <c r="AS531" s="208">
        <v>1</v>
      </c>
      <c r="AT531" s="216">
        <v>1</v>
      </c>
      <c r="AU531" s="216">
        <v>1</v>
      </c>
      <c r="AV531" s="208"/>
      <c r="AW531" s="216">
        <v>1</v>
      </c>
      <c r="AX531" s="201">
        <f t="shared" si="145"/>
        <v>4</v>
      </c>
      <c r="AY531" s="208"/>
      <c r="AZ531" s="201">
        <v>1</v>
      </c>
      <c r="BA531" s="216">
        <v>1</v>
      </c>
      <c r="BB531" s="208"/>
      <c r="BC531" s="208"/>
      <c r="BD531" s="208"/>
      <c r="BE531" s="208"/>
      <c r="BF531" s="208"/>
      <c r="BG531" s="208"/>
      <c r="BH531" s="208"/>
      <c r="BI531" s="208"/>
      <c r="BJ531" s="208">
        <v>1</v>
      </c>
      <c r="BK531" s="208"/>
      <c r="BL531" s="208"/>
      <c r="BM531" s="208"/>
      <c r="BN531" s="208"/>
      <c r="BO531" s="208"/>
      <c r="BP531" s="208"/>
      <c r="BQ531" s="208"/>
      <c r="BR531" s="208"/>
      <c r="BS531" s="216">
        <v>1</v>
      </c>
      <c r="BT531" s="208">
        <v>1</v>
      </c>
      <c r="BU531" s="208">
        <v>1</v>
      </c>
      <c r="BV531" s="66">
        <f t="shared" si="161"/>
        <v>0</v>
      </c>
      <c r="BW531" s="208"/>
      <c r="BX531" s="208"/>
      <c r="BY531" s="208"/>
      <c r="BZ531" s="208">
        <v>1</v>
      </c>
      <c r="CA531" s="208"/>
      <c r="CB531" s="208"/>
      <c r="CC531" s="208"/>
      <c r="CD531" s="208"/>
      <c r="CE531" s="208"/>
      <c r="CF531" s="208"/>
      <c r="CG531" s="208"/>
      <c r="CH531" s="201">
        <f t="shared" si="146"/>
        <v>1</v>
      </c>
      <c r="CI531" s="208"/>
      <c r="CJ531" s="208"/>
      <c r="CK531" s="208"/>
      <c r="CL531" s="208"/>
      <c r="CM531" s="208">
        <v>1</v>
      </c>
      <c r="CN531" s="208"/>
      <c r="CO531" s="208"/>
      <c r="CP531" s="208"/>
      <c r="CQ531" s="208"/>
      <c r="CR531" s="208"/>
      <c r="CS531" s="201">
        <f t="shared" si="147"/>
        <v>1</v>
      </c>
      <c r="CT531" s="208"/>
      <c r="CU531" s="208"/>
      <c r="CV531" s="208"/>
      <c r="CW531" s="208"/>
      <c r="CX531" s="208"/>
      <c r="CY531" s="208"/>
      <c r="CZ531" s="208">
        <v>1</v>
      </c>
      <c r="DA531" s="208"/>
      <c r="DB531" s="208"/>
      <c r="DC531" s="208"/>
      <c r="DD531" s="201">
        <f t="shared" si="148"/>
        <v>1</v>
      </c>
      <c r="DE531" s="208"/>
      <c r="DF531" s="208"/>
      <c r="DG531" s="208"/>
      <c r="DH531" s="208"/>
      <c r="DI531" s="208"/>
      <c r="DJ531" s="208"/>
      <c r="DK531" s="208"/>
      <c r="DL531" s="208"/>
      <c r="DM531" s="208"/>
      <c r="DN531" s="201">
        <f t="shared" si="149"/>
        <v>0</v>
      </c>
      <c r="DO531" s="208"/>
      <c r="DP531" s="208"/>
      <c r="DQ531" s="208"/>
      <c r="DR531" s="208"/>
      <c r="DS531" s="208"/>
      <c r="DT531" s="208"/>
      <c r="DU531" s="208"/>
      <c r="DV531" s="208">
        <v>1</v>
      </c>
      <c r="DW531" s="208"/>
      <c r="DX531" s="208"/>
      <c r="DY531" s="201">
        <f t="shared" si="150"/>
        <v>1</v>
      </c>
      <c r="DZ531" s="201">
        <f t="shared" si="151"/>
        <v>0</v>
      </c>
      <c r="EA531" s="201">
        <f t="shared" si="152"/>
        <v>0</v>
      </c>
      <c r="EB531" s="201">
        <f t="shared" si="153"/>
        <v>0</v>
      </c>
      <c r="EC531" s="201">
        <f t="shared" si="154"/>
        <v>0</v>
      </c>
      <c r="ED531" s="201">
        <f t="shared" si="155"/>
        <v>0</v>
      </c>
      <c r="EE531" s="201">
        <f t="shared" si="156"/>
        <v>0</v>
      </c>
      <c r="EF531" s="201">
        <f t="shared" si="157"/>
        <v>0</v>
      </c>
      <c r="EG531" s="201">
        <f t="shared" si="158"/>
        <v>0</v>
      </c>
      <c r="EH531" s="201">
        <f t="shared" si="159"/>
        <v>0</v>
      </c>
      <c r="EI531" s="201">
        <f t="shared" si="160"/>
        <v>0</v>
      </c>
      <c r="EJ531" s="201">
        <v>0</v>
      </c>
    </row>
    <row r="532" spans="1:140" ht="14.5">
      <c r="A532" s="33"/>
      <c r="B532" s="33"/>
      <c r="C532" s="125">
        <v>2021</v>
      </c>
      <c r="D532" s="125" t="s">
        <v>3171</v>
      </c>
      <c r="E532" s="125" t="s">
        <v>3172</v>
      </c>
      <c r="F532" s="125" t="s">
        <v>534</v>
      </c>
      <c r="G532" s="125" t="s">
        <v>487</v>
      </c>
      <c r="H532" s="125" t="s">
        <v>2487</v>
      </c>
      <c r="I532" s="125" t="s">
        <v>2488</v>
      </c>
      <c r="J532" s="125"/>
      <c r="K532" s="125"/>
      <c r="L532" s="125" t="s">
        <v>2009</v>
      </c>
      <c r="M532" s="119"/>
      <c r="N532" s="119"/>
      <c r="O532" s="125"/>
      <c r="P532" s="125"/>
      <c r="Q532" s="125"/>
      <c r="R532" s="125"/>
      <c r="S532" s="125"/>
      <c r="T532" s="125">
        <v>1</v>
      </c>
      <c r="U532" s="125"/>
      <c r="V532" s="125"/>
      <c r="W532" s="125"/>
      <c r="X532" s="125">
        <v>1</v>
      </c>
      <c r="Y532" s="125"/>
      <c r="Z532" s="125"/>
      <c r="AA532" s="125"/>
      <c r="AB532" s="125"/>
      <c r="AC532" s="125"/>
      <c r="AD532" s="125"/>
      <c r="AE532" s="125"/>
      <c r="AF532" s="125"/>
      <c r="AG532" s="125"/>
      <c r="AH532" s="125"/>
      <c r="AI532" s="125"/>
      <c r="AJ532" s="125"/>
      <c r="AK532" s="125"/>
      <c r="AL532" s="125"/>
      <c r="AM532" s="125"/>
      <c r="AN532" s="125"/>
      <c r="AO532" s="125"/>
      <c r="AP532" s="125"/>
      <c r="AQ532" s="125"/>
      <c r="AR532" s="125">
        <f t="shared" si="144"/>
        <v>1</v>
      </c>
      <c r="AS532" s="167"/>
      <c r="AT532" s="167">
        <v>1</v>
      </c>
      <c r="AU532" s="167"/>
      <c r="AV532" s="167"/>
      <c r="AW532" s="167"/>
      <c r="AX532" s="125">
        <f t="shared" si="145"/>
        <v>1</v>
      </c>
      <c r="AY532" s="164"/>
      <c r="AZ532" s="125">
        <v>1</v>
      </c>
      <c r="BA532" s="164"/>
      <c r="BB532" s="164"/>
      <c r="BC532" s="164"/>
      <c r="BD532" s="164"/>
      <c r="BE532" s="164"/>
      <c r="BF532" s="164"/>
      <c r="BG532" s="164"/>
      <c r="BH532" s="164"/>
      <c r="BI532" s="164"/>
      <c r="BJ532" s="164"/>
      <c r="BK532" s="164"/>
      <c r="BL532" s="164"/>
      <c r="BM532" s="164"/>
      <c r="BN532" s="164"/>
      <c r="BO532" s="164"/>
      <c r="BP532" s="164"/>
      <c r="BQ532" s="164"/>
      <c r="BR532" s="164"/>
      <c r="BS532" s="164"/>
      <c r="BT532" s="164"/>
      <c r="BU532" s="164"/>
      <c r="BV532" s="66">
        <f t="shared" si="161"/>
        <v>1</v>
      </c>
      <c r="BW532" s="164"/>
      <c r="BX532" s="164"/>
      <c r="BY532" s="164"/>
      <c r="BZ532" s="164"/>
      <c r="CA532" s="164"/>
      <c r="CB532" s="164"/>
      <c r="CC532" s="164"/>
      <c r="CD532" s="164"/>
      <c r="CE532" s="164"/>
      <c r="CF532" s="164"/>
      <c r="CG532" s="164"/>
      <c r="CH532" s="125">
        <f t="shared" si="146"/>
        <v>0</v>
      </c>
      <c r="CI532" s="164"/>
      <c r="CJ532" s="164"/>
      <c r="CK532" s="164"/>
      <c r="CL532" s="164"/>
      <c r="CM532" s="164"/>
      <c r="CN532" s="164"/>
      <c r="CO532" s="164"/>
      <c r="CP532" s="164"/>
      <c r="CQ532" s="164"/>
      <c r="CR532" s="164"/>
      <c r="CS532" s="125">
        <f t="shared" si="147"/>
        <v>0</v>
      </c>
      <c r="CT532" s="164"/>
      <c r="CU532" s="164"/>
      <c r="CV532" s="164"/>
      <c r="CW532" s="164"/>
      <c r="CX532" s="164"/>
      <c r="CY532" s="164"/>
      <c r="CZ532" s="164"/>
      <c r="DA532" s="164"/>
      <c r="DB532" s="164"/>
      <c r="DC532" s="164"/>
      <c r="DD532" s="125">
        <f t="shared" si="148"/>
        <v>0</v>
      </c>
      <c r="DE532" s="164"/>
      <c r="DF532" s="164"/>
      <c r="DG532" s="164"/>
      <c r="DH532" s="164"/>
      <c r="DI532" s="164"/>
      <c r="DJ532" s="164"/>
      <c r="DK532" s="164"/>
      <c r="DL532" s="164"/>
      <c r="DM532" s="164"/>
      <c r="DN532" s="125">
        <f t="shared" si="149"/>
        <v>0</v>
      </c>
      <c r="DO532" s="164"/>
      <c r="DP532" s="164"/>
      <c r="DQ532" s="164"/>
      <c r="DR532" s="164"/>
      <c r="DS532" s="164"/>
      <c r="DT532" s="164"/>
      <c r="DU532" s="164"/>
      <c r="DV532" s="164"/>
      <c r="DW532" s="164"/>
      <c r="DX532" s="164"/>
      <c r="DY532" s="125">
        <f t="shared" si="150"/>
        <v>0</v>
      </c>
      <c r="DZ532" s="125">
        <f t="shared" si="151"/>
        <v>0</v>
      </c>
      <c r="EA532" s="125">
        <f t="shared" si="152"/>
        <v>0</v>
      </c>
      <c r="EB532" s="125">
        <f t="shared" si="153"/>
        <v>0</v>
      </c>
      <c r="EC532" s="125">
        <f t="shared" si="154"/>
        <v>0</v>
      </c>
      <c r="ED532" s="125">
        <f t="shared" si="155"/>
        <v>0</v>
      </c>
      <c r="EE532" s="125">
        <f t="shared" si="156"/>
        <v>0</v>
      </c>
      <c r="EF532" s="125">
        <f t="shared" si="157"/>
        <v>0</v>
      </c>
      <c r="EG532" s="125">
        <f t="shared" si="158"/>
        <v>0</v>
      </c>
      <c r="EH532" s="125">
        <f t="shared" si="159"/>
        <v>0</v>
      </c>
      <c r="EI532" s="125">
        <f t="shared" si="160"/>
        <v>0</v>
      </c>
      <c r="EJ532" s="125"/>
    </row>
    <row r="533" spans="1:140" ht="14.5">
      <c r="A533" s="33"/>
      <c r="B533" s="33"/>
      <c r="C533" s="125">
        <v>2021</v>
      </c>
      <c r="D533" s="125" t="s">
        <v>3173</v>
      </c>
      <c r="E533" s="125" t="s">
        <v>3174</v>
      </c>
      <c r="F533" s="125" t="s">
        <v>851</v>
      </c>
      <c r="G533" s="125" t="s">
        <v>483</v>
      </c>
      <c r="H533" s="125" t="s">
        <v>2489</v>
      </c>
      <c r="I533" s="125" t="s">
        <v>2490</v>
      </c>
      <c r="J533" s="125"/>
      <c r="K533" s="125"/>
      <c r="L533" s="125" t="s">
        <v>2009</v>
      </c>
      <c r="M533" s="119"/>
      <c r="N533" s="119"/>
      <c r="O533" s="125"/>
      <c r="P533" s="125"/>
      <c r="Q533" s="125"/>
      <c r="R533" s="125"/>
      <c r="S533" s="125"/>
      <c r="T533" s="125"/>
      <c r="U533" s="125">
        <v>1</v>
      </c>
      <c r="V533" s="125"/>
      <c r="W533" s="125"/>
      <c r="X533" s="125"/>
      <c r="Y533" s="125"/>
      <c r="Z533" s="125"/>
      <c r="AA533" s="125"/>
      <c r="AB533" s="125">
        <v>1</v>
      </c>
      <c r="AC533" s="125"/>
      <c r="AD533" s="125"/>
      <c r="AE533" s="125"/>
      <c r="AF533" s="125">
        <v>1</v>
      </c>
      <c r="AG533" s="125"/>
      <c r="AH533" s="125"/>
      <c r="AI533" s="125"/>
      <c r="AJ533" s="125"/>
      <c r="AK533" s="125"/>
      <c r="AL533" s="125"/>
      <c r="AM533" s="125"/>
      <c r="AN533" s="125"/>
      <c r="AO533" s="125"/>
      <c r="AP533" s="125"/>
      <c r="AQ533" s="125"/>
      <c r="AR533" s="125">
        <f t="shared" si="144"/>
        <v>1</v>
      </c>
      <c r="AS533" s="167">
        <v>1</v>
      </c>
      <c r="AT533" s="164"/>
      <c r="AU533" s="167"/>
      <c r="AV533" s="164"/>
      <c r="AW533" s="164"/>
      <c r="AX533" s="125">
        <f t="shared" si="145"/>
        <v>1</v>
      </c>
      <c r="AY533" s="164">
        <v>1</v>
      </c>
      <c r="AZ533" s="125">
        <v>1</v>
      </c>
      <c r="BA533" s="164"/>
      <c r="BB533" s="164"/>
      <c r="BC533" s="164"/>
      <c r="BD533" s="164"/>
      <c r="BE533" s="164">
        <v>1</v>
      </c>
      <c r="BF533" s="164"/>
      <c r="BG533" s="164"/>
      <c r="BH533" s="164"/>
      <c r="BI533" s="164"/>
      <c r="BJ533" s="164"/>
      <c r="BK533" s="164"/>
      <c r="BL533" s="164"/>
      <c r="BM533" s="164"/>
      <c r="BN533" s="164">
        <v>1</v>
      </c>
      <c r="BO533" s="164"/>
      <c r="BP533" s="164"/>
      <c r="BQ533" s="164"/>
      <c r="BR533" s="164"/>
      <c r="BS533" s="164"/>
      <c r="BT533" s="164">
        <v>1</v>
      </c>
      <c r="BU533" s="164"/>
      <c r="BV533" s="66">
        <f t="shared" si="161"/>
        <v>0</v>
      </c>
      <c r="BW533" s="164"/>
      <c r="BX533" s="164"/>
      <c r="BY533" s="164"/>
      <c r="BZ533" s="164"/>
      <c r="CA533" s="164"/>
      <c r="CB533" s="164"/>
      <c r="CC533" s="164"/>
      <c r="CD533" s="164"/>
      <c r="CE533" s="164"/>
      <c r="CF533" s="164"/>
      <c r="CG533" s="164"/>
      <c r="CH533" s="125">
        <f t="shared" si="146"/>
        <v>0</v>
      </c>
      <c r="CI533" s="164"/>
      <c r="CJ533" s="164"/>
      <c r="CK533" s="164"/>
      <c r="CL533" s="164"/>
      <c r="CM533" s="164"/>
      <c r="CN533" s="164"/>
      <c r="CO533" s="164"/>
      <c r="CP533" s="164"/>
      <c r="CQ533" s="164"/>
      <c r="CR533" s="164"/>
      <c r="CS533" s="125">
        <f t="shared" si="147"/>
        <v>0</v>
      </c>
      <c r="CT533" s="164"/>
      <c r="CU533" s="164"/>
      <c r="CV533" s="164"/>
      <c r="CW533" s="164"/>
      <c r="CX533" s="164"/>
      <c r="CY533" s="164"/>
      <c r="CZ533" s="164"/>
      <c r="DA533" s="164"/>
      <c r="DB533" s="164"/>
      <c r="DC533" s="164"/>
      <c r="DD533" s="125">
        <f t="shared" si="148"/>
        <v>0</v>
      </c>
      <c r="DE533" s="164"/>
      <c r="DF533" s="164"/>
      <c r="DG533" s="164"/>
      <c r="DH533" s="164"/>
      <c r="DI533" s="164"/>
      <c r="DJ533" s="164"/>
      <c r="DK533" s="164"/>
      <c r="DL533" s="164"/>
      <c r="DM533" s="164"/>
      <c r="DN533" s="125">
        <f t="shared" si="149"/>
        <v>0</v>
      </c>
      <c r="DO533" s="164"/>
      <c r="DP533" s="164"/>
      <c r="DQ533" s="164"/>
      <c r="DR533" s="164"/>
      <c r="DS533" s="164"/>
      <c r="DT533" s="164"/>
      <c r="DU533" s="164"/>
      <c r="DV533" s="164"/>
      <c r="DW533" s="164"/>
      <c r="DX533" s="164"/>
      <c r="DY533" s="125">
        <f t="shared" si="150"/>
        <v>0</v>
      </c>
      <c r="DZ533" s="125">
        <f t="shared" si="151"/>
        <v>0</v>
      </c>
      <c r="EA533" s="125">
        <f t="shared" si="152"/>
        <v>0</v>
      </c>
      <c r="EB533" s="125">
        <f t="shared" si="153"/>
        <v>0</v>
      </c>
      <c r="EC533" s="125">
        <f t="shared" si="154"/>
        <v>0</v>
      </c>
      <c r="ED533" s="125">
        <f t="shared" si="155"/>
        <v>0</v>
      </c>
      <c r="EE533" s="125">
        <f t="shared" si="156"/>
        <v>0</v>
      </c>
      <c r="EF533" s="125">
        <f t="shared" si="157"/>
        <v>0</v>
      </c>
      <c r="EG533" s="125">
        <f t="shared" si="158"/>
        <v>0</v>
      </c>
      <c r="EH533" s="125">
        <f t="shared" si="159"/>
        <v>0</v>
      </c>
      <c r="EI533" s="125">
        <f t="shared" si="160"/>
        <v>0</v>
      </c>
      <c r="EJ533" s="125"/>
    </row>
    <row r="534" spans="1:140" ht="15.75" customHeight="1">
      <c r="A534" s="33"/>
      <c r="B534" s="33"/>
      <c r="C534" s="201">
        <v>2021</v>
      </c>
      <c r="D534" s="201" t="s">
        <v>3175</v>
      </c>
      <c r="E534" s="201" t="s">
        <v>3176</v>
      </c>
      <c r="F534" s="201" t="s">
        <v>1745</v>
      </c>
      <c r="G534" s="201" t="s">
        <v>507</v>
      </c>
      <c r="H534" s="201" t="s">
        <v>2491</v>
      </c>
      <c r="I534" s="125" t="s">
        <v>2492</v>
      </c>
      <c r="J534" s="125"/>
      <c r="K534" s="125"/>
      <c r="L534" s="125" t="s">
        <v>2009</v>
      </c>
      <c r="M534" s="119"/>
      <c r="N534" s="119"/>
      <c r="O534" s="125"/>
      <c r="P534" s="125"/>
      <c r="Q534" s="125"/>
      <c r="R534" s="125"/>
      <c r="S534" s="125"/>
      <c r="T534" s="125"/>
      <c r="U534" s="125">
        <v>1</v>
      </c>
      <c r="V534" s="125"/>
      <c r="W534" s="125"/>
      <c r="X534" s="125"/>
      <c r="Y534" s="125"/>
      <c r="Z534" s="125"/>
      <c r="AA534" s="125"/>
      <c r="AB534" s="125"/>
      <c r="AC534" s="125"/>
      <c r="AD534" s="125">
        <v>1</v>
      </c>
      <c r="AE534" s="125"/>
      <c r="AF534" s="125"/>
      <c r="AG534" s="125"/>
      <c r="AH534" s="125"/>
      <c r="AI534" s="125"/>
      <c r="AJ534" s="125"/>
      <c r="AK534" s="125"/>
      <c r="AL534" s="125"/>
      <c r="AM534" s="125"/>
      <c r="AN534" s="125"/>
      <c r="AO534" s="125"/>
      <c r="AP534" s="125"/>
      <c r="AQ534" s="125"/>
      <c r="AR534" s="125">
        <f t="shared" si="144"/>
        <v>1</v>
      </c>
      <c r="AS534" s="167">
        <v>1</v>
      </c>
      <c r="AT534" s="167">
        <v>1</v>
      </c>
      <c r="AU534" s="164">
        <v>1</v>
      </c>
      <c r="AV534" s="164">
        <v>1</v>
      </c>
      <c r="AW534" s="167">
        <v>1</v>
      </c>
      <c r="AX534" s="125">
        <f t="shared" si="145"/>
        <v>5</v>
      </c>
      <c r="AY534" s="164"/>
      <c r="AZ534" s="125">
        <v>1</v>
      </c>
      <c r="BA534" s="164"/>
      <c r="BB534" s="164"/>
      <c r="BC534" s="164"/>
      <c r="BD534" s="164"/>
      <c r="BE534" s="164"/>
      <c r="BF534" s="164"/>
      <c r="BG534" s="164"/>
      <c r="BH534" s="164"/>
      <c r="BI534" s="164"/>
      <c r="BJ534" s="164"/>
      <c r="BK534" s="164"/>
      <c r="BL534" s="164"/>
      <c r="BM534" s="164"/>
      <c r="BN534" s="164"/>
      <c r="BO534" s="164"/>
      <c r="BP534" s="164"/>
      <c r="BQ534" s="164"/>
      <c r="BR534" s="164">
        <v>1</v>
      </c>
      <c r="BS534" s="164"/>
      <c r="BT534" s="164"/>
      <c r="BU534" s="164"/>
      <c r="BV534" s="66">
        <f t="shared" si="161"/>
        <v>1</v>
      </c>
      <c r="BW534" s="164"/>
      <c r="BX534" s="164"/>
      <c r="BY534" s="164"/>
      <c r="BZ534" s="164"/>
      <c r="CA534" s="164"/>
      <c r="CB534" s="164"/>
      <c r="CC534" s="164"/>
      <c r="CD534" s="164"/>
      <c r="CE534" s="164"/>
      <c r="CF534" s="164"/>
      <c r="CG534" s="164"/>
      <c r="CH534" s="125">
        <f t="shared" si="146"/>
        <v>0</v>
      </c>
      <c r="CI534" s="164"/>
      <c r="CJ534" s="164"/>
      <c r="CK534" s="164"/>
      <c r="CL534" s="164"/>
      <c r="CM534" s="164"/>
      <c r="CN534" s="164"/>
      <c r="CO534" s="164"/>
      <c r="CP534" s="164"/>
      <c r="CQ534" s="164"/>
      <c r="CR534" s="164"/>
      <c r="CS534" s="125">
        <f t="shared" si="147"/>
        <v>0</v>
      </c>
      <c r="CT534" s="164"/>
      <c r="CU534" s="164"/>
      <c r="CV534" s="164"/>
      <c r="CW534" s="164"/>
      <c r="CX534" s="164"/>
      <c r="CY534" s="164"/>
      <c r="CZ534" s="164"/>
      <c r="DA534" s="164"/>
      <c r="DB534" s="164"/>
      <c r="DC534" s="164"/>
      <c r="DD534" s="125">
        <f t="shared" si="148"/>
        <v>0</v>
      </c>
      <c r="DE534" s="164"/>
      <c r="DF534" s="164"/>
      <c r="DG534" s="164"/>
      <c r="DH534" s="164"/>
      <c r="DI534" s="164"/>
      <c r="DJ534" s="164"/>
      <c r="DK534" s="164"/>
      <c r="DL534" s="164"/>
      <c r="DM534" s="164"/>
      <c r="DN534" s="125">
        <f t="shared" si="149"/>
        <v>0</v>
      </c>
      <c r="DO534" s="164"/>
      <c r="DP534" s="164"/>
      <c r="DQ534" s="164"/>
      <c r="DR534" s="164"/>
      <c r="DS534" s="164"/>
      <c r="DT534" s="164"/>
      <c r="DU534" s="164"/>
      <c r="DV534" s="164"/>
      <c r="DW534" s="164"/>
      <c r="DX534" s="164"/>
      <c r="DY534" s="125">
        <f t="shared" si="150"/>
        <v>0</v>
      </c>
      <c r="DZ534" s="125">
        <f t="shared" si="151"/>
        <v>0</v>
      </c>
      <c r="EA534" s="125">
        <f t="shared" si="152"/>
        <v>0</v>
      </c>
      <c r="EB534" s="125">
        <f t="shared" si="153"/>
        <v>0</v>
      </c>
      <c r="EC534" s="125">
        <f t="shared" si="154"/>
        <v>0</v>
      </c>
      <c r="ED534" s="125">
        <f t="shared" si="155"/>
        <v>0</v>
      </c>
      <c r="EE534" s="125">
        <f t="shared" si="156"/>
        <v>0</v>
      </c>
      <c r="EF534" s="125">
        <f t="shared" si="157"/>
        <v>0</v>
      </c>
      <c r="EG534" s="125">
        <f t="shared" si="158"/>
        <v>0</v>
      </c>
      <c r="EH534" s="125">
        <f t="shared" si="159"/>
        <v>0</v>
      </c>
      <c r="EI534" s="125">
        <f t="shared" si="160"/>
        <v>0</v>
      </c>
      <c r="EJ534" s="125"/>
    </row>
    <row r="535" spans="1:140" ht="15.75" customHeight="1">
      <c r="A535" s="33"/>
      <c r="B535" s="33"/>
      <c r="C535" s="125">
        <v>2021</v>
      </c>
      <c r="D535" s="125" t="s">
        <v>3177</v>
      </c>
      <c r="E535" s="125" t="s">
        <v>3178</v>
      </c>
      <c r="F535" s="125" t="s">
        <v>620</v>
      </c>
      <c r="G535" s="125" t="s">
        <v>621</v>
      </c>
      <c r="H535" s="125" t="s">
        <v>2493</v>
      </c>
      <c r="I535" s="125" t="s">
        <v>2494</v>
      </c>
      <c r="J535" s="125"/>
      <c r="K535" s="125"/>
      <c r="L535" s="125" t="s">
        <v>2009</v>
      </c>
      <c r="M535" s="119"/>
      <c r="N535" s="119"/>
      <c r="O535" s="125"/>
      <c r="P535" s="125"/>
      <c r="Q535" s="125"/>
      <c r="R535" s="125"/>
      <c r="S535" s="125"/>
      <c r="T535" s="125"/>
      <c r="U535" s="125">
        <v>1</v>
      </c>
      <c r="V535" s="125"/>
      <c r="W535" s="125"/>
      <c r="X535" s="125"/>
      <c r="Y535" s="125"/>
      <c r="Z535" s="125"/>
      <c r="AA535" s="125"/>
      <c r="AB535" s="125"/>
      <c r="AC535" s="125"/>
      <c r="AD535" s="125"/>
      <c r="AE535" s="125"/>
      <c r="AF535" s="125"/>
      <c r="AG535" s="125"/>
      <c r="AH535" s="125"/>
      <c r="AI535" s="125">
        <v>1</v>
      </c>
      <c r="AJ535" s="125"/>
      <c r="AK535" s="125"/>
      <c r="AL535" s="125"/>
      <c r="AM535" s="125"/>
      <c r="AN535" s="125"/>
      <c r="AO535" s="125"/>
      <c r="AP535" s="125"/>
      <c r="AQ535" s="125"/>
      <c r="AR535" s="125">
        <f t="shared" si="144"/>
        <v>1</v>
      </c>
      <c r="AS535" s="164">
        <v>1</v>
      </c>
      <c r="AT535" s="167">
        <v>1</v>
      </c>
      <c r="AU535" s="164">
        <v>1</v>
      </c>
      <c r="AV535" s="164"/>
      <c r="AW535" s="164">
        <v>1</v>
      </c>
      <c r="AX535" s="125">
        <f t="shared" si="145"/>
        <v>4</v>
      </c>
      <c r="AY535" s="164"/>
      <c r="AZ535" s="125">
        <v>1</v>
      </c>
      <c r="BA535" s="164">
        <v>1</v>
      </c>
      <c r="BB535" s="164"/>
      <c r="BC535" s="164"/>
      <c r="BD535" s="164"/>
      <c r="BE535" s="164"/>
      <c r="BF535" s="164"/>
      <c r="BG535" s="164"/>
      <c r="BH535" s="164"/>
      <c r="BI535" s="164"/>
      <c r="BJ535" s="164"/>
      <c r="BK535" s="164"/>
      <c r="BL535" s="164"/>
      <c r="BM535" s="164"/>
      <c r="BN535" s="164"/>
      <c r="BO535" s="164"/>
      <c r="BP535" s="164">
        <v>1</v>
      </c>
      <c r="BQ535" s="164"/>
      <c r="BR535" s="164"/>
      <c r="BS535" s="164">
        <v>1</v>
      </c>
      <c r="BT535" s="164">
        <v>1</v>
      </c>
      <c r="BU535" s="164">
        <v>1</v>
      </c>
      <c r="BV535" s="66">
        <f t="shared" si="161"/>
        <v>0</v>
      </c>
      <c r="BW535" s="164"/>
      <c r="BX535" s="164"/>
      <c r="BY535" s="164"/>
      <c r="BZ535" s="164">
        <v>1</v>
      </c>
      <c r="CA535" s="164"/>
      <c r="CB535" s="164"/>
      <c r="CC535" s="164"/>
      <c r="CD535" s="164"/>
      <c r="CE535" s="164"/>
      <c r="CF535" s="164"/>
      <c r="CG535" s="164"/>
      <c r="CH535" s="125">
        <f t="shared" si="146"/>
        <v>1</v>
      </c>
      <c r="CI535" s="164"/>
      <c r="CJ535" s="164"/>
      <c r="CK535" s="164"/>
      <c r="CL535" s="164"/>
      <c r="CM535" s="164">
        <v>1</v>
      </c>
      <c r="CN535" s="164"/>
      <c r="CO535" s="164"/>
      <c r="CP535" s="164"/>
      <c r="CQ535" s="164"/>
      <c r="CR535" s="164"/>
      <c r="CS535" s="125">
        <f t="shared" si="147"/>
        <v>1</v>
      </c>
      <c r="CT535" s="164"/>
      <c r="CU535" s="164"/>
      <c r="CV535" s="164"/>
      <c r="CW535" s="164"/>
      <c r="CX535" s="164"/>
      <c r="CY535" s="164"/>
      <c r="CZ535" s="164">
        <v>1</v>
      </c>
      <c r="DA535" s="164"/>
      <c r="DB535" s="164"/>
      <c r="DC535" s="164"/>
      <c r="DD535" s="125">
        <f t="shared" si="148"/>
        <v>1</v>
      </c>
      <c r="DE535" s="164"/>
      <c r="DF535" s="164"/>
      <c r="DG535" s="164"/>
      <c r="DH535" s="164"/>
      <c r="DI535" s="164"/>
      <c r="DJ535" s="164"/>
      <c r="DK535" s="164"/>
      <c r="DL535" s="164"/>
      <c r="DM535" s="164"/>
      <c r="DN535" s="125">
        <f t="shared" si="149"/>
        <v>0</v>
      </c>
      <c r="DO535" s="164"/>
      <c r="DP535" s="164"/>
      <c r="DQ535" s="164"/>
      <c r="DR535" s="164"/>
      <c r="DS535" s="164"/>
      <c r="DT535" s="164"/>
      <c r="DU535" s="164"/>
      <c r="DV535" s="164">
        <v>1</v>
      </c>
      <c r="DW535" s="164"/>
      <c r="DX535" s="164"/>
      <c r="DY535" s="125">
        <f t="shared" si="150"/>
        <v>1</v>
      </c>
      <c r="DZ535" s="125">
        <f t="shared" si="151"/>
        <v>0</v>
      </c>
      <c r="EA535" s="125">
        <f t="shared" si="152"/>
        <v>0</v>
      </c>
      <c r="EB535" s="125">
        <f t="shared" si="153"/>
        <v>0</v>
      </c>
      <c r="EC535" s="125">
        <f t="shared" si="154"/>
        <v>0</v>
      </c>
      <c r="ED535" s="125">
        <f t="shared" si="155"/>
        <v>0</v>
      </c>
      <c r="EE535" s="125">
        <f t="shared" si="156"/>
        <v>0</v>
      </c>
      <c r="EF535" s="125">
        <f t="shared" si="157"/>
        <v>0</v>
      </c>
      <c r="EG535" s="125">
        <f t="shared" si="158"/>
        <v>0</v>
      </c>
      <c r="EH535" s="125">
        <f t="shared" si="159"/>
        <v>0</v>
      </c>
      <c r="EI535" s="125">
        <f t="shared" si="160"/>
        <v>0</v>
      </c>
      <c r="EJ535" s="125">
        <v>0</v>
      </c>
    </row>
    <row r="536" spans="1:140" ht="15.75" customHeight="1">
      <c r="A536" s="33"/>
      <c r="B536" s="33"/>
      <c r="C536" s="125">
        <v>2021</v>
      </c>
      <c r="D536" s="125" t="s">
        <v>3179</v>
      </c>
      <c r="E536" s="125" t="s">
        <v>3180</v>
      </c>
      <c r="F536" s="125" t="s">
        <v>3181</v>
      </c>
      <c r="G536" s="125" t="s">
        <v>470</v>
      </c>
      <c r="H536" s="125" t="s">
        <v>2495</v>
      </c>
      <c r="I536" s="125" t="s">
        <v>2496</v>
      </c>
      <c r="J536" s="125"/>
      <c r="K536" s="125"/>
      <c r="L536" s="125" t="s">
        <v>2009</v>
      </c>
      <c r="M536" s="119"/>
      <c r="N536" s="119" t="s">
        <v>2497</v>
      </c>
      <c r="O536" s="125"/>
      <c r="P536" s="125"/>
      <c r="Q536" s="125"/>
      <c r="R536" s="125"/>
      <c r="S536" s="125"/>
      <c r="T536" s="125"/>
      <c r="U536" s="125"/>
      <c r="V536" s="125"/>
      <c r="W536" s="125"/>
      <c r="X536" s="125"/>
      <c r="Y536" s="125"/>
      <c r="Z536" s="125"/>
      <c r="AA536" s="125"/>
      <c r="AB536" s="125">
        <v>1</v>
      </c>
      <c r="AC536" s="125"/>
      <c r="AD536" s="125"/>
      <c r="AE536" s="125"/>
      <c r="AF536" s="125"/>
      <c r="AG536" s="125"/>
      <c r="AH536" s="125"/>
      <c r="AI536" s="125"/>
      <c r="AJ536" s="125"/>
      <c r="AK536" s="125"/>
      <c r="AL536" s="125"/>
      <c r="AM536" s="125"/>
      <c r="AN536" s="125"/>
      <c r="AO536" s="125"/>
      <c r="AP536" s="125"/>
      <c r="AQ536" s="125"/>
      <c r="AR536" s="125">
        <f t="shared" si="144"/>
        <v>1</v>
      </c>
      <c r="AS536" s="167">
        <v>1</v>
      </c>
      <c r="AT536" s="167">
        <v>1</v>
      </c>
      <c r="AU536" s="167">
        <v>1</v>
      </c>
      <c r="AV536" s="167">
        <v>1</v>
      </c>
      <c r="AW536" s="167">
        <v>1</v>
      </c>
      <c r="AX536" s="125">
        <f t="shared" si="145"/>
        <v>5</v>
      </c>
      <c r="AY536" s="164"/>
      <c r="AZ536" s="164"/>
      <c r="BA536" s="164"/>
      <c r="BB536" s="164"/>
      <c r="BC536" s="164"/>
      <c r="BD536" s="164"/>
      <c r="BE536" s="164"/>
      <c r="BF536" s="164"/>
      <c r="BG536" s="164"/>
      <c r="BH536" s="164"/>
      <c r="BI536" s="164">
        <v>1</v>
      </c>
      <c r="BJ536" s="164"/>
      <c r="BK536" s="164"/>
      <c r="BL536" s="164"/>
      <c r="BM536" s="164"/>
      <c r="BN536" s="164"/>
      <c r="BO536" s="164"/>
      <c r="BP536" s="164"/>
      <c r="BQ536" s="164"/>
      <c r="BR536" s="164">
        <v>1</v>
      </c>
      <c r="BS536" s="164"/>
      <c r="BT536" s="164"/>
      <c r="BU536" s="164"/>
      <c r="BV536" s="66">
        <f t="shared" si="161"/>
        <v>1</v>
      </c>
      <c r="BW536" s="164"/>
      <c r="BX536" s="164"/>
      <c r="BY536" s="164"/>
      <c r="BZ536" s="164"/>
      <c r="CA536" s="164"/>
      <c r="CB536" s="164"/>
      <c r="CC536" s="164"/>
      <c r="CD536" s="164"/>
      <c r="CE536" s="164"/>
      <c r="CF536" s="164"/>
      <c r="CG536" s="164"/>
      <c r="CH536" s="125">
        <f t="shared" si="146"/>
        <v>0</v>
      </c>
      <c r="CI536" s="164"/>
      <c r="CJ536" s="164"/>
      <c r="CK536" s="164"/>
      <c r="CL536" s="164"/>
      <c r="CM536" s="164"/>
      <c r="CN536" s="164"/>
      <c r="CO536" s="164"/>
      <c r="CP536" s="164"/>
      <c r="CQ536" s="164"/>
      <c r="CR536" s="164"/>
      <c r="CS536" s="125">
        <f t="shared" si="147"/>
        <v>0</v>
      </c>
      <c r="CT536" s="164"/>
      <c r="CU536" s="164"/>
      <c r="CV536" s="164"/>
      <c r="CW536" s="164"/>
      <c r="CX536" s="164"/>
      <c r="CY536" s="164"/>
      <c r="CZ536" s="164"/>
      <c r="DA536" s="164"/>
      <c r="DB536" s="164"/>
      <c r="DC536" s="164"/>
      <c r="DD536" s="125">
        <f t="shared" si="148"/>
        <v>0</v>
      </c>
      <c r="DE536" s="164"/>
      <c r="DF536" s="164"/>
      <c r="DG536" s="164"/>
      <c r="DH536" s="164"/>
      <c r="DI536" s="164"/>
      <c r="DJ536" s="164"/>
      <c r="DK536" s="164"/>
      <c r="DL536" s="164"/>
      <c r="DM536" s="164"/>
      <c r="DN536" s="125">
        <f t="shared" si="149"/>
        <v>0</v>
      </c>
      <c r="DO536" s="164"/>
      <c r="DP536" s="164"/>
      <c r="DQ536" s="164"/>
      <c r="DR536" s="164"/>
      <c r="DS536" s="164"/>
      <c r="DT536" s="164"/>
      <c r="DU536" s="164"/>
      <c r="DV536" s="164"/>
      <c r="DW536" s="164"/>
      <c r="DX536" s="164"/>
      <c r="DY536" s="125">
        <f t="shared" si="150"/>
        <v>0</v>
      </c>
      <c r="DZ536" s="125">
        <f t="shared" si="151"/>
        <v>0</v>
      </c>
      <c r="EA536" s="125">
        <f t="shared" si="152"/>
        <v>0</v>
      </c>
      <c r="EB536" s="125">
        <f t="shared" si="153"/>
        <v>0</v>
      </c>
      <c r="EC536" s="125">
        <f t="shared" si="154"/>
        <v>0</v>
      </c>
      <c r="ED536" s="125">
        <f t="shared" si="155"/>
        <v>0</v>
      </c>
      <c r="EE536" s="125">
        <f t="shared" si="156"/>
        <v>0</v>
      </c>
      <c r="EF536" s="125">
        <f t="shared" si="157"/>
        <v>0</v>
      </c>
      <c r="EG536" s="125">
        <f t="shared" si="158"/>
        <v>0</v>
      </c>
      <c r="EH536" s="125">
        <f t="shared" si="159"/>
        <v>0</v>
      </c>
      <c r="EI536" s="125">
        <f t="shared" si="160"/>
        <v>0</v>
      </c>
      <c r="EJ536" s="125"/>
    </row>
    <row r="537" spans="1:140" ht="15.75" customHeight="1">
      <c r="A537" s="33"/>
      <c r="B537" s="33"/>
      <c r="C537" s="125">
        <v>2021</v>
      </c>
      <c r="D537" s="125" t="s">
        <v>3182</v>
      </c>
      <c r="E537" s="125" t="s">
        <v>3183</v>
      </c>
      <c r="F537" s="125" t="s">
        <v>466</v>
      </c>
      <c r="G537" s="125" t="s">
        <v>459</v>
      </c>
      <c r="H537" s="125" t="s">
        <v>2498</v>
      </c>
      <c r="I537" s="125" t="s">
        <v>2499</v>
      </c>
      <c r="J537" s="125"/>
      <c r="K537" s="125"/>
      <c r="L537" s="125" t="s">
        <v>2009</v>
      </c>
      <c r="M537" s="119"/>
      <c r="N537" s="119"/>
      <c r="O537" s="125"/>
      <c r="P537" s="125"/>
      <c r="Q537" s="125"/>
      <c r="R537" s="125"/>
      <c r="S537" s="125"/>
      <c r="T537" s="125"/>
      <c r="U537" s="125">
        <v>1</v>
      </c>
      <c r="V537" s="125"/>
      <c r="W537" s="125"/>
      <c r="X537" s="125"/>
      <c r="Y537" s="125">
        <v>1</v>
      </c>
      <c r="Z537" s="125"/>
      <c r="AA537" s="125"/>
      <c r="AB537" s="125"/>
      <c r="AC537" s="125"/>
      <c r="AD537" s="125"/>
      <c r="AE537" s="125"/>
      <c r="AF537" s="125"/>
      <c r="AG537" s="125"/>
      <c r="AH537" s="125"/>
      <c r="AI537" s="125"/>
      <c r="AJ537" s="125"/>
      <c r="AK537" s="125"/>
      <c r="AL537" s="125"/>
      <c r="AM537" s="125"/>
      <c r="AN537" s="125"/>
      <c r="AO537" s="125"/>
      <c r="AP537" s="125"/>
      <c r="AQ537" s="125"/>
      <c r="AR537" s="125">
        <f t="shared" si="144"/>
        <v>1</v>
      </c>
      <c r="AS537" s="167"/>
      <c r="AT537" s="167">
        <v>1</v>
      </c>
      <c r="AU537" s="167"/>
      <c r="AV537" s="167"/>
      <c r="AW537" s="167"/>
      <c r="AX537" s="125">
        <f t="shared" si="145"/>
        <v>1</v>
      </c>
      <c r="AY537" s="164"/>
      <c r="AZ537" s="164"/>
      <c r="BA537" s="164"/>
      <c r="BB537" s="164"/>
      <c r="BC537" s="164"/>
      <c r="BD537" s="164"/>
      <c r="BE537" s="164"/>
      <c r="BF537" s="164"/>
      <c r="BG537" s="164"/>
      <c r="BH537" s="164"/>
      <c r="BI537" s="164"/>
      <c r="BJ537" s="164"/>
      <c r="BK537" s="164"/>
      <c r="BL537" s="164"/>
      <c r="BM537" s="164"/>
      <c r="BN537" s="164"/>
      <c r="BO537" s="164"/>
      <c r="BP537" s="164">
        <v>1</v>
      </c>
      <c r="BQ537" s="164"/>
      <c r="BR537" s="164"/>
      <c r="BS537" s="164"/>
      <c r="BT537" s="164">
        <v>1</v>
      </c>
      <c r="BU537" s="164"/>
      <c r="BV537" s="66">
        <f t="shared" si="161"/>
        <v>0</v>
      </c>
      <c r="BW537" s="164"/>
      <c r="BX537" s="164"/>
      <c r="BY537" s="164"/>
      <c r="BZ537" s="164"/>
      <c r="CA537" s="164"/>
      <c r="CB537" s="164"/>
      <c r="CC537" s="164"/>
      <c r="CD537" s="164"/>
      <c r="CE537" s="164"/>
      <c r="CF537" s="164"/>
      <c r="CG537" s="164"/>
      <c r="CH537" s="125">
        <f t="shared" si="146"/>
        <v>0</v>
      </c>
      <c r="CI537" s="164"/>
      <c r="CJ537" s="164"/>
      <c r="CK537" s="164"/>
      <c r="CL537" s="164"/>
      <c r="CM537" s="164">
        <v>1</v>
      </c>
      <c r="CN537" s="164"/>
      <c r="CO537" s="164"/>
      <c r="CP537" s="164"/>
      <c r="CQ537" s="164"/>
      <c r="CR537" s="164"/>
      <c r="CS537" s="125">
        <f t="shared" si="147"/>
        <v>1</v>
      </c>
      <c r="CT537" s="164"/>
      <c r="CU537" s="164"/>
      <c r="CV537" s="164"/>
      <c r="CW537" s="164"/>
      <c r="CX537" s="164"/>
      <c r="CY537" s="164"/>
      <c r="CZ537" s="164"/>
      <c r="DA537" s="164"/>
      <c r="DB537" s="164"/>
      <c r="DC537" s="164"/>
      <c r="DD537" s="125">
        <f t="shared" si="148"/>
        <v>0</v>
      </c>
      <c r="DE537" s="164"/>
      <c r="DF537" s="164"/>
      <c r="DG537" s="164"/>
      <c r="DH537" s="164"/>
      <c r="DI537" s="164"/>
      <c r="DJ537" s="164"/>
      <c r="DK537" s="164"/>
      <c r="DL537" s="164"/>
      <c r="DM537" s="164"/>
      <c r="DN537" s="125">
        <f t="shared" si="149"/>
        <v>0</v>
      </c>
      <c r="DO537" s="164"/>
      <c r="DP537" s="164"/>
      <c r="DQ537" s="164"/>
      <c r="DR537" s="164"/>
      <c r="DS537" s="164"/>
      <c r="DT537" s="164"/>
      <c r="DU537" s="164"/>
      <c r="DV537" s="164"/>
      <c r="DW537" s="164"/>
      <c r="DX537" s="164"/>
      <c r="DY537" s="125">
        <f t="shared" si="150"/>
        <v>0</v>
      </c>
      <c r="DZ537" s="125">
        <f t="shared" si="151"/>
        <v>0</v>
      </c>
      <c r="EA537" s="125">
        <f t="shared" si="152"/>
        <v>0</v>
      </c>
      <c r="EB537" s="125">
        <f t="shared" si="153"/>
        <v>0</v>
      </c>
      <c r="EC537" s="125">
        <f t="shared" si="154"/>
        <v>0</v>
      </c>
      <c r="ED537" s="125">
        <f t="shared" si="155"/>
        <v>0</v>
      </c>
      <c r="EE537" s="125">
        <f t="shared" si="156"/>
        <v>0</v>
      </c>
      <c r="EF537" s="125">
        <f t="shared" si="157"/>
        <v>0</v>
      </c>
      <c r="EG537" s="125">
        <f t="shared" si="158"/>
        <v>0</v>
      </c>
      <c r="EH537" s="125">
        <f t="shared" si="159"/>
        <v>0</v>
      </c>
      <c r="EI537" s="125">
        <f t="shared" si="160"/>
        <v>0</v>
      </c>
      <c r="EJ537" s="125">
        <v>0</v>
      </c>
    </row>
    <row r="538" spans="1:140" ht="15.75" customHeight="1">
      <c r="A538" s="33"/>
      <c r="B538" s="33"/>
      <c r="C538" s="125">
        <v>2021</v>
      </c>
      <c r="D538" s="125" t="s">
        <v>3184</v>
      </c>
      <c r="E538" s="125" t="s">
        <v>3185</v>
      </c>
      <c r="F538" s="125" t="s">
        <v>3186</v>
      </c>
      <c r="G538" s="125" t="s">
        <v>470</v>
      </c>
      <c r="H538" s="125" t="s">
        <v>2500</v>
      </c>
      <c r="I538" s="125" t="s">
        <v>2501</v>
      </c>
      <c r="J538" s="125"/>
      <c r="K538" s="125"/>
      <c r="L538" s="125" t="s">
        <v>2009</v>
      </c>
      <c r="M538" s="119"/>
      <c r="N538" s="119" t="s">
        <v>2502</v>
      </c>
      <c r="O538" s="125"/>
      <c r="P538" s="125"/>
      <c r="Q538" s="125"/>
      <c r="R538" s="125"/>
      <c r="S538" s="125"/>
      <c r="T538" s="125"/>
      <c r="U538" s="125"/>
      <c r="V538" s="125"/>
      <c r="W538" s="125"/>
      <c r="X538" s="125"/>
      <c r="Y538" s="125"/>
      <c r="Z538" s="125"/>
      <c r="AA538" s="125"/>
      <c r="AB538" s="125"/>
      <c r="AC538" s="125"/>
      <c r="AD538" s="125"/>
      <c r="AE538" s="125"/>
      <c r="AF538" s="125">
        <v>1</v>
      </c>
      <c r="AG538" s="125"/>
      <c r="AH538" s="125"/>
      <c r="AI538" s="125"/>
      <c r="AJ538" s="125"/>
      <c r="AK538" s="125">
        <v>1</v>
      </c>
      <c r="AL538" s="125"/>
      <c r="AM538" s="125"/>
      <c r="AN538" s="125"/>
      <c r="AO538" s="125"/>
      <c r="AP538" s="125"/>
      <c r="AQ538" s="125"/>
      <c r="AR538" s="125">
        <f t="shared" si="144"/>
        <v>1</v>
      </c>
      <c r="AS538" s="167"/>
      <c r="AT538" s="167">
        <v>1</v>
      </c>
      <c r="AU538" s="167"/>
      <c r="AV538" s="167"/>
      <c r="AW538" s="167"/>
      <c r="AX538" s="125">
        <f t="shared" si="145"/>
        <v>1</v>
      </c>
      <c r="AY538" s="164"/>
      <c r="AZ538" s="164"/>
      <c r="BA538" s="164"/>
      <c r="BB538" s="164"/>
      <c r="BC538" s="164"/>
      <c r="BD538" s="164"/>
      <c r="BE538" s="164"/>
      <c r="BF538" s="164"/>
      <c r="BG538" s="164"/>
      <c r="BH538" s="164"/>
      <c r="BI538" s="164"/>
      <c r="BJ538" s="164"/>
      <c r="BK538" s="164"/>
      <c r="BL538" s="164"/>
      <c r="BM538" s="164"/>
      <c r="BN538" s="164"/>
      <c r="BO538" s="164"/>
      <c r="BP538" s="164"/>
      <c r="BQ538" s="164"/>
      <c r="BR538" s="164"/>
      <c r="BS538" s="164"/>
      <c r="BT538" s="164"/>
      <c r="BU538" s="164"/>
      <c r="BV538" s="66">
        <f t="shared" si="161"/>
        <v>1</v>
      </c>
      <c r="BW538" s="164"/>
      <c r="BX538" s="164"/>
      <c r="BY538" s="164"/>
      <c r="BZ538" s="164"/>
      <c r="CA538" s="164"/>
      <c r="CB538" s="164"/>
      <c r="CC538" s="164"/>
      <c r="CD538" s="164"/>
      <c r="CE538" s="164"/>
      <c r="CF538" s="164"/>
      <c r="CG538" s="164"/>
      <c r="CH538" s="125">
        <f t="shared" si="146"/>
        <v>0</v>
      </c>
      <c r="CI538" s="164"/>
      <c r="CJ538" s="164"/>
      <c r="CK538" s="164"/>
      <c r="CL538" s="164"/>
      <c r="CM538" s="164"/>
      <c r="CN538" s="164"/>
      <c r="CO538" s="164"/>
      <c r="CP538" s="164"/>
      <c r="CQ538" s="164"/>
      <c r="CR538" s="164"/>
      <c r="CS538" s="125">
        <f t="shared" si="147"/>
        <v>0</v>
      </c>
      <c r="CT538" s="164"/>
      <c r="CU538" s="164"/>
      <c r="CV538" s="164"/>
      <c r="CW538" s="164"/>
      <c r="CX538" s="164"/>
      <c r="CY538" s="164"/>
      <c r="CZ538" s="164"/>
      <c r="DA538" s="164"/>
      <c r="DB538" s="164"/>
      <c r="DC538" s="164"/>
      <c r="DD538" s="125">
        <f t="shared" si="148"/>
        <v>0</v>
      </c>
      <c r="DE538" s="164"/>
      <c r="DF538" s="164"/>
      <c r="DG538" s="164"/>
      <c r="DH538" s="164"/>
      <c r="DI538" s="164"/>
      <c r="DJ538" s="164"/>
      <c r="DK538" s="164"/>
      <c r="DL538" s="164"/>
      <c r="DM538" s="164"/>
      <c r="DN538" s="125">
        <f t="shared" si="149"/>
        <v>0</v>
      </c>
      <c r="DO538" s="164"/>
      <c r="DP538" s="164"/>
      <c r="DQ538" s="164"/>
      <c r="DR538" s="164"/>
      <c r="DS538" s="164"/>
      <c r="DT538" s="164"/>
      <c r="DU538" s="164"/>
      <c r="DV538" s="164"/>
      <c r="DW538" s="164"/>
      <c r="DX538" s="164"/>
      <c r="DY538" s="125">
        <f t="shared" si="150"/>
        <v>0</v>
      </c>
      <c r="DZ538" s="125">
        <f t="shared" si="151"/>
        <v>0</v>
      </c>
      <c r="EA538" s="125">
        <f t="shared" si="152"/>
        <v>0</v>
      </c>
      <c r="EB538" s="125">
        <f t="shared" si="153"/>
        <v>0</v>
      </c>
      <c r="EC538" s="125">
        <f t="shared" si="154"/>
        <v>0</v>
      </c>
      <c r="ED538" s="125">
        <f t="shared" si="155"/>
        <v>0</v>
      </c>
      <c r="EE538" s="125">
        <f t="shared" si="156"/>
        <v>0</v>
      </c>
      <c r="EF538" s="125">
        <f t="shared" si="157"/>
        <v>0</v>
      </c>
      <c r="EG538" s="125">
        <f t="shared" si="158"/>
        <v>0</v>
      </c>
      <c r="EH538" s="125">
        <f t="shared" si="159"/>
        <v>0</v>
      </c>
      <c r="EI538" s="125">
        <f t="shared" si="160"/>
        <v>0</v>
      </c>
      <c r="EJ538" s="125">
        <v>0</v>
      </c>
    </row>
    <row r="539" spans="1:140" ht="15.75" customHeight="1">
      <c r="A539" s="33"/>
      <c r="B539" s="33"/>
      <c r="C539" s="125">
        <v>2021</v>
      </c>
      <c r="D539" s="125" t="s">
        <v>3187</v>
      </c>
      <c r="E539" s="125" t="s">
        <v>3188</v>
      </c>
      <c r="F539" s="125" t="s">
        <v>493</v>
      </c>
      <c r="G539" s="125" t="s">
        <v>470</v>
      </c>
      <c r="H539" s="125" t="s">
        <v>2503</v>
      </c>
      <c r="I539" s="125" t="s">
        <v>2504</v>
      </c>
      <c r="J539" s="125"/>
      <c r="K539" s="125"/>
      <c r="L539" s="125" t="s">
        <v>2009</v>
      </c>
      <c r="M539" s="119"/>
      <c r="N539" s="119"/>
      <c r="O539" s="125"/>
      <c r="P539" s="125"/>
      <c r="Q539" s="125"/>
      <c r="R539" s="125"/>
      <c r="S539" s="125"/>
      <c r="T539" s="125"/>
      <c r="U539" s="125">
        <v>1</v>
      </c>
      <c r="V539" s="125"/>
      <c r="W539" s="125"/>
      <c r="X539" s="125"/>
      <c r="Y539" s="125"/>
      <c r="Z539" s="125"/>
      <c r="AA539" s="125"/>
      <c r="AB539" s="125"/>
      <c r="AC539" s="125"/>
      <c r="AD539" s="125"/>
      <c r="AE539" s="125"/>
      <c r="AF539" s="125"/>
      <c r="AG539" s="125">
        <v>1</v>
      </c>
      <c r="AH539" s="125"/>
      <c r="AI539" s="125"/>
      <c r="AJ539" s="125"/>
      <c r="AK539" s="125"/>
      <c r="AL539" s="125"/>
      <c r="AM539" s="125"/>
      <c r="AN539" s="125"/>
      <c r="AO539" s="125"/>
      <c r="AP539" s="125"/>
      <c r="AQ539" s="125"/>
      <c r="AR539" s="125">
        <f t="shared" si="144"/>
        <v>1</v>
      </c>
      <c r="AS539" s="164"/>
      <c r="AT539" s="167">
        <v>1</v>
      </c>
      <c r="AU539" s="164"/>
      <c r="AV539" s="164"/>
      <c r="AW539" s="164"/>
      <c r="AX539" s="125">
        <f t="shared" si="145"/>
        <v>1</v>
      </c>
      <c r="AY539" s="164">
        <v>1</v>
      </c>
      <c r="AZ539" s="164"/>
      <c r="BA539" s="164"/>
      <c r="BB539" s="164"/>
      <c r="BC539" s="164"/>
      <c r="BD539" s="164"/>
      <c r="BE539" s="164"/>
      <c r="BF539" s="164"/>
      <c r="BG539" s="164"/>
      <c r="BH539" s="164"/>
      <c r="BI539" s="164"/>
      <c r="BJ539" s="164"/>
      <c r="BK539" s="164">
        <v>1</v>
      </c>
      <c r="BL539" s="164"/>
      <c r="BM539" s="164"/>
      <c r="BN539" s="164"/>
      <c r="BO539" s="164"/>
      <c r="BP539" s="164"/>
      <c r="BQ539" s="164"/>
      <c r="BR539" s="164"/>
      <c r="BS539" s="164">
        <v>1</v>
      </c>
      <c r="BT539" s="164">
        <v>1</v>
      </c>
      <c r="BU539" s="164"/>
      <c r="BV539" s="66">
        <f t="shared" si="161"/>
        <v>0</v>
      </c>
      <c r="BW539" s="164"/>
      <c r="BX539" s="164"/>
      <c r="BY539" s="164"/>
      <c r="BZ539" s="164"/>
      <c r="CA539" s="164"/>
      <c r="CB539" s="164"/>
      <c r="CC539" s="164"/>
      <c r="CD539" s="164"/>
      <c r="CE539" s="164"/>
      <c r="CF539" s="164"/>
      <c r="CG539" s="164"/>
      <c r="CH539" s="125">
        <f t="shared" si="146"/>
        <v>0</v>
      </c>
      <c r="CI539" s="164"/>
      <c r="CJ539" s="164">
        <v>1</v>
      </c>
      <c r="CK539" s="164"/>
      <c r="CL539" s="164"/>
      <c r="CM539" s="164"/>
      <c r="CN539" s="164">
        <v>1</v>
      </c>
      <c r="CO539" s="164"/>
      <c r="CP539" s="164"/>
      <c r="CQ539" s="164"/>
      <c r="CR539" s="164"/>
      <c r="CS539" s="125">
        <f t="shared" si="147"/>
        <v>2</v>
      </c>
      <c r="CT539" s="164"/>
      <c r="CU539" s="164"/>
      <c r="CV539" s="164"/>
      <c r="CW539" s="164"/>
      <c r="CX539" s="164"/>
      <c r="CY539" s="164"/>
      <c r="CZ539" s="164"/>
      <c r="DA539" s="164"/>
      <c r="DB539" s="164"/>
      <c r="DC539" s="164"/>
      <c r="DD539" s="125">
        <f t="shared" si="148"/>
        <v>0</v>
      </c>
      <c r="DE539" s="164"/>
      <c r="DF539" s="164"/>
      <c r="DG539" s="164"/>
      <c r="DH539" s="164"/>
      <c r="DI539" s="164"/>
      <c r="DJ539" s="164"/>
      <c r="DK539" s="164"/>
      <c r="DL539" s="164"/>
      <c r="DM539" s="164"/>
      <c r="DN539" s="125">
        <f t="shared" si="149"/>
        <v>0</v>
      </c>
      <c r="DO539" s="164"/>
      <c r="DP539" s="164"/>
      <c r="DQ539" s="164"/>
      <c r="DR539" s="164"/>
      <c r="DS539" s="164"/>
      <c r="DT539" s="164"/>
      <c r="DU539" s="164"/>
      <c r="DV539" s="164"/>
      <c r="DW539" s="164"/>
      <c r="DX539" s="164"/>
      <c r="DY539" s="125">
        <f t="shared" si="150"/>
        <v>0</v>
      </c>
      <c r="DZ539" s="125">
        <f t="shared" si="151"/>
        <v>0</v>
      </c>
      <c r="EA539" s="125">
        <f t="shared" si="152"/>
        <v>1</v>
      </c>
      <c r="EB539" s="125">
        <f t="shared" si="153"/>
        <v>0</v>
      </c>
      <c r="EC539" s="125">
        <f t="shared" si="154"/>
        <v>0</v>
      </c>
      <c r="ED539" s="125">
        <f t="shared" si="155"/>
        <v>1</v>
      </c>
      <c r="EE539" s="125">
        <f t="shared" si="156"/>
        <v>0</v>
      </c>
      <c r="EF539" s="125">
        <f t="shared" si="157"/>
        <v>0</v>
      </c>
      <c r="EG539" s="125">
        <f t="shared" si="158"/>
        <v>0</v>
      </c>
      <c r="EH539" s="125">
        <f t="shared" si="159"/>
        <v>2</v>
      </c>
      <c r="EI539" s="125">
        <f t="shared" si="160"/>
        <v>1</v>
      </c>
      <c r="EJ539" s="125">
        <v>0</v>
      </c>
    </row>
    <row r="540" spans="1:140" ht="14.5">
      <c r="A540" s="34"/>
      <c r="B540" s="33"/>
      <c r="C540" s="201">
        <v>2021</v>
      </c>
      <c r="D540" s="201" t="s">
        <v>3189</v>
      </c>
      <c r="E540" s="201" t="s">
        <v>3190</v>
      </c>
      <c r="F540" s="201" t="s">
        <v>5582</v>
      </c>
      <c r="G540" s="201"/>
      <c r="H540" s="201" t="s">
        <v>2505</v>
      </c>
      <c r="I540" s="201" t="s">
        <v>2506</v>
      </c>
      <c r="J540" s="201"/>
      <c r="K540" s="201"/>
      <c r="L540" s="201" t="s">
        <v>2009</v>
      </c>
      <c r="M540" s="214"/>
      <c r="N540" s="214"/>
      <c r="O540" s="201"/>
      <c r="P540" s="201"/>
      <c r="Q540" s="201"/>
      <c r="R540" s="201"/>
      <c r="S540" s="201"/>
      <c r="T540" s="201"/>
      <c r="U540" s="201">
        <v>1</v>
      </c>
      <c r="V540" s="201"/>
      <c r="W540" s="201"/>
      <c r="X540" s="201"/>
      <c r="Y540" s="201"/>
      <c r="Z540" s="201"/>
      <c r="AA540" s="201"/>
      <c r="AB540" s="201"/>
      <c r="AC540" s="201"/>
      <c r="AD540" s="201"/>
      <c r="AE540" s="201"/>
      <c r="AF540" s="201">
        <v>1</v>
      </c>
      <c r="AG540" s="201"/>
      <c r="AH540" s="201"/>
      <c r="AI540" s="201"/>
      <c r="AJ540" s="201"/>
      <c r="AK540" s="201"/>
      <c r="AL540" s="201"/>
      <c r="AM540" s="201"/>
      <c r="AN540" s="201"/>
      <c r="AO540" s="201"/>
      <c r="AP540" s="201"/>
      <c r="AQ540" s="201"/>
      <c r="AR540" s="201">
        <f t="shared" si="144"/>
        <v>1</v>
      </c>
      <c r="AS540" s="208"/>
      <c r="AT540" s="216">
        <v>1</v>
      </c>
      <c r="AU540" s="216"/>
      <c r="AV540" s="208"/>
      <c r="AW540" s="216"/>
      <c r="AX540" s="201">
        <f t="shared" si="145"/>
        <v>1</v>
      </c>
      <c r="AY540" s="208">
        <v>1</v>
      </c>
      <c r="AZ540" s="208">
        <v>1</v>
      </c>
      <c r="BA540" s="208"/>
      <c r="BB540" s="208"/>
      <c r="BC540" s="208"/>
      <c r="BD540" s="208"/>
      <c r="BE540" s="208"/>
      <c r="BF540" s="208"/>
      <c r="BG540" s="208"/>
      <c r="BH540" s="208"/>
      <c r="BI540" s="208"/>
      <c r="BJ540" s="208"/>
      <c r="BK540" s="208"/>
      <c r="BL540" s="208"/>
      <c r="BM540" s="208"/>
      <c r="BN540" s="208"/>
      <c r="BO540" s="208">
        <v>1</v>
      </c>
      <c r="BP540" s="208"/>
      <c r="BQ540" s="208"/>
      <c r="BR540" s="208"/>
      <c r="BS540" s="208"/>
      <c r="BT540" s="216"/>
      <c r="BU540" s="216"/>
      <c r="BV540" s="66">
        <f t="shared" si="161"/>
        <v>1</v>
      </c>
      <c r="BW540" s="208"/>
      <c r="BX540" s="208"/>
      <c r="BY540" s="208"/>
      <c r="BZ540" s="208"/>
      <c r="CA540" s="208"/>
      <c r="CB540" s="208"/>
      <c r="CC540" s="208"/>
      <c r="CD540" s="208"/>
      <c r="CE540" s="208"/>
      <c r="CF540" s="208"/>
      <c r="CG540" s="208"/>
      <c r="CH540" s="201">
        <f t="shared" si="146"/>
        <v>0</v>
      </c>
      <c r="CI540" s="208"/>
      <c r="CJ540" s="208"/>
      <c r="CK540" s="208"/>
      <c r="CL540" s="208"/>
      <c r="CM540" s="208"/>
      <c r="CN540" s="208"/>
      <c r="CO540" s="208"/>
      <c r="CP540" s="208"/>
      <c r="CQ540" s="208"/>
      <c r="CR540" s="208"/>
      <c r="CS540" s="201">
        <f t="shared" si="147"/>
        <v>0</v>
      </c>
      <c r="CT540" s="208"/>
      <c r="CU540" s="208"/>
      <c r="CV540" s="208"/>
      <c r="CW540" s="208"/>
      <c r="CX540" s="208"/>
      <c r="CY540" s="208"/>
      <c r="CZ540" s="208"/>
      <c r="DA540" s="208"/>
      <c r="DB540" s="208"/>
      <c r="DC540" s="208"/>
      <c r="DD540" s="201">
        <f t="shared" si="148"/>
        <v>0</v>
      </c>
      <c r="DE540" s="208"/>
      <c r="DF540" s="208"/>
      <c r="DG540" s="208"/>
      <c r="DH540" s="208"/>
      <c r="DI540" s="208"/>
      <c r="DJ540" s="208"/>
      <c r="DK540" s="208"/>
      <c r="DL540" s="208"/>
      <c r="DM540" s="208"/>
      <c r="DN540" s="201">
        <f t="shared" si="149"/>
        <v>0</v>
      </c>
      <c r="DO540" s="208"/>
      <c r="DP540" s="208"/>
      <c r="DQ540" s="208"/>
      <c r="DR540" s="208"/>
      <c r="DS540" s="208"/>
      <c r="DT540" s="208"/>
      <c r="DU540" s="208"/>
      <c r="DV540" s="208"/>
      <c r="DW540" s="208"/>
      <c r="DX540" s="208"/>
      <c r="DY540" s="201">
        <f t="shared" si="150"/>
        <v>0</v>
      </c>
      <c r="DZ540" s="201">
        <f t="shared" si="151"/>
        <v>0</v>
      </c>
      <c r="EA540" s="201">
        <f t="shared" si="152"/>
        <v>0</v>
      </c>
      <c r="EB540" s="201">
        <f t="shared" si="153"/>
        <v>0</v>
      </c>
      <c r="EC540" s="201">
        <f t="shared" si="154"/>
        <v>0</v>
      </c>
      <c r="ED540" s="201">
        <f t="shared" si="155"/>
        <v>0</v>
      </c>
      <c r="EE540" s="201">
        <f t="shared" si="156"/>
        <v>0</v>
      </c>
      <c r="EF540" s="201">
        <f t="shared" si="157"/>
        <v>0</v>
      </c>
      <c r="EG540" s="201">
        <f t="shared" si="158"/>
        <v>0</v>
      </c>
      <c r="EH540" s="201">
        <f t="shared" si="159"/>
        <v>0</v>
      </c>
      <c r="EI540" s="201">
        <f t="shared" si="160"/>
        <v>0</v>
      </c>
      <c r="EJ540" s="201"/>
    </row>
    <row r="541" spans="1:140" ht="15.75" customHeight="1">
      <c r="A541" s="33"/>
      <c r="B541" s="33"/>
      <c r="C541" s="201">
        <v>2021</v>
      </c>
      <c r="D541" s="201" t="s">
        <v>3191</v>
      </c>
      <c r="E541" s="201" t="s">
        <v>3192</v>
      </c>
      <c r="F541" s="201" t="s">
        <v>458</v>
      </c>
      <c r="G541" s="2" t="s">
        <v>1818</v>
      </c>
      <c r="H541" s="201" t="s">
        <v>2507</v>
      </c>
      <c r="I541" s="201" t="s">
        <v>2508</v>
      </c>
      <c r="J541" s="201"/>
      <c r="K541" s="201"/>
      <c r="L541" s="201" t="s">
        <v>2009</v>
      </c>
      <c r="M541" s="214"/>
      <c r="N541" s="214"/>
      <c r="O541" s="201"/>
      <c r="P541" s="201"/>
      <c r="Q541" s="201"/>
      <c r="R541" s="201"/>
      <c r="S541" s="201"/>
      <c r="T541" s="201"/>
      <c r="U541" s="201">
        <v>1</v>
      </c>
      <c r="V541" s="201"/>
      <c r="W541" s="201"/>
      <c r="X541" s="201"/>
      <c r="Y541" s="201"/>
      <c r="Z541" s="201"/>
      <c r="AA541" s="201"/>
      <c r="AB541" s="201"/>
      <c r="AC541" s="201"/>
      <c r="AD541" s="201"/>
      <c r="AE541" s="201"/>
      <c r="AF541" s="201"/>
      <c r="AG541" s="201">
        <v>1</v>
      </c>
      <c r="AH541" s="201"/>
      <c r="AI541" s="201"/>
      <c r="AJ541" s="201"/>
      <c r="AK541" s="201"/>
      <c r="AL541" s="201"/>
      <c r="AM541" s="201"/>
      <c r="AN541" s="201"/>
      <c r="AO541" s="201"/>
      <c r="AP541" s="201"/>
      <c r="AQ541" s="201"/>
      <c r="AR541" s="201">
        <f t="shared" si="144"/>
        <v>1</v>
      </c>
      <c r="AS541" s="208"/>
      <c r="AT541" s="216">
        <v>1</v>
      </c>
      <c r="AU541" s="216"/>
      <c r="AV541" s="208"/>
      <c r="AW541" s="216"/>
      <c r="AX541" s="201">
        <f t="shared" si="145"/>
        <v>1</v>
      </c>
      <c r="AY541" s="208"/>
      <c r="AZ541" s="208">
        <v>1</v>
      </c>
      <c r="BA541" s="208"/>
      <c r="BB541" s="208"/>
      <c r="BC541" s="208"/>
      <c r="BD541" s="208"/>
      <c r="BE541" s="208"/>
      <c r="BF541" s="208"/>
      <c r="BG541" s="208"/>
      <c r="BH541" s="208"/>
      <c r="BI541" s="208"/>
      <c r="BJ541" s="208"/>
      <c r="BK541" s="208"/>
      <c r="BL541" s="208">
        <v>1</v>
      </c>
      <c r="BM541" s="208"/>
      <c r="BN541" s="208"/>
      <c r="BO541" s="208"/>
      <c r="BP541" s="208"/>
      <c r="BQ541" s="208"/>
      <c r="BR541" s="208"/>
      <c r="BS541" s="208"/>
      <c r="BT541" s="216">
        <v>1</v>
      </c>
      <c r="BU541" s="216"/>
      <c r="BV541" s="66">
        <f t="shared" si="161"/>
        <v>0</v>
      </c>
      <c r="BW541" s="208"/>
      <c r="BX541" s="208"/>
      <c r="BY541" s="208"/>
      <c r="BZ541" s="208"/>
      <c r="CA541" s="208"/>
      <c r="CB541" s="208"/>
      <c r="CC541" s="208"/>
      <c r="CD541" s="208"/>
      <c r="CE541" s="208"/>
      <c r="CF541" s="208"/>
      <c r="CG541" s="208"/>
      <c r="CH541" s="201">
        <f t="shared" si="146"/>
        <v>0</v>
      </c>
      <c r="CI541" s="208"/>
      <c r="CJ541" s="208"/>
      <c r="CK541" s="208"/>
      <c r="CL541" s="208"/>
      <c r="CM541" s="208">
        <v>1</v>
      </c>
      <c r="CN541" s="208"/>
      <c r="CO541" s="208"/>
      <c r="CP541" s="208"/>
      <c r="CQ541" s="208"/>
      <c r="CR541" s="208"/>
      <c r="CS541" s="201">
        <f t="shared" si="147"/>
        <v>1</v>
      </c>
      <c r="CT541" s="208"/>
      <c r="CU541" s="208"/>
      <c r="CV541" s="208"/>
      <c r="CW541" s="216"/>
      <c r="CX541" s="208"/>
      <c r="CY541" s="208"/>
      <c r="CZ541" s="208"/>
      <c r="DA541" s="216"/>
      <c r="DB541" s="208"/>
      <c r="DC541" s="208"/>
      <c r="DD541" s="201">
        <f t="shared" si="148"/>
        <v>0</v>
      </c>
      <c r="DE541" s="208"/>
      <c r="DF541" s="208"/>
      <c r="DG541" s="208"/>
      <c r="DH541" s="208"/>
      <c r="DI541" s="208"/>
      <c r="DJ541" s="208"/>
      <c r="DK541" s="208"/>
      <c r="DL541" s="208"/>
      <c r="DM541" s="208"/>
      <c r="DN541" s="201">
        <f t="shared" si="149"/>
        <v>0</v>
      </c>
      <c r="DO541" s="208"/>
      <c r="DP541" s="208"/>
      <c r="DQ541" s="208"/>
      <c r="DR541" s="216"/>
      <c r="DS541" s="208"/>
      <c r="DT541" s="208"/>
      <c r="DU541" s="216"/>
      <c r="DV541" s="216"/>
      <c r="DW541" s="208"/>
      <c r="DX541" s="208"/>
      <c r="DY541" s="201">
        <f t="shared" si="150"/>
        <v>0</v>
      </c>
      <c r="DZ541" s="201">
        <f t="shared" si="151"/>
        <v>0</v>
      </c>
      <c r="EA541" s="201">
        <f t="shared" si="152"/>
        <v>0</v>
      </c>
      <c r="EB541" s="201">
        <f t="shared" si="153"/>
        <v>0</v>
      </c>
      <c r="EC541" s="201">
        <f t="shared" si="154"/>
        <v>0</v>
      </c>
      <c r="ED541" s="201">
        <f t="shared" si="155"/>
        <v>0</v>
      </c>
      <c r="EE541" s="201">
        <f t="shared" si="156"/>
        <v>0</v>
      </c>
      <c r="EF541" s="201">
        <f t="shared" si="157"/>
        <v>0</v>
      </c>
      <c r="EG541" s="201">
        <f t="shared" si="158"/>
        <v>0</v>
      </c>
      <c r="EH541" s="201">
        <f t="shared" si="159"/>
        <v>0</v>
      </c>
      <c r="EI541" s="201">
        <f t="shared" si="160"/>
        <v>0</v>
      </c>
      <c r="EJ541" s="201"/>
    </row>
    <row r="542" spans="1:140" ht="15.75" customHeight="1">
      <c r="A542" s="33"/>
      <c r="B542" s="33"/>
      <c r="C542" s="201">
        <v>2021</v>
      </c>
      <c r="D542" s="201" t="s">
        <v>3193</v>
      </c>
      <c r="E542" s="201" t="s">
        <v>3194</v>
      </c>
      <c r="F542" s="201" t="s">
        <v>1269</v>
      </c>
      <c r="G542" s="201" t="s">
        <v>538</v>
      </c>
      <c r="H542" s="201" t="s">
        <v>2509</v>
      </c>
      <c r="I542" s="201" t="s">
        <v>2510</v>
      </c>
      <c r="J542" s="201"/>
      <c r="K542" s="201"/>
      <c r="L542" s="201" t="s">
        <v>2009</v>
      </c>
      <c r="M542" s="214"/>
      <c r="N542" s="214" t="s">
        <v>2511</v>
      </c>
      <c r="O542" s="201"/>
      <c r="P542" s="201"/>
      <c r="Q542" s="201"/>
      <c r="R542" s="201"/>
      <c r="S542" s="201"/>
      <c r="T542" s="201"/>
      <c r="U542" s="201">
        <v>1</v>
      </c>
      <c r="V542" s="201"/>
      <c r="W542" s="201"/>
      <c r="X542" s="201"/>
      <c r="Y542" s="201"/>
      <c r="Z542" s="201"/>
      <c r="AA542" s="201"/>
      <c r="AB542" s="201"/>
      <c r="AC542" s="201"/>
      <c r="AD542" s="201"/>
      <c r="AE542" s="201">
        <v>1</v>
      </c>
      <c r="AF542" s="201"/>
      <c r="AG542" s="201"/>
      <c r="AH542" s="201"/>
      <c r="AI542" s="201"/>
      <c r="AJ542" s="201"/>
      <c r="AK542" s="201"/>
      <c r="AL542" s="201"/>
      <c r="AM542" s="201"/>
      <c r="AN542" s="201"/>
      <c r="AO542" s="201"/>
      <c r="AP542" s="201"/>
      <c r="AQ542" s="201"/>
      <c r="AR542" s="201">
        <f t="shared" si="144"/>
        <v>1</v>
      </c>
      <c r="AS542" s="216"/>
      <c r="AT542" s="216">
        <v>1</v>
      </c>
      <c r="AU542" s="216"/>
      <c r="AV542" s="216"/>
      <c r="AW542" s="216">
        <v>1</v>
      </c>
      <c r="AX542" s="201">
        <f t="shared" si="145"/>
        <v>2</v>
      </c>
      <c r="AY542" s="208">
        <v>1</v>
      </c>
      <c r="AZ542" s="208">
        <v>1</v>
      </c>
      <c r="BA542" s="208">
        <v>1</v>
      </c>
      <c r="BB542" s="208"/>
      <c r="BC542" s="208"/>
      <c r="BD542" s="208"/>
      <c r="BE542" s="208"/>
      <c r="BF542" s="208"/>
      <c r="BG542" s="208"/>
      <c r="BH542" s="208">
        <v>1</v>
      </c>
      <c r="BI542" s="208"/>
      <c r="BJ542" s="208">
        <v>1</v>
      </c>
      <c r="BK542" s="208"/>
      <c r="BL542" s="208"/>
      <c r="BM542" s="208"/>
      <c r="BN542" s="208"/>
      <c r="BO542" s="208"/>
      <c r="BP542" s="208"/>
      <c r="BQ542" s="208"/>
      <c r="BR542" s="208"/>
      <c r="BS542" s="208"/>
      <c r="BT542" s="208">
        <v>1</v>
      </c>
      <c r="BU542" s="208">
        <v>1</v>
      </c>
      <c r="BV542" s="66">
        <f t="shared" si="161"/>
        <v>0</v>
      </c>
      <c r="BW542" s="208"/>
      <c r="BX542" s="208"/>
      <c r="BY542" s="208"/>
      <c r="BZ542" s="208"/>
      <c r="CA542" s="208"/>
      <c r="CB542" s="208"/>
      <c r="CC542" s="208"/>
      <c r="CD542" s="208"/>
      <c r="CE542" s="208"/>
      <c r="CF542" s="208"/>
      <c r="CG542" s="208"/>
      <c r="CH542" s="201">
        <f t="shared" si="146"/>
        <v>0</v>
      </c>
      <c r="CI542" s="208"/>
      <c r="CJ542" s="208"/>
      <c r="CK542" s="208"/>
      <c r="CL542" s="208"/>
      <c r="CM542" s="208">
        <v>1</v>
      </c>
      <c r="CN542" s="208"/>
      <c r="CO542" s="208"/>
      <c r="CP542" s="208"/>
      <c r="CQ542" s="208"/>
      <c r="CR542" s="208"/>
      <c r="CS542" s="201">
        <f t="shared" si="147"/>
        <v>1</v>
      </c>
      <c r="CT542" s="208"/>
      <c r="CU542" s="208"/>
      <c r="CV542" s="208"/>
      <c r="CW542" s="208"/>
      <c r="CX542" s="208"/>
      <c r="CY542" s="208"/>
      <c r="CZ542" s="208"/>
      <c r="DA542" s="208"/>
      <c r="DB542" s="208"/>
      <c r="DC542" s="208"/>
      <c r="DD542" s="201">
        <f t="shared" si="148"/>
        <v>0</v>
      </c>
      <c r="DE542" s="208"/>
      <c r="DF542" s="208"/>
      <c r="DG542" s="208"/>
      <c r="DH542" s="208"/>
      <c r="DI542" s="208"/>
      <c r="DJ542" s="208"/>
      <c r="DK542" s="208"/>
      <c r="DL542" s="208"/>
      <c r="DM542" s="208"/>
      <c r="DN542" s="201">
        <f t="shared" si="149"/>
        <v>0</v>
      </c>
      <c r="DO542" s="208"/>
      <c r="DP542" s="208"/>
      <c r="DQ542" s="208"/>
      <c r="DR542" s="208"/>
      <c r="DS542" s="208"/>
      <c r="DT542" s="208"/>
      <c r="DU542" s="208"/>
      <c r="DV542" s="208">
        <v>1</v>
      </c>
      <c r="DW542" s="208"/>
      <c r="DX542" s="208"/>
      <c r="DY542" s="201">
        <f t="shared" si="150"/>
        <v>1</v>
      </c>
      <c r="DZ542" s="201">
        <f t="shared" si="151"/>
        <v>0</v>
      </c>
      <c r="EA542" s="201">
        <f t="shared" si="152"/>
        <v>0</v>
      </c>
      <c r="EB542" s="201">
        <f t="shared" si="153"/>
        <v>0</v>
      </c>
      <c r="EC542" s="201">
        <f t="shared" si="154"/>
        <v>0</v>
      </c>
      <c r="ED542" s="201">
        <f t="shared" si="155"/>
        <v>0</v>
      </c>
      <c r="EE542" s="201">
        <f t="shared" si="156"/>
        <v>0</v>
      </c>
      <c r="EF542" s="201">
        <f t="shared" si="157"/>
        <v>0</v>
      </c>
      <c r="EG542" s="201">
        <f t="shared" si="158"/>
        <v>0</v>
      </c>
      <c r="EH542" s="201">
        <f t="shared" si="159"/>
        <v>0</v>
      </c>
      <c r="EI542" s="201">
        <f t="shared" si="160"/>
        <v>0</v>
      </c>
      <c r="EJ542" s="201">
        <v>0</v>
      </c>
    </row>
    <row r="543" spans="1:140" ht="15.75" customHeight="1">
      <c r="A543" s="34"/>
      <c r="B543" s="33"/>
      <c r="C543" s="125">
        <v>2021</v>
      </c>
      <c r="D543" s="125" t="s">
        <v>3195</v>
      </c>
      <c r="E543" s="125" t="s">
        <v>3196</v>
      </c>
      <c r="F543" s="125" t="s">
        <v>856</v>
      </c>
      <c r="G543" s="125" t="s">
        <v>483</v>
      </c>
      <c r="H543" s="125" t="s">
        <v>2512</v>
      </c>
      <c r="I543" s="125" t="s">
        <v>2513</v>
      </c>
      <c r="J543" s="125"/>
      <c r="K543" s="125"/>
      <c r="L543" s="125" t="s">
        <v>2009</v>
      </c>
      <c r="M543" s="119"/>
      <c r="N543" s="119" t="s">
        <v>2514</v>
      </c>
      <c r="O543" s="125"/>
      <c r="P543" s="125"/>
      <c r="Q543" s="125"/>
      <c r="R543" s="125"/>
      <c r="S543" s="125"/>
      <c r="T543" s="125"/>
      <c r="U543" s="125">
        <v>1</v>
      </c>
      <c r="V543" s="125"/>
      <c r="W543" s="125"/>
      <c r="X543" s="125"/>
      <c r="Y543" s="125"/>
      <c r="Z543" s="125"/>
      <c r="AA543" s="125"/>
      <c r="AB543" s="125"/>
      <c r="AC543" s="125"/>
      <c r="AD543" s="125"/>
      <c r="AE543" s="125"/>
      <c r="AF543" s="125"/>
      <c r="AG543" s="125"/>
      <c r="AH543" s="125"/>
      <c r="AI543" s="125"/>
      <c r="AJ543" s="125"/>
      <c r="AK543" s="125">
        <v>1</v>
      </c>
      <c r="AL543" s="125"/>
      <c r="AM543" s="125"/>
      <c r="AN543" s="125"/>
      <c r="AO543" s="125"/>
      <c r="AP543" s="125"/>
      <c r="AQ543" s="125"/>
      <c r="AR543" s="125">
        <f t="shared" si="144"/>
        <v>1</v>
      </c>
      <c r="AS543" s="164"/>
      <c r="AT543" s="164"/>
      <c r="AU543" s="164"/>
      <c r="AV543" s="164"/>
      <c r="AW543" s="164">
        <v>1</v>
      </c>
      <c r="AX543" s="125">
        <f t="shared" si="145"/>
        <v>1</v>
      </c>
      <c r="AY543" s="164">
        <v>1</v>
      </c>
      <c r="AZ543" s="164">
        <v>1</v>
      </c>
      <c r="BA543" s="164"/>
      <c r="BB543" s="164"/>
      <c r="BC543" s="164"/>
      <c r="BD543" s="164"/>
      <c r="BE543" s="164"/>
      <c r="BF543" s="164"/>
      <c r="BG543" s="164"/>
      <c r="BH543" s="164">
        <v>1</v>
      </c>
      <c r="BI543" s="164"/>
      <c r="BJ543" s="164">
        <v>1</v>
      </c>
      <c r="BK543" s="164"/>
      <c r="BL543" s="164"/>
      <c r="BM543" s="164"/>
      <c r="BN543" s="164"/>
      <c r="BO543" s="164"/>
      <c r="BP543" s="164"/>
      <c r="BQ543" s="164"/>
      <c r="BR543" s="164"/>
      <c r="BS543" s="164"/>
      <c r="BT543" s="164"/>
      <c r="BU543" s="164">
        <v>1</v>
      </c>
      <c r="BV543" s="66">
        <f t="shared" si="161"/>
        <v>0</v>
      </c>
      <c r="BW543" s="164"/>
      <c r="BX543" s="164"/>
      <c r="BY543" s="164"/>
      <c r="BZ543" s="164"/>
      <c r="CA543" s="164"/>
      <c r="CB543" s="164"/>
      <c r="CC543" s="164"/>
      <c r="CD543" s="164"/>
      <c r="CE543" s="164"/>
      <c r="CF543" s="164"/>
      <c r="CG543" s="164"/>
      <c r="CH543" s="125">
        <f t="shared" si="146"/>
        <v>0</v>
      </c>
      <c r="CI543" s="164"/>
      <c r="CJ543" s="164"/>
      <c r="CK543" s="164"/>
      <c r="CL543" s="164"/>
      <c r="CM543" s="164"/>
      <c r="CN543" s="164"/>
      <c r="CO543" s="164"/>
      <c r="CP543" s="164"/>
      <c r="CQ543" s="164"/>
      <c r="CR543" s="164"/>
      <c r="CS543" s="125">
        <f t="shared" si="147"/>
        <v>0</v>
      </c>
      <c r="CT543" s="164"/>
      <c r="CU543" s="164"/>
      <c r="CV543" s="164"/>
      <c r="CW543" s="164"/>
      <c r="CX543" s="164"/>
      <c r="CY543" s="164"/>
      <c r="CZ543" s="164"/>
      <c r="DA543" s="164"/>
      <c r="DB543" s="164"/>
      <c r="DC543" s="164"/>
      <c r="DD543" s="125">
        <f t="shared" si="148"/>
        <v>0</v>
      </c>
      <c r="DE543" s="164"/>
      <c r="DF543" s="164"/>
      <c r="DG543" s="164"/>
      <c r="DH543" s="164"/>
      <c r="DI543" s="164"/>
      <c r="DJ543" s="164"/>
      <c r="DK543" s="164"/>
      <c r="DL543" s="164"/>
      <c r="DM543" s="164"/>
      <c r="DN543" s="125">
        <f t="shared" si="149"/>
        <v>0</v>
      </c>
      <c r="DO543" s="164"/>
      <c r="DP543" s="164"/>
      <c r="DQ543" s="164"/>
      <c r="DR543" s="164"/>
      <c r="DS543" s="164"/>
      <c r="DT543" s="164"/>
      <c r="DU543" s="164"/>
      <c r="DV543" s="164">
        <v>1</v>
      </c>
      <c r="DW543" s="164"/>
      <c r="DX543" s="164"/>
      <c r="DY543" s="125">
        <f t="shared" si="150"/>
        <v>1</v>
      </c>
      <c r="DZ543" s="125">
        <f t="shared" si="151"/>
        <v>0</v>
      </c>
      <c r="EA543" s="125">
        <f t="shared" si="152"/>
        <v>0</v>
      </c>
      <c r="EB543" s="125">
        <f t="shared" si="153"/>
        <v>0</v>
      </c>
      <c r="EC543" s="125">
        <f t="shared" si="154"/>
        <v>0</v>
      </c>
      <c r="ED543" s="125">
        <f t="shared" si="155"/>
        <v>0</v>
      </c>
      <c r="EE543" s="125">
        <f t="shared" si="156"/>
        <v>0</v>
      </c>
      <c r="EF543" s="125">
        <f t="shared" si="157"/>
        <v>0</v>
      </c>
      <c r="EG543" s="125">
        <f t="shared" si="158"/>
        <v>0</v>
      </c>
      <c r="EH543" s="125">
        <f t="shared" si="159"/>
        <v>0</v>
      </c>
      <c r="EI543" s="125">
        <f t="shared" si="160"/>
        <v>0</v>
      </c>
      <c r="EJ543" s="125">
        <v>0</v>
      </c>
    </row>
    <row r="544" spans="1:140" ht="15.75" customHeight="1">
      <c r="A544" s="34"/>
      <c r="B544" s="33"/>
      <c r="C544" s="125">
        <v>2021</v>
      </c>
      <c r="D544" s="125" t="s">
        <v>3197</v>
      </c>
      <c r="E544" s="125" t="s">
        <v>3198</v>
      </c>
      <c r="F544" s="125" t="s">
        <v>620</v>
      </c>
      <c r="G544" s="125" t="s">
        <v>621</v>
      </c>
      <c r="H544" s="125" t="s">
        <v>2515</v>
      </c>
      <c r="I544" s="125" t="s">
        <v>2516</v>
      </c>
      <c r="J544" s="125"/>
      <c r="K544" s="125"/>
      <c r="L544" s="125" t="s">
        <v>2009</v>
      </c>
      <c r="M544" s="119"/>
      <c r="N544" s="119"/>
      <c r="O544" s="125"/>
      <c r="P544" s="125"/>
      <c r="Q544" s="125"/>
      <c r="R544" s="125"/>
      <c r="S544" s="125"/>
      <c r="T544" s="125"/>
      <c r="U544" s="125">
        <v>1</v>
      </c>
      <c r="V544" s="125"/>
      <c r="W544" s="125"/>
      <c r="X544" s="125"/>
      <c r="Y544" s="125"/>
      <c r="Z544" s="125">
        <v>1</v>
      </c>
      <c r="AA544" s="125"/>
      <c r="AB544" s="125"/>
      <c r="AC544" s="125"/>
      <c r="AD544" s="125"/>
      <c r="AE544" s="125"/>
      <c r="AF544" s="125"/>
      <c r="AG544" s="125"/>
      <c r="AH544" s="125"/>
      <c r="AI544" s="125"/>
      <c r="AJ544" s="125"/>
      <c r="AK544" s="125"/>
      <c r="AL544" s="125"/>
      <c r="AM544" s="125"/>
      <c r="AN544" s="125"/>
      <c r="AO544" s="125"/>
      <c r="AP544" s="125"/>
      <c r="AQ544" s="125"/>
      <c r="AR544" s="125">
        <f t="shared" si="144"/>
        <v>1</v>
      </c>
      <c r="AS544" s="164"/>
      <c r="AT544" s="164"/>
      <c r="AU544" s="164"/>
      <c r="AV544" s="164"/>
      <c r="AW544" s="164">
        <v>1</v>
      </c>
      <c r="AX544" s="125">
        <f t="shared" si="145"/>
        <v>1</v>
      </c>
      <c r="AY544" s="164"/>
      <c r="AZ544" s="164"/>
      <c r="BA544" s="164">
        <v>1</v>
      </c>
      <c r="BB544" s="164"/>
      <c r="BC544" s="164"/>
      <c r="BD544" s="164"/>
      <c r="BE544" s="164"/>
      <c r="BF544" s="164"/>
      <c r="BG544" s="164"/>
      <c r="BH544" s="164"/>
      <c r="BI544" s="164"/>
      <c r="BJ544" s="164"/>
      <c r="BK544" s="164"/>
      <c r="BL544" s="164">
        <v>1</v>
      </c>
      <c r="BM544" s="164"/>
      <c r="BN544" s="164">
        <v>1</v>
      </c>
      <c r="BO544" s="164"/>
      <c r="BP544" s="164"/>
      <c r="BQ544" s="164"/>
      <c r="BR544" s="164"/>
      <c r="BS544" s="164"/>
      <c r="BT544" s="164"/>
      <c r="BU544" s="164">
        <v>1</v>
      </c>
      <c r="BV544" s="66">
        <f t="shared" si="161"/>
        <v>0</v>
      </c>
      <c r="BW544" s="164"/>
      <c r="BX544" s="164"/>
      <c r="BY544" s="164"/>
      <c r="BZ544" s="164"/>
      <c r="CA544" s="164"/>
      <c r="CB544" s="164"/>
      <c r="CC544" s="164"/>
      <c r="CD544" s="164"/>
      <c r="CE544" s="164"/>
      <c r="CF544" s="164"/>
      <c r="CG544" s="164"/>
      <c r="CH544" s="125">
        <f t="shared" si="146"/>
        <v>0</v>
      </c>
      <c r="CI544" s="164"/>
      <c r="CJ544" s="164"/>
      <c r="CK544" s="164"/>
      <c r="CL544" s="164"/>
      <c r="CM544" s="164"/>
      <c r="CN544" s="164"/>
      <c r="CO544" s="164"/>
      <c r="CP544" s="164"/>
      <c r="CQ544" s="164"/>
      <c r="CR544" s="164"/>
      <c r="CS544" s="125">
        <f t="shared" si="147"/>
        <v>0</v>
      </c>
      <c r="CT544" s="164"/>
      <c r="CU544" s="164"/>
      <c r="CV544" s="164"/>
      <c r="CW544" s="164"/>
      <c r="CX544" s="164"/>
      <c r="CY544" s="164"/>
      <c r="CZ544" s="164"/>
      <c r="DA544" s="164"/>
      <c r="DB544" s="164"/>
      <c r="DC544" s="164"/>
      <c r="DD544" s="125">
        <f t="shared" si="148"/>
        <v>0</v>
      </c>
      <c r="DE544" s="164"/>
      <c r="DF544" s="164"/>
      <c r="DG544" s="164"/>
      <c r="DH544" s="164"/>
      <c r="DI544" s="164"/>
      <c r="DJ544" s="164"/>
      <c r="DK544" s="164"/>
      <c r="DL544" s="164"/>
      <c r="DM544" s="164"/>
      <c r="DN544" s="125">
        <f t="shared" si="149"/>
        <v>0</v>
      </c>
      <c r="DO544" s="164"/>
      <c r="DP544" s="164"/>
      <c r="DQ544" s="164"/>
      <c r="DR544" s="164"/>
      <c r="DS544" s="164"/>
      <c r="DT544" s="164"/>
      <c r="DU544" s="164"/>
      <c r="DV544" s="164">
        <v>1</v>
      </c>
      <c r="DW544" s="164"/>
      <c r="DX544" s="164"/>
      <c r="DY544" s="125">
        <f t="shared" si="150"/>
        <v>1</v>
      </c>
      <c r="DZ544" s="125">
        <f t="shared" si="151"/>
        <v>0</v>
      </c>
      <c r="EA544" s="125">
        <f t="shared" si="152"/>
        <v>0</v>
      </c>
      <c r="EB544" s="125">
        <f t="shared" si="153"/>
        <v>0</v>
      </c>
      <c r="EC544" s="125">
        <f t="shared" si="154"/>
        <v>0</v>
      </c>
      <c r="ED544" s="125">
        <f t="shared" si="155"/>
        <v>0</v>
      </c>
      <c r="EE544" s="125">
        <f t="shared" si="156"/>
        <v>0</v>
      </c>
      <c r="EF544" s="125">
        <f t="shared" si="157"/>
        <v>0</v>
      </c>
      <c r="EG544" s="125">
        <f t="shared" si="158"/>
        <v>0</v>
      </c>
      <c r="EH544" s="125">
        <f t="shared" si="159"/>
        <v>0</v>
      </c>
      <c r="EI544" s="125">
        <f t="shared" si="160"/>
        <v>0</v>
      </c>
      <c r="EJ544" s="125">
        <v>0</v>
      </c>
    </row>
    <row r="545" spans="1:140" ht="15.75" customHeight="1">
      <c r="A545" s="34"/>
      <c r="B545" s="33"/>
      <c r="C545" s="125">
        <v>2021</v>
      </c>
      <c r="D545" s="125" t="s">
        <v>3199</v>
      </c>
      <c r="E545" s="125" t="s">
        <v>3200</v>
      </c>
      <c r="F545" s="125" t="s">
        <v>541</v>
      </c>
      <c r="G545" s="125" t="s">
        <v>2517</v>
      </c>
      <c r="H545" s="125" t="s">
        <v>2518</v>
      </c>
      <c r="I545" s="125" t="s">
        <v>2519</v>
      </c>
      <c r="J545" s="125"/>
      <c r="K545" s="125"/>
      <c r="L545" s="125" t="s">
        <v>2009</v>
      </c>
      <c r="M545" s="119"/>
      <c r="N545" s="119"/>
      <c r="O545" s="125"/>
      <c r="P545" s="125"/>
      <c r="Q545" s="125"/>
      <c r="R545" s="125"/>
      <c r="S545" s="125"/>
      <c r="T545" s="125"/>
      <c r="U545" s="125">
        <v>1</v>
      </c>
      <c r="V545" s="125"/>
      <c r="W545" s="125"/>
      <c r="X545" s="125"/>
      <c r="Y545" s="125"/>
      <c r="Z545" s="125">
        <v>1</v>
      </c>
      <c r="AA545" s="125"/>
      <c r="AB545" s="125"/>
      <c r="AC545" s="125"/>
      <c r="AD545" s="125"/>
      <c r="AE545" s="125"/>
      <c r="AF545" s="125"/>
      <c r="AG545" s="125"/>
      <c r="AH545" s="125"/>
      <c r="AI545" s="125"/>
      <c r="AJ545" s="125"/>
      <c r="AK545" s="125"/>
      <c r="AL545" s="125"/>
      <c r="AM545" s="125"/>
      <c r="AN545" s="125"/>
      <c r="AO545" s="125"/>
      <c r="AP545" s="125"/>
      <c r="AQ545" s="125"/>
      <c r="AR545" s="125">
        <f t="shared" si="144"/>
        <v>1</v>
      </c>
      <c r="AS545" s="167"/>
      <c r="AT545" s="167"/>
      <c r="AU545" s="167"/>
      <c r="AV545" s="164"/>
      <c r="AW545" s="167">
        <v>1</v>
      </c>
      <c r="AX545" s="125">
        <f t="shared" si="145"/>
        <v>1</v>
      </c>
      <c r="AY545" s="164"/>
      <c r="AZ545" s="164">
        <v>1</v>
      </c>
      <c r="BA545" s="164">
        <v>1</v>
      </c>
      <c r="BB545" s="164"/>
      <c r="BC545" s="164"/>
      <c r="BD545" s="164"/>
      <c r="BE545" s="164"/>
      <c r="BF545" s="164"/>
      <c r="BG545" s="164"/>
      <c r="BH545" s="164"/>
      <c r="BI545" s="164"/>
      <c r="BJ545" s="164">
        <v>1</v>
      </c>
      <c r="BK545" s="164">
        <v>1</v>
      </c>
      <c r="BL545" s="164"/>
      <c r="BM545" s="164"/>
      <c r="BN545" s="164"/>
      <c r="BO545" s="164"/>
      <c r="BP545" s="164"/>
      <c r="BQ545" s="164"/>
      <c r="BR545" s="164"/>
      <c r="BS545" s="164"/>
      <c r="BT545" s="164"/>
      <c r="BU545" s="164">
        <v>1</v>
      </c>
      <c r="BV545" s="66">
        <f t="shared" si="161"/>
        <v>0</v>
      </c>
      <c r="BW545" s="164"/>
      <c r="BX545" s="164"/>
      <c r="BY545" s="164"/>
      <c r="BZ545" s="164"/>
      <c r="CA545" s="164"/>
      <c r="CB545" s="164"/>
      <c r="CC545" s="164"/>
      <c r="CD545" s="164"/>
      <c r="CE545" s="164"/>
      <c r="CF545" s="164"/>
      <c r="CG545" s="164"/>
      <c r="CH545" s="125">
        <f t="shared" si="146"/>
        <v>0</v>
      </c>
      <c r="CI545" s="164"/>
      <c r="CJ545" s="164"/>
      <c r="CK545" s="164"/>
      <c r="CL545" s="164"/>
      <c r="CM545" s="164"/>
      <c r="CN545" s="164"/>
      <c r="CO545" s="164"/>
      <c r="CP545" s="164"/>
      <c r="CQ545" s="164"/>
      <c r="CR545" s="164"/>
      <c r="CS545" s="125">
        <f t="shared" si="147"/>
        <v>0</v>
      </c>
      <c r="CT545" s="164"/>
      <c r="CU545" s="164"/>
      <c r="CV545" s="164"/>
      <c r="CW545" s="164"/>
      <c r="CX545" s="164"/>
      <c r="CY545" s="164"/>
      <c r="CZ545" s="164"/>
      <c r="DA545" s="164"/>
      <c r="DB545" s="164"/>
      <c r="DC545" s="164"/>
      <c r="DD545" s="125">
        <f t="shared" si="148"/>
        <v>0</v>
      </c>
      <c r="DE545" s="164"/>
      <c r="DF545" s="164"/>
      <c r="DG545" s="164"/>
      <c r="DH545" s="164"/>
      <c r="DI545" s="164"/>
      <c r="DJ545" s="164"/>
      <c r="DK545" s="164"/>
      <c r="DL545" s="164"/>
      <c r="DM545" s="164"/>
      <c r="DN545" s="125">
        <f t="shared" si="149"/>
        <v>0</v>
      </c>
      <c r="DO545" s="164"/>
      <c r="DP545" s="164"/>
      <c r="DQ545" s="164"/>
      <c r="DR545" s="164"/>
      <c r="DS545" s="164"/>
      <c r="DT545" s="164"/>
      <c r="DU545" s="164"/>
      <c r="DV545" s="164">
        <v>1</v>
      </c>
      <c r="DW545" s="164"/>
      <c r="DX545" s="164"/>
      <c r="DY545" s="125">
        <f t="shared" si="150"/>
        <v>1</v>
      </c>
      <c r="DZ545" s="125">
        <f t="shared" si="151"/>
        <v>0</v>
      </c>
      <c r="EA545" s="125">
        <f t="shared" si="152"/>
        <v>0</v>
      </c>
      <c r="EB545" s="125">
        <f t="shared" si="153"/>
        <v>0</v>
      </c>
      <c r="EC545" s="125">
        <f t="shared" si="154"/>
        <v>0</v>
      </c>
      <c r="ED545" s="125">
        <f t="shared" si="155"/>
        <v>0</v>
      </c>
      <c r="EE545" s="125">
        <f t="shared" si="156"/>
        <v>0</v>
      </c>
      <c r="EF545" s="125">
        <f t="shared" si="157"/>
        <v>0</v>
      </c>
      <c r="EG545" s="125">
        <f t="shared" si="158"/>
        <v>0</v>
      </c>
      <c r="EH545" s="125">
        <f t="shared" si="159"/>
        <v>0</v>
      </c>
      <c r="EI545" s="125">
        <f t="shared" si="160"/>
        <v>0</v>
      </c>
      <c r="EJ545" s="125">
        <v>0</v>
      </c>
    </row>
    <row r="546" spans="1:140" ht="15.75" customHeight="1">
      <c r="A546" s="34"/>
      <c r="B546" s="33"/>
      <c r="C546" s="125">
        <v>2021</v>
      </c>
      <c r="D546" s="125" t="s">
        <v>3201</v>
      </c>
      <c r="E546" s="125" t="s">
        <v>3202</v>
      </c>
      <c r="F546" s="125" t="s">
        <v>679</v>
      </c>
      <c r="G546" s="125" t="s">
        <v>470</v>
      </c>
      <c r="H546" s="125" t="s">
        <v>2520</v>
      </c>
      <c r="I546" s="201" t="s">
        <v>2521</v>
      </c>
      <c r="J546" s="125"/>
      <c r="K546" s="125"/>
      <c r="L546" s="125" t="s">
        <v>2009</v>
      </c>
      <c r="M546" s="119"/>
      <c r="N546" s="119"/>
      <c r="O546" s="125"/>
      <c r="P546" s="125"/>
      <c r="Q546" s="125"/>
      <c r="R546" s="125"/>
      <c r="S546" s="125"/>
      <c r="T546" s="125"/>
      <c r="U546" s="125">
        <v>1</v>
      </c>
      <c r="V546" s="125"/>
      <c r="W546" s="125"/>
      <c r="X546" s="125"/>
      <c r="Y546" s="125"/>
      <c r="Z546" s="125"/>
      <c r="AA546" s="125"/>
      <c r="AB546" s="125">
        <v>1</v>
      </c>
      <c r="AC546" s="125">
        <v>1</v>
      </c>
      <c r="AD546" s="125"/>
      <c r="AE546" s="125"/>
      <c r="AF546" s="125"/>
      <c r="AG546" s="125"/>
      <c r="AH546" s="125"/>
      <c r="AI546" s="125"/>
      <c r="AJ546" s="125"/>
      <c r="AK546" s="125"/>
      <c r="AL546" s="125"/>
      <c r="AM546" s="125"/>
      <c r="AN546" s="125"/>
      <c r="AO546" s="125"/>
      <c r="AP546" s="125"/>
      <c r="AQ546" s="125"/>
      <c r="AR546" s="125">
        <f t="shared" si="144"/>
        <v>1</v>
      </c>
      <c r="AS546" s="164"/>
      <c r="AT546" s="164">
        <v>1</v>
      </c>
      <c r="AU546" s="164"/>
      <c r="AV546" s="164"/>
      <c r="AW546" s="164"/>
      <c r="AX546" s="125">
        <f t="shared" si="145"/>
        <v>1</v>
      </c>
      <c r="AY546" s="164">
        <v>1</v>
      </c>
      <c r="AZ546" s="164">
        <v>1</v>
      </c>
      <c r="BA546" s="164"/>
      <c r="BB546" s="164"/>
      <c r="BC546" s="164">
        <v>1</v>
      </c>
      <c r="BD546" s="164"/>
      <c r="BE546" s="164"/>
      <c r="BF546" s="164">
        <v>1</v>
      </c>
      <c r="BG546" s="164"/>
      <c r="BH546" s="164"/>
      <c r="BI546" s="164"/>
      <c r="BJ546" s="164"/>
      <c r="BK546" s="164"/>
      <c r="BL546" s="164"/>
      <c r="BM546" s="164">
        <v>1</v>
      </c>
      <c r="BN546" s="164"/>
      <c r="BO546" s="164"/>
      <c r="BP546" s="164"/>
      <c r="BQ546" s="164"/>
      <c r="BR546" s="164"/>
      <c r="BS546" s="164">
        <v>1</v>
      </c>
      <c r="BT546" s="164">
        <v>1</v>
      </c>
      <c r="BU546" s="164"/>
      <c r="BV546" s="66">
        <f t="shared" si="161"/>
        <v>0</v>
      </c>
      <c r="BW546" s="164"/>
      <c r="BX546" s="164"/>
      <c r="BY546" s="164"/>
      <c r="BZ546" s="164"/>
      <c r="CA546" s="164"/>
      <c r="CB546" s="164"/>
      <c r="CC546" s="164"/>
      <c r="CD546" s="164"/>
      <c r="CE546" s="164"/>
      <c r="CF546" s="164"/>
      <c r="CG546" s="164"/>
      <c r="CH546" s="125">
        <f t="shared" si="146"/>
        <v>0</v>
      </c>
      <c r="CI546" s="164"/>
      <c r="CJ546" s="164">
        <v>1</v>
      </c>
      <c r="CK546" s="164"/>
      <c r="CL546" s="164"/>
      <c r="CM546" s="164"/>
      <c r="CN546" s="164">
        <v>1</v>
      </c>
      <c r="CO546" s="164"/>
      <c r="CP546" s="164"/>
      <c r="CQ546" s="164"/>
      <c r="CR546" s="164"/>
      <c r="CS546" s="125">
        <f t="shared" si="147"/>
        <v>2</v>
      </c>
      <c r="CT546" s="164"/>
      <c r="CU546" s="164"/>
      <c r="CV546" s="164"/>
      <c r="CW546" s="164"/>
      <c r="CX546" s="164"/>
      <c r="CY546" s="164"/>
      <c r="CZ546" s="164"/>
      <c r="DA546" s="164"/>
      <c r="DB546" s="164"/>
      <c r="DC546" s="164"/>
      <c r="DD546" s="125">
        <f t="shared" si="148"/>
        <v>0</v>
      </c>
      <c r="DE546" s="164"/>
      <c r="DF546" s="164"/>
      <c r="DG546" s="164"/>
      <c r="DH546" s="164"/>
      <c r="DI546" s="164"/>
      <c r="DJ546" s="164"/>
      <c r="DK546" s="164"/>
      <c r="DL546" s="164"/>
      <c r="DM546" s="164"/>
      <c r="DN546" s="125">
        <f t="shared" si="149"/>
        <v>0</v>
      </c>
      <c r="DO546" s="164"/>
      <c r="DP546" s="164"/>
      <c r="DQ546" s="164"/>
      <c r="DR546" s="164"/>
      <c r="DS546" s="164"/>
      <c r="DT546" s="164"/>
      <c r="DU546" s="164"/>
      <c r="DV546" s="164"/>
      <c r="DW546" s="164"/>
      <c r="DX546" s="164"/>
      <c r="DY546" s="125">
        <f t="shared" si="150"/>
        <v>0</v>
      </c>
      <c r="DZ546" s="125">
        <f t="shared" si="151"/>
        <v>0</v>
      </c>
      <c r="EA546" s="125">
        <f t="shared" si="152"/>
        <v>1</v>
      </c>
      <c r="EB546" s="125">
        <f t="shared" si="153"/>
        <v>0</v>
      </c>
      <c r="EC546" s="125">
        <f t="shared" si="154"/>
        <v>0</v>
      </c>
      <c r="ED546" s="125">
        <f t="shared" si="155"/>
        <v>1</v>
      </c>
      <c r="EE546" s="125">
        <f t="shared" si="156"/>
        <v>0</v>
      </c>
      <c r="EF546" s="125">
        <f t="shared" si="157"/>
        <v>0</v>
      </c>
      <c r="EG546" s="125">
        <f t="shared" si="158"/>
        <v>0</v>
      </c>
      <c r="EH546" s="125">
        <f t="shared" si="159"/>
        <v>2</v>
      </c>
      <c r="EI546" s="125">
        <f t="shared" si="160"/>
        <v>1</v>
      </c>
      <c r="EJ546" s="125">
        <v>0</v>
      </c>
    </row>
    <row r="547" spans="1:140" ht="15.75" customHeight="1">
      <c r="A547" s="34"/>
      <c r="B547" s="33"/>
      <c r="C547" s="125">
        <v>2021</v>
      </c>
      <c r="D547" s="125" t="s">
        <v>3203</v>
      </c>
      <c r="E547" s="125" t="s">
        <v>3204</v>
      </c>
      <c r="F547" s="125" t="s">
        <v>516</v>
      </c>
      <c r="G547" s="125" t="s">
        <v>483</v>
      </c>
      <c r="H547" s="125" t="s">
        <v>2522</v>
      </c>
      <c r="I547" s="125" t="s">
        <v>2523</v>
      </c>
      <c r="J547" s="125"/>
      <c r="K547" s="125"/>
      <c r="L547" s="125" t="s">
        <v>2009</v>
      </c>
      <c r="M547" s="119"/>
      <c r="N547" s="119"/>
      <c r="O547" s="125"/>
      <c r="P547" s="125"/>
      <c r="Q547" s="125"/>
      <c r="R547" s="125"/>
      <c r="S547" s="125"/>
      <c r="T547" s="125"/>
      <c r="U547" s="125"/>
      <c r="V547" s="125">
        <v>1</v>
      </c>
      <c r="W547" s="125"/>
      <c r="X547" s="125"/>
      <c r="Y547" s="125"/>
      <c r="Z547" s="125">
        <v>1</v>
      </c>
      <c r="AA547" s="125"/>
      <c r="AB547" s="125"/>
      <c r="AC547" s="125"/>
      <c r="AD547" s="125"/>
      <c r="AE547" s="125"/>
      <c r="AF547" s="125"/>
      <c r="AG547" s="125"/>
      <c r="AH547" s="125"/>
      <c r="AI547" s="125"/>
      <c r="AJ547" s="125"/>
      <c r="AK547" s="125"/>
      <c r="AL547" s="125"/>
      <c r="AM547" s="125"/>
      <c r="AN547" s="125"/>
      <c r="AO547" s="125"/>
      <c r="AP547" s="125"/>
      <c r="AQ547" s="125"/>
      <c r="AR547" s="125">
        <f t="shared" si="144"/>
        <v>1</v>
      </c>
      <c r="AS547" s="167">
        <v>1</v>
      </c>
      <c r="AT547" s="167">
        <v>1</v>
      </c>
      <c r="AU547" s="167">
        <v>1</v>
      </c>
      <c r="AV547" s="167"/>
      <c r="AW547" s="167">
        <v>1</v>
      </c>
      <c r="AX547" s="125">
        <f t="shared" si="145"/>
        <v>4</v>
      </c>
      <c r="AY547" s="164"/>
      <c r="AZ547" s="164">
        <v>1</v>
      </c>
      <c r="BA547" s="164">
        <v>1</v>
      </c>
      <c r="BB547" s="164"/>
      <c r="BC547" s="164"/>
      <c r="BD547" s="164"/>
      <c r="BE547" s="164"/>
      <c r="BF547" s="164"/>
      <c r="BG547" s="164"/>
      <c r="BH547" s="164"/>
      <c r="BI547" s="164"/>
      <c r="BJ547" s="164"/>
      <c r="BK547" s="164"/>
      <c r="BL547" s="164"/>
      <c r="BM547" s="164">
        <v>1</v>
      </c>
      <c r="BN547" s="164"/>
      <c r="BO547" s="164"/>
      <c r="BP547" s="164"/>
      <c r="BQ547" s="164"/>
      <c r="BR547" s="164"/>
      <c r="BS547" s="164">
        <v>1</v>
      </c>
      <c r="BT547" s="164">
        <v>1</v>
      </c>
      <c r="BU547" s="167">
        <v>1</v>
      </c>
      <c r="BV547" s="66">
        <f t="shared" si="161"/>
        <v>0</v>
      </c>
      <c r="BW547" s="164"/>
      <c r="BX547" s="164"/>
      <c r="BY547" s="164"/>
      <c r="BZ547" s="164">
        <v>1</v>
      </c>
      <c r="CA547" s="164"/>
      <c r="CB547" s="164"/>
      <c r="CC547" s="164"/>
      <c r="CD547" s="164"/>
      <c r="CE547" s="164"/>
      <c r="CF547" s="164"/>
      <c r="CG547" s="164"/>
      <c r="CH547" s="125">
        <f t="shared" si="146"/>
        <v>1</v>
      </c>
      <c r="CI547" s="164"/>
      <c r="CJ547" s="164"/>
      <c r="CK547" s="164"/>
      <c r="CL547" s="164"/>
      <c r="CM547" s="164">
        <v>1</v>
      </c>
      <c r="CN547" s="164"/>
      <c r="CO547" s="164"/>
      <c r="CP547" s="164"/>
      <c r="CQ547" s="164"/>
      <c r="CR547" s="164"/>
      <c r="CS547" s="125">
        <f t="shared" si="147"/>
        <v>1</v>
      </c>
      <c r="CT547" s="164"/>
      <c r="CU547" s="164"/>
      <c r="CV547" s="164"/>
      <c r="CW547" s="164"/>
      <c r="CX547" s="164"/>
      <c r="CY547" s="164"/>
      <c r="CZ547" s="164">
        <v>1</v>
      </c>
      <c r="DA547" s="164"/>
      <c r="DB547" s="164"/>
      <c r="DC547" s="164"/>
      <c r="DD547" s="125">
        <f t="shared" si="148"/>
        <v>1</v>
      </c>
      <c r="DE547" s="164"/>
      <c r="DF547" s="164"/>
      <c r="DG547" s="164"/>
      <c r="DH547" s="164"/>
      <c r="DI547" s="164"/>
      <c r="DJ547" s="164"/>
      <c r="DK547" s="164"/>
      <c r="DL547" s="164"/>
      <c r="DM547" s="164"/>
      <c r="DN547" s="125">
        <f t="shared" si="149"/>
        <v>0</v>
      </c>
      <c r="DO547" s="164"/>
      <c r="DP547" s="164"/>
      <c r="DQ547" s="164"/>
      <c r="DR547" s="164"/>
      <c r="DS547" s="164"/>
      <c r="DT547" s="164"/>
      <c r="DU547" s="164"/>
      <c r="DV547" s="164">
        <v>1</v>
      </c>
      <c r="DW547" s="164"/>
      <c r="DX547" s="164"/>
      <c r="DY547" s="125">
        <f t="shared" si="150"/>
        <v>1</v>
      </c>
      <c r="DZ547" s="125">
        <f t="shared" si="151"/>
        <v>0</v>
      </c>
      <c r="EA547" s="125">
        <f t="shared" si="152"/>
        <v>0</v>
      </c>
      <c r="EB547" s="125">
        <f t="shared" si="153"/>
        <v>0</v>
      </c>
      <c r="EC547" s="125">
        <f t="shared" si="154"/>
        <v>0</v>
      </c>
      <c r="ED547" s="125">
        <f t="shared" si="155"/>
        <v>0</v>
      </c>
      <c r="EE547" s="125">
        <f t="shared" si="156"/>
        <v>0</v>
      </c>
      <c r="EF547" s="125">
        <f t="shared" si="157"/>
        <v>0</v>
      </c>
      <c r="EG547" s="125">
        <f t="shared" si="158"/>
        <v>0</v>
      </c>
      <c r="EH547" s="125">
        <f t="shared" si="159"/>
        <v>0</v>
      </c>
      <c r="EI547" s="125">
        <f t="shared" si="160"/>
        <v>0</v>
      </c>
      <c r="EJ547" s="125">
        <v>0</v>
      </c>
    </row>
    <row r="548" spans="1:140" ht="15.75" customHeight="1">
      <c r="A548" s="34"/>
      <c r="B548" s="33"/>
      <c r="C548" s="125">
        <v>2021</v>
      </c>
      <c r="D548" s="125" t="s">
        <v>3205</v>
      </c>
      <c r="E548" s="125" t="s">
        <v>3206</v>
      </c>
      <c r="F548" s="125" t="s">
        <v>534</v>
      </c>
      <c r="G548" s="125" t="s">
        <v>487</v>
      </c>
      <c r="H548" s="125" t="s">
        <v>2524</v>
      </c>
      <c r="I548" s="125" t="s">
        <v>2525</v>
      </c>
      <c r="J548" s="125"/>
      <c r="K548" s="125"/>
      <c r="L548" s="125" t="s">
        <v>2009</v>
      </c>
      <c r="M548" s="119"/>
      <c r="N548" s="119"/>
      <c r="O548" s="125"/>
      <c r="P548" s="125"/>
      <c r="Q548" s="125"/>
      <c r="R548" s="125"/>
      <c r="S548" s="125"/>
      <c r="T548" s="125"/>
      <c r="U548" s="125">
        <v>1</v>
      </c>
      <c r="V548" s="125"/>
      <c r="W548" s="125"/>
      <c r="X548" s="125"/>
      <c r="Y548" s="125"/>
      <c r="Z548" s="125"/>
      <c r="AA548" s="125"/>
      <c r="AB548" s="125">
        <v>1</v>
      </c>
      <c r="AC548" s="125">
        <v>1</v>
      </c>
      <c r="AD548" s="125"/>
      <c r="AE548" s="125"/>
      <c r="AF548" s="125"/>
      <c r="AG548" s="125"/>
      <c r="AH548" s="125"/>
      <c r="AI548" s="125"/>
      <c r="AJ548" s="125"/>
      <c r="AK548" s="125"/>
      <c r="AL548" s="125"/>
      <c r="AM548" s="125"/>
      <c r="AN548" s="125"/>
      <c r="AO548" s="125"/>
      <c r="AP548" s="125"/>
      <c r="AQ548" s="125"/>
      <c r="AR548" s="125">
        <f t="shared" si="144"/>
        <v>1</v>
      </c>
      <c r="AS548" s="167">
        <v>1</v>
      </c>
      <c r="AT548" s="167"/>
      <c r="AU548" s="167"/>
      <c r="AV548" s="167"/>
      <c r="AW548" s="167">
        <v>1</v>
      </c>
      <c r="AX548" s="125">
        <f t="shared" si="145"/>
        <v>2</v>
      </c>
      <c r="AY548" s="164">
        <v>1</v>
      </c>
      <c r="AZ548" s="164">
        <v>1</v>
      </c>
      <c r="BA548" s="164">
        <v>1</v>
      </c>
      <c r="BB548" s="164"/>
      <c r="BC548" s="164"/>
      <c r="BD548" s="164"/>
      <c r="BE548" s="164"/>
      <c r="BF548" s="164"/>
      <c r="BG548" s="164"/>
      <c r="BH548" s="164"/>
      <c r="BI548" s="164"/>
      <c r="BJ548" s="164"/>
      <c r="BK548" s="164">
        <v>1</v>
      </c>
      <c r="BL548" s="164"/>
      <c r="BM548" s="164"/>
      <c r="BN548" s="164"/>
      <c r="BO548" s="164"/>
      <c r="BP548" s="164"/>
      <c r="BQ548" s="164"/>
      <c r="BR548" s="164"/>
      <c r="BS548" s="164">
        <v>1</v>
      </c>
      <c r="BT548" s="164"/>
      <c r="BU548" s="164">
        <v>1</v>
      </c>
      <c r="BV548" s="66">
        <f t="shared" si="161"/>
        <v>0</v>
      </c>
      <c r="BW548" s="164"/>
      <c r="BX548" s="164"/>
      <c r="BY548" s="164">
        <v>1</v>
      </c>
      <c r="BZ548" s="164"/>
      <c r="CA548" s="164"/>
      <c r="CB548" s="164"/>
      <c r="CC548" s="164"/>
      <c r="CD548" s="164"/>
      <c r="CE548" s="164"/>
      <c r="CF548" s="164"/>
      <c r="CG548" s="164"/>
      <c r="CH548" s="125">
        <f t="shared" si="146"/>
        <v>1</v>
      </c>
      <c r="CI548" s="164"/>
      <c r="CJ548" s="164"/>
      <c r="CK548" s="164"/>
      <c r="CL548" s="164"/>
      <c r="CM548" s="164"/>
      <c r="CN548" s="164"/>
      <c r="CO548" s="164"/>
      <c r="CP548" s="164"/>
      <c r="CQ548" s="164"/>
      <c r="CR548" s="164"/>
      <c r="CS548" s="125">
        <f t="shared" si="147"/>
        <v>0</v>
      </c>
      <c r="CT548" s="164"/>
      <c r="CU548" s="164"/>
      <c r="CV548" s="164"/>
      <c r="CW548" s="164"/>
      <c r="CX548" s="164"/>
      <c r="CY548" s="164"/>
      <c r="CZ548" s="164"/>
      <c r="DA548" s="164"/>
      <c r="DB548" s="164"/>
      <c r="DC548" s="164"/>
      <c r="DD548" s="125">
        <f t="shared" si="148"/>
        <v>0</v>
      </c>
      <c r="DE548" s="164"/>
      <c r="DF548" s="164"/>
      <c r="DG548" s="164"/>
      <c r="DH548" s="164"/>
      <c r="DI548" s="164"/>
      <c r="DJ548" s="164"/>
      <c r="DK548" s="164"/>
      <c r="DL548" s="164"/>
      <c r="DM548" s="164"/>
      <c r="DN548" s="125">
        <f t="shared" si="149"/>
        <v>0</v>
      </c>
      <c r="DO548" s="164"/>
      <c r="DP548" s="164"/>
      <c r="DQ548" s="164"/>
      <c r="DR548" s="164"/>
      <c r="DS548" s="164"/>
      <c r="DT548" s="164"/>
      <c r="DU548" s="164">
        <v>1</v>
      </c>
      <c r="DV548" s="164"/>
      <c r="DW548" s="164"/>
      <c r="DX548" s="164"/>
      <c r="DY548" s="125">
        <f t="shared" si="150"/>
        <v>1</v>
      </c>
      <c r="DZ548" s="125">
        <f t="shared" si="151"/>
        <v>0</v>
      </c>
      <c r="EA548" s="125">
        <f t="shared" si="152"/>
        <v>1</v>
      </c>
      <c r="EB548" s="125">
        <f t="shared" si="153"/>
        <v>0</v>
      </c>
      <c r="EC548" s="125">
        <f t="shared" si="154"/>
        <v>0</v>
      </c>
      <c r="ED548" s="125">
        <f t="shared" si="155"/>
        <v>0</v>
      </c>
      <c r="EE548" s="125">
        <f t="shared" si="156"/>
        <v>0</v>
      </c>
      <c r="EF548" s="125">
        <f t="shared" si="157"/>
        <v>1</v>
      </c>
      <c r="EG548" s="125">
        <f t="shared" si="158"/>
        <v>0</v>
      </c>
      <c r="EH548" s="125">
        <f t="shared" si="159"/>
        <v>2</v>
      </c>
      <c r="EI548" s="125">
        <f t="shared" si="160"/>
        <v>1</v>
      </c>
      <c r="EJ548" s="125">
        <v>0</v>
      </c>
    </row>
    <row r="549" spans="1:140" ht="15.75" customHeight="1">
      <c r="A549" s="34"/>
      <c r="B549" s="33"/>
      <c r="C549" s="125">
        <v>2021</v>
      </c>
      <c r="D549" s="125" t="s">
        <v>3207</v>
      </c>
      <c r="E549" s="125" t="s">
        <v>3208</v>
      </c>
      <c r="F549" s="125" t="s">
        <v>3209</v>
      </c>
      <c r="G549" s="125" t="s">
        <v>503</v>
      </c>
      <c r="H549" s="125" t="s">
        <v>2526</v>
      </c>
      <c r="I549" s="201" t="s">
        <v>2527</v>
      </c>
      <c r="J549" s="125"/>
      <c r="K549" s="125"/>
      <c r="L549" s="125" t="s">
        <v>2009</v>
      </c>
      <c r="M549" s="119"/>
      <c r="N549" s="119" t="s">
        <v>2528</v>
      </c>
      <c r="O549" s="125"/>
      <c r="P549" s="125"/>
      <c r="Q549" s="125"/>
      <c r="R549" s="125"/>
      <c r="S549" s="125"/>
      <c r="T549" s="125"/>
      <c r="U549" s="125"/>
      <c r="V549" s="125"/>
      <c r="W549" s="125"/>
      <c r="X549" s="125"/>
      <c r="Y549" s="125"/>
      <c r="Z549" s="125"/>
      <c r="AA549" s="125"/>
      <c r="AB549" s="125"/>
      <c r="AC549" s="125"/>
      <c r="AD549" s="125">
        <v>1</v>
      </c>
      <c r="AE549" s="125"/>
      <c r="AF549" s="125"/>
      <c r="AG549" s="125"/>
      <c r="AH549" s="125"/>
      <c r="AI549" s="125"/>
      <c r="AJ549" s="125"/>
      <c r="AK549" s="125"/>
      <c r="AL549" s="125"/>
      <c r="AM549" s="125"/>
      <c r="AN549" s="125"/>
      <c r="AO549" s="125"/>
      <c r="AP549" s="125">
        <v>1</v>
      </c>
      <c r="AQ549" s="125"/>
      <c r="AR549" s="125">
        <f t="shared" si="144"/>
        <v>1</v>
      </c>
      <c r="AS549" s="167"/>
      <c r="AT549" s="167"/>
      <c r="AU549" s="167"/>
      <c r="AV549" s="164"/>
      <c r="AW549" s="167">
        <v>1</v>
      </c>
      <c r="AX549" s="125">
        <f t="shared" si="145"/>
        <v>1</v>
      </c>
      <c r="AY549" s="164"/>
      <c r="AZ549" s="164">
        <v>1</v>
      </c>
      <c r="BA549" s="164"/>
      <c r="BB549" s="164"/>
      <c r="BC549" s="164"/>
      <c r="BD549" s="164"/>
      <c r="BE549" s="164"/>
      <c r="BF549" s="164"/>
      <c r="BG549" s="164"/>
      <c r="BH549" s="164"/>
      <c r="BI549" s="164"/>
      <c r="BJ549" s="164"/>
      <c r="BK549" s="164"/>
      <c r="BL549" s="164"/>
      <c r="BM549" s="164"/>
      <c r="BN549" s="164">
        <v>1</v>
      </c>
      <c r="BO549" s="164"/>
      <c r="BP549" s="164"/>
      <c r="BQ549" s="164"/>
      <c r="BR549" s="164"/>
      <c r="BS549" s="167"/>
      <c r="BT549" s="164"/>
      <c r="BU549" s="167"/>
      <c r="BV549" s="66">
        <f t="shared" si="161"/>
        <v>1</v>
      </c>
      <c r="BW549" s="164"/>
      <c r="BX549" s="164"/>
      <c r="BY549" s="164"/>
      <c r="BZ549" s="164"/>
      <c r="CA549" s="164"/>
      <c r="CB549" s="164"/>
      <c r="CC549" s="164"/>
      <c r="CD549" s="164"/>
      <c r="CE549" s="164"/>
      <c r="CF549" s="164"/>
      <c r="CG549" s="164"/>
      <c r="CH549" s="125">
        <f t="shared" si="146"/>
        <v>0</v>
      </c>
      <c r="CI549" s="164"/>
      <c r="CJ549" s="164"/>
      <c r="CK549" s="164"/>
      <c r="CL549" s="164"/>
      <c r="CM549" s="164"/>
      <c r="CN549" s="164"/>
      <c r="CO549" s="164"/>
      <c r="CP549" s="164"/>
      <c r="CQ549" s="164"/>
      <c r="CR549" s="164"/>
      <c r="CS549" s="125">
        <f t="shared" si="147"/>
        <v>0</v>
      </c>
      <c r="CT549" s="164"/>
      <c r="CU549" s="164"/>
      <c r="CV549" s="164"/>
      <c r="CW549" s="164"/>
      <c r="CX549" s="164"/>
      <c r="CY549" s="164"/>
      <c r="CZ549" s="164"/>
      <c r="DA549" s="164"/>
      <c r="DB549" s="164"/>
      <c r="DC549" s="164"/>
      <c r="DD549" s="125">
        <f t="shared" si="148"/>
        <v>0</v>
      </c>
      <c r="DE549" s="164"/>
      <c r="DF549" s="164"/>
      <c r="DG549" s="164"/>
      <c r="DH549" s="164"/>
      <c r="DI549" s="164"/>
      <c r="DJ549" s="164"/>
      <c r="DK549" s="164"/>
      <c r="DL549" s="164"/>
      <c r="DM549" s="164"/>
      <c r="DN549" s="125">
        <f t="shared" si="149"/>
        <v>0</v>
      </c>
      <c r="DO549" s="164"/>
      <c r="DP549" s="164"/>
      <c r="DQ549" s="164"/>
      <c r="DR549" s="164"/>
      <c r="DS549" s="164"/>
      <c r="DT549" s="164"/>
      <c r="DU549" s="164"/>
      <c r="DV549" s="164"/>
      <c r="DW549" s="164"/>
      <c r="DX549" s="164"/>
      <c r="DY549" s="125">
        <f t="shared" si="150"/>
        <v>0</v>
      </c>
      <c r="DZ549" s="125">
        <f t="shared" si="151"/>
        <v>0</v>
      </c>
      <c r="EA549" s="125">
        <f t="shared" si="152"/>
        <v>0</v>
      </c>
      <c r="EB549" s="125">
        <f t="shared" si="153"/>
        <v>0</v>
      </c>
      <c r="EC549" s="125">
        <f t="shared" si="154"/>
        <v>0</v>
      </c>
      <c r="ED549" s="125">
        <f t="shared" si="155"/>
        <v>0</v>
      </c>
      <c r="EE549" s="125">
        <f t="shared" si="156"/>
        <v>0</v>
      </c>
      <c r="EF549" s="125">
        <f t="shared" si="157"/>
        <v>0</v>
      </c>
      <c r="EG549" s="125">
        <f t="shared" si="158"/>
        <v>0</v>
      </c>
      <c r="EH549" s="125">
        <f t="shared" si="159"/>
        <v>0</v>
      </c>
      <c r="EI549" s="125">
        <f t="shared" si="160"/>
        <v>0</v>
      </c>
      <c r="EJ549" s="125"/>
    </row>
    <row r="550" spans="1:140" ht="15.75" customHeight="1">
      <c r="A550" s="33"/>
      <c r="B550" s="33"/>
      <c r="C550" s="125">
        <v>2021</v>
      </c>
      <c r="D550" s="125" t="s">
        <v>3210</v>
      </c>
      <c r="E550" s="125" t="s">
        <v>3211</v>
      </c>
      <c r="F550" s="125" t="s">
        <v>3212</v>
      </c>
      <c r="G550" s="125" t="s">
        <v>483</v>
      </c>
      <c r="H550" s="125" t="s">
        <v>2529</v>
      </c>
      <c r="I550" s="125" t="s">
        <v>2530</v>
      </c>
      <c r="J550" s="125"/>
      <c r="K550" s="125"/>
      <c r="L550" s="125" t="s">
        <v>2009</v>
      </c>
      <c r="M550" s="119"/>
      <c r="N550" s="119"/>
      <c r="O550" s="125"/>
      <c r="P550" s="125"/>
      <c r="Q550" s="125"/>
      <c r="R550" s="125"/>
      <c r="S550" s="125"/>
      <c r="T550" s="125"/>
      <c r="U550" s="125">
        <v>1</v>
      </c>
      <c r="V550" s="125"/>
      <c r="W550" s="125"/>
      <c r="X550" s="125"/>
      <c r="Y550" s="125"/>
      <c r="Z550" s="125"/>
      <c r="AA550" s="125"/>
      <c r="AB550" s="125">
        <v>1</v>
      </c>
      <c r="AC550" s="125"/>
      <c r="AD550" s="125"/>
      <c r="AE550" s="125"/>
      <c r="AF550" s="125"/>
      <c r="AG550" s="125">
        <v>1</v>
      </c>
      <c r="AH550" s="125"/>
      <c r="AI550" s="125"/>
      <c r="AJ550" s="125"/>
      <c r="AK550" s="125"/>
      <c r="AL550" s="125"/>
      <c r="AM550" s="125"/>
      <c r="AN550" s="125"/>
      <c r="AO550" s="125"/>
      <c r="AP550" s="125">
        <v>1</v>
      </c>
      <c r="AQ550" s="125"/>
      <c r="AR550" s="125">
        <f t="shared" si="144"/>
        <v>1</v>
      </c>
      <c r="AS550" s="164">
        <v>1</v>
      </c>
      <c r="AT550" s="167">
        <v>1</v>
      </c>
      <c r="AU550" s="164"/>
      <c r="AV550" s="164"/>
      <c r="AW550" s="167">
        <v>1</v>
      </c>
      <c r="AX550" s="125">
        <f t="shared" si="145"/>
        <v>3</v>
      </c>
      <c r="AY550" s="164">
        <v>1</v>
      </c>
      <c r="AZ550" s="164"/>
      <c r="BA550" s="164"/>
      <c r="BB550" s="164"/>
      <c r="BC550" s="164"/>
      <c r="BD550" s="164"/>
      <c r="BE550" s="164"/>
      <c r="BF550" s="164">
        <v>1</v>
      </c>
      <c r="BG550" s="164"/>
      <c r="BH550" s="164"/>
      <c r="BI550" s="164"/>
      <c r="BJ550" s="164"/>
      <c r="BK550" s="164"/>
      <c r="BL550" s="164"/>
      <c r="BM550" s="164"/>
      <c r="BN550" s="164"/>
      <c r="BO550" s="164"/>
      <c r="BP550" s="164">
        <v>1</v>
      </c>
      <c r="BQ550" s="164"/>
      <c r="BR550" s="164"/>
      <c r="BS550" s="164"/>
      <c r="BT550" s="164"/>
      <c r="BU550" s="164"/>
      <c r="BV550" s="66">
        <f t="shared" si="161"/>
        <v>1</v>
      </c>
      <c r="BW550" s="164"/>
      <c r="BX550" s="164"/>
      <c r="BY550" s="164"/>
      <c r="BZ550" s="164"/>
      <c r="CA550" s="164"/>
      <c r="CB550" s="164"/>
      <c r="CC550" s="164"/>
      <c r="CD550" s="164"/>
      <c r="CE550" s="164"/>
      <c r="CF550" s="164"/>
      <c r="CG550" s="164"/>
      <c r="CH550" s="125">
        <f t="shared" si="146"/>
        <v>0</v>
      </c>
      <c r="CI550" s="164"/>
      <c r="CJ550" s="164"/>
      <c r="CK550" s="164"/>
      <c r="CL550" s="164"/>
      <c r="CM550" s="164"/>
      <c r="CN550" s="164"/>
      <c r="CO550" s="164"/>
      <c r="CP550" s="164"/>
      <c r="CQ550" s="164"/>
      <c r="CR550" s="164"/>
      <c r="CS550" s="125">
        <f t="shared" si="147"/>
        <v>0</v>
      </c>
      <c r="CT550" s="164"/>
      <c r="CU550" s="164"/>
      <c r="CV550" s="164"/>
      <c r="CW550" s="164"/>
      <c r="CX550" s="164"/>
      <c r="CY550" s="164"/>
      <c r="CZ550" s="164"/>
      <c r="DA550" s="164"/>
      <c r="DB550" s="164"/>
      <c r="DC550" s="164"/>
      <c r="DD550" s="125">
        <f t="shared" si="148"/>
        <v>0</v>
      </c>
      <c r="DE550" s="164"/>
      <c r="DF550" s="164"/>
      <c r="DG550" s="164"/>
      <c r="DH550" s="164"/>
      <c r="DI550" s="164"/>
      <c r="DJ550" s="164"/>
      <c r="DK550" s="164"/>
      <c r="DL550" s="164"/>
      <c r="DM550" s="164"/>
      <c r="DN550" s="125">
        <f t="shared" si="149"/>
        <v>0</v>
      </c>
      <c r="DO550" s="164"/>
      <c r="DP550" s="164"/>
      <c r="DQ550" s="164"/>
      <c r="DR550" s="164"/>
      <c r="DS550" s="164"/>
      <c r="DT550" s="164"/>
      <c r="DU550" s="164"/>
      <c r="DV550" s="164"/>
      <c r="DW550" s="164"/>
      <c r="DX550" s="164"/>
      <c r="DY550" s="125">
        <f t="shared" si="150"/>
        <v>0</v>
      </c>
      <c r="DZ550" s="125">
        <f t="shared" si="151"/>
        <v>0</v>
      </c>
      <c r="EA550" s="125">
        <f t="shared" si="152"/>
        <v>0</v>
      </c>
      <c r="EB550" s="125">
        <f t="shared" si="153"/>
        <v>0</v>
      </c>
      <c r="EC550" s="125">
        <f t="shared" si="154"/>
        <v>0</v>
      </c>
      <c r="ED550" s="125">
        <f t="shared" si="155"/>
        <v>0</v>
      </c>
      <c r="EE550" s="125">
        <f t="shared" si="156"/>
        <v>0</v>
      </c>
      <c r="EF550" s="125">
        <f t="shared" si="157"/>
        <v>0</v>
      </c>
      <c r="EG550" s="125">
        <f t="shared" si="158"/>
        <v>0</v>
      </c>
      <c r="EH550" s="125">
        <f t="shared" si="159"/>
        <v>0</v>
      </c>
      <c r="EI550" s="125">
        <f t="shared" si="160"/>
        <v>0</v>
      </c>
      <c r="EJ550" s="125"/>
    </row>
    <row r="551" spans="1:140" ht="15.75" customHeight="1">
      <c r="A551" s="33"/>
      <c r="B551" s="33"/>
      <c r="C551" s="201">
        <v>2021</v>
      </c>
      <c r="D551" s="201" t="s">
        <v>3213</v>
      </c>
      <c r="E551" s="201" t="s">
        <v>3214</v>
      </c>
      <c r="F551" s="201" t="s">
        <v>3215</v>
      </c>
      <c r="G551" s="201" t="s">
        <v>5607</v>
      </c>
      <c r="H551" s="201" t="s">
        <v>2531</v>
      </c>
      <c r="I551" s="201" t="s">
        <v>2532</v>
      </c>
      <c r="J551" s="201"/>
      <c r="K551" s="201"/>
      <c r="L551" s="201" t="s">
        <v>2009</v>
      </c>
      <c r="M551" s="214"/>
      <c r="N551" s="214" t="s">
        <v>2533</v>
      </c>
      <c r="O551" s="201"/>
      <c r="P551" s="201"/>
      <c r="Q551" s="201"/>
      <c r="R551" s="201"/>
      <c r="S551" s="201"/>
      <c r="T551" s="201"/>
      <c r="U551" s="201"/>
      <c r="V551" s="201">
        <v>1</v>
      </c>
      <c r="W551" s="201"/>
      <c r="X551" s="201"/>
      <c r="Y551" s="201"/>
      <c r="Z551" s="201"/>
      <c r="AA551" s="201"/>
      <c r="AB551" s="201"/>
      <c r="AC551" s="201"/>
      <c r="AD551" s="201"/>
      <c r="AE551" s="201"/>
      <c r="AF551" s="201">
        <v>1</v>
      </c>
      <c r="AG551" s="201"/>
      <c r="AH551" s="201"/>
      <c r="AI551" s="201"/>
      <c r="AJ551" s="201"/>
      <c r="AK551" s="201"/>
      <c r="AL551" s="201"/>
      <c r="AM551" s="201"/>
      <c r="AN551" s="201"/>
      <c r="AO551" s="201"/>
      <c r="AP551" s="201"/>
      <c r="AQ551" s="201"/>
      <c r="AR551" s="201">
        <f t="shared" si="144"/>
        <v>1</v>
      </c>
      <c r="AS551" s="216">
        <v>1</v>
      </c>
      <c r="AT551" s="216">
        <v>1</v>
      </c>
      <c r="AU551" s="216">
        <v>1</v>
      </c>
      <c r="AV551" s="216">
        <v>1</v>
      </c>
      <c r="AW551" s="216">
        <v>1</v>
      </c>
      <c r="AX551" s="201">
        <f t="shared" si="145"/>
        <v>5</v>
      </c>
      <c r="AY551" s="216">
        <v>1</v>
      </c>
      <c r="AZ551" s="216">
        <v>1</v>
      </c>
      <c r="BA551" s="208"/>
      <c r="BB551" s="208"/>
      <c r="BC551" s="208"/>
      <c r="BD551" s="208"/>
      <c r="BE551" s="208"/>
      <c r="BF551" s="208"/>
      <c r="BG551" s="208"/>
      <c r="BH551" s="208"/>
      <c r="BI551" s="208">
        <v>1</v>
      </c>
      <c r="BJ551" s="208"/>
      <c r="BK551" s="208"/>
      <c r="BL551" s="208">
        <v>1</v>
      </c>
      <c r="BM551" s="208"/>
      <c r="BN551" s="208"/>
      <c r="BO551" s="208"/>
      <c r="BP551" s="208"/>
      <c r="BQ551" s="208"/>
      <c r="BR551" s="208"/>
      <c r="BS551" s="208"/>
      <c r="BT551" s="208"/>
      <c r="BU551" s="216"/>
      <c r="BV551" s="66">
        <f t="shared" si="161"/>
        <v>1</v>
      </c>
      <c r="BW551" s="208"/>
      <c r="BX551" s="208"/>
      <c r="BY551" s="208"/>
      <c r="BZ551" s="208"/>
      <c r="CA551" s="208"/>
      <c r="CB551" s="208"/>
      <c r="CC551" s="208"/>
      <c r="CD551" s="208"/>
      <c r="CE551" s="208"/>
      <c r="CF551" s="208"/>
      <c r="CG551" s="208"/>
      <c r="CH551" s="201">
        <f t="shared" si="146"/>
        <v>0</v>
      </c>
      <c r="CI551" s="208"/>
      <c r="CJ551" s="208"/>
      <c r="CK551" s="208"/>
      <c r="CL551" s="208"/>
      <c r="CM551" s="208"/>
      <c r="CN551" s="208"/>
      <c r="CO551" s="208"/>
      <c r="CP551" s="216"/>
      <c r="CQ551" s="208"/>
      <c r="CR551" s="208"/>
      <c r="CS551" s="201">
        <f t="shared" si="147"/>
        <v>0</v>
      </c>
      <c r="CT551" s="208"/>
      <c r="CU551" s="208"/>
      <c r="CV551" s="208"/>
      <c r="CW551" s="208"/>
      <c r="CX551" s="208"/>
      <c r="CY551" s="208"/>
      <c r="CZ551" s="208"/>
      <c r="DA551" s="216"/>
      <c r="DB551" s="208"/>
      <c r="DC551" s="208"/>
      <c r="DD551" s="201">
        <f t="shared" si="148"/>
        <v>0</v>
      </c>
      <c r="DE551" s="208"/>
      <c r="DF551" s="208"/>
      <c r="DG551" s="208"/>
      <c r="DH551" s="208"/>
      <c r="DI551" s="208"/>
      <c r="DJ551" s="208"/>
      <c r="DK551" s="208"/>
      <c r="DL551" s="208"/>
      <c r="DM551" s="208"/>
      <c r="DN551" s="201">
        <f t="shared" si="149"/>
        <v>0</v>
      </c>
      <c r="DO551" s="208"/>
      <c r="DP551" s="208"/>
      <c r="DQ551" s="208"/>
      <c r="DR551" s="208"/>
      <c r="DS551" s="208"/>
      <c r="DT551" s="208"/>
      <c r="DU551" s="216"/>
      <c r="DV551" s="216"/>
      <c r="DW551" s="208"/>
      <c r="DX551" s="208"/>
      <c r="DY551" s="201">
        <f t="shared" si="150"/>
        <v>0</v>
      </c>
      <c r="DZ551" s="201">
        <f t="shared" si="151"/>
        <v>0</v>
      </c>
      <c r="EA551" s="201">
        <f t="shared" si="152"/>
        <v>0</v>
      </c>
      <c r="EB551" s="201">
        <f t="shared" si="153"/>
        <v>0</v>
      </c>
      <c r="EC551" s="201">
        <f t="shared" si="154"/>
        <v>0</v>
      </c>
      <c r="ED551" s="201">
        <f t="shared" si="155"/>
        <v>0</v>
      </c>
      <c r="EE551" s="201">
        <f t="shared" si="156"/>
        <v>0</v>
      </c>
      <c r="EF551" s="201">
        <f t="shared" si="157"/>
        <v>0</v>
      </c>
      <c r="EG551" s="201">
        <f t="shared" si="158"/>
        <v>0</v>
      </c>
      <c r="EH551" s="201">
        <f t="shared" si="159"/>
        <v>0</v>
      </c>
      <c r="EI551" s="201">
        <f t="shared" si="160"/>
        <v>0</v>
      </c>
      <c r="EJ551" s="201"/>
    </row>
    <row r="552" spans="1:140" ht="15.75" customHeight="1">
      <c r="A552" s="33"/>
      <c r="B552" s="33"/>
      <c r="C552" s="125">
        <v>2021</v>
      </c>
      <c r="D552" s="125" t="s">
        <v>3216</v>
      </c>
      <c r="E552" s="125" t="s">
        <v>3217</v>
      </c>
      <c r="F552" s="125" t="s">
        <v>534</v>
      </c>
      <c r="G552" s="125" t="s">
        <v>487</v>
      </c>
      <c r="H552" s="125" t="s">
        <v>2534</v>
      </c>
      <c r="I552" s="125" t="s">
        <v>2535</v>
      </c>
      <c r="J552" s="125"/>
      <c r="K552" s="125"/>
      <c r="L552" s="125" t="s">
        <v>2009</v>
      </c>
      <c r="M552" s="119">
        <v>1</v>
      </c>
      <c r="N552" s="119" t="s">
        <v>2536</v>
      </c>
      <c r="O552" s="125"/>
      <c r="P552" s="125"/>
      <c r="Q552" s="125"/>
      <c r="R552" s="125"/>
      <c r="S552" s="125"/>
      <c r="T552" s="125"/>
      <c r="U552" s="125">
        <v>1</v>
      </c>
      <c r="V552" s="125"/>
      <c r="W552" s="125"/>
      <c r="X552" s="125"/>
      <c r="Y552" s="125">
        <v>1</v>
      </c>
      <c r="Z552" s="125">
        <v>1</v>
      </c>
      <c r="AA552" s="125">
        <v>1</v>
      </c>
      <c r="AB552" s="125"/>
      <c r="AC552" s="125"/>
      <c r="AD552" s="125"/>
      <c r="AE552" s="125"/>
      <c r="AF552" s="125">
        <v>1</v>
      </c>
      <c r="AG552" s="125"/>
      <c r="AH552" s="125"/>
      <c r="AI552" s="125"/>
      <c r="AJ552" s="125"/>
      <c r="AK552" s="125"/>
      <c r="AL552" s="125"/>
      <c r="AM552" s="125"/>
      <c r="AN552" s="125"/>
      <c r="AO552" s="125"/>
      <c r="AP552" s="125"/>
      <c r="AQ552" s="125"/>
      <c r="AR552" s="125">
        <f t="shared" si="144"/>
        <v>1</v>
      </c>
      <c r="AS552" s="167">
        <v>1</v>
      </c>
      <c r="AT552" s="167">
        <v>1</v>
      </c>
      <c r="AU552" s="167">
        <v>1</v>
      </c>
      <c r="AV552" s="167"/>
      <c r="AW552" s="167"/>
      <c r="AX552" s="125">
        <f t="shared" si="145"/>
        <v>3</v>
      </c>
      <c r="AY552" s="167">
        <v>1</v>
      </c>
      <c r="AZ552" s="167">
        <v>1</v>
      </c>
      <c r="BA552" s="167">
        <v>1</v>
      </c>
      <c r="BB552" s="164"/>
      <c r="BC552" s="164"/>
      <c r="BD552" s="164"/>
      <c r="BE552" s="164"/>
      <c r="BF552" s="164"/>
      <c r="BG552" s="164"/>
      <c r="BH552" s="164"/>
      <c r="BI552" s="164"/>
      <c r="BJ552" s="164"/>
      <c r="BK552" s="164">
        <v>1</v>
      </c>
      <c r="BL552" s="164"/>
      <c r="BM552" s="164"/>
      <c r="BN552" s="164"/>
      <c r="BO552" s="164"/>
      <c r="BP552" s="164"/>
      <c r="BQ552" s="164"/>
      <c r="BR552" s="164"/>
      <c r="BS552" s="167">
        <v>1</v>
      </c>
      <c r="BT552" s="164">
        <v>1</v>
      </c>
      <c r="BU552" s="167">
        <v>1</v>
      </c>
      <c r="BV552" s="66">
        <f t="shared" si="161"/>
        <v>0</v>
      </c>
      <c r="BW552" s="164"/>
      <c r="BX552" s="164"/>
      <c r="BY552" s="164"/>
      <c r="BZ552" s="164"/>
      <c r="CA552" s="164"/>
      <c r="CB552" s="164"/>
      <c r="CC552" s="164"/>
      <c r="CD552" s="164"/>
      <c r="CE552" s="164"/>
      <c r="CF552" s="164"/>
      <c r="CG552" s="164"/>
      <c r="CH552" s="125">
        <f t="shared" si="146"/>
        <v>0</v>
      </c>
      <c r="CI552" s="164"/>
      <c r="CJ552" s="164"/>
      <c r="CK552" s="164"/>
      <c r="CL552" s="164"/>
      <c r="CM552" s="164"/>
      <c r="CN552" s="164"/>
      <c r="CO552" s="164"/>
      <c r="CP552" s="164"/>
      <c r="CQ552" s="164"/>
      <c r="CR552" s="164"/>
      <c r="CS552" s="125">
        <f t="shared" si="147"/>
        <v>0</v>
      </c>
      <c r="CT552" s="164"/>
      <c r="CU552" s="167"/>
      <c r="CV552" s="167"/>
      <c r="CW552" s="164"/>
      <c r="CX552" s="164"/>
      <c r="CY552" s="164"/>
      <c r="CZ552" s="164"/>
      <c r="DA552" s="167"/>
      <c r="DB552" s="164"/>
      <c r="DC552" s="164"/>
      <c r="DD552" s="125">
        <f t="shared" si="148"/>
        <v>0</v>
      </c>
      <c r="DE552" s="164"/>
      <c r="DF552" s="164"/>
      <c r="DG552" s="164"/>
      <c r="DH552" s="164"/>
      <c r="DI552" s="164"/>
      <c r="DJ552" s="164"/>
      <c r="DK552" s="164"/>
      <c r="DL552" s="164"/>
      <c r="DM552" s="164"/>
      <c r="DN552" s="125">
        <f t="shared" si="149"/>
        <v>0</v>
      </c>
      <c r="DO552" s="164"/>
      <c r="DP552" s="167"/>
      <c r="DQ552" s="167"/>
      <c r="DR552" s="164"/>
      <c r="DS552" s="164"/>
      <c r="DT552" s="164"/>
      <c r="DU552" s="167"/>
      <c r="DV552" s="167"/>
      <c r="DW552" s="164"/>
      <c r="DX552" s="164"/>
      <c r="DY552" s="125">
        <f t="shared" si="150"/>
        <v>0</v>
      </c>
      <c r="DZ552" s="125">
        <f t="shared" si="151"/>
        <v>0</v>
      </c>
      <c r="EA552" s="125">
        <f t="shared" si="152"/>
        <v>0</v>
      </c>
      <c r="EB552" s="125">
        <f t="shared" si="153"/>
        <v>0</v>
      </c>
      <c r="EC552" s="125">
        <f t="shared" si="154"/>
        <v>0</v>
      </c>
      <c r="ED552" s="125">
        <f t="shared" si="155"/>
        <v>0</v>
      </c>
      <c r="EE552" s="125">
        <f t="shared" si="156"/>
        <v>0</v>
      </c>
      <c r="EF552" s="125">
        <f t="shared" si="157"/>
        <v>0</v>
      </c>
      <c r="EG552" s="125">
        <f t="shared" si="158"/>
        <v>0</v>
      </c>
      <c r="EH552" s="125">
        <f t="shared" si="159"/>
        <v>0</v>
      </c>
      <c r="EI552" s="125">
        <f t="shared" si="160"/>
        <v>0</v>
      </c>
      <c r="EJ552" s="125"/>
    </row>
    <row r="553" spans="1:140" ht="15.75" customHeight="1">
      <c r="A553" s="33"/>
      <c r="B553" s="33"/>
      <c r="C553" s="125">
        <v>2021</v>
      </c>
      <c r="D553" s="125" t="s">
        <v>3218</v>
      </c>
      <c r="E553" s="125" t="s">
        <v>3219</v>
      </c>
      <c r="F553" s="125" t="s">
        <v>1234</v>
      </c>
      <c r="G553" s="125" t="s">
        <v>463</v>
      </c>
      <c r="H553" s="125" t="s">
        <v>2537</v>
      </c>
      <c r="I553" s="125" t="s">
        <v>2538</v>
      </c>
      <c r="J553" s="125"/>
      <c r="K553" s="125"/>
      <c r="L553" s="125" t="s">
        <v>2009</v>
      </c>
      <c r="M553" s="119"/>
      <c r="N553" s="119"/>
      <c r="O553" s="125"/>
      <c r="P553" s="125"/>
      <c r="Q553" s="125"/>
      <c r="R553" s="125"/>
      <c r="S553" s="125"/>
      <c r="T553" s="125"/>
      <c r="U553" s="125">
        <v>1</v>
      </c>
      <c r="V553" s="125"/>
      <c r="W553" s="125"/>
      <c r="X553" s="125"/>
      <c r="Y553" s="125"/>
      <c r="Z553" s="125">
        <v>1</v>
      </c>
      <c r="AA553" s="125"/>
      <c r="AB553" s="125"/>
      <c r="AC553" s="125"/>
      <c r="AD553" s="125"/>
      <c r="AE553" s="125"/>
      <c r="AF553" s="125"/>
      <c r="AG553" s="125">
        <v>1</v>
      </c>
      <c r="AH553" s="125"/>
      <c r="AI553" s="125"/>
      <c r="AJ553" s="125"/>
      <c r="AK553" s="125"/>
      <c r="AL553" s="125"/>
      <c r="AM553" s="125"/>
      <c r="AN553" s="125"/>
      <c r="AO553" s="125"/>
      <c r="AP553" s="125"/>
      <c r="AQ553" s="125"/>
      <c r="AR553" s="125">
        <f t="shared" si="144"/>
        <v>1</v>
      </c>
      <c r="AS553" s="167">
        <v>1</v>
      </c>
      <c r="AT553" s="167">
        <v>1</v>
      </c>
      <c r="AU553" s="167"/>
      <c r="AV553" s="164"/>
      <c r="AW553" s="167">
        <v>1</v>
      </c>
      <c r="AX553" s="125">
        <f t="shared" si="145"/>
        <v>3</v>
      </c>
      <c r="AY553" s="164">
        <v>1</v>
      </c>
      <c r="AZ553" s="164">
        <v>1</v>
      </c>
      <c r="BA553" s="164">
        <v>1</v>
      </c>
      <c r="BB553" s="164"/>
      <c r="BC553" s="164"/>
      <c r="BD553" s="164"/>
      <c r="BE553" s="164"/>
      <c r="BF553" s="164"/>
      <c r="BG553" s="164"/>
      <c r="BH553" s="164"/>
      <c r="BI553" s="164"/>
      <c r="BJ553" s="164"/>
      <c r="BK553" s="164"/>
      <c r="BL553" s="164"/>
      <c r="BM553" s="164"/>
      <c r="BN553" s="164"/>
      <c r="BO553" s="164">
        <v>1</v>
      </c>
      <c r="BP553" s="164"/>
      <c r="BQ553" s="164"/>
      <c r="BR553" s="164"/>
      <c r="BS553" s="164">
        <v>1</v>
      </c>
      <c r="BT553" s="167">
        <v>1</v>
      </c>
      <c r="BU553" s="167">
        <v>1</v>
      </c>
      <c r="BV553" s="66">
        <f t="shared" si="161"/>
        <v>0</v>
      </c>
      <c r="BW553" s="164"/>
      <c r="BX553" s="164"/>
      <c r="BY553" s="164"/>
      <c r="BZ553" s="164">
        <v>1</v>
      </c>
      <c r="CA553" s="167"/>
      <c r="CB553" s="167"/>
      <c r="CC553" s="164"/>
      <c r="CD553" s="164"/>
      <c r="CE553" s="164"/>
      <c r="CF553" s="164"/>
      <c r="CG553" s="164"/>
      <c r="CH553" s="125">
        <f t="shared" si="146"/>
        <v>1</v>
      </c>
      <c r="CI553" s="164"/>
      <c r="CJ553" s="164"/>
      <c r="CK553" s="164"/>
      <c r="CL553" s="164"/>
      <c r="CM553" s="164">
        <v>1</v>
      </c>
      <c r="CN553" s="167"/>
      <c r="CO553" s="167"/>
      <c r="CP553" s="164"/>
      <c r="CQ553" s="164"/>
      <c r="CR553" s="164"/>
      <c r="CS553" s="125">
        <f t="shared" si="147"/>
        <v>1</v>
      </c>
      <c r="CT553" s="164"/>
      <c r="CU553" s="164"/>
      <c r="CV553" s="164"/>
      <c r="CW553" s="164"/>
      <c r="CX553" s="164"/>
      <c r="CY553" s="164"/>
      <c r="CZ553" s="164"/>
      <c r="DA553" s="167"/>
      <c r="DB553" s="164"/>
      <c r="DC553" s="164"/>
      <c r="DD553" s="125">
        <f t="shared" si="148"/>
        <v>0</v>
      </c>
      <c r="DE553" s="164"/>
      <c r="DF553" s="164"/>
      <c r="DG553" s="164"/>
      <c r="DH553" s="164"/>
      <c r="DI553" s="164"/>
      <c r="DJ553" s="164"/>
      <c r="DK553" s="164"/>
      <c r="DL553" s="164"/>
      <c r="DM553" s="164"/>
      <c r="DN553" s="125">
        <f t="shared" si="149"/>
        <v>0</v>
      </c>
      <c r="DO553" s="164"/>
      <c r="DP553" s="164"/>
      <c r="DQ553" s="164"/>
      <c r="DR553" s="164"/>
      <c r="DS553" s="164"/>
      <c r="DT553" s="164"/>
      <c r="DU553" s="164"/>
      <c r="DV553" s="164">
        <v>1</v>
      </c>
      <c r="DW553" s="164"/>
      <c r="DX553" s="164"/>
      <c r="DY553" s="125">
        <f t="shared" si="150"/>
        <v>1</v>
      </c>
      <c r="DZ553" s="125">
        <f t="shared" si="151"/>
        <v>0</v>
      </c>
      <c r="EA553" s="125">
        <f t="shared" si="152"/>
        <v>0</v>
      </c>
      <c r="EB553" s="125">
        <f t="shared" si="153"/>
        <v>0</v>
      </c>
      <c r="EC553" s="125">
        <f t="shared" si="154"/>
        <v>0</v>
      </c>
      <c r="ED553" s="125">
        <f t="shared" si="155"/>
        <v>0</v>
      </c>
      <c r="EE553" s="125">
        <f t="shared" si="156"/>
        <v>0</v>
      </c>
      <c r="EF553" s="125">
        <f t="shared" si="157"/>
        <v>0</v>
      </c>
      <c r="EG553" s="125">
        <f t="shared" si="158"/>
        <v>0</v>
      </c>
      <c r="EH553" s="125">
        <f t="shared" si="159"/>
        <v>0</v>
      </c>
      <c r="EI553" s="125">
        <f t="shared" si="160"/>
        <v>0</v>
      </c>
      <c r="EJ553" s="125">
        <v>0</v>
      </c>
    </row>
    <row r="554" spans="1:140" ht="15.75" customHeight="1">
      <c r="A554" s="33"/>
      <c r="B554" s="33"/>
      <c r="C554" s="125">
        <v>2021</v>
      </c>
      <c r="D554" s="125" t="s">
        <v>3220</v>
      </c>
      <c r="E554" s="125" t="s">
        <v>3221</v>
      </c>
      <c r="F554" s="125" t="s">
        <v>856</v>
      </c>
      <c r="G554" s="125" t="s">
        <v>483</v>
      </c>
      <c r="H554" s="125" t="s">
        <v>2539</v>
      </c>
      <c r="I554" s="125" t="s">
        <v>2540</v>
      </c>
      <c r="J554" s="125"/>
      <c r="K554" s="125"/>
      <c r="L554" s="125" t="s">
        <v>2009</v>
      </c>
      <c r="M554" s="119"/>
      <c r="N554" s="119"/>
      <c r="O554" s="125"/>
      <c r="P554" s="125"/>
      <c r="Q554" s="125"/>
      <c r="R554" s="125"/>
      <c r="S554" s="125"/>
      <c r="T554" s="125"/>
      <c r="U554" s="125">
        <v>1</v>
      </c>
      <c r="V554" s="125"/>
      <c r="W554" s="125"/>
      <c r="X554" s="125"/>
      <c r="Y554" s="125"/>
      <c r="Z554" s="125">
        <v>1</v>
      </c>
      <c r="AA554" s="125"/>
      <c r="AB554" s="125"/>
      <c r="AC554" s="125"/>
      <c r="AD554" s="125"/>
      <c r="AE554" s="125"/>
      <c r="AF554" s="125"/>
      <c r="AG554" s="125"/>
      <c r="AH554" s="125"/>
      <c r="AI554" s="125"/>
      <c r="AJ554" s="125"/>
      <c r="AK554" s="125"/>
      <c r="AL554" s="125"/>
      <c r="AM554" s="125"/>
      <c r="AN554" s="125"/>
      <c r="AO554" s="125"/>
      <c r="AP554" s="125"/>
      <c r="AQ554" s="125"/>
      <c r="AR554" s="125">
        <f t="shared" si="144"/>
        <v>1</v>
      </c>
      <c r="AS554" s="164"/>
      <c r="AT554" s="167">
        <v>1</v>
      </c>
      <c r="AU554" s="167"/>
      <c r="AV554" s="164"/>
      <c r="AW554" s="167">
        <v>1</v>
      </c>
      <c r="AX554" s="125">
        <f t="shared" si="145"/>
        <v>2</v>
      </c>
      <c r="AY554" s="164"/>
      <c r="AZ554" s="164">
        <v>1</v>
      </c>
      <c r="BA554" s="164">
        <v>1</v>
      </c>
      <c r="BB554" s="164"/>
      <c r="BC554" s="164"/>
      <c r="BD554" s="164"/>
      <c r="BE554" s="164"/>
      <c r="BF554" s="164"/>
      <c r="BG554" s="164"/>
      <c r="BH554" s="164"/>
      <c r="BI554" s="164"/>
      <c r="BJ554" s="164"/>
      <c r="BK554" s="164"/>
      <c r="BL554" s="164"/>
      <c r="BM554" s="164"/>
      <c r="BN554" s="164">
        <v>1</v>
      </c>
      <c r="BO554" s="164"/>
      <c r="BP554" s="164"/>
      <c r="BQ554" s="164"/>
      <c r="BR554" s="164"/>
      <c r="BS554" s="164"/>
      <c r="BT554" s="167">
        <v>1</v>
      </c>
      <c r="BU554" s="167">
        <v>1</v>
      </c>
      <c r="BV554" s="66">
        <f t="shared" si="161"/>
        <v>0</v>
      </c>
      <c r="BW554" s="164"/>
      <c r="BX554" s="164"/>
      <c r="BY554" s="164"/>
      <c r="BZ554" s="164"/>
      <c r="CA554" s="164"/>
      <c r="CB554" s="164"/>
      <c r="CC554" s="164"/>
      <c r="CD554" s="164"/>
      <c r="CE554" s="164"/>
      <c r="CF554" s="164"/>
      <c r="CG554" s="164"/>
      <c r="CH554" s="125">
        <f t="shared" si="146"/>
        <v>0</v>
      </c>
      <c r="CI554" s="164"/>
      <c r="CJ554" s="164"/>
      <c r="CK554" s="164"/>
      <c r="CL554" s="164"/>
      <c r="CM554" s="164">
        <v>1</v>
      </c>
      <c r="CN554" s="164"/>
      <c r="CO554" s="164"/>
      <c r="CP554" s="164"/>
      <c r="CQ554" s="164"/>
      <c r="CR554" s="164"/>
      <c r="CS554" s="125">
        <f t="shared" si="147"/>
        <v>1</v>
      </c>
      <c r="CT554" s="164"/>
      <c r="CU554" s="164"/>
      <c r="CV554" s="164"/>
      <c r="CW554" s="164"/>
      <c r="CX554" s="164"/>
      <c r="CY554" s="164"/>
      <c r="CZ554" s="164"/>
      <c r="DA554" s="164"/>
      <c r="DB554" s="164"/>
      <c r="DC554" s="164"/>
      <c r="DD554" s="125">
        <f t="shared" si="148"/>
        <v>0</v>
      </c>
      <c r="DE554" s="164"/>
      <c r="DF554" s="164"/>
      <c r="DG554" s="164"/>
      <c r="DH554" s="164"/>
      <c r="DI554" s="164"/>
      <c r="DJ554" s="164"/>
      <c r="DK554" s="164"/>
      <c r="DL554" s="164"/>
      <c r="DM554" s="164"/>
      <c r="DN554" s="125">
        <f t="shared" si="149"/>
        <v>0</v>
      </c>
      <c r="DO554" s="164"/>
      <c r="DP554" s="164"/>
      <c r="DQ554" s="164"/>
      <c r="DR554" s="164"/>
      <c r="DS554" s="164"/>
      <c r="DT554" s="164"/>
      <c r="DU554" s="164"/>
      <c r="DV554" s="164">
        <v>1</v>
      </c>
      <c r="DW554" s="164"/>
      <c r="DX554" s="164"/>
      <c r="DY554" s="125">
        <f t="shared" si="150"/>
        <v>1</v>
      </c>
      <c r="DZ554" s="125">
        <f t="shared" si="151"/>
        <v>0</v>
      </c>
      <c r="EA554" s="125">
        <f t="shared" si="152"/>
        <v>0</v>
      </c>
      <c r="EB554" s="125">
        <f t="shared" si="153"/>
        <v>0</v>
      </c>
      <c r="EC554" s="125">
        <f t="shared" si="154"/>
        <v>0</v>
      </c>
      <c r="ED554" s="125">
        <f t="shared" si="155"/>
        <v>0</v>
      </c>
      <c r="EE554" s="125">
        <f t="shared" si="156"/>
        <v>0</v>
      </c>
      <c r="EF554" s="125">
        <f t="shared" si="157"/>
        <v>0</v>
      </c>
      <c r="EG554" s="125">
        <f t="shared" si="158"/>
        <v>0</v>
      </c>
      <c r="EH554" s="125">
        <f t="shared" si="159"/>
        <v>0</v>
      </c>
      <c r="EI554" s="125">
        <f t="shared" si="160"/>
        <v>0</v>
      </c>
      <c r="EJ554" s="125">
        <v>0</v>
      </c>
    </row>
    <row r="555" spans="1:140" ht="15.75" customHeight="1">
      <c r="A555" s="33"/>
      <c r="B555" s="33"/>
      <c r="C555" s="125">
        <v>2021</v>
      </c>
      <c r="D555" s="125" t="s">
        <v>3222</v>
      </c>
      <c r="E555" s="125" t="s">
        <v>3223</v>
      </c>
      <c r="F555" s="125" t="s">
        <v>3224</v>
      </c>
      <c r="G555" s="125" t="s">
        <v>483</v>
      </c>
      <c r="H555" s="125" t="s">
        <v>2541</v>
      </c>
      <c r="I555" s="125" t="s">
        <v>2542</v>
      </c>
      <c r="J555" s="125"/>
      <c r="K555" s="125"/>
      <c r="L555" s="125" t="s">
        <v>2009</v>
      </c>
      <c r="M555" s="119"/>
      <c r="N555" s="119"/>
      <c r="O555" s="125"/>
      <c r="P555" s="125"/>
      <c r="Q555" s="125"/>
      <c r="R555" s="125"/>
      <c r="S555" s="125"/>
      <c r="T555" s="125"/>
      <c r="U555" s="125">
        <v>1</v>
      </c>
      <c r="V555" s="125"/>
      <c r="W555" s="125"/>
      <c r="X555" s="125"/>
      <c r="Y555" s="125"/>
      <c r="Z555" s="125">
        <v>1</v>
      </c>
      <c r="AA555" s="125"/>
      <c r="AB555" s="125"/>
      <c r="AC555" s="125"/>
      <c r="AD555" s="125"/>
      <c r="AE555" s="125"/>
      <c r="AF555" s="125"/>
      <c r="AG555" s="125"/>
      <c r="AH555" s="125"/>
      <c r="AI555" s="125"/>
      <c r="AJ555" s="125"/>
      <c r="AK555" s="125"/>
      <c r="AL555" s="125"/>
      <c r="AM555" s="125"/>
      <c r="AN555" s="125"/>
      <c r="AO555" s="125"/>
      <c r="AP555" s="125"/>
      <c r="AQ555" s="125"/>
      <c r="AR555" s="125">
        <f t="shared" si="144"/>
        <v>1</v>
      </c>
      <c r="AS555" s="167">
        <v>1</v>
      </c>
      <c r="AT555" s="167">
        <v>1</v>
      </c>
      <c r="AU555" s="167"/>
      <c r="AV555" s="167"/>
      <c r="AW555" s="167">
        <v>1</v>
      </c>
      <c r="AX555" s="125">
        <f t="shared" si="145"/>
        <v>3</v>
      </c>
      <c r="AY555" s="164">
        <v>1</v>
      </c>
      <c r="AZ555" s="164">
        <v>1</v>
      </c>
      <c r="BA555" s="164">
        <v>1</v>
      </c>
      <c r="BB555" s="164"/>
      <c r="BC555" s="164"/>
      <c r="BD555" s="164"/>
      <c r="BE555" s="164"/>
      <c r="BF555" s="164"/>
      <c r="BG555" s="164"/>
      <c r="BH555" s="164"/>
      <c r="BI555" s="164"/>
      <c r="BJ555" s="164"/>
      <c r="BK555" s="164"/>
      <c r="BL555" s="164"/>
      <c r="BM555" s="164">
        <v>1</v>
      </c>
      <c r="BN555" s="164"/>
      <c r="BO555" s="164"/>
      <c r="BP555" s="164"/>
      <c r="BQ555" s="164"/>
      <c r="BR555" s="164"/>
      <c r="BS555" s="167">
        <v>1</v>
      </c>
      <c r="BT555" s="167">
        <v>1</v>
      </c>
      <c r="BU555" s="167">
        <v>1</v>
      </c>
      <c r="BV555" s="66">
        <f t="shared" si="161"/>
        <v>0</v>
      </c>
      <c r="BW555" s="164"/>
      <c r="BX555" s="164"/>
      <c r="BY555" s="164"/>
      <c r="BZ555" s="164">
        <v>1</v>
      </c>
      <c r="CA555" s="164"/>
      <c r="CB555" s="164"/>
      <c r="CC555" s="164"/>
      <c r="CD555" s="164"/>
      <c r="CE555" s="164"/>
      <c r="CF555" s="164"/>
      <c r="CG555" s="164"/>
      <c r="CH555" s="125">
        <f t="shared" si="146"/>
        <v>1</v>
      </c>
      <c r="CI555" s="164"/>
      <c r="CJ555" s="164"/>
      <c r="CK555" s="164"/>
      <c r="CL555" s="164"/>
      <c r="CM555" s="164">
        <v>1</v>
      </c>
      <c r="CN555" s="164"/>
      <c r="CO555" s="164"/>
      <c r="CP555" s="164"/>
      <c r="CQ555" s="164"/>
      <c r="CR555" s="164"/>
      <c r="CS555" s="125">
        <f t="shared" si="147"/>
        <v>1</v>
      </c>
      <c r="CT555" s="164"/>
      <c r="CU555" s="164"/>
      <c r="CV555" s="164"/>
      <c r="CW555" s="164"/>
      <c r="CX555" s="164"/>
      <c r="CY555" s="164"/>
      <c r="CZ555" s="164"/>
      <c r="DA555" s="164"/>
      <c r="DB555" s="164"/>
      <c r="DC555" s="164"/>
      <c r="DD555" s="125">
        <f t="shared" si="148"/>
        <v>0</v>
      </c>
      <c r="DE555" s="164"/>
      <c r="DF555" s="164"/>
      <c r="DG555" s="164"/>
      <c r="DH555" s="164"/>
      <c r="DI555" s="164"/>
      <c r="DJ555" s="164"/>
      <c r="DK555" s="164"/>
      <c r="DL555" s="164"/>
      <c r="DM555" s="164"/>
      <c r="DN555" s="125">
        <f t="shared" si="149"/>
        <v>0</v>
      </c>
      <c r="DO555" s="164"/>
      <c r="DP555" s="164"/>
      <c r="DQ555" s="164"/>
      <c r="DR555" s="164"/>
      <c r="DS555" s="164"/>
      <c r="DT555" s="164"/>
      <c r="DU555" s="164"/>
      <c r="DV555" s="164">
        <v>1</v>
      </c>
      <c r="DW555" s="164"/>
      <c r="DX555" s="164"/>
      <c r="DY555" s="125">
        <f t="shared" si="150"/>
        <v>1</v>
      </c>
      <c r="DZ555" s="125">
        <f t="shared" si="151"/>
        <v>0</v>
      </c>
      <c r="EA555" s="125">
        <f t="shared" si="152"/>
        <v>0</v>
      </c>
      <c r="EB555" s="125">
        <f t="shared" si="153"/>
        <v>0</v>
      </c>
      <c r="EC555" s="125">
        <f t="shared" si="154"/>
        <v>0</v>
      </c>
      <c r="ED555" s="125">
        <f t="shared" si="155"/>
        <v>0</v>
      </c>
      <c r="EE555" s="125">
        <f t="shared" si="156"/>
        <v>0</v>
      </c>
      <c r="EF555" s="125">
        <f t="shared" si="157"/>
        <v>0</v>
      </c>
      <c r="EG555" s="125">
        <f t="shared" si="158"/>
        <v>0</v>
      </c>
      <c r="EH555" s="125">
        <f t="shared" si="159"/>
        <v>0</v>
      </c>
      <c r="EI555" s="125">
        <f t="shared" si="160"/>
        <v>0</v>
      </c>
      <c r="EJ555" s="125"/>
    </row>
    <row r="556" spans="1:140" ht="15.75" customHeight="1">
      <c r="A556" s="33"/>
      <c r="B556" s="33"/>
      <c r="C556" s="125">
        <v>2021</v>
      </c>
      <c r="D556" s="125" t="s">
        <v>3225</v>
      </c>
      <c r="E556" s="125" t="s">
        <v>3226</v>
      </c>
      <c r="F556" s="125" t="s">
        <v>620</v>
      </c>
      <c r="G556" s="125" t="s">
        <v>621</v>
      </c>
      <c r="H556" s="125" t="s">
        <v>2543</v>
      </c>
      <c r="I556" s="125" t="s">
        <v>2544</v>
      </c>
      <c r="J556" s="125"/>
      <c r="K556" s="125"/>
      <c r="L556" s="125" t="s">
        <v>2009</v>
      </c>
      <c r="M556" s="119"/>
      <c r="N556" s="119"/>
      <c r="O556" s="125"/>
      <c r="P556" s="125"/>
      <c r="Q556" s="125"/>
      <c r="R556" s="125"/>
      <c r="S556" s="125"/>
      <c r="T556" s="125">
        <v>1</v>
      </c>
      <c r="U556" s="125"/>
      <c r="V556" s="125"/>
      <c r="W556" s="125"/>
      <c r="X556" s="125">
        <v>1</v>
      </c>
      <c r="Y556" s="125"/>
      <c r="Z556" s="125"/>
      <c r="AA556" s="125"/>
      <c r="AB556" s="125"/>
      <c r="AC556" s="125"/>
      <c r="AD556" s="125"/>
      <c r="AE556" s="125"/>
      <c r="AF556" s="125"/>
      <c r="AG556" s="125"/>
      <c r="AH556" s="125"/>
      <c r="AI556" s="125"/>
      <c r="AJ556" s="125"/>
      <c r="AK556" s="125"/>
      <c r="AL556" s="125"/>
      <c r="AM556" s="125"/>
      <c r="AN556" s="125"/>
      <c r="AO556" s="125"/>
      <c r="AP556" s="125"/>
      <c r="AQ556" s="125"/>
      <c r="AR556" s="125">
        <f t="shared" si="144"/>
        <v>1</v>
      </c>
      <c r="AS556" s="167">
        <v>1</v>
      </c>
      <c r="AT556" s="167">
        <v>1</v>
      </c>
      <c r="AU556" s="164"/>
      <c r="AV556" s="167"/>
      <c r="AW556" s="167"/>
      <c r="AX556" s="125">
        <f t="shared" si="145"/>
        <v>2</v>
      </c>
      <c r="AY556" s="164">
        <v>1</v>
      </c>
      <c r="AZ556" s="164">
        <v>1</v>
      </c>
      <c r="BA556" s="164">
        <v>1</v>
      </c>
      <c r="BB556" s="164"/>
      <c r="BC556" s="164"/>
      <c r="BD556" s="164"/>
      <c r="BE556" s="164"/>
      <c r="BF556" s="164"/>
      <c r="BG556" s="164"/>
      <c r="BH556" s="164"/>
      <c r="BI556" s="164"/>
      <c r="BJ556" s="164"/>
      <c r="BK556" s="164">
        <v>1</v>
      </c>
      <c r="BL556" s="164"/>
      <c r="BM556" s="164"/>
      <c r="BN556" s="164"/>
      <c r="BO556" s="164"/>
      <c r="BP556" s="164"/>
      <c r="BQ556" s="164"/>
      <c r="BR556" s="164"/>
      <c r="BS556" s="164"/>
      <c r="BT556" s="164"/>
      <c r="BU556" s="164"/>
      <c r="BV556" s="66">
        <f t="shared" si="161"/>
        <v>1</v>
      </c>
      <c r="BW556" s="164"/>
      <c r="BX556" s="164"/>
      <c r="BY556" s="164"/>
      <c r="BZ556" s="164"/>
      <c r="CA556" s="164"/>
      <c r="CB556" s="164"/>
      <c r="CC556" s="164"/>
      <c r="CD556" s="164"/>
      <c r="CE556" s="164"/>
      <c r="CF556" s="164"/>
      <c r="CG556" s="164"/>
      <c r="CH556" s="125">
        <f t="shared" si="146"/>
        <v>0</v>
      </c>
      <c r="CI556" s="164"/>
      <c r="CJ556" s="164"/>
      <c r="CK556" s="164"/>
      <c r="CL556" s="164"/>
      <c r="CM556" s="164"/>
      <c r="CN556" s="164"/>
      <c r="CO556" s="164"/>
      <c r="CP556" s="164"/>
      <c r="CQ556" s="164"/>
      <c r="CR556" s="164"/>
      <c r="CS556" s="125">
        <f t="shared" si="147"/>
        <v>0</v>
      </c>
      <c r="CT556" s="164"/>
      <c r="CU556" s="164"/>
      <c r="CV556" s="164"/>
      <c r="CW556" s="164"/>
      <c r="CX556" s="164"/>
      <c r="CY556" s="164"/>
      <c r="CZ556" s="164"/>
      <c r="DA556" s="164"/>
      <c r="DB556" s="164"/>
      <c r="DC556" s="164"/>
      <c r="DD556" s="125">
        <f t="shared" si="148"/>
        <v>0</v>
      </c>
      <c r="DE556" s="164"/>
      <c r="DF556" s="164"/>
      <c r="DG556" s="164"/>
      <c r="DH556" s="164"/>
      <c r="DI556" s="164"/>
      <c r="DJ556" s="164"/>
      <c r="DK556" s="164"/>
      <c r="DL556" s="164"/>
      <c r="DM556" s="164"/>
      <c r="DN556" s="125">
        <f t="shared" si="149"/>
        <v>0</v>
      </c>
      <c r="DO556" s="164"/>
      <c r="DP556" s="164"/>
      <c r="DQ556" s="164"/>
      <c r="DR556" s="164"/>
      <c r="DS556" s="164"/>
      <c r="DT556" s="164"/>
      <c r="DU556" s="164"/>
      <c r="DV556" s="164"/>
      <c r="DW556" s="164"/>
      <c r="DX556" s="164"/>
      <c r="DY556" s="125">
        <f t="shared" si="150"/>
        <v>0</v>
      </c>
      <c r="DZ556" s="125">
        <f t="shared" si="151"/>
        <v>0</v>
      </c>
      <c r="EA556" s="125">
        <f t="shared" si="152"/>
        <v>0</v>
      </c>
      <c r="EB556" s="125">
        <f t="shared" si="153"/>
        <v>0</v>
      </c>
      <c r="EC556" s="125">
        <f t="shared" si="154"/>
        <v>0</v>
      </c>
      <c r="ED556" s="125">
        <f t="shared" si="155"/>
        <v>0</v>
      </c>
      <c r="EE556" s="125">
        <f t="shared" si="156"/>
        <v>0</v>
      </c>
      <c r="EF556" s="125">
        <f t="shared" si="157"/>
        <v>0</v>
      </c>
      <c r="EG556" s="125">
        <f t="shared" si="158"/>
        <v>0</v>
      </c>
      <c r="EH556" s="125">
        <f t="shared" si="159"/>
        <v>0</v>
      </c>
      <c r="EI556" s="125">
        <f t="shared" si="160"/>
        <v>0</v>
      </c>
      <c r="EJ556" s="125">
        <v>0</v>
      </c>
    </row>
    <row r="557" spans="1:140" ht="15.75" customHeight="1">
      <c r="A557" s="33"/>
      <c r="B557" s="33"/>
      <c r="C557" s="125">
        <v>2021</v>
      </c>
      <c r="D557" s="125" t="s">
        <v>3227</v>
      </c>
      <c r="E557" s="125" t="s">
        <v>3228</v>
      </c>
      <c r="F557" s="125" t="s">
        <v>716</v>
      </c>
      <c r="G557" s="125" t="s">
        <v>487</v>
      </c>
      <c r="H557" s="125" t="s">
        <v>2545</v>
      </c>
      <c r="I557" s="125" t="s">
        <v>2546</v>
      </c>
      <c r="J557" s="125"/>
      <c r="K557" s="125"/>
      <c r="L557" s="125" t="s">
        <v>2009</v>
      </c>
      <c r="M557" s="119"/>
      <c r="N557" s="119"/>
      <c r="O557" s="125"/>
      <c r="P557" s="125"/>
      <c r="Q557" s="125"/>
      <c r="R557" s="125"/>
      <c r="S557" s="125"/>
      <c r="T557" s="125"/>
      <c r="U557" s="125">
        <v>1</v>
      </c>
      <c r="V557" s="125"/>
      <c r="W557" s="125"/>
      <c r="X557" s="125"/>
      <c r="Y557" s="125"/>
      <c r="Z557" s="125">
        <v>1</v>
      </c>
      <c r="AA557" s="125"/>
      <c r="AB557" s="125"/>
      <c r="AC557" s="125"/>
      <c r="AD557" s="125"/>
      <c r="AE557" s="125"/>
      <c r="AF557" s="125"/>
      <c r="AG557" s="125"/>
      <c r="AH557" s="125"/>
      <c r="AI557" s="125"/>
      <c r="AJ557" s="125"/>
      <c r="AK557" s="125"/>
      <c r="AL557" s="125"/>
      <c r="AM557" s="125"/>
      <c r="AN557" s="125"/>
      <c r="AO557" s="125"/>
      <c r="AP557" s="125"/>
      <c r="AQ557" s="125"/>
      <c r="AR557" s="125">
        <f t="shared" si="144"/>
        <v>1</v>
      </c>
      <c r="AS557" s="167">
        <v>1</v>
      </c>
      <c r="AT557" s="167">
        <v>1</v>
      </c>
      <c r="AU557" s="167">
        <v>1</v>
      </c>
      <c r="AV557" s="167"/>
      <c r="AW557" s="167">
        <v>1</v>
      </c>
      <c r="AX557" s="125">
        <f t="shared" si="145"/>
        <v>4</v>
      </c>
      <c r="AY557" s="167">
        <v>1</v>
      </c>
      <c r="AZ557" s="164">
        <v>1</v>
      </c>
      <c r="BA557" s="164">
        <v>1</v>
      </c>
      <c r="BB557" s="164"/>
      <c r="BC557" s="164"/>
      <c r="BD557" s="164"/>
      <c r="BE557" s="164"/>
      <c r="BF557" s="164"/>
      <c r="BG557" s="164"/>
      <c r="BH557" s="164">
        <v>1</v>
      </c>
      <c r="BI557" s="164"/>
      <c r="BJ557" s="164"/>
      <c r="BK557" s="164"/>
      <c r="BL557" s="164"/>
      <c r="BM557" s="164"/>
      <c r="BN557" s="164"/>
      <c r="BO557" s="164"/>
      <c r="BP557" s="164"/>
      <c r="BQ557" s="164"/>
      <c r="BR557" s="164"/>
      <c r="BS557" s="167">
        <v>1</v>
      </c>
      <c r="BT557" s="167">
        <v>1</v>
      </c>
      <c r="BU557" s="167">
        <v>1</v>
      </c>
      <c r="BV557" s="66">
        <f t="shared" si="161"/>
        <v>0</v>
      </c>
      <c r="BW557" s="164"/>
      <c r="BX557" s="164"/>
      <c r="BY557" s="164"/>
      <c r="BZ557" s="164">
        <v>1</v>
      </c>
      <c r="CA557" s="164"/>
      <c r="CB557" s="164"/>
      <c r="CC557" s="164"/>
      <c r="CD557" s="164"/>
      <c r="CE557" s="164"/>
      <c r="CF557" s="164"/>
      <c r="CG557" s="164"/>
      <c r="CH557" s="125">
        <f t="shared" si="146"/>
        <v>1</v>
      </c>
      <c r="CI557" s="164"/>
      <c r="CJ557" s="164"/>
      <c r="CK557" s="164"/>
      <c r="CL557" s="164"/>
      <c r="CM557" s="164">
        <v>1</v>
      </c>
      <c r="CN557" s="164"/>
      <c r="CO557" s="164"/>
      <c r="CP557" s="164"/>
      <c r="CQ557" s="164"/>
      <c r="CR557" s="164"/>
      <c r="CS557" s="125">
        <f t="shared" si="147"/>
        <v>1</v>
      </c>
      <c r="CT557" s="164"/>
      <c r="CU557" s="164"/>
      <c r="CV557" s="164"/>
      <c r="CW557" s="164"/>
      <c r="CX557" s="164"/>
      <c r="CY557" s="164"/>
      <c r="CZ557" s="164">
        <v>1</v>
      </c>
      <c r="DA557" s="164"/>
      <c r="DB557" s="164"/>
      <c r="DC557" s="164"/>
      <c r="DD557" s="125">
        <f t="shared" si="148"/>
        <v>1</v>
      </c>
      <c r="DE557" s="164"/>
      <c r="DF557" s="164"/>
      <c r="DG557" s="164"/>
      <c r="DH557" s="164"/>
      <c r="DI557" s="164"/>
      <c r="DJ557" s="164"/>
      <c r="DK557" s="164"/>
      <c r="DL557" s="164"/>
      <c r="DM557" s="164"/>
      <c r="DN557" s="125">
        <f t="shared" si="149"/>
        <v>0</v>
      </c>
      <c r="DO557" s="164"/>
      <c r="DP557" s="164"/>
      <c r="DQ557" s="164"/>
      <c r="DR557" s="164"/>
      <c r="DS557" s="164"/>
      <c r="DT557" s="164"/>
      <c r="DU557" s="164"/>
      <c r="DV557" s="164">
        <v>1</v>
      </c>
      <c r="DW557" s="164"/>
      <c r="DX557" s="164"/>
      <c r="DY557" s="125">
        <f t="shared" si="150"/>
        <v>1</v>
      </c>
      <c r="DZ557" s="125">
        <f t="shared" si="151"/>
        <v>0</v>
      </c>
      <c r="EA557" s="125">
        <f t="shared" si="152"/>
        <v>0</v>
      </c>
      <c r="EB557" s="125">
        <f t="shared" si="153"/>
        <v>0</v>
      </c>
      <c r="EC557" s="125">
        <f t="shared" si="154"/>
        <v>0</v>
      </c>
      <c r="ED557" s="125">
        <f t="shared" si="155"/>
        <v>0</v>
      </c>
      <c r="EE557" s="125">
        <f t="shared" si="156"/>
        <v>0</v>
      </c>
      <c r="EF557" s="125">
        <f t="shared" si="157"/>
        <v>0</v>
      </c>
      <c r="EG557" s="125">
        <f t="shared" si="158"/>
        <v>0</v>
      </c>
      <c r="EH557" s="125">
        <f t="shared" si="159"/>
        <v>0</v>
      </c>
      <c r="EI557" s="125">
        <f t="shared" si="160"/>
        <v>0</v>
      </c>
      <c r="EJ557" s="125">
        <v>0</v>
      </c>
    </row>
    <row r="558" spans="1:140" ht="15.75" customHeight="1">
      <c r="A558" s="33"/>
      <c r="B558" s="33"/>
      <c r="C558" s="125">
        <v>2021</v>
      </c>
      <c r="D558" s="125" t="s">
        <v>3229</v>
      </c>
      <c r="E558" s="125" t="s">
        <v>3230</v>
      </c>
      <c r="F558" s="125" t="s">
        <v>3231</v>
      </c>
      <c r="G558" s="125" t="s">
        <v>1867</v>
      </c>
      <c r="H558" s="125" t="s">
        <v>2547</v>
      </c>
      <c r="I558" s="125" t="s">
        <v>2548</v>
      </c>
      <c r="J558" s="125"/>
      <c r="K558" s="125"/>
      <c r="L558" s="125" t="s">
        <v>2009</v>
      </c>
      <c r="M558" s="119"/>
      <c r="N558" s="119"/>
      <c r="O558" s="125"/>
      <c r="P558" s="125"/>
      <c r="Q558" s="125"/>
      <c r="R558" s="125"/>
      <c r="S558" s="125"/>
      <c r="T558" s="125"/>
      <c r="U558" s="125">
        <v>1</v>
      </c>
      <c r="V558" s="125"/>
      <c r="W558" s="125"/>
      <c r="X558" s="125"/>
      <c r="Y558" s="125"/>
      <c r="Z558" s="125">
        <v>1</v>
      </c>
      <c r="AA558" s="125"/>
      <c r="AB558" s="125"/>
      <c r="AC558" s="125"/>
      <c r="AD558" s="125"/>
      <c r="AE558" s="125"/>
      <c r="AF558" s="125"/>
      <c r="AG558" s="125"/>
      <c r="AH558" s="125"/>
      <c r="AI558" s="125"/>
      <c r="AJ558" s="125"/>
      <c r="AK558" s="125"/>
      <c r="AL558" s="125"/>
      <c r="AM558" s="125"/>
      <c r="AN558" s="125"/>
      <c r="AO558" s="125"/>
      <c r="AP558" s="125"/>
      <c r="AQ558" s="125"/>
      <c r="AR558" s="125">
        <f t="shared" si="144"/>
        <v>1</v>
      </c>
      <c r="AS558" s="167">
        <v>1</v>
      </c>
      <c r="AT558" s="167">
        <v>1</v>
      </c>
      <c r="AU558" s="167">
        <v>1</v>
      </c>
      <c r="AV558" s="167"/>
      <c r="AW558" s="167">
        <v>1</v>
      </c>
      <c r="AX558" s="125">
        <f t="shared" si="145"/>
        <v>4</v>
      </c>
      <c r="AY558" s="167">
        <v>1</v>
      </c>
      <c r="AZ558" s="167">
        <v>1</v>
      </c>
      <c r="BA558" s="164"/>
      <c r="BB558" s="164"/>
      <c r="BC558" s="164"/>
      <c r="BD558" s="164"/>
      <c r="BE558" s="164"/>
      <c r="BF558" s="164"/>
      <c r="BG558" s="164"/>
      <c r="BH558" s="164"/>
      <c r="BI558" s="164"/>
      <c r="BJ558" s="164"/>
      <c r="BK558" s="164">
        <v>1</v>
      </c>
      <c r="BL558" s="164"/>
      <c r="BM558" s="164"/>
      <c r="BN558" s="164"/>
      <c r="BO558" s="164"/>
      <c r="BP558" s="164"/>
      <c r="BQ558" s="164"/>
      <c r="BR558" s="164"/>
      <c r="BS558" s="164">
        <v>1</v>
      </c>
      <c r="BT558" s="167">
        <v>1</v>
      </c>
      <c r="BU558" s="167">
        <v>1</v>
      </c>
      <c r="BV558" s="66">
        <f t="shared" si="161"/>
        <v>0</v>
      </c>
      <c r="BW558" s="164"/>
      <c r="BX558" s="164">
        <v>1</v>
      </c>
      <c r="BY558" s="164"/>
      <c r="BZ558" s="164">
        <v>1</v>
      </c>
      <c r="CA558" s="164"/>
      <c r="CB558" s="164"/>
      <c r="CC558" s="164"/>
      <c r="CD558" s="164"/>
      <c r="CE558" s="164"/>
      <c r="CF558" s="164"/>
      <c r="CG558" s="164"/>
      <c r="CH558" s="125">
        <f t="shared" si="146"/>
        <v>2</v>
      </c>
      <c r="CI558" s="164"/>
      <c r="CJ558" s="164"/>
      <c r="CK558" s="164"/>
      <c r="CL558" s="164"/>
      <c r="CM558" s="164">
        <v>1</v>
      </c>
      <c r="CN558" s="164"/>
      <c r="CO558" s="164"/>
      <c r="CP558" s="164"/>
      <c r="CQ558" s="164"/>
      <c r="CR558" s="164"/>
      <c r="CS558" s="125">
        <f t="shared" si="147"/>
        <v>1</v>
      </c>
      <c r="CT558" s="164"/>
      <c r="CU558" s="164"/>
      <c r="CV558" s="164"/>
      <c r="CW558" s="164"/>
      <c r="CX558" s="164"/>
      <c r="CY558" s="164"/>
      <c r="CZ558" s="164">
        <v>1</v>
      </c>
      <c r="DA558" s="164"/>
      <c r="DB558" s="164"/>
      <c r="DC558" s="164"/>
      <c r="DD558" s="125">
        <f t="shared" si="148"/>
        <v>1</v>
      </c>
      <c r="DE558" s="164"/>
      <c r="DF558" s="164"/>
      <c r="DG558" s="164"/>
      <c r="DH558" s="164"/>
      <c r="DI558" s="164"/>
      <c r="DJ558" s="164"/>
      <c r="DK558" s="164"/>
      <c r="DL558" s="164"/>
      <c r="DM558" s="164"/>
      <c r="DN558" s="125">
        <f t="shared" si="149"/>
        <v>0</v>
      </c>
      <c r="DO558" s="164"/>
      <c r="DP558" s="164"/>
      <c r="DQ558" s="164"/>
      <c r="DR558" s="164"/>
      <c r="DS558" s="164"/>
      <c r="DT558" s="164"/>
      <c r="DU558" s="164"/>
      <c r="DV558" s="164">
        <v>1</v>
      </c>
      <c r="DW558" s="164"/>
      <c r="DX558" s="164"/>
      <c r="DY558" s="125">
        <f t="shared" si="150"/>
        <v>1</v>
      </c>
      <c r="DZ558" s="125">
        <f t="shared" si="151"/>
        <v>0</v>
      </c>
      <c r="EA558" s="125">
        <f t="shared" si="152"/>
        <v>0</v>
      </c>
      <c r="EB558" s="125">
        <f t="shared" si="153"/>
        <v>0</v>
      </c>
      <c r="EC558" s="125">
        <f t="shared" si="154"/>
        <v>0</v>
      </c>
      <c r="ED558" s="125">
        <f t="shared" si="155"/>
        <v>0</v>
      </c>
      <c r="EE558" s="125">
        <f t="shared" si="156"/>
        <v>0</v>
      </c>
      <c r="EF558" s="125">
        <f t="shared" si="157"/>
        <v>0</v>
      </c>
      <c r="EG558" s="125">
        <f t="shared" si="158"/>
        <v>0</v>
      </c>
      <c r="EH558" s="125">
        <f t="shared" si="159"/>
        <v>0</v>
      </c>
      <c r="EI558" s="125">
        <f t="shared" si="160"/>
        <v>0</v>
      </c>
      <c r="EJ558" s="125">
        <v>0</v>
      </c>
    </row>
    <row r="559" spans="1:140" ht="15.75" customHeight="1">
      <c r="A559" s="33"/>
      <c r="B559" s="33"/>
      <c r="C559" s="125">
        <v>2021</v>
      </c>
      <c r="D559" s="125" t="s">
        <v>3232</v>
      </c>
      <c r="E559" s="125" t="s">
        <v>3233</v>
      </c>
      <c r="F559" s="125" t="s">
        <v>600</v>
      </c>
      <c r="G559" s="125" t="s">
        <v>463</v>
      </c>
      <c r="H559" s="125" t="s">
        <v>2549</v>
      </c>
      <c r="I559" s="125" t="s">
        <v>2550</v>
      </c>
      <c r="J559" s="125"/>
      <c r="K559" s="125"/>
      <c r="L559" s="125" t="s">
        <v>2009</v>
      </c>
      <c r="M559" s="119"/>
      <c r="N559" s="119" t="s">
        <v>2551</v>
      </c>
      <c r="O559" s="125"/>
      <c r="P559" s="125"/>
      <c r="Q559" s="125"/>
      <c r="R559" s="125"/>
      <c r="S559" s="125">
        <v>1</v>
      </c>
      <c r="T559" s="125"/>
      <c r="U559" s="125"/>
      <c r="V559" s="125"/>
      <c r="W559" s="125">
        <v>1</v>
      </c>
      <c r="X559" s="125"/>
      <c r="Y559" s="125"/>
      <c r="Z559" s="125"/>
      <c r="AA559" s="125"/>
      <c r="AB559" s="125"/>
      <c r="AC559" s="125"/>
      <c r="AD559" s="125"/>
      <c r="AE559" s="125"/>
      <c r="AF559" s="125"/>
      <c r="AG559" s="125"/>
      <c r="AH559" s="125">
        <v>1</v>
      </c>
      <c r="AI559" s="125"/>
      <c r="AJ559" s="125"/>
      <c r="AK559" s="125"/>
      <c r="AL559" s="125"/>
      <c r="AM559" s="125"/>
      <c r="AN559" s="125"/>
      <c r="AO559" s="125"/>
      <c r="AP559" s="125"/>
      <c r="AQ559" s="125"/>
      <c r="AR559" s="125">
        <f t="shared" si="144"/>
        <v>1</v>
      </c>
      <c r="AS559" s="167">
        <v>1</v>
      </c>
      <c r="AT559" s="167">
        <v>1</v>
      </c>
      <c r="AU559" s="167">
        <v>1</v>
      </c>
      <c r="AV559" s="167"/>
      <c r="AW559" s="167">
        <v>1</v>
      </c>
      <c r="AX559" s="125">
        <f t="shared" si="145"/>
        <v>4</v>
      </c>
      <c r="AY559" s="167">
        <v>1</v>
      </c>
      <c r="AZ559" s="167">
        <v>1</v>
      </c>
      <c r="BA559" s="167">
        <v>1</v>
      </c>
      <c r="BB559" s="164"/>
      <c r="BC559" s="164"/>
      <c r="BD559" s="167">
        <v>1</v>
      </c>
      <c r="BE559" s="164"/>
      <c r="BF559" s="164"/>
      <c r="BG559" s="164"/>
      <c r="BH559" s="164"/>
      <c r="BI559" s="164"/>
      <c r="BJ559" s="164"/>
      <c r="BK559" s="164"/>
      <c r="BL559" s="164"/>
      <c r="BM559" s="164"/>
      <c r="BN559" s="164"/>
      <c r="BO559" s="164"/>
      <c r="BP559" s="164">
        <v>1</v>
      </c>
      <c r="BQ559" s="164"/>
      <c r="BR559" s="164"/>
      <c r="BS559" s="167">
        <v>1</v>
      </c>
      <c r="BT559" s="167">
        <v>1</v>
      </c>
      <c r="BU559" s="167">
        <v>1</v>
      </c>
      <c r="BV559" s="66">
        <f t="shared" si="161"/>
        <v>0</v>
      </c>
      <c r="BW559" s="167"/>
      <c r="BX559" s="167"/>
      <c r="BY559" s="167"/>
      <c r="BZ559" s="167">
        <v>1</v>
      </c>
      <c r="CA559" s="167"/>
      <c r="CB559" s="167"/>
      <c r="CC559" s="167"/>
      <c r="CD559" s="164"/>
      <c r="CE559" s="164"/>
      <c r="CF559" s="164"/>
      <c r="CG559" s="167"/>
      <c r="CH559" s="125">
        <f t="shared" si="146"/>
        <v>1</v>
      </c>
      <c r="CI559" s="167"/>
      <c r="CJ559" s="167"/>
      <c r="CK559" s="167"/>
      <c r="CL559" s="167"/>
      <c r="CM559" s="167">
        <v>1</v>
      </c>
      <c r="CN559" s="167"/>
      <c r="CO559" s="167"/>
      <c r="CP559" s="164"/>
      <c r="CQ559" s="164"/>
      <c r="CR559" s="164"/>
      <c r="CS559" s="125">
        <f t="shared" si="147"/>
        <v>1</v>
      </c>
      <c r="CT559" s="164"/>
      <c r="CU559" s="167"/>
      <c r="CV559" s="167"/>
      <c r="CW559" s="167"/>
      <c r="CX559" s="167"/>
      <c r="CY559" s="167"/>
      <c r="CZ559" s="167">
        <v>1</v>
      </c>
      <c r="DA559" s="164"/>
      <c r="DB559" s="164"/>
      <c r="DC559" s="164"/>
      <c r="DD559" s="125">
        <f t="shared" si="148"/>
        <v>1</v>
      </c>
      <c r="DE559" s="164"/>
      <c r="DF559" s="167"/>
      <c r="DG559" s="167"/>
      <c r="DH559" s="167"/>
      <c r="DI559" s="167"/>
      <c r="DJ559" s="167"/>
      <c r="DK559" s="164"/>
      <c r="DL559" s="164"/>
      <c r="DM559" s="164"/>
      <c r="DN559" s="125">
        <f t="shared" si="149"/>
        <v>0</v>
      </c>
      <c r="DO559" s="164"/>
      <c r="DP559" s="167"/>
      <c r="DQ559" s="167"/>
      <c r="DR559" s="167"/>
      <c r="DS559" s="167"/>
      <c r="DT559" s="167"/>
      <c r="DU559" s="164"/>
      <c r="DV559" s="164">
        <v>1</v>
      </c>
      <c r="DW559" s="164"/>
      <c r="DX559" s="164"/>
      <c r="DY559" s="125">
        <f t="shared" si="150"/>
        <v>1</v>
      </c>
      <c r="DZ559" s="125">
        <f t="shared" si="151"/>
        <v>0</v>
      </c>
      <c r="EA559" s="125">
        <f t="shared" si="152"/>
        <v>0</v>
      </c>
      <c r="EB559" s="125">
        <f t="shared" si="153"/>
        <v>0</v>
      </c>
      <c r="EC559" s="125">
        <f t="shared" si="154"/>
        <v>0</v>
      </c>
      <c r="ED559" s="125">
        <f t="shared" si="155"/>
        <v>0</v>
      </c>
      <c r="EE559" s="125">
        <f t="shared" si="156"/>
        <v>0</v>
      </c>
      <c r="EF559" s="125">
        <f t="shared" si="157"/>
        <v>0</v>
      </c>
      <c r="EG559" s="125">
        <f t="shared" si="158"/>
        <v>0</v>
      </c>
      <c r="EH559" s="125">
        <f t="shared" si="159"/>
        <v>0</v>
      </c>
      <c r="EI559" s="125">
        <f t="shared" si="160"/>
        <v>0</v>
      </c>
      <c r="EJ559" s="125"/>
    </row>
    <row r="560" spans="1:140" ht="15.75" customHeight="1">
      <c r="A560" s="33"/>
      <c r="B560" s="33"/>
      <c r="C560" s="125">
        <v>2021</v>
      </c>
      <c r="D560" s="125" t="s">
        <v>3234</v>
      </c>
      <c r="E560" s="125" t="s">
        <v>3235</v>
      </c>
      <c r="F560" s="125" t="s">
        <v>50</v>
      </c>
      <c r="G560" s="125" t="s">
        <v>463</v>
      </c>
      <c r="H560" s="125" t="s">
        <v>2552</v>
      </c>
      <c r="I560" s="125" t="s">
        <v>2553</v>
      </c>
      <c r="J560" s="125"/>
      <c r="K560" s="125"/>
      <c r="L560" s="125" t="s">
        <v>2009</v>
      </c>
      <c r="M560" s="119"/>
      <c r="N560" s="119"/>
      <c r="O560" s="125"/>
      <c r="P560" s="125"/>
      <c r="Q560" s="125"/>
      <c r="R560" s="125"/>
      <c r="S560" s="125"/>
      <c r="T560" s="125"/>
      <c r="U560" s="125">
        <v>1</v>
      </c>
      <c r="V560" s="125"/>
      <c r="W560" s="125"/>
      <c r="X560" s="125"/>
      <c r="Y560" s="125"/>
      <c r="Z560" s="125"/>
      <c r="AA560" s="125"/>
      <c r="AB560" s="125"/>
      <c r="AC560" s="125">
        <v>1</v>
      </c>
      <c r="AD560" s="125"/>
      <c r="AE560" s="125"/>
      <c r="AF560" s="125"/>
      <c r="AG560" s="125"/>
      <c r="AH560" s="125"/>
      <c r="AI560" s="125"/>
      <c r="AJ560" s="125"/>
      <c r="AK560" s="125"/>
      <c r="AL560" s="125"/>
      <c r="AM560" s="125"/>
      <c r="AN560" s="125"/>
      <c r="AO560" s="125"/>
      <c r="AP560" s="125"/>
      <c r="AQ560" s="125"/>
      <c r="AR560" s="125">
        <f t="shared" si="144"/>
        <v>1</v>
      </c>
      <c r="AS560" s="167">
        <v>1</v>
      </c>
      <c r="AT560" s="167">
        <v>1</v>
      </c>
      <c r="AU560" s="167">
        <v>1</v>
      </c>
      <c r="AV560" s="164"/>
      <c r="AW560" s="167">
        <v>1</v>
      </c>
      <c r="AX560" s="125">
        <f t="shared" si="145"/>
        <v>4</v>
      </c>
      <c r="AY560" s="164"/>
      <c r="AZ560" s="164">
        <v>1</v>
      </c>
      <c r="BA560" s="164">
        <v>1</v>
      </c>
      <c r="BB560" s="164"/>
      <c r="BC560" s="164"/>
      <c r="BD560" s="164"/>
      <c r="BE560" s="164"/>
      <c r="BF560" s="164"/>
      <c r="BG560" s="164"/>
      <c r="BH560" s="164"/>
      <c r="BI560" s="164"/>
      <c r="BJ560" s="164"/>
      <c r="BK560" s="164"/>
      <c r="BL560" s="164"/>
      <c r="BM560" s="164"/>
      <c r="BN560" s="164"/>
      <c r="BO560" s="164"/>
      <c r="BP560" s="164">
        <v>1</v>
      </c>
      <c r="BQ560" s="164"/>
      <c r="BR560" s="164"/>
      <c r="BS560" s="164">
        <v>1</v>
      </c>
      <c r="BT560" s="167">
        <v>1</v>
      </c>
      <c r="BU560" s="167">
        <v>1</v>
      </c>
      <c r="BV560" s="66">
        <f t="shared" si="161"/>
        <v>0</v>
      </c>
      <c r="BW560" s="164"/>
      <c r="BX560" s="164"/>
      <c r="BY560" s="164"/>
      <c r="BZ560" s="164">
        <v>1</v>
      </c>
      <c r="CA560" s="164"/>
      <c r="CB560" s="164"/>
      <c r="CC560" s="164"/>
      <c r="CD560" s="164"/>
      <c r="CE560" s="164"/>
      <c r="CF560" s="164"/>
      <c r="CG560" s="164"/>
      <c r="CH560" s="125">
        <f t="shared" si="146"/>
        <v>1</v>
      </c>
      <c r="CI560" s="164"/>
      <c r="CJ560" s="164"/>
      <c r="CK560" s="164"/>
      <c r="CL560" s="164"/>
      <c r="CM560" s="164">
        <v>1</v>
      </c>
      <c r="CN560" s="164"/>
      <c r="CO560" s="164"/>
      <c r="CP560" s="164"/>
      <c r="CQ560" s="164"/>
      <c r="CR560" s="164"/>
      <c r="CS560" s="125">
        <f t="shared" si="147"/>
        <v>1</v>
      </c>
      <c r="CT560" s="164"/>
      <c r="CU560" s="164"/>
      <c r="CV560" s="164"/>
      <c r="CW560" s="167"/>
      <c r="CX560" s="164"/>
      <c r="CY560" s="164"/>
      <c r="CZ560" s="164">
        <v>1</v>
      </c>
      <c r="DA560" s="167"/>
      <c r="DB560" s="164"/>
      <c r="DC560" s="164"/>
      <c r="DD560" s="125">
        <f t="shared" si="148"/>
        <v>1</v>
      </c>
      <c r="DE560" s="164"/>
      <c r="DF560" s="164"/>
      <c r="DG560" s="164"/>
      <c r="DH560" s="164"/>
      <c r="DI560" s="164"/>
      <c r="DJ560" s="164"/>
      <c r="DK560" s="164"/>
      <c r="DL560" s="164"/>
      <c r="DM560" s="164"/>
      <c r="DN560" s="125">
        <f t="shared" si="149"/>
        <v>0</v>
      </c>
      <c r="DO560" s="164"/>
      <c r="DP560" s="164"/>
      <c r="DQ560" s="164"/>
      <c r="DR560" s="167"/>
      <c r="DS560" s="164"/>
      <c r="DT560" s="164"/>
      <c r="DU560" s="167"/>
      <c r="DV560" s="167">
        <v>1</v>
      </c>
      <c r="DW560" s="164"/>
      <c r="DX560" s="164"/>
      <c r="DY560" s="125">
        <f t="shared" si="150"/>
        <v>1</v>
      </c>
      <c r="DZ560" s="125">
        <f t="shared" si="151"/>
        <v>0</v>
      </c>
      <c r="EA560" s="125">
        <f t="shared" si="152"/>
        <v>0</v>
      </c>
      <c r="EB560" s="125">
        <f t="shared" si="153"/>
        <v>0</v>
      </c>
      <c r="EC560" s="125">
        <f t="shared" si="154"/>
        <v>0</v>
      </c>
      <c r="ED560" s="125">
        <f t="shared" si="155"/>
        <v>0</v>
      </c>
      <c r="EE560" s="125">
        <f t="shared" si="156"/>
        <v>0</v>
      </c>
      <c r="EF560" s="125">
        <f t="shared" si="157"/>
        <v>0</v>
      </c>
      <c r="EG560" s="125">
        <f t="shared" si="158"/>
        <v>0</v>
      </c>
      <c r="EH560" s="125">
        <f t="shared" si="159"/>
        <v>0</v>
      </c>
      <c r="EI560" s="125">
        <f t="shared" si="160"/>
        <v>0</v>
      </c>
      <c r="EJ560" s="125">
        <v>0</v>
      </c>
    </row>
    <row r="561" spans="1:140" ht="15.75" customHeight="1">
      <c r="A561" s="33"/>
      <c r="B561" s="33"/>
      <c r="C561" s="125">
        <v>2021</v>
      </c>
      <c r="D561" s="125" t="s">
        <v>3236</v>
      </c>
      <c r="E561" s="125" t="s">
        <v>3237</v>
      </c>
      <c r="F561" s="125" t="s">
        <v>534</v>
      </c>
      <c r="G561" s="125" t="s">
        <v>487</v>
      </c>
      <c r="H561" s="125" t="s">
        <v>2554</v>
      </c>
      <c r="I561" s="125" t="s">
        <v>2555</v>
      </c>
      <c r="J561" s="125"/>
      <c r="K561" s="125"/>
      <c r="L561" s="125" t="s">
        <v>2009</v>
      </c>
      <c r="M561" s="119"/>
      <c r="N561" s="119"/>
      <c r="O561" s="125"/>
      <c r="P561" s="125"/>
      <c r="Q561" s="125"/>
      <c r="R561" s="125"/>
      <c r="S561" s="125"/>
      <c r="T561" s="125"/>
      <c r="U561" s="125">
        <v>1</v>
      </c>
      <c r="V561" s="125"/>
      <c r="W561" s="125"/>
      <c r="X561" s="125"/>
      <c r="Y561" s="125"/>
      <c r="Z561" s="125">
        <v>1</v>
      </c>
      <c r="AA561" s="125"/>
      <c r="AB561" s="125"/>
      <c r="AC561" s="125"/>
      <c r="AD561" s="125"/>
      <c r="AE561" s="125"/>
      <c r="AF561" s="125"/>
      <c r="AG561" s="125"/>
      <c r="AH561" s="125"/>
      <c r="AI561" s="125"/>
      <c r="AJ561" s="125"/>
      <c r="AK561" s="125"/>
      <c r="AL561" s="125"/>
      <c r="AM561" s="125"/>
      <c r="AN561" s="125"/>
      <c r="AO561" s="125"/>
      <c r="AP561" s="125"/>
      <c r="AQ561" s="125"/>
      <c r="AR561" s="125">
        <f t="shared" si="144"/>
        <v>1</v>
      </c>
      <c r="AS561" s="164"/>
      <c r="AT561" s="167">
        <v>1</v>
      </c>
      <c r="AU561" s="164"/>
      <c r="AV561" s="164"/>
      <c r="AW561" s="164"/>
      <c r="AX561" s="125">
        <f t="shared" si="145"/>
        <v>1</v>
      </c>
      <c r="AY561" s="164"/>
      <c r="AZ561" s="164">
        <v>1</v>
      </c>
      <c r="BA561" s="164">
        <v>1</v>
      </c>
      <c r="BB561" s="164"/>
      <c r="BC561" s="164"/>
      <c r="BD561" s="164"/>
      <c r="BE561" s="164"/>
      <c r="BF561" s="164"/>
      <c r="BG561" s="164"/>
      <c r="BH561" s="164"/>
      <c r="BI561" s="164"/>
      <c r="BJ561" s="164"/>
      <c r="BK561" s="164">
        <v>1</v>
      </c>
      <c r="BL561" s="164"/>
      <c r="BM561" s="164"/>
      <c r="BN561" s="164"/>
      <c r="BO561" s="164"/>
      <c r="BP561" s="164"/>
      <c r="BQ561" s="164"/>
      <c r="BR561" s="164"/>
      <c r="BS561" s="167">
        <v>1</v>
      </c>
      <c r="BT561" s="167">
        <v>1</v>
      </c>
      <c r="BU561" s="164"/>
      <c r="BV561" s="66">
        <f t="shared" si="161"/>
        <v>0</v>
      </c>
      <c r="BW561" s="164"/>
      <c r="BX561" s="164"/>
      <c r="BY561" s="164"/>
      <c r="BZ561" s="164"/>
      <c r="CA561" s="164"/>
      <c r="CB561" s="164"/>
      <c r="CC561" s="164"/>
      <c r="CD561" s="164"/>
      <c r="CE561" s="164"/>
      <c r="CF561" s="164"/>
      <c r="CG561" s="164"/>
      <c r="CH561" s="125">
        <f t="shared" si="146"/>
        <v>0</v>
      </c>
      <c r="CI561" s="164"/>
      <c r="CJ561" s="164">
        <v>1</v>
      </c>
      <c r="CK561" s="164"/>
      <c r="CL561" s="164"/>
      <c r="CM561" s="164"/>
      <c r="CN561" s="164">
        <v>1</v>
      </c>
      <c r="CO561" s="164"/>
      <c r="CP561" s="164"/>
      <c r="CQ561" s="164"/>
      <c r="CR561" s="164"/>
      <c r="CS561" s="125">
        <f t="shared" si="147"/>
        <v>2</v>
      </c>
      <c r="CT561" s="164"/>
      <c r="CU561" s="164"/>
      <c r="CV561" s="164"/>
      <c r="CW561" s="164"/>
      <c r="CX561" s="164"/>
      <c r="CY561" s="164"/>
      <c r="CZ561" s="164"/>
      <c r="DA561" s="164"/>
      <c r="DB561" s="164"/>
      <c r="DC561" s="164"/>
      <c r="DD561" s="125">
        <f t="shared" si="148"/>
        <v>0</v>
      </c>
      <c r="DE561" s="164"/>
      <c r="DF561" s="164"/>
      <c r="DG561" s="164"/>
      <c r="DH561" s="164"/>
      <c r="DI561" s="164"/>
      <c r="DJ561" s="164"/>
      <c r="DK561" s="164"/>
      <c r="DL561" s="164"/>
      <c r="DM561" s="164"/>
      <c r="DN561" s="125">
        <f t="shared" si="149"/>
        <v>0</v>
      </c>
      <c r="DO561" s="164"/>
      <c r="DP561" s="164"/>
      <c r="DQ561" s="164"/>
      <c r="DR561" s="164"/>
      <c r="DS561" s="164"/>
      <c r="DT561" s="164"/>
      <c r="DU561" s="164"/>
      <c r="DV561" s="164"/>
      <c r="DW561" s="164"/>
      <c r="DX561" s="164"/>
      <c r="DY561" s="125">
        <f t="shared" si="150"/>
        <v>0</v>
      </c>
      <c r="DZ561" s="125">
        <f t="shared" si="151"/>
        <v>0</v>
      </c>
      <c r="EA561" s="125">
        <f t="shared" si="152"/>
        <v>1</v>
      </c>
      <c r="EB561" s="125">
        <f t="shared" si="153"/>
        <v>0</v>
      </c>
      <c r="EC561" s="125">
        <f t="shared" si="154"/>
        <v>0</v>
      </c>
      <c r="ED561" s="125">
        <f t="shared" si="155"/>
        <v>1</v>
      </c>
      <c r="EE561" s="125">
        <f t="shared" si="156"/>
        <v>0</v>
      </c>
      <c r="EF561" s="125">
        <f t="shared" si="157"/>
        <v>0</v>
      </c>
      <c r="EG561" s="125">
        <f t="shared" si="158"/>
        <v>0</v>
      </c>
      <c r="EH561" s="125">
        <f t="shared" si="159"/>
        <v>2</v>
      </c>
      <c r="EI561" s="125">
        <f t="shared" si="160"/>
        <v>1</v>
      </c>
      <c r="EJ561" s="125">
        <v>0</v>
      </c>
    </row>
    <row r="562" spans="1:140" ht="15.75" customHeight="1">
      <c r="A562" s="33"/>
      <c r="B562" s="33"/>
      <c r="C562" s="201">
        <v>2021</v>
      </c>
      <c r="D562" s="201" t="s">
        <v>3238</v>
      </c>
      <c r="E562" s="201" t="s">
        <v>3239</v>
      </c>
      <c r="F562" s="201" t="s">
        <v>5583</v>
      </c>
      <c r="G562" s="201" t="s">
        <v>2556</v>
      </c>
      <c r="H562" s="201" t="s">
        <v>2557</v>
      </c>
      <c r="I562" s="201" t="s">
        <v>2558</v>
      </c>
      <c r="J562" s="201"/>
      <c r="K562" s="201"/>
      <c r="L562" s="201" t="s">
        <v>2009</v>
      </c>
      <c r="M562" s="214"/>
      <c r="N562" s="214"/>
      <c r="O562" s="201"/>
      <c r="P562" s="201"/>
      <c r="Q562" s="201"/>
      <c r="R562" s="201"/>
      <c r="S562" s="201"/>
      <c r="T562" s="201"/>
      <c r="U562" s="201">
        <v>1</v>
      </c>
      <c r="V562" s="201"/>
      <c r="W562" s="201"/>
      <c r="X562" s="201"/>
      <c r="Y562" s="201"/>
      <c r="Z562" s="201"/>
      <c r="AA562" s="201">
        <v>1</v>
      </c>
      <c r="AB562" s="201"/>
      <c r="AC562" s="201"/>
      <c r="AD562" s="201"/>
      <c r="AE562" s="201"/>
      <c r="AF562" s="201"/>
      <c r="AG562" s="201"/>
      <c r="AH562" s="201"/>
      <c r="AI562" s="201"/>
      <c r="AJ562" s="201"/>
      <c r="AK562" s="201"/>
      <c r="AL562" s="201"/>
      <c r="AM562" s="201"/>
      <c r="AN562" s="201"/>
      <c r="AO562" s="201"/>
      <c r="AP562" s="201"/>
      <c r="AQ562" s="201"/>
      <c r="AR562" s="201">
        <f t="shared" si="144"/>
        <v>1</v>
      </c>
      <c r="AS562" s="216">
        <v>1</v>
      </c>
      <c r="AT562" s="216">
        <v>1</v>
      </c>
      <c r="AU562" s="216">
        <v>1</v>
      </c>
      <c r="AV562" s="216">
        <v>1</v>
      </c>
      <c r="AW562" s="216">
        <v>1</v>
      </c>
      <c r="AX562" s="201">
        <f t="shared" si="145"/>
        <v>5</v>
      </c>
      <c r="AY562" s="208"/>
      <c r="AZ562" s="208"/>
      <c r="BA562" s="208">
        <v>1</v>
      </c>
      <c r="BB562" s="208"/>
      <c r="BC562" s="208"/>
      <c r="BD562" s="208"/>
      <c r="BE562" s="208"/>
      <c r="BF562" s="208"/>
      <c r="BG562" s="208"/>
      <c r="BH562" s="208"/>
      <c r="BI562" s="208"/>
      <c r="BJ562" s="208"/>
      <c r="BK562" s="208">
        <v>1</v>
      </c>
      <c r="BL562" s="208"/>
      <c r="BM562" s="208"/>
      <c r="BN562" s="208"/>
      <c r="BO562" s="208"/>
      <c r="BP562" s="208"/>
      <c r="BQ562" s="208"/>
      <c r="BR562" s="208"/>
      <c r="BS562" s="208"/>
      <c r="BT562" s="208"/>
      <c r="BU562" s="208"/>
      <c r="BV562" s="66">
        <f t="shared" si="161"/>
        <v>1</v>
      </c>
      <c r="BW562" s="208"/>
      <c r="BX562" s="208"/>
      <c r="BY562" s="208"/>
      <c r="BZ562" s="208"/>
      <c r="CA562" s="208"/>
      <c r="CB562" s="208"/>
      <c r="CC562" s="208"/>
      <c r="CD562" s="208"/>
      <c r="CE562" s="208"/>
      <c r="CF562" s="208"/>
      <c r="CG562" s="208"/>
      <c r="CH562" s="201">
        <f t="shared" si="146"/>
        <v>0</v>
      </c>
      <c r="CI562" s="208"/>
      <c r="CJ562" s="208"/>
      <c r="CK562" s="208"/>
      <c r="CL562" s="208"/>
      <c r="CM562" s="208"/>
      <c r="CN562" s="208"/>
      <c r="CO562" s="208"/>
      <c r="CP562" s="208"/>
      <c r="CQ562" s="208"/>
      <c r="CR562" s="208"/>
      <c r="CS562" s="201">
        <f t="shared" si="147"/>
        <v>0</v>
      </c>
      <c r="CT562" s="208"/>
      <c r="CU562" s="208"/>
      <c r="CV562" s="208"/>
      <c r="CW562" s="208"/>
      <c r="CX562" s="208"/>
      <c r="CY562" s="208"/>
      <c r="CZ562" s="208"/>
      <c r="DA562" s="208"/>
      <c r="DB562" s="208"/>
      <c r="DC562" s="208"/>
      <c r="DD562" s="201">
        <f t="shared" si="148"/>
        <v>0</v>
      </c>
      <c r="DE562" s="208"/>
      <c r="DF562" s="208"/>
      <c r="DG562" s="208"/>
      <c r="DH562" s="208"/>
      <c r="DI562" s="208"/>
      <c r="DJ562" s="208"/>
      <c r="DK562" s="208"/>
      <c r="DL562" s="208"/>
      <c r="DM562" s="208"/>
      <c r="DN562" s="201">
        <f t="shared" si="149"/>
        <v>0</v>
      </c>
      <c r="DO562" s="208"/>
      <c r="DP562" s="208"/>
      <c r="DQ562" s="208"/>
      <c r="DR562" s="208"/>
      <c r="DS562" s="208"/>
      <c r="DT562" s="208"/>
      <c r="DU562" s="208"/>
      <c r="DV562" s="208"/>
      <c r="DW562" s="208"/>
      <c r="DX562" s="208"/>
      <c r="DY562" s="201">
        <f t="shared" si="150"/>
        <v>0</v>
      </c>
      <c r="DZ562" s="201">
        <f t="shared" si="151"/>
        <v>0</v>
      </c>
      <c r="EA562" s="201">
        <f t="shared" si="152"/>
        <v>0</v>
      </c>
      <c r="EB562" s="201">
        <f t="shared" si="153"/>
        <v>0</v>
      </c>
      <c r="EC562" s="201">
        <f t="shared" si="154"/>
        <v>0</v>
      </c>
      <c r="ED562" s="201">
        <f t="shared" si="155"/>
        <v>0</v>
      </c>
      <c r="EE562" s="201">
        <f t="shared" si="156"/>
        <v>0</v>
      </c>
      <c r="EF562" s="201">
        <f t="shared" si="157"/>
        <v>0</v>
      </c>
      <c r="EG562" s="201">
        <f t="shared" si="158"/>
        <v>0</v>
      </c>
      <c r="EH562" s="201">
        <f t="shared" si="159"/>
        <v>0</v>
      </c>
      <c r="EI562" s="201">
        <f t="shared" si="160"/>
        <v>0</v>
      </c>
      <c r="EJ562" s="201"/>
    </row>
    <row r="563" spans="1:140" ht="15.75" customHeight="1">
      <c r="A563" s="33"/>
      <c r="B563" s="33"/>
      <c r="C563" s="201">
        <v>2021</v>
      </c>
      <c r="D563" s="201" t="s">
        <v>3240</v>
      </c>
      <c r="E563" s="201" t="s">
        <v>3241</v>
      </c>
      <c r="F563" s="201" t="s">
        <v>861</v>
      </c>
      <c r="G563" s="201" t="s">
        <v>470</v>
      </c>
      <c r="H563" s="201"/>
      <c r="I563" s="201" t="s">
        <v>2559</v>
      </c>
      <c r="J563" s="201"/>
      <c r="K563" s="201"/>
      <c r="L563" s="201" t="s">
        <v>2009</v>
      </c>
      <c r="M563" s="214">
        <v>1</v>
      </c>
      <c r="N563" s="214" t="s">
        <v>2560</v>
      </c>
      <c r="O563" s="201"/>
      <c r="P563" s="201"/>
      <c r="Q563" s="201"/>
      <c r="R563" s="201"/>
      <c r="S563" s="201"/>
      <c r="T563" s="201"/>
      <c r="U563" s="201">
        <v>1</v>
      </c>
      <c r="V563" s="201"/>
      <c r="W563" s="201"/>
      <c r="X563" s="201"/>
      <c r="Y563" s="201"/>
      <c r="Z563" s="201"/>
      <c r="AA563" s="201"/>
      <c r="AB563" s="201"/>
      <c r="AC563" s="201"/>
      <c r="AD563" s="201"/>
      <c r="AE563" s="201"/>
      <c r="AF563" s="201"/>
      <c r="AG563" s="201">
        <v>1</v>
      </c>
      <c r="AH563" s="201"/>
      <c r="AI563" s="201"/>
      <c r="AJ563" s="201"/>
      <c r="AK563" s="201"/>
      <c r="AL563" s="201"/>
      <c r="AM563" s="201"/>
      <c r="AN563" s="201"/>
      <c r="AO563" s="201"/>
      <c r="AP563" s="201"/>
      <c r="AQ563" s="201"/>
      <c r="AR563" s="201">
        <f t="shared" si="144"/>
        <v>1</v>
      </c>
      <c r="AS563" s="216">
        <v>1</v>
      </c>
      <c r="AT563" s="216">
        <v>1</v>
      </c>
      <c r="AU563" s="216"/>
      <c r="AV563" s="216"/>
      <c r="AW563" s="216"/>
      <c r="AX563" s="201">
        <f t="shared" si="145"/>
        <v>2</v>
      </c>
      <c r="AY563" s="208">
        <v>1</v>
      </c>
      <c r="AZ563" s="208">
        <v>1</v>
      </c>
      <c r="BA563" s="208">
        <v>1</v>
      </c>
      <c r="BB563" s="208"/>
      <c r="BC563" s="208"/>
      <c r="BD563" s="208"/>
      <c r="BE563" s="208"/>
      <c r="BF563" s="208"/>
      <c r="BG563" s="208"/>
      <c r="BH563" s="208"/>
      <c r="BI563" s="208"/>
      <c r="BJ563" s="208"/>
      <c r="BK563" s="208">
        <v>1</v>
      </c>
      <c r="BL563" s="208"/>
      <c r="BM563" s="208"/>
      <c r="BN563" s="208"/>
      <c r="BO563" s="208"/>
      <c r="BP563" s="208"/>
      <c r="BQ563" s="208"/>
      <c r="BR563" s="208"/>
      <c r="BS563" s="208"/>
      <c r="BT563" s="216">
        <v>1</v>
      </c>
      <c r="BU563" s="216"/>
      <c r="BV563" s="66">
        <f t="shared" si="161"/>
        <v>0</v>
      </c>
      <c r="BW563" s="208"/>
      <c r="BX563" s="208"/>
      <c r="BY563" s="208"/>
      <c r="BZ563" s="208"/>
      <c r="CA563" s="208"/>
      <c r="CB563" s="208"/>
      <c r="CC563" s="208"/>
      <c r="CD563" s="208"/>
      <c r="CE563" s="208"/>
      <c r="CF563" s="208"/>
      <c r="CG563" s="208"/>
      <c r="CH563" s="201">
        <f t="shared" si="146"/>
        <v>0</v>
      </c>
      <c r="CI563" s="208"/>
      <c r="CJ563" s="208"/>
      <c r="CK563" s="208"/>
      <c r="CL563" s="208"/>
      <c r="CM563" s="208">
        <v>1</v>
      </c>
      <c r="CN563" s="216"/>
      <c r="CO563" s="216"/>
      <c r="CP563" s="208"/>
      <c r="CQ563" s="208"/>
      <c r="CR563" s="208"/>
      <c r="CS563" s="201">
        <f t="shared" si="147"/>
        <v>1</v>
      </c>
      <c r="CT563" s="208"/>
      <c r="CU563" s="208"/>
      <c r="CV563" s="208"/>
      <c r="CW563" s="208"/>
      <c r="CX563" s="216"/>
      <c r="CY563" s="216"/>
      <c r="CZ563" s="216"/>
      <c r="DA563" s="208"/>
      <c r="DB563" s="208"/>
      <c r="DC563" s="208"/>
      <c r="DD563" s="201">
        <f t="shared" si="148"/>
        <v>0</v>
      </c>
      <c r="DE563" s="208"/>
      <c r="DF563" s="208"/>
      <c r="DG563" s="208"/>
      <c r="DH563" s="208"/>
      <c r="DI563" s="216"/>
      <c r="DJ563" s="216"/>
      <c r="DK563" s="208"/>
      <c r="DL563" s="208"/>
      <c r="DM563" s="208"/>
      <c r="DN563" s="201">
        <f t="shared" si="149"/>
        <v>0</v>
      </c>
      <c r="DO563" s="208"/>
      <c r="DP563" s="208"/>
      <c r="DQ563" s="208"/>
      <c r="DR563" s="208"/>
      <c r="DS563" s="208"/>
      <c r="DT563" s="208"/>
      <c r="DU563" s="216"/>
      <c r="DV563" s="216"/>
      <c r="DW563" s="208"/>
      <c r="DX563" s="208"/>
      <c r="DY563" s="201">
        <f t="shared" si="150"/>
        <v>0</v>
      </c>
      <c r="DZ563" s="201">
        <f t="shared" si="151"/>
        <v>0</v>
      </c>
      <c r="EA563" s="201">
        <f t="shared" si="152"/>
        <v>0</v>
      </c>
      <c r="EB563" s="201">
        <f t="shared" si="153"/>
        <v>0</v>
      </c>
      <c r="EC563" s="201">
        <f t="shared" si="154"/>
        <v>0</v>
      </c>
      <c r="ED563" s="201">
        <f t="shared" si="155"/>
        <v>0</v>
      </c>
      <c r="EE563" s="201">
        <f t="shared" si="156"/>
        <v>0</v>
      </c>
      <c r="EF563" s="201">
        <f t="shared" si="157"/>
        <v>0</v>
      </c>
      <c r="EG563" s="201">
        <f t="shared" si="158"/>
        <v>0</v>
      </c>
      <c r="EH563" s="201">
        <f t="shared" si="159"/>
        <v>0</v>
      </c>
      <c r="EI563" s="201">
        <f t="shared" si="160"/>
        <v>0</v>
      </c>
      <c r="EJ563" s="201"/>
    </row>
    <row r="564" spans="1:140" ht="15.75" customHeight="1">
      <c r="A564" s="33"/>
      <c r="B564" s="33"/>
      <c r="C564" s="125">
        <v>2021</v>
      </c>
      <c r="D564" s="125" t="s">
        <v>3242</v>
      </c>
      <c r="E564" s="125" t="s">
        <v>3243</v>
      </c>
      <c r="F564" s="125"/>
      <c r="G564" s="125" t="s">
        <v>2561</v>
      </c>
      <c r="H564" s="125" t="s">
        <v>2562</v>
      </c>
      <c r="I564" s="201" t="s">
        <v>2563</v>
      </c>
      <c r="J564" s="125"/>
      <c r="K564" s="125"/>
      <c r="L564" s="125" t="s">
        <v>2009</v>
      </c>
      <c r="M564" s="119"/>
      <c r="N564" s="119"/>
      <c r="O564" s="125"/>
      <c r="P564" s="125"/>
      <c r="Q564" s="125"/>
      <c r="R564" s="125"/>
      <c r="S564" s="125"/>
      <c r="T564" s="125"/>
      <c r="U564" s="125">
        <v>1</v>
      </c>
      <c r="V564" s="125"/>
      <c r="W564" s="125"/>
      <c r="X564" s="125"/>
      <c r="Y564" s="125"/>
      <c r="Z564" s="125">
        <v>1</v>
      </c>
      <c r="AA564" s="125"/>
      <c r="AB564" s="125"/>
      <c r="AC564" s="125"/>
      <c r="AD564" s="125"/>
      <c r="AE564" s="125"/>
      <c r="AF564" s="125"/>
      <c r="AG564" s="125"/>
      <c r="AH564" s="125"/>
      <c r="AI564" s="125"/>
      <c r="AJ564" s="125"/>
      <c r="AK564" s="125"/>
      <c r="AL564" s="125"/>
      <c r="AM564" s="125"/>
      <c r="AN564" s="125"/>
      <c r="AO564" s="125"/>
      <c r="AP564" s="125"/>
      <c r="AQ564" s="125"/>
      <c r="AR564" s="125">
        <f t="shared" si="144"/>
        <v>1</v>
      </c>
      <c r="AS564" s="167"/>
      <c r="AT564" s="167"/>
      <c r="AU564" s="167"/>
      <c r="AV564" s="167"/>
      <c r="AW564" s="167">
        <v>1</v>
      </c>
      <c r="AX564" s="125">
        <f t="shared" si="145"/>
        <v>1</v>
      </c>
      <c r="AY564" s="164">
        <v>1</v>
      </c>
      <c r="AZ564" s="164">
        <v>1</v>
      </c>
      <c r="BA564" s="164">
        <v>1</v>
      </c>
      <c r="BB564" s="164"/>
      <c r="BC564" s="164"/>
      <c r="BD564" s="164"/>
      <c r="BE564" s="164"/>
      <c r="BF564" s="164"/>
      <c r="BG564" s="164"/>
      <c r="BH564" s="164"/>
      <c r="BI564" s="164"/>
      <c r="BJ564" s="164"/>
      <c r="BK564" s="164">
        <v>1</v>
      </c>
      <c r="BL564" s="164"/>
      <c r="BM564" s="164"/>
      <c r="BN564" s="164"/>
      <c r="BO564" s="164"/>
      <c r="BP564" s="164"/>
      <c r="BQ564" s="164"/>
      <c r="BR564" s="164"/>
      <c r="BS564" s="167"/>
      <c r="BT564" s="167"/>
      <c r="BU564" s="167">
        <v>1</v>
      </c>
      <c r="BV564" s="66">
        <f t="shared" si="161"/>
        <v>0</v>
      </c>
      <c r="BW564" s="164"/>
      <c r="BX564" s="164"/>
      <c r="BY564" s="164"/>
      <c r="BZ564" s="164"/>
      <c r="CA564" s="164"/>
      <c r="CB564" s="164"/>
      <c r="CC564" s="164"/>
      <c r="CD564" s="164"/>
      <c r="CE564" s="164"/>
      <c r="CF564" s="164"/>
      <c r="CG564" s="164"/>
      <c r="CH564" s="125">
        <f t="shared" si="146"/>
        <v>0</v>
      </c>
      <c r="CI564" s="164"/>
      <c r="CJ564" s="164"/>
      <c r="CK564" s="164"/>
      <c r="CL564" s="164"/>
      <c r="CM564" s="164"/>
      <c r="CN564" s="164"/>
      <c r="CO564" s="164"/>
      <c r="CP564" s="164"/>
      <c r="CQ564" s="164"/>
      <c r="CR564" s="164"/>
      <c r="CS564" s="125">
        <f t="shared" si="147"/>
        <v>0</v>
      </c>
      <c r="CT564" s="164"/>
      <c r="CU564" s="164"/>
      <c r="CV564" s="164"/>
      <c r="CW564" s="164"/>
      <c r="CX564" s="164"/>
      <c r="CY564" s="164"/>
      <c r="CZ564" s="164"/>
      <c r="DA564" s="164"/>
      <c r="DB564" s="164"/>
      <c r="DC564" s="164"/>
      <c r="DD564" s="125">
        <f t="shared" si="148"/>
        <v>0</v>
      </c>
      <c r="DE564" s="164"/>
      <c r="DF564" s="164"/>
      <c r="DG564" s="164"/>
      <c r="DH564" s="164"/>
      <c r="DI564" s="164"/>
      <c r="DJ564" s="164"/>
      <c r="DK564" s="164"/>
      <c r="DL564" s="164"/>
      <c r="DM564" s="164"/>
      <c r="DN564" s="125">
        <f t="shared" si="149"/>
        <v>0</v>
      </c>
      <c r="DO564" s="164"/>
      <c r="DP564" s="164"/>
      <c r="DQ564" s="164"/>
      <c r="DR564" s="164"/>
      <c r="DS564" s="164"/>
      <c r="DT564" s="164"/>
      <c r="DU564" s="164"/>
      <c r="DV564" s="164">
        <v>1</v>
      </c>
      <c r="DW564" s="164"/>
      <c r="DX564" s="164"/>
      <c r="DY564" s="125">
        <f t="shared" si="150"/>
        <v>1</v>
      </c>
      <c r="DZ564" s="125">
        <f t="shared" si="151"/>
        <v>0</v>
      </c>
      <c r="EA564" s="125">
        <f t="shared" si="152"/>
        <v>0</v>
      </c>
      <c r="EB564" s="125">
        <f t="shared" si="153"/>
        <v>0</v>
      </c>
      <c r="EC564" s="125">
        <f t="shared" si="154"/>
        <v>0</v>
      </c>
      <c r="ED564" s="125">
        <f t="shared" si="155"/>
        <v>0</v>
      </c>
      <c r="EE564" s="125">
        <f t="shared" si="156"/>
        <v>0</v>
      </c>
      <c r="EF564" s="125">
        <f t="shared" si="157"/>
        <v>0</v>
      </c>
      <c r="EG564" s="125">
        <f t="shared" si="158"/>
        <v>0</v>
      </c>
      <c r="EH564" s="125">
        <f t="shared" si="159"/>
        <v>0</v>
      </c>
      <c r="EI564" s="125">
        <f t="shared" si="160"/>
        <v>0</v>
      </c>
      <c r="EJ564" s="125">
        <v>0</v>
      </c>
    </row>
    <row r="565" spans="1:140" ht="15.75" customHeight="1">
      <c r="A565" s="33"/>
      <c r="B565" s="33"/>
      <c r="C565" s="125">
        <v>2021</v>
      </c>
      <c r="D565" s="125" t="s">
        <v>3244</v>
      </c>
      <c r="E565" s="125" t="s">
        <v>3245</v>
      </c>
      <c r="F565" s="125"/>
      <c r="G565" s="125" t="s">
        <v>2564</v>
      </c>
      <c r="H565" s="125"/>
      <c r="I565" s="125" t="s">
        <v>2565</v>
      </c>
      <c r="J565" s="125"/>
      <c r="K565" s="125"/>
      <c r="L565" s="125" t="s">
        <v>2009</v>
      </c>
      <c r="M565" s="119"/>
      <c r="N565" s="119" t="s">
        <v>2566</v>
      </c>
      <c r="O565" s="125"/>
      <c r="P565" s="125"/>
      <c r="Q565" s="125"/>
      <c r="R565" s="125"/>
      <c r="S565" s="125"/>
      <c r="T565" s="125">
        <v>1</v>
      </c>
      <c r="U565" s="125"/>
      <c r="V565" s="125"/>
      <c r="W565" s="125"/>
      <c r="X565" s="125"/>
      <c r="Y565" s="125">
        <v>1</v>
      </c>
      <c r="Z565" s="125"/>
      <c r="AA565" s="125"/>
      <c r="AB565" s="125"/>
      <c r="AC565" s="125"/>
      <c r="AD565" s="125"/>
      <c r="AE565" s="125"/>
      <c r="AF565" s="125"/>
      <c r="AG565" s="125"/>
      <c r="AH565" s="125"/>
      <c r="AI565" s="125"/>
      <c r="AJ565" s="125"/>
      <c r="AK565" s="125"/>
      <c r="AL565" s="125"/>
      <c r="AM565" s="125"/>
      <c r="AN565" s="125"/>
      <c r="AO565" s="125"/>
      <c r="AP565" s="125"/>
      <c r="AQ565" s="125"/>
      <c r="AR565" s="125">
        <f t="shared" si="144"/>
        <v>1</v>
      </c>
      <c r="AS565" s="164"/>
      <c r="AT565" s="167">
        <v>1</v>
      </c>
      <c r="AU565" s="164"/>
      <c r="AV565" s="164"/>
      <c r="AW565" s="164"/>
      <c r="AX565" s="125">
        <f t="shared" si="145"/>
        <v>1</v>
      </c>
      <c r="AY565" s="164">
        <v>1</v>
      </c>
      <c r="AZ565" s="164"/>
      <c r="BA565" s="164"/>
      <c r="BB565" s="164"/>
      <c r="BC565" s="164"/>
      <c r="BD565" s="164"/>
      <c r="BE565" s="164"/>
      <c r="BF565" s="164"/>
      <c r="BG565" s="164"/>
      <c r="BH565" s="164"/>
      <c r="BI565" s="164"/>
      <c r="BJ565" s="164"/>
      <c r="BK565" s="164">
        <v>1</v>
      </c>
      <c r="BL565" s="164"/>
      <c r="BM565" s="164"/>
      <c r="BN565" s="164"/>
      <c r="BO565" s="164"/>
      <c r="BP565" s="164"/>
      <c r="BQ565" s="164"/>
      <c r="BR565" s="164"/>
      <c r="BS565" s="164"/>
      <c r="BT565" s="164"/>
      <c r="BU565" s="164"/>
      <c r="BV565" s="66">
        <f t="shared" si="161"/>
        <v>1</v>
      </c>
      <c r="BW565" s="164"/>
      <c r="BX565" s="164"/>
      <c r="BY565" s="164"/>
      <c r="BZ565" s="164"/>
      <c r="CA565" s="164"/>
      <c r="CB565" s="164"/>
      <c r="CC565" s="164"/>
      <c r="CD565" s="164"/>
      <c r="CE565" s="164"/>
      <c r="CF565" s="164"/>
      <c r="CG565" s="164"/>
      <c r="CH565" s="125">
        <f t="shared" si="146"/>
        <v>0</v>
      </c>
      <c r="CI565" s="164"/>
      <c r="CJ565" s="164"/>
      <c r="CK565" s="164"/>
      <c r="CL565" s="164"/>
      <c r="CM565" s="164"/>
      <c r="CN565" s="164"/>
      <c r="CO565" s="164"/>
      <c r="CP565" s="164"/>
      <c r="CQ565" s="164"/>
      <c r="CR565" s="164"/>
      <c r="CS565" s="125">
        <f t="shared" si="147"/>
        <v>0</v>
      </c>
      <c r="CT565" s="164"/>
      <c r="CU565" s="164"/>
      <c r="CV565" s="164"/>
      <c r="CW565" s="164"/>
      <c r="CX565" s="164"/>
      <c r="CY565" s="164"/>
      <c r="CZ565" s="164"/>
      <c r="DA565" s="164"/>
      <c r="DB565" s="164"/>
      <c r="DC565" s="164"/>
      <c r="DD565" s="125">
        <f t="shared" si="148"/>
        <v>0</v>
      </c>
      <c r="DE565" s="164"/>
      <c r="DF565" s="164"/>
      <c r="DG565" s="164"/>
      <c r="DH565" s="164"/>
      <c r="DI565" s="164"/>
      <c r="DJ565" s="164"/>
      <c r="DK565" s="164"/>
      <c r="DL565" s="164"/>
      <c r="DM565" s="164"/>
      <c r="DN565" s="125">
        <f t="shared" si="149"/>
        <v>0</v>
      </c>
      <c r="DO565" s="164"/>
      <c r="DP565" s="164"/>
      <c r="DQ565" s="164"/>
      <c r="DR565" s="164"/>
      <c r="DS565" s="164"/>
      <c r="DT565" s="164"/>
      <c r="DU565" s="164"/>
      <c r="DV565" s="164"/>
      <c r="DW565" s="164"/>
      <c r="DX565" s="164"/>
      <c r="DY565" s="125">
        <f t="shared" si="150"/>
        <v>0</v>
      </c>
      <c r="DZ565" s="125">
        <f t="shared" si="151"/>
        <v>0</v>
      </c>
      <c r="EA565" s="125">
        <f t="shared" si="152"/>
        <v>0</v>
      </c>
      <c r="EB565" s="125">
        <f t="shared" si="153"/>
        <v>0</v>
      </c>
      <c r="EC565" s="125">
        <f t="shared" si="154"/>
        <v>0</v>
      </c>
      <c r="ED565" s="125">
        <f t="shared" si="155"/>
        <v>0</v>
      </c>
      <c r="EE565" s="125">
        <f t="shared" si="156"/>
        <v>0</v>
      </c>
      <c r="EF565" s="125">
        <f t="shared" si="157"/>
        <v>0</v>
      </c>
      <c r="EG565" s="125">
        <f t="shared" si="158"/>
        <v>0</v>
      </c>
      <c r="EH565" s="125">
        <f t="shared" si="159"/>
        <v>0</v>
      </c>
      <c r="EI565" s="125">
        <f t="shared" si="160"/>
        <v>0</v>
      </c>
      <c r="EJ565" s="125"/>
    </row>
    <row r="566" spans="1:140" ht="15.75" customHeight="1">
      <c r="A566" s="33"/>
      <c r="B566" s="33"/>
      <c r="C566" s="125">
        <v>2021</v>
      </c>
      <c r="D566" s="125" t="s">
        <v>3246</v>
      </c>
      <c r="E566" s="125" t="s">
        <v>3247</v>
      </c>
      <c r="F566" s="125" t="s">
        <v>660</v>
      </c>
      <c r="G566" s="125" t="s">
        <v>487</v>
      </c>
      <c r="H566" s="125" t="s">
        <v>2567</v>
      </c>
      <c r="I566" s="125" t="s">
        <v>2568</v>
      </c>
      <c r="J566" s="125"/>
      <c r="K566" s="125"/>
      <c r="L566" s="125" t="s">
        <v>2009</v>
      </c>
      <c r="M566" s="119"/>
      <c r="N566" s="119"/>
      <c r="O566" s="125"/>
      <c r="P566" s="125"/>
      <c r="Q566" s="125"/>
      <c r="R566" s="125"/>
      <c r="S566" s="125"/>
      <c r="T566" s="125"/>
      <c r="U566" s="125">
        <v>1</v>
      </c>
      <c r="V566" s="125"/>
      <c r="W566" s="125"/>
      <c r="X566" s="125"/>
      <c r="Y566" s="125"/>
      <c r="Z566" s="125"/>
      <c r="AA566" s="125"/>
      <c r="AB566" s="125"/>
      <c r="AC566" s="125"/>
      <c r="AD566" s="125"/>
      <c r="AE566" s="125"/>
      <c r="AF566" s="125"/>
      <c r="AG566" s="125"/>
      <c r="AH566" s="125"/>
      <c r="AI566" s="125"/>
      <c r="AJ566" s="125">
        <v>1</v>
      </c>
      <c r="AK566" s="125"/>
      <c r="AL566" s="125"/>
      <c r="AM566" s="125"/>
      <c r="AN566" s="125"/>
      <c r="AO566" s="125"/>
      <c r="AP566" s="125"/>
      <c r="AQ566" s="125"/>
      <c r="AR566" s="125">
        <f t="shared" si="144"/>
        <v>1</v>
      </c>
      <c r="AS566" s="164">
        <v>1</v>
      </c>
      <c r="AT566" s="167">
        <v>1</v>
      </c>
      <c r="AU566" s="164">
        <v>1</v>
      </c>
      <c r="AV566" s="164">
        <v>1</v>
      </c>
      <c r="AW566" s="167">
        <v>1</v>
      </c>
      <c r="AX566" s="125">
        <f t="shared" si="145"/>
        <v>5</v>
      </c>
      <c r="AY566" s="164">
        <v>1</v>
      </c>
      <c r="AZ566" s="164">
        <v>1</v>
      </c>
      <c r="BA566" s="164">
        <v>1</v>
      </c>
      <c r="BB566" s="164"/>
      <c r="BC566" s="164"/>
      <c r="BD566" s="164"/>
      <c r="BE566" s="164"/>
      <c r="BF566" s="164"/>
      <c r="BG566" s="164"/>
      <c r="BH566" s="164"/>
      <c r="BI566" s="164"/>
      <c r="BJ566" s="164"/>
      <c r="BK566" s="164">
        <v>1</v>
      </c>
      <c r="BL566" s="164"/>
      <c r="BM566" s="164"/>
      <c r="BN566" s="164"/>
      <c r="BO566" s="164"/>
      <c r="BP566" s="164"/>
      <c r="BQ566" s="164"/>
      <c r="BR566" s="164"/>
      <c r="BS566" s="164"/>
      <c r="BT566" s="164"/>
      <c r="BU566" s="167"/>
      <c r="BV566" s="66">
        <f t="shared" si="161"/>
        <v>1</v>
      </c>
      <c r="BW566" s="164"/>
      <c r="BX566" s="164"/>
      <c r="BY566" s="164"/>
      <c r="BZ566" s="164"/>
      <c r="CA566" s="164"/>
      <c r="CB566" s="164"/>
      <c r="CC566" s="164"/>
      <c r="CD566" s="164"/>
      <c r="CE566" s="164"/>
      <c r="CF566" s="164"/>
      <c r="CG566" s="164"/>
      <c r="CH566" s="125">
        <f t="shared" si="146"/>
        <v>0</v>
      </c>
      <c r="CI566" s="164"/>
      <c r="CJ566" s="164"/>
      <c r="CK566" s="164"/>
      <c r="CL566" s="164"/>
      <c r="CM566" s="164"/>
      <c r="CN566" s="164"/>
      <c r="CO566" s="164"/>
      <c r="CP566" s="164"/>
      <c r="CQ566" s="164"/>
      <c r="CR566" s="164"/>
      <c r="CS566" s="125">
        <f t="shared" si="147"/>
        <v>0</v>
      </c>
      <c r="CT566" s="164"/>
      <c r="CU566" s="164"/>
      <c r="CV566" s="164"/>
      <c r="CW566" s="164"/>
      <c r="CX566" s="164"/>
      <c r="CY566" s="164"/>
      <c r="CZ566" s="164"/>
      <c r="DA566" s="164"/>
      <c r="DB566" s="164"/>
      <c r="DC566" s="164"/>
      <c r="DD566" s="125">
        <f t="shared" si="148"/>
        <v>0</v>
      </c>
      <c r="DE566" s="164"/>
      <c r="DF566" s="164"/>
      <c r="DG566" s="164"/>
      <c r="DH566" s="164"/>
      <c r="DI566" s="164"/>
      <c r="DJ566" s="164"/>
      <c r="DK566" s="164"/>
      <c r="DL566" s="164"/>
      <c r="DM566" s="164"/>
      <c r="DN566" s="125">
        <f t="shared" si="149"/>
        <v>0</v>
      </c>
      <c r="DO566" s="164"/>
      <c r="DP566" s="164"/>
      <c r="DQ566" s="164"/>
      <c r="DR566" s="164"/>
      <c r="DS566" s="164"/>
      <c r="DT566" s="164"/>
      <c r="DU566" s="164"/>
      <c r="DV566" s="164"/>
      <c r="DW566" s="164"/>
      <c r="DX566" s="164"/>
      <c r="DY566" s="125">
        <f t="shared" si="150"/>
        <v>0</v>
      </c>
      <c r="DZ566" s="125">
        <f t="shared" si="151"/>
        <v>0</v>
      </c>
      <c r="EA566" s="125">
        <f t="shared" si="152"/>
        <v>0</v>
      </c>
      <c r="EB566" s="125">
        <f t="shared" si="153"/>
        <v>0</v>
      </c>
      <c r="EC566" s="125">
        <f t="shared" si="154"/>
        <v>0</v>
      </c>
      <c r="ED566" s="125">
        <f t="shared" si="155"/>
        <v>0</v>
      </c>
      <c r="EE566" s="125">
        <f t="shared" si="156"/>
        <v>0</v>
      </c>
      <c r="EF566" s="125">
        <f t="shared" si="157"/>
        <v>0</v>
      </c>
      <c r="EG566" s="125">
        <f t="shared" si="158"/>
        <v>0</v>
      </c>
      <c r="EH566" s="125">
        <f t="shared" si="159"/>
        <v>0</v>
      </c>
      <c r="EI566" s="125">
        <f t="shared" si="160"/>
        <v>0</v>
      </c>
      <c r="EJ566" s="125">
        <v>0</v>
      </c>
    </row>
    <row r="567" spans="1:140" ht="15.75" customHeight="1">
      <c r="A567" s="33"/>
      <c r="B567" s="33"/>
      <c r="C567" s="201">
        <v>2021</v>
      </c>
      <c r="D567" s="201" t="s">
        <v>3248</v>
      </c>
      <c r="E567" s="201" t="s">
        <v>3249</v>
      </c>
      <c r="F567" s="201" t="s">
        <v>458</v>
      </c>
      <c r="G567" s="2" t="s">
        <v>1818</v>
      </c>
      <c r="H567" s="201" t="s">
        <v>2569</v>
      </c>
      <c r="I567" s="201" t="s">
        <v>2570</v>
      </c>
      <c r="J567" s="201"/>
      <c r="K567" s="201"/>
      <c r="L567" s="201" t="s">
        <v>2009</v>
      </c>
      <c r="M567" s="214"/>
      <c r="N567" s="214"/>
      <c r="O567" s="201"/>
      <c r="P567" s="201"/>
      <c r="Q567" s="201"/>
      <c r="R567" s="201"/>
      <c r="S567" s="201"/>
      <c r="T567" s="201"/>
      <c r="U567" s="201">
        <v>1</v>
      </c>
      <c r="V567" s="201"/>
      <c r="W567" s="201"/>
      <c r="X567" s="201"/>
      <c r="Y567" s="201"/>
      <c r="Z567" s="201"/>
      <c r="AA567" s="201"/>
      <c r="AB567" s="201"/>
      <c r="AC567" s="201"/>
      <c r="AD567" s="201"/>
      <c r="AE567" s="201"/>
      <c r="AF567" s="201"/>
      <c r="AG567" s="201">
        <v>1</v>
      </c>
      <c r="AH567" s="201"/>
      <c r="AI567" s="201"/>
      <c r="AJ567" s="201"/>
      <c r="AK567" s="201"/>
      <c r="AL567" s="201"/>
      <c r="AM567" s="201"/>
      <c r="AN567" s="201"/>
      <c r="AO567" s="201"/>
      <c r="AP567" s="201"/>
      <c r="AQ567" s="201"/>
      <c r="AR567" s="201">
        <f t="shared" si="144"/>
        <v>1</v>
      </c>
      <c r="AS567" s="216">
        <v>1</v>
      </c>
      <c r="AT567" s="216">
        <v>1</v>
      </c>
      <c r="AU567" s="216"/>
      <c r="AV567" s="216"/>
      <c r="AW567" s="216">
        <v>1</v>
      </c>
      <c r="AX567" s="201">
        <f t="shared" si="145"/>
        <v>3</v>
      </c>
      <c r="AY567" s="208"/>
      <c r="AZ567" s="208">
        <v>1</v>
      </c>
      <c r="BA567" s="208">
        <v>1</v>
      </c>
      <c r="BB567" s="208"/>
      <c r="BC567" s="208"/>
      <c r="BD567" s="208"/>
      <c r="BE567" s="208"/>
      <c r="BF567" s="208"/>
      <c r="BG567" s="208"/>
      <c r="BH567" s="208"/>
      <c r="BI567" s="208"/>
      <c r="BJ567" s="208"/>
      <c r="BK567" s="208"/>
      <c r="BL567" s="208"/>
      <c r="BM567" s="208"/>
      <c r="BN567" s="208"/>
      <c r="BO567" s="208"/>
      <c r="BP567" s="208">
        <v>1</v>
      </c>
      <c r="BQ567" s="208"/>
      <c r="BR567" s="208"/>
      <c r="BS567" s="208">
        <v>1</v>
      </c>
      <c r="BT567" s="208">
        <v>1</v>
      </c>
      <c r="BU567" s="208">
        <v>1</v>
      </c>
      <c r="BV567" s="66">
        <f t="shared" si="161"/>
        <v>0</v>
      </c>
      <c r="BW567" s="208"/>
      <c r="BX567" s="208"/>
      <c r="BY567" s="208"/>
      <c r="BZ567" s="208">
        <v>1</v>
      </c>
      <c r="CA567" s="208"/>
      <c r="CB567" s="208"/>
      <c r="CC567" s="208"/>
      <c r="CD567" s="208"/>
      <c r="CE567" s="208"/>
      <c r="CF567" s="208"/>
      <c r="CG567" s="208"/>
      <c r="CH567" s="201">
        <f t="shared" si="146"/>
        <v>1</v>
      </c>
      <c r="CI567" s="208"/>
      <c r="CJ567" s="208"/>
      <c r="CK567" s="208"/>
      <c r="CL567" s="208"/>
      <c r="CM567" s="208">
        <v>1</v>
      </c>
      <c r="CN567" s="208"/>
      <c r="CO567" s="208"/>
      <c r="CP567" s="208"/>
      <c r="CQ567" s="208"/>
      <c r="CR567" s="208"/>
      <c r="CS567" s="201">
        <f t="shared" si="147"/>
        <v>1</v>
      </c>
      <c r="CT567" s="208"/>
      <c r="CU567" s="208"/>
      <c r="CV567" s="208"/>
      <c r="CW567" s="208"/>
      <c r="CX567" s="208"/>
      <c r="CY567" s="208"/>
      <c r="CZ567" s="208"/>
      <c r="DA567" s="208"/>
      <c r="DB567" s="208"/>
      <c r="DC567" s="208"/>
      <c r="DD567" s="201">
        <f t="shared" si="148"/>
        <v>0</v>
      </c>
      <c r="DE567" s="208"/>
      <c r="DF567" s="208"/>
      <c r="DG567" s="208"/>
      <c r="DH567" s="208"/>
      <c r="DI567" s="208"/>
      <c r="DJ567" s="208"/>
      <c r="DK567" s="208"/>
      <c r="DL567" s="208"/>
      <c r="DM567" s="208"/>
      <c r="DN567" s="201">
        <f t="shared" si="149"/>
        <v>0</v>
      </c>
      <c r="DO567" s="208"/>
      <c r="DP567" s="208"/>
      <c r="DQ567" s="208"/>
      <c r="DR567" s="208"/>
      <c r="DS567" s="208"/>
      <c r="DT567" s="208"/>
      <c r="DU567" s="208"/>
      <c r="DV567" s="208">
        <v>1</v>
      </c>
      <c r="DW567" s="208"/>
      <c r="DX567" s="208"/>
      <c r="DY567" s="201">
        <f t="shared" si="150"/>
        <v>1</v>
      </c>
      <c r="DZ567" s="201">
        <f t="shared" si="151"/>
        <v>0</v>
      </c>
      <c r="EA567" s="201">
        <f t="shared" si="152"/>
        <v>0</v>
      </c>
      <c r="EB567" s="201">
        <f t="shared" si="153"/>
        <v>0</v>
      </c>
      <c r="EC567" s="201">
        <f t="shared" si="154"/>
        <v>0</v>
      </c>
      <c r="ED567" s="201">
        <f t="shared" si="155"/>
        <v>0</v>
      </c>
      <c r="EE567" s="201">
        <f t="shared" si="156"/>
        <v>0</v>
      </c>
      <c r="EF567" s="201">
        <f t="shared" si="157"/>
        <v>0</v>
      </c>
      <c r="EG567" s="201">
        <f t="shared" si="158"/>
        <v>0</v>
      </c>
      <c r="EH567" s="201">
        <f t="shared" si="159"/>
        <v>0</v>
      </c>
      <c r="EI567" s="201">
        <f t="shared" si="160"/>
        <v>0</v>
      </c>
      <c r="EJ567" s="201"/>
    </row>
    <row r="568" spans="1:140" ht="15.75" customHeight="1">
      <c r="A568" s="33"/>
      <c r="B568" s="33"/>
      <c r="C568" s="201">
        <v>2021</v>
      </c>
      <c r="D568" s="201" t="s">
        <v>3250</v>
      </c>
      <c r="E568" s="201" t="s">
        <v>3251</v>
      </c>
      <c r="F568" s="201" t="s">
        <v>3252</v>
      </c>
      <c r="G568" s="201" t="s">
        <v>538</v>
      </c>
      <c r="H568" s="201" t="s">
        <v>2571</v>
      </c>
      <c r="I568" s="212" t="s">
        <v>2572</v>
      </c>
      <c r="J568" s="201"/>
      <c r="K568" s="201"/>
      <c r="L568" s="201" t="s">
        <v>2009</v>
      </c>
      <c r="M568" s="214"/>
      <c r="N568" s="214"/>
      <c r="O568" s="201"/>
      <c r="P568" s="201"/>
      <c r="Q568" s="201"/>
      <c r="R568" s="201"/>
      <c r="S568" s="201"/>
      <c r="T568" s="201"/>
      <c r="U568" s="201">
        <v>1</v>
      </c>
      <c r="V568" s="201"/>
      <c r="W568" s="201"/>
      <c r="X568" s="201"/>
      <c r="Y568" s="201"/>
      <c r="Z568" s="201"/>
      <c r="AA568" s="201"/>
      <c r="AB568" s="201"/>
      <c r="AC568" s="201">
        <v>1</v>
      </c>
      <c r="AD568" s="201"/>
      <c r="AE568" s="201"/>
      <c r="AF568" s="201"/>
      <c r="AG568" s="201"/>
      <c r="AH568" s="201"/>
      <c r="AI568" s="201"/>
      <c r="AJ568" s="201"/>
      <c r="AK568" s="201"/>
      <c r="AL568" s="201"/>
      <c r="AM568" s="201"/>
      <c r="AN568" s="201"/>
      <c r="AO568" s="201"/>
      <c r="AP568" s="201"/>
      <c r="AQ568" s="201"/>
      <c r="AR568" s="201">
        <f t="shared" si="144"/>
        <v>1</v>
      </c>
      <c r="AS568" s="216"/>
      <c r="AT568" s="216">
        <v>1</v>
      </c>
      <c r="AU568" s="216"/>
      <c r="AV568" s="216"/>
      <c r="AW568" s="216">
        <v>1</v>
      </c>
      <c r="AX568" s="201">
        <f t="shared" si="145"/>
        <v>2</v>
      </c>
      <c r="AY568" s="216">
        <v>1</v>
      </c>
      <c r="AZ568" s="208">
        <v>1</v>
      </c>
      <c r="BA568" s="216">
        <v>1</v>
      </c>
      <c r="BB568" s="208"/>
      <c r="BC568" s="208"/>
      <c r="BD568" s="208"/>
      <c r="BE568" s="208"/>
      <c r="BF568" s="208"/>
      <c r="BG568" s="208"/>
      <c r="BH568" s="208"/>
      <c r="BI568" s="208"/>
      <c r="BJ568" s="208"/>
      <c r="BK568" s="208"/>
      <c r="BL568" s="208"/>
      <c r="BM568" s="208"/>
      <c r="BN568" s="208"/>
      <c r="BO568" s="208"/>
      <c r="BP568" s="208">
        <v>1</v>
      </c>
      <c r="BQ568" s="208"/>
      <c r="BR568" s="208"/>
      <c r="BS568" s="208"/>
      <c r="BT568" s="208">
        <v>1</v>
      </c>
      <c r="BU568" s="208">
        <v>1</v>
      </c>
      <c r="BV568" s="66">
        <f t="shared" si="161"/>
        <v>0</v>
      </c>
      <c r="BW568" s="208"/>
      <c r="BX568" s="208"/>
      <c r="BY568" s="208"/>
      <c r="BZ568" s="208"/>
      <c r="CA568" s="208"/>
      <c r="CB568" s="208"/>
      <c r="CC568" s="208"/>
      <c r="CD568" s="208"/>
      <c r="CE568" s="208"/>
      <c r="CF568" s="208"/>
      <c r="CG568" s="208"/>
      <c r="CH568" s="201">
        <f t="shared" si="146"/>
        <v>0</v>
      </c>
      <c r="CI568" s="208"/>
      <c r="CJ568" s="208"/>
      <c r="CK568" s="208"/>
      <c r="CL568" s="208"/>
      <c r="CM568" s="208">
        <v>1</v>
      </c>
      <c r="CN568" s="208"/>
      <c r="CO568" s="208"/>
      <c r="CP568" s="208"/>
      <c r="CQ568" s="208"/>
      <c r="CR568" s="208"/>
      <c r="CS568" s="201">
        <f t="shared" si="147"/>
        <v>1</v>
      </c>
      <c r="CT568" s="208"/>
      <c r="CU568" s="208"/>
      <c r="CV568" s="208"/>
      <c r="CW568" s="208"/>
      <c r="CX568" s="208"/>
      <c r="CY568" s="208"/>
      <c r="CZ568" s="208"/>
      <c r="DA568" s="208"/>
      <c r="DB568" s="208"/>
      <c r="DC568" s="208"/>
      <c r="DD568" s="201">
        <f t="shared" si="148"/>
        <v>0</v>
      </c>
      <c r="DE568" s="208"/>
      <c r="DF568" s="208"/>
      <c r="DG568" s="208"/>
      <c r="DH568" s="208"/>
      <c r="DI568" s="208"/>
      <c r="DJ568" s="208"/>
      <c r="DK568" s="208"/>
      <c r="DL568" s="208"/>
      <c r="DM568" s="208"/>
      <c r="DN568" s="201">
        <f t="shared" si="149"/>
        <v>0</v>
      </c>
      <c r="DO568" s="208"/>
      <c r="DP568" s="208"/>
      <c r="DQ568" s="208"/>
      <c r="DR568" s="208"/>
      <c r="DS568" s="208"/>
      <c r="DT568" s="208"/>
      <c r="DU568" s="208"/>
      <c r="DV568" s="208">
        <v>1</v>
      </c>
      <c r="DW568" s="208"/>
      <c r="DX568" s="208"/>
      <c r="DY568" s="201">
        <f t="shared" si="150"/>
        <v>1</v>
      </c>
      <c r="DZ568" s="201">
        <f t="shared" si="151"/>
        <v>0</v>
      </c>
      <c r="EA568" s="201">
        <f t="shared" si="152"/>
        <v>0</v>
      </c>
      <c r="EB568" s="201">
        <f t="shared" si="153"/>
        <v>0</v>
      </c>
      <c r="EC568" s="201">
        <f t="shared" si="154"/>
        <v>0</v>
      </c>
      <c r="ED568" s="201">
        <f t="shared" si="155"/>
        <v>0</v>
      </c>
      <c r="EE568" s="201">
        <f t="shared" si="156"/>
        <v>0</v>
      </c>
      <c r="EF568" s="201">
        <f t="shared" si="157"/>
        <v>0</v>
      </c>
      <c r="EG568" s="201">
        <f t="shared" si="158"/>
        <v>0</v>
      </c>
      <c r="EH568" s="201">
        <f t="shared" si="159"/>
        <v>0</v>
      </c>
      <c r="EI568" s="201">
        <f t="shared" si="160"/>
        <v>0</v>
      </c>
      <c r="EJ568" s="201">
        <v>0</v>
      </c>
    </row>
    <row r="569" spans="1:140" ht="15.75" customHeight="1">
      <c r="A569" s="33"/>
      <c r="B569" s="33"/>
      <c r="C569" s="201">
        <v>2021</v>
      </c>
      <c r="D569" s="201" t="s">
        <v>3253</v>
      </c>
      <c r="E569" s="201" t="s">
        <v>3254</v>
      </c>
      <c r="F569" s="201" t="s">
        <v>2684</v>
      </c>
      <c r="G569" s="201" t="s">
        <v>487</v>
      </c>
      <c r="H569" s="201" t="s">
        <v>2573</v>
      </c>
      <c r="I569" s="201" t="s">
        <v>2574</v>
      </c>
      <c r="J569" s="201"/>
      <c r="K569" s="201"/>
      <c r="L569" s="201" t="s">
        <v>2009</v>
      </c>
      <c r="M569" s="214">
        <v>1</v>
      </c>
      <c r="N569" s="214" t="s">
        <v>2575</v>
      </c>
      <c r="O569" s="201"/>
      <c r="P569" s="201"/>
      <c r="Q569" s="201"/>
      <c r="R569" s="201"/>
      <c r="S569" s="201"/>
      <c r="T569" s="201">
        <v>1</v>
      </c>
      <c r="U569" s="201"/>
      <c r="V569" s="201"/>
      <c r="W569" s="201"/>
      <c r="X569" s="201"/>
      <c r="Y569" s="201">
        <v>1</v>
      </c>
      <c r="Z569" s="201"/>
      <c r="AA569" s="201"/>
      <c r="AB569" s="201"/>
      <c r="AC569" s="201"/>
      <c r="AD569" s="201"/>
      <c r="AE569" s="201"/>
      <c r="AF569" s="201"/>
      <c r="AG569" s="201"/>
      <c r="AH569" s="201"/>
      <c r="AI569" s="201"/>
      <c r="AJ569" s="201"/>
      <c r="AK569" s="201"/>
      <c r="AL569" s="201"/>
      <c r="AM569" s="201"/>
      <c r="AN569" s="201"/>
      <c r="AO569" s="201"/>
      <c r="AP569" s="201"/>
      <c r="AQ569" s="201"/>
      <c r="AR569" s="201">
        <f t="shared" si="144"/>
        <v>1</v>
      </c>
      <c r="AS569" s="216">
        <v>1</v>
      </c>
      <c r="AT569" s="216"/>
      <c r="AU569" s="216"/>
      <c r="AV569" s="216"/>
      <c r="AW569" s="216"/>
      <c r="AX569" s="201">
        <f t="shared" si="145"/>
        <v>1</v>
      </c>
      <c r="AY569" s="208">
        <v>1</v>
      </c>
      <c r="AZ569" s="208">
        <v>1</v>
      </c>
      <c r="BA569" s="208">
        <v>1</v>
      </c>
      <c r="BB569" s="208"/>
      <c r="BC569" s="208"/>
      <c r="BD569" s="208"/>
      <c r="BE569" s="208"/>
      <c r="BF569" s="208"/>
      <c r="BG569" s="208"/>
      <c r="BH569" s="208"/>
      <c r="BI569" s="208"/>
      <c r="BJ569" s="208"/>
      <c r="BK569" s="208">
        <v>1</v>
      </c>
      <c r="BL569" s="208"/>
      <c r="BM569" s="208"/>
      <c r="BN569" s="208"/>
      <c r="BO569" s="208"/>
      <c r="BP569" s="208"/>
      <c r="BQ569" s="208"/>
      <c r="BR569" s="208"/>
      <c r="BS569" s="208">
        <v>1</v>
      </c>
      <c r="BT569" s="208"/>
      <c r="BU569" s="208"/>
      <c r="BV569" s="66">
        <f t="shared" si="161"/>
        <v>0</v>
      </c>
      <c r="BW569" s="208">
        <v>1</v>
      </c>
      <c r="BX569" s="208"/>
      <c r="BY569" s="208"/>
      <c r="BZ569" s="208"/>
      <c r="CA569" s="208"/>
      <c r="CB569" s="208"/>
      <c r="CC569" s="208"/>
      <c r="CD569" s="208"/>
      <c r="CE569" s="208"/>
      <c r="CF569" s="208"/>
      <c r="CG569" s="208"/>
      <c r="CH569" s="201">
        <f t="shared" si="146"/>
        <v>1</v>
      </c>
      <c r="CI569" s="208"/>
      <c r="CJ569" s="208"/>
      <c r="CK569" s="208"/>
      <c r="CL569" s="208"/>
      <c r="CM569" s="208"/>
      <c r="CN569" s="208"/>
      <c r="CO569" s="208"/>
      <c r="CP569" s="208"/>
      <c r="CQ569" s="208"/>
      <c r="CR569" s="208"/>
      <c r="CS569" s="201">
        <f t="shared" si="147"/>
        <v>0</v>
      </c>
      <c r="CT569" s="208"/>
      <c r="CU569" s="208"/>
      <c r="CV569" s="208"/>
      <c r="CW569" s="208"/>
      <c r="CX569" s="208"/>
      <c r="CY569" s="208"/>
      <c r="CZ569" s="208"/>
      <c r="DA569" s="208"/>
      <c r="DB569" s="208"/>
      <c r="DC569" s="208"/>
      <c r="DD569" s="201">
        <f t="shared" si="148"/>
        <v>0</v>
      </c>
      <c r="DE569" s="208"/>
      <c r="DF569" s="208"/>
      <c r="DG569" s="208"/>
      <c r="DH569" s="208"/>
      <c r="DI569" s="208"/>
      <c r="DJ569" s="208"/>
      <c r="DK569" s="208"/>
      <c r="DL569" s="208"/>
      <c r="DM569" s="208"/>
      <c r="DN569" s="201">
        <f t="shared" si="149"/>
        <v>0</v>
      </c>
      <c r="DO569" s="208"/>
      <c r="DP569" s="208"/>
      <c r="DQ569" s="208"/>
      <c r="DR569" s="208"/>
      <c r="DS569" s="208"/>
      <c r="DT569" s="208"/>
      <c r="DU569" s="208"/>
      <c r="DV569" s="208"/>
      <c r="DW569" s="208"/>
      <c r="DX569" s="208"/>
      <c r="DY569" s="201">
        <f t="shared" si="150"/>
        <v>0</v>
      </c>
      <c r="DZ569" s="201">
        <f t="shared" si="151"/>
        <v>1</v>
      </c>
      <c r="EA569" s="201">
        <f t="shared" si="152"/>
        <v>0</v>
      </c>
      <c r="EB569" s="201">
        <f t="shared" si="153"/>
        <v>0</v>
      </c>
      <c r="EC569" s="201">
        <f t="shared" si="154"/>
        <v>0</v>
      </c>
      <c r="ED569" s="201">
        <f t="shared" si="155"/>
        <v>0</v>
      </c>
      <c r="EE569" s="201">
        <f t="shared" si="156"/>
        <v>0</v>
      </c>
      <c r="EF569" s="201">
        <f t="shared" si="157"/>
        <v>0</v>
      </c>
      <c r="EG569" s="201">
        <f t="shared" si="158"/>
        <v>0</v>
      </c>
      <c r="EH569" s="201">
        <f t="shared" si="159"/>
        <v>1</v>
      </c>
      <c r="EI569" s="201">
        <f t="shared" si="160"/>
        <v>1</v>
      </c>
      <c r="EJ569" s="201"/>
    </row>
    <row r="570" spans="1:140" ht="15.75" customHeight="1">
      <c r="A570" s="33"/>
      <c r="B570" s="33"/>
      <c r="C570" s="125">
        <v>2021</v>
      </c>
      <c r="D570" s="125" t="s">
        <v>3255</v>
      </c>
      <c r="E570" s="125" t="s">
        <v>3256</v>
      </c>
      <c r="F570" s="125" t="s">
        <v>660</v>
      </c>
      <c r="G570" s="125" t="s">
        <v>487</v>
      </c>
      <c r="H570" s="125" t="s">
        <v>2576</v>
      </c>
      <c r="I570" s="125" t="s">
        <v>2577</v>
      </c>
      <c r="J570" s="125"/>
      <c r="K570" s="125"/>
      <c r="L570" s="125" t="s">
        <v>2009</v>
      </c>
      <c r="M570" s="119"/>
      <c r="N570" s="119"/>
      <c r="O570" s="125"/>
      <c r="P570" s="125"/>
      <c r="Q570" s="125"/>
      <c r="R570" s="125"/>
      <c r="S570" s="125"/>
      <c r="T570" s="125"/>
      <c r="U570" s="125">
        <v>1</v>
      </c>
      <c r="V570" s="125"/>
      <c r="W570" s="125"/>
      <c r="X570" s="125"/>
      <c r="Y570" s="125"/>
      <c r="Z570" s="125"/>
      <c r="AA570" s="125"/>
      <c r="AB570" s="125"/>
      <c r="AC570" s="125"/>
      <c r="AD570" s="125"/>
      <c r="AE570" s="125"/>
      <c r="AF570" s="125"/>
      <c r="AG570" s="125"/>
      <c r="AH570" s="125"/>
      <c r="AI570" s="125"/>
      <c r="AJ570" s="125"/>
      <c r="AK570" s="125"/>
      <c r="AL570" s="125"/>
      <c r="AM570" s="125">
        <v>1</v>
      </c>
      <c r="AN570" s="125"/>
      <c r="AO570" s="125"/>
      <c r="AP570" s="125">
        <v>1</v>
      </c>
      <c r="AQ570" s="125"/>
      <c r="AR570" s="125">
        <f t="shared" si="144"/>
        <v>1</v>
      </c>
      <c r="AS570" s="167">
        <v>1</v>
      </c>
      <c r="AT570" s="167">
        <v>1</v>
      </c>
      <c r="AU570" s="167">
        <v>1</v>
      </c>
      <c r="AV570" s="167">
        <v>1</v>
      </c>
      <c r="AW570" s="167">
        <v>1</v>
      </c>
      <c r="AX570" s="125">
        <f t="shared" si="145"/>
        <v>5</v>
      </c>
      <c r="AY570" s="167">
        <v>1</v>
      </c>
      <c r="AZ570" s="167">
        <v>1</v>
      </c>
      <c r="BA570" s="164"/>
      <c r="BB570" s="164"/>
      <c r="BC570" s="164"/>
      <c r="BD570" s="164"/>
      <c r="BE570" s="164"/>
      <c r="BF570" s="164"/>
      <c r="BG570" s="164"/>
      <c r="BH570" s="164"/>
      <c r="BI570" s="164"/>
      <c r="BJ570" s="164"/>
      <c r="BK570" s="164">
        <v>1</v>
      </c>
      <c r="BL570" s="164"/>
      <c r="BM570" s="164"/>
      <c r="BN570" s="164"/>
      <c r="BO570" s="164"/>
      <c r="BP570" s="164"/>
      <c r="BQ570" s="164"/>
      <c r="BR570" s="164"/>
      <c r="BS570" s="167"/>
      <c r="BT570" s="164"/>
      <c r="BU570" s="167"/>
      <c r="BV570" s="66">
        <f t="shared" si="161"/>
        <v>1</v>
      </c>
      <c r="BW570" s="164"/>
      <c r="BX570" s="164"/>
      <c r="BY570" s="164"/>
      <c r="BZ570" s="164"/>
      <c r="CA570" s="164"/>
      <c r="CB570" s="164"/>
      <c r="CC570" s="164"/>
      <c r="CD570" s="167"/>
      <c r="CE570" s="167"/>
      <c r="CF570" s="164"/>
      <c r="CG570" s="164"/>
      <c r="CH570" s="125">
        <f t="shared" si="146"/>
        <v>0</v>
      </c>
      <c r="CI570" s="164"/>
      <c r="CJ570" s="164"/>
      <c r="CK570" s="164"/>
      <c r="CL570" s="164"/>
      <c r="CM570" s="164"/>
      <c r="CN570" s="164"/>
      <c r="CO570" s="164"/>
      <c r="CP570" s="164"/>
      <c r="CQ570" s="164"/>
      <c r="CR570" s="164"/>
      <c r="CS570" s="125">
        <f t="shared" si="147"/>
        <v>0</v>
      </c>
      <c r="CT570" s="164"/>
      <c r="CU570" s="167"/>
      <c r="CV570" s="167"/>
      <c r="CW570" s="164"/>
      <c r="CX570" s="164"/>
      <c r="CY570" s="164"/>
      <c r="CZ570" s="164"/>
      <c r="DA570" s="164"/>
      <c r="DB570" s="164"/>
      <c r="DC570" s="164"/>
      <c r="DD570" s="125">
        <f t="shared" si="148"/>
        <v>0</v>
      </c>
      <c r="DE570" s="164"/>
      <c r="DF570" s="164"/>
      <c r="DG570" s="164"/>
      <c r="DH570" s="164"/>
      <c r="DI570" s="164"/>
      <c r="DJ570" s="164"/>
      <c r="DK570" s="164"/>
      <c r="DL570" s="164"/>
      <c r="DM570" s="164"/>
      <c r="DN570" s="125">
        <f t="shared" si="149"/>
        <v>0</v>
      </c>
      <c r="DO570" s="164"/>
      <c r="DP570" s="167"/>
      <c r="DQ570" s="167"/>
      <c r="DR570" s="164"/>
      <c r="DS570" s="164"/>
      <c r="DT570" s="164"/>
      <c r="DU570" s="164"/>
      <c r="DV570" s="164"/>
      <c r="DW570" s="164"/>
      <c r="DX570" s="164"/>
      <c r="DY570" s="125">
        <f t="shared" si="150"/>
        <v>0</v>
      </c>
      <c r="DZ570" s="125">
        <f t="shared" si="151"/>
        <v>0</v>
      </c>
      <c r="EA570" s="125">
        <f t="shared" si="152"/>
        <v>0</v>
      </c>
      <c r="EB570" s="125">
        <f t="shared" si="153"/>
        <v>0</v>
      </c>
      <c r="EC570" s="125">
        <f t="shared" si="154"/>
        <v>0</v>
      </c>
      <c r="ED570" s="125">
        <f t="shared" si="155"/>
        <v>0</v>
      </c>
      <c r="EE570" s="125">
        <f t="shared" si="156"/>
        <v>0</v>
      </c>
      <c r="EF570" s="125">
        <f t="shared" si="157"/>
        <v>0</v>
      </c>
      <c r="EG570" s="125">
        <f t="shared" si="158"/>
        <v>0</v>
      </c>
      <c r="EH570" s="125">
        <f t="shared" si="159"/>
        <v>0</v>
      </c>
      <c r="EI570" s="125">
        <f t="shared" si="160"/>
        <v>0</v>
      </c>
      <c r="EJ570" s="125">
        <v>0</v>
      </c>
    </row>
    <row r="571" spans="1:140" ht="15.75" customHeight="1">
      <c r="A571" s="33"/>
      <c r="B571" s="33"/>
      <c r="C571" s="125">
        <v>2021</v>
      </c>
      <c r="D571" s="125" t="s">
        <v>3257</v>
      </c>
      <c r="E571" s="125" t="s">
        <v>3258</v>
      </c>
      <c r="F571" s="125" t="s">
        <v>3259</v>
      </c>
      <c r="G571" s="125" t="s">
        <v>2578</v>
      </c>
      <c r="H571" s="125" t="s">
        <v>2579</v>
      </c>
      <c r="I571" s="201" t="s">
        <v>2580</v>
      </c>
      <c r="J571" s="125"/>
      <c r="K571" s="125"/>
      <c r="L571" s="125" t="s">
        <v>2009</v>
      </c>
      <c r="M571" s="119"/>
      <c r="N571" s="119"/>
      <c r="O571" s="125"/>
      <c r="P571" s="125"/>
      <c r="Q571" s="125"/>
      <c r="R571" s="125"/>
      <c r="S571" s="125"/>
      <c r="T571" s="125">
        <v>1</v>
      </c>
      <c r="U571" s="125"/>
      <c r="V571" s="125"/>
      <c r="W571" s="125"/>
      <c r="X571" s="125">
        <v>1</v>
      </c>
      <c r="Y571" s="125"/>
      <c r="Z571" s="125"/>
      <c r="AA571" s="125"/>
      <c r="AB571" s="125"/>
      <c r="AC571" s="125"/>
      <c r="AD571" s="125"/>
      <c r="AE571" s="125"/>
      <c r="AF571" s="125"/>
      <c r="AG571" s="125"/>
      <c r="AH571" s="125"/>
      <c r="AI571" s="125"/>
      <c r="AJ571" s="125"/>
      <c r="AK571" s="125"/>
      <c r="AL571" s="125"/>
      <c r="AM571" s="125"/>
      <c r="AN571" s="125"/>
      <c r="AO571" s="125"/>
      <c r="AP571" s="125"/>
      <c r="AQ571" s="125"/>
      <c r="AR571" s="125">
        <f t="shared" si="144"/>
        <v>1</v>
      </c>
      <c r="AS571" s="167">
        <v>1</v>
      </c>
      <c r="AT571" s="164"/>
      <c r="AU571" s="167">
        <v>1</v>
      </c>
      <c r="AV571" s="164"/>
      <c r="AW571" s="164"/>
      <c r="AX571" s="125">
        <f t="shared" si="145"/>
        <v>2</v>
      </c>
      <c r="AY571" s="164">
        <v>1</v>
      </c>
      <c r="AZ571" s="164">
        <v>1</v>
      </c>
      <c r="BA571" s="164">
        <v>1</v>
      </c>
      <c r="BB571" s="164"/>
      <c r="BC571" s="164"/>
      <c r="BD571" s="164"/>
      <c r="BE571" s="164"/>
      <c r="BF571" s="164"/>
      <c r="BG571" s="164"/>
      <c r="BH571" s="164"/>
      <c r="BI571" s="164"/>
      <c r="BJ571" s="164"/>
      <c r="BK571" s="164">
        <v>1</v>
      </c>
      <c r="BL571" s="164"/>
      <c r="BM571" s="164"/>
      <c r="BN571" s="164"/>
      <c r="BO571" s="164"/>
      <c r="BP571" s="164"/>
      <c r="BQ571" s="164"/>
      <c r="BR571" s="164"/>
      <c r="BS571" s="164">
        <v>1</v>
      </c>
      <c r="BT571" s="164"/>
      <c r="BU571" s="164">
        <v>1</v>
      </c>
      <c r="BV571" s="66">
        <f t="shared" si="161"/>
        <v>0</v>
      </c>
      <c r="BW571" s="164"/>
      <c r="BX571" s="164"/>
      <c r="BY571" s="164"/>
      <c r="BZ571" s="164">
        <v>1</v>
      </c>
      <c r="CA571" s="164"/>
      <c r="CB571" s="164"/>
      <c r="CC571" s="164"/>
      <c r="CD571" s="164"/>
      <c r="CE571" s="164"/>
      <c r="CF571" s="164"/>
      <c r="CG571" s="164"/>
      <c r="CH571" s="125">
        <f t="shared" si="146"/>
        <v>1</v>
      </c>
      <c r="CI571" s="164"/>
      <c r="CJ571" s="164"/>
      <c r="CK571" s="164"/>
      <c r="CL571" s="164"/>
      <c r="CM571" s="164"/>
      <c r="CN571" s="164"/>
      <c r="CO571" s="164"/>
      <c r="CP571" s="164"/>
      <c r="CQ571" s="164"/>
      <c r="CR571" s="164"/>
      <c r="CS571" s="125">
        <f t="shared" si="147"/>
        <v>0</v>
      </c>
      <c r="CT571" s="164"/>
      <c r="CU571" s="164"/>
      <c r="CV571" s="164"/>
      <c r="CW571" s="164"/>
      <c r="CX571" s="164"/>
      <c r="CY571" s="164"/>
      <c r="CZ571" s="164">
        <v>1</v>
      </c>
      <c r="DA571" s="164"/>
      <c r="DB571" s="164"/>
      <c r="DC571" s="164"/>
      <c r="DD571" s="125">
        <f t="shared" si="148"/>
        <v>1</v>
      </c>
      <c r="DE571" s="164"/>
      <c r="DF571" s="164"/>
      <c r="DG571" s="164"/>
      <c r="DH571" s="164"/>
      <c r="DI571" s="164"/>
      <c r="DJ571" s="164"/>
      <c r="DK571" s="164"/>
      <c r="DL571" s="164"/>
      <c r="DM571" s="164"/>
      <c r="DN571" s="125">
        <f t="shared" si="149"/>
        <v>0</v>
      </c>
      <c r="DO571" s="164"/>
      <c r="DP571" s="164"/>
      <c r="DQ571" s="164"/>
      <c r="DR571" s="164"/>
      <c r="DS571" s="164"/>
      <c r="DT571" s="164"/>
      <c r="DU571" s="164"/>
      <c r="DV571" s="164"/>
      <c r="DW571" s="164"/>
      <c r="DX571" s="164"/>
      <c r="DY571" s="125">
        <f t="shared" si="150"/>
        <v>0</v>
      </c>
      <c r="DZ571" s="125">
        <f t="shared" si="151"/>
        <v>0</v>
      </c>
      <c r="EA571" s="125">
        <f t="shared" si="152"/>
        <v>0</v>
      </c>
      <c r="EB571" s="125">
        <f t="shared" si="153"/>
        <v>0</v>
      </c>
      <c r="EC571" s="125">
        <f t="shared" si="154"/>
        <v>0</v>
      </c>
      <c r="ED571" s="125">
        <f t="shared" si="155"/>
        <v>0</v>
      </c>
      <c r="EE571" s="125">
        <f t="shared" si="156"/>
        <v>0</v>
      </c>
      <c r="EF571" s="125">
        <f t="shared" si="157"/>
        <v>0</v>
      </c>
      <c r="EG571" s="125">
        <f t="shared" si="158"/>
        <v>0</v>
      </c>
      <c r="EH571" s="125">
        <f t="shared" si="159"/>
        <v>0</v>
      </c>
      <c r="EI571" s="125">
        <f t="shared" si="160"/>
        <v>0</v>
      </c>
      <c r="EJ571" s="125">
        <v>0</v>
      </c>
    </row>
    <row r="572" spans="1:140" ht="15.75" customHeight="1">
      <c r="A572" s="33"/>
      <c r="B572" s="33"/>
      <c r="C572" s="201">
        <v>2021</v>
      </c>
      <c r="D572" s="201" t="s">
        <v>3260</v>
      </c>
      <c r="E572" s="201" t="s">
        <v>3261</v>
      </c>
      <c r="F572" s="201" t="s">
        <v>3262</v>
      </c>
      <c r="G572" s="201" t="s">
        <v>538</v>
      </c>
      <c r="H572" s="201" t="s">
        <v>2581</v>
      </c>
      <c r="I572" s="201" t="s">
        <v>2582</v>
      </c>
      <c r="J572" s="201"/>
      <c r="K572" s="201"/>
      <c r="L572" s="201" t="s">
        <v>2009</v>
      </c>
      <c r="M572" s="214"/>
      <c r="N572" s="214"/>
      <c r="O572" s="201"/>
      <c r="P572" s="201"/>
      <c r="Q572" s="201"/>
      <c r="R572" s="201"/>
      <c r="S572" s="201"/>
      <c r="T572" s="201"/>
      <c r="U572" s="201">
        <v>1</v>
      </c>
      <c r="V572" s="201"/>
      <c r="W572" s="201"/>
      <c r="X572" s="201"/>
      <c r="Y572" s="201"/>
      <c r="Z572" s="201"/>
      <c r="AA572" s="201"/>
      <c r="AB572" s="201"/>
      <c r="AC572" s="201">
        <v>1</v>
      </c>
      <c r="AD572" s="201"/>
      <c r="AE572" s="201"/>
      <c r="AF572" s="201"/>
      <c r="AG572" s="201"/>
      <c r="AH572" s="201"/>
      <c r="AI572" s="201"/>
      <c r="AJ572" s="201"/>
      <c r="AK572" s="201"/>
      <c r="AL572" s="201"/>
      <c r="AM572" s="201"/>
      <c r="AN572" s="201"/>
      <c r="AO572" s="201"/>
      <c r="AP572" s="201"/>
      <c r="AQ572" s="201"/>
      <c r="AR572" s="201">
        <f t="shared" si="144"/>
        <v>1</v>
      </c>
      <c r="AS572" s="216">
        <v>1</v>
      </c>
      <c r="AT572" s="216">
        <v>1</v>
      </c>
      <c r="AU572" s="216">
        <v>1</v>
      </c>
      <c r="AV572" s="216">
        <v>1</v>
      </c>
      <c r="AW572" s="216">
        <v>1</v>
      </c>
      <c r="AX572" s="201">
        <f t="shared" si="145"/>
        <v>5</v>
      </c>
      <c r="AY572" s="216">
        <v>1</v>
      </c>
      <c r="AZ572" s="208">
        <v>1</v>
      </c>
      <c r="BA572" s="208">
        <v>1</v>
      </c>
      <c r="BB572" s="208"/>
      <c r="BC572" s="208"/>
      <c r="BD572" s="208"/>
      <c r="BE572" s="208"/>
      <c r="BF572" s="208"/>
      <c r="BG572" s="208"/>
      <c r="BH572" s="208"/>
      <c r="BI572" s="208">
        <v>1</v>
      </c>
      <c r="BJ572" s="208"/>
      <c r="BK572" s="208"/>
      <c r="BL572" s="208"/>
      <c r="BM572" s="208"/>
      <c r="BN572" s="208">
        <v>1</v>
      </c>
      <c r="BO572" s="208"/>
      <c r="BP572" s="208"/>
      <c r="BQ572" s="208"/>
      <c r="BR572" s="208"/>
      <c r="BS572" s="208">
        <v>1</v>
      </c>
      <c r="BT572" s="208">
        <v>1</v>
      </c>
      <c r="BU572" s="208">
        <v>1</v>
      </c>
      <c r="BV572" s="66">
        <f t="shared" si="161"/>
        <v>0</v>
      </c>
      <c r="BW572" s="208"/>
      <c r="BX572" s="208"/>
      <c r="BY572" s="208">
        <v>1</v>
      </c>
      <c r="BZ572" s="208"/>
      <c r="CA572" s="208"/>
      <c r="CB572" s="208">
        <v>1</v>
      </c>
      <c r="CC572" s="208"/>
      <c r="CD572" s="208"/>
      <c r="CE572" s="208"/>
      <c r="CF572" s="208"/>
      <c r="CG572" s="208"/>
      <c r="CH572" s="201">
        <f t="shared" si="146"/>
        <v>2</v>
      </c>
      <c r="CI572" s="208"/>
      <c r="CJ572" s="208">
        <v>1</v>
      </c>
      <c r="CK572" s="208"/>
      <c r="CL572" s="208">
        <v>1</v>
      </c>
      <c r="CM572" s="208"/>
      <c r="CN572" s="208"/>
      <c r="CO572" s="208"/>
      <c r="CP572" s="208"/>
      <c r="CQ572" s="208"/>
      <c r="CR572" s="208"/>
      <c r="CS572" s="201">
        <f t="shared" si="147"/>
        <v>2</v>
      </c>
      <c r="CT572" s="208"/>
      <c r="CU572" s="208"/>
      <c r="CV572" s="208"/>
      <c r="CW572" s="208">
        <v>1</v>
      </c>
      <c r="CX572" s="208"/>
      <c r="CY572" s="208"/>
      <c r="CZ572" s="208"/>
      <c r="DA572" s="208"/>
      <c r="DB572" s="208"/>
      <c r="DC572" s="208"/>
      <c r="DD572" s="201">
        <f t="shared" si="148"/>
        <v>1</v>
      </c>
      <c r="DE572" s="208"/>
      <c r="DF572" s="208">
        <v>1</v>
      </c>
      <c r="DG572" s="208"/>
      <c r="DH572" s="208">
        <v>1</v>
      </c>
      <c r="DI572" s="208"/>
      <c r="DJ572" s="208"/>
      <c r="DK572" s="208"/>
      <c r="DL572" s="208"/>
      <c r="DM572" s="208"/>
      <c r="DN572" s="201">
        <f t="shared" si="149"/>
        <v>2</v>
      </c>
      <c r="DO572" s="208"/>
      <c r="DP572" s="208">
        <v>1</v>
      </c>
      <c r="DQ572" s="208"/>
      <c r="DR572" s="208">
        <v>1</v>
      </c>
      <c r="DS572" s="208"/>
      <c r="DT572" s="208"/>
      <c r="DU572" s="208">
        <v>1</v>
      </c>
      <c r="DV572" s="208"/>
      <c r="DW572" s="208"/>
      <c r="DX572" s="208"/>
      <c r="DY572" s="201">
        <f t="shared" si="150"/>
        <v>3</v>
      </c>
      <c r="DZ572" s="201">
        <f t="shared" si="151"/>
        <v>0</v>
      </c>
      <c r="EA572" s="201">
        <f t="shared" si="152"/>
        <v>4</v>
      </c>
      <c r="EB572" s="201">
        <f t="shared" si="153"/>
        <v>0</v>
      </c>
      <c r="EC572" s="201">
        <f t="shared" si="154"/>
        <v>5</v>
      </c>
      <c r="ED572" s="201">
        <f t="shared" si="155"/>
        <v>0</v>
      </c>
      <c r="EE572" s="201">
        <f t="shared" si="156"/>
        <v>0</v>
      </c>
      <c r="EF572" s="201">
        <f t="shared" si="157"/>
        <v>1</v>
      </c>
      <c r="EG572" s="201">
        <f t="shared" si="158"/>
        <v>0</v>
      </c>
      <c r="EH572" s="201">
        <f t="shared" si="159"/>
        <v>10</v>
      </c>
      <c r="EI572" s="201">
        <f t="shared" si="160"/>
        <v>1</v>
      </c>
      <c r="EJ572" s="201"/>
    </row>
    <row r="573" spans="1:140" ht="15.75" customHeight="1">
      <c r="A573" s="33"/>
      <c r="B573" s="33"/>
      <c r="C573" s="201">
        <v>2021</v>
      </c>
      <c r="D573" s="201" t="s">
        <v>3263</v>
      </c>
      <c r="E573" s="201" t="s">
        <v>3264</v>
      </c>
      <c r="F573" s="201" t="s">
        <v>636</v>
      </c>
      <c r="G573" s="201" t="s">
        <v>5584</v>
      </c>
      <c r="H573" s="201" t="s">
        <v>2583</v>
      </c>
      <c r="I573" s="201" t="s">
        <v>2584</v>
      </c>
      <c r="J573" s="201"/>
      <c r="K573" s="201"/>
      <c r="L573" s="201" t="s">
        <v>2009</v>
      </c>
      <c r="M573" s="214"/>
      <c r="N573" s="214"/>
      <c r="O573" s="201"/>
      <c r="P573" s="201"/>
      <c r="Q573" s="201"/>
      <c r="R573" s="201"/>
      <c r="S573" s="201"/>
      <c r="T573" s="201"/>
      <c r="U573" s="201">
        <v>1</v>
      </c>
      <c r="V573" s="201"/>
      <c r="W573" s="201"/>
      <c r="X573" s="201"/>
      <c r="Y573" s="201"/>
      <c r="Z573" s="201">
        <v>1</v>
      </c>
      <c r="AA573" s="201"/>
      <c r="AB573" s="201"/>
      <c r="AC573" s="201"/>
      <c r="AD573" s="201"/>
      <c r="AE573" s="201"/>
      <c r="AF573" s="201"/>
      <c r="AG573" s="201"/>
      <c r="AH573" s="201"/>
      <c r="AI573" s="201"/>
      <c r="AJ573" s="201"/>
      <c r="AK573" s="201"/>
      <c r="AL573" s="201"/>
      <c r="AM573" s="201"/>
      <c r="AN573" s="201"/>
      <c r="AO573" s="201"/>
      <c r="AP573" s="201"/>
      <c r="AQ573" s="201"/>
      <c r="AR573" s="201">
        <f t="shared" si="144"/>
        <v>1</v>
      </c>
      <c r="AS573" s="216">
        <v>1</v>
      </c>
      <c r="AT573" s="216">
        <v>1</v>
      </c>
      <c r="AU573" s="208"/>
      <c r="AV573" s="208"/>
      <c r="AW573" s="216">
        <v>1</v>
      </c>
      <c r="AX573" s="201">
        <f t="shared" si="145"/>
        <v>3</v>
      </c>
      <c r="AY573" s="208"/>
      <c r="AZ573" s="208">
        <v>1</v>
      </c>
      <c r="BA573" s="208"/>
      <c r="BB573" s="208"/>
      <c r="BC573" s="208"/>
      <c r="BD573" s="208"/>
      <c r="BE573" s="208"/>
      <c r="BF573" s="208"/>
      <c r="BG573" s="208"/>
      <c r="BH573" s="208"/>
      <c r="BI573" s="208"/>
      <c r="BJ573" s="208"/>
      <c r="BK573" s="208"/>
      <c r="BL573" s="208"/>
      <c r="BM573" s="208"/>
      <c r="BN573" s="208"/>
      <c r="BO573" s="208"/>
      <c r="BP573" s="208">
        <v>1</v>
      </c>
      <c r="BQ573" s="208"/>
      <c r="BR573" s="208"/>
      <c r="BS573" s="208">
        <v>1</v>
      </c>
      <c r="BT573" s="208">
        <v>1</v>
      </c>
      <c r="BU573" s="208">
        <v>1</v>
      </c>
      <c r="BV573" s="66">
        <f t="shared" si="161"/>
        <v>0</v>
      </c>
      <c r="BW573" s="208"/>
      <c r="BX573" s="208"/>
      <c r="BY573" s="208"/>
      <c r="BZ573" s="208">
        <v>1</v>
      </c>
      <c r="CA573" s="208"/>
      <c r="CB573" s="208"/>
      <c r="CC573" s="208"/>
      <c r="CD573" s="208"/>
      <c r="CE573" s="208"/>
      <c r="CF573" s="208"/>
      <c r="CG573" s="208"/>
      <c r="CH573" s="201">
        <f t="shared" si="146"/>
        <v>1</v>
      </c>
      <c r="CI573" s="208"/>
      <c r="CJ573" s="208"/>
      <c r="CK573" s="208"/>
      <c r="CL573" s="208"/>
      <c r="CM573" s="208">
        <v>1</v>
      </c>
      <c r="CN573" s="208"/>
      <c r="CO573" s="208"/>
      <c r="CP573" s="208"/>
      <c r="CQ573" s="208"/>
      <c r="CR573" s="208"/>
      <c r="CS573" s="201">
        <f t="shared" si="147"/>
        <v>1</v>
      </c>
      <c r="CT573" s="208"/>
      <c r="CU573" s="208"/>
      <c r="CV573" s="208"/>
      <c r="CW573" s="208"/>
      <c r="CX573" s="208"/>
      <c r="CY573" s="208"/>
      <c r="CZ573" s="208"/>
      <c r="DA573" s="208"/>
      <c r="DB573" s="208"/>
      <c r="DC573" s="208"/>
      <c r="DD573" s="201">
        <f t="shared" si="148"/>
        <v>0</v>
      </c>
      <c r="DE573" s="208"/>
      <c r="DF573" s="208"/>
      <c r="DG573" s="208"/>
      <c r="DH573" s="208"/>
      <c r="DI573" s="208"/>
      <c r="DJ573" s="208"/>
      <c r="DK573" s="208"/>
      <c r="DL573" s="208"/>
      <c r="DM573" s="208"/>
      <c r="DN573" s="201">
        <f t="shared" si="149"/>
        <v>0</v>
      </c>
      <c r="DO573" s="208"/>
      <c r="DP573" s="208"/>
      <c r="DQ573" s="208"/>
      <c r="DR573" s="208"/>
      <c r="DS573" s="208"/>
      <c r="DT573" s="208"/>
      <c r="DU573" s="208"/>
      <c r="DV573" s="208">
        <v>1</v>
      </c>
      <c r="DW573" s="208"/>
      <c r="DX573" s="208"/>
      <c r="DY573" s="201">
        <f t="shared" si="150"/>
        <v>1</v>
      </c>
      <c r="DZ573" s="201">
        <f t="shared" si="151"/>
        <v>0</v>
      </c>
      <c r="EA573" s="201">
        <f t="shared" si="152"/>
        <v>0</v>
      </c>
      <c r="EB573" s="201">
        <f t="shared" si="153"/>
        <v>0</v>
      </c>
      <c r="EC573" s="201">
        <f t="shared" si="154"/>
        <v>0</v>
      </c>
      <c r="ED573" s="201">
        <f t="shared" si="155"/>
        <v>0</v>
      </c>
      <c r="EE573" s="201">
        <f t="shared" si="156"/>
        <v>0</v>
      </c>
      <c r="EF573" s="201">
        <f t="shared" si="157"/>
        <v>0</v>
      </c>
      <c r="EG573" s="201">
        <f t="shared" si="158"/>
        <v>0</v>
      </c>
      <c r="EH573" s="201">
        <f t="shared" si="159"/>
        <v>0</v>
      </c>
      <c r="EI573" s="201">
        <f t="shared" si="160"/>
        <v>0</v>
      </c>
      <c r="EJ573" s="201"/>
    </row>
    <row r="574" spans="1:140" ht="15.75" customHeight="1">
      <c r="A574" s="33"/>
      <c r="B574" s="33"/>
      <c r="C574" s="125">
        <v>2021</v>
      </c>
      <c r="D574" s="125" t="s">
        <v>3265</v>
      </c>
      <c r="E574" s="125" t="s">
        <v>3266</v>
      </c>
      <c r="F574" s="125" t="s">
        <v>620</v>
      </c>
      <c r="G574" s="125" t="s">
        <v>621</v>
      </c>
      <c r="H574" s="125" t="s">
        <v>2585</v>
      </c>
      <c r="I574" s="125" t="s">
        <v>2586</v>
      </c>
      <c r="J574" s="125"/>
      <c r="K574" s="125"/>
      <c r="L574" s="125" t="s">
        <v>2009</v>
      </c>
      <c r="M574" s="119"/>
      <c r="N574" s="119"/>
      <c r="O574" s="125"/>
      <c r="P574" s="125"/>
      <c r="Q574" s="125"/>
      <c r="R574" s="125"/>
      <c r="S574" s="125"/>
      <c r="T574" s="125"/>
      <c r="U574" s="125">
        <v>1</v>
      </c>
      <c r="V574" s="125"/>
      <c r="W574" s="125"/>
      <c r="X574" s="125"/>
      <c r="Y574" s="125"/>
      <c r="Z574" s="125">
        <v>1</v>
      </c>
      <c r="AA574" s="125"/>
      <c r="AB574" s="125"/>
      <c r="AC574" s="125"/>
      <c r="AD574" s="125"/>
      <c r="AE574" s="125"/>
      <c r="AF574" s="125"/>
      <c r="AG574" s="125"/>
      <c r="AH574" s="125"/>
      <c r="AI574" s="125"/>
      <c r="AJ574" s="125"/>
      <c r="AK574" s="125"/>
      <c r="AL574" s="125"/>
      <c r="AM574" s="125"/>
      <c r="AN574" s="125"/>
      <c r="AO574" s="125"/>
      <c r="AP574" s="125"/>
      <c r="AQ574" s="125"/>
      <c r="AR574" s="125">
        <f t="shared" si="144"/>
        <v>1</v>
      </c>
      <c r="AS574" s="167">
        <v>1</v>
      </c>
      <c r="AT574" s="164"/>
      <c r="AU574" s="164"/>
      <c r="AV574" s="164"/>
      <c r="AW574" s="167">
        <v>1</v>
      </c>
      <c r="AX574" s="125">
        <f t="shared" si="145"/>
        <v>2</v>
      </c>
      <c r="AY574" s="167">
        <v>1</v>
      </c>
      <c r="AZ574" s="164"/>
      <c r="BA574" s="164"/>
      <c r="BB574" s="164"/>
      <c r="BC574" s="164"/>
      <c r="BD574" s="164"/>
      <c r="BE574" s="164"/>
      <c r="BF574" s="164"/>
      <c r="BG574" s="164"/>
      <c r="BH574" s="164"/>
      <c r="BI574" s="164"/>
      <c r="BJ574" s="164">
        <v>1</v>
      </c>
      <c r="BK574" s="164"/>
      <c r="BL574" s="164">
        <v>1</v>
      </c>
      <c r="BM574" s="164"/>
      <c r="BN574" s="164">
        <v>1</v>
      </c>
      <c r="BO574" s="164"/>
      <c r="BP574" s="164"/>
      <c r="BQ574" s="164"/>
      <c r="BR574" s="164"/>
      <c r="BS574" s="164">
        <v>1</v>
      </c>
      <c r="BT574" s="164"/>
      <c r="BU574" s="164">
        <v>1</v>
      </c>
      <c r="BV574" s="66">
        <f t="shared" si="161"/>
        <v>0</v>
      </c>
      <c r="BW574" s="164"/>
      <c r="BX574" s="164"/>
      <c r="BY574" s="164"/>
      <c r="BZ574" s="164">
        <v>1</v>
      </c>
      <c r="CA574" s="164"/>
      <c r="CB574" s="164"/>
      <c r="CC574" s="164"/>
      <c r="CD574" s="164"/>
      <c r="CE574" s="164"/>
      <c r="CF574" s="164"/>
      <c r="CG574" s="164"/>
      <c r="CH574" s="125">
        <f t="shared" si="146"/>
        <v>1</v>
      </c>
      <c r="CI574" s="164"/>
      <c r="CJ574" s="164"/>
      <c r="CK574" s="164"/>
      <c r="CL574" s="164"/>
      <c r="CM574" s="164"/>
      <c r="CN574" s="164"/>
      <c r="CO574" s="164"/>
      <c r="CP574" s="164"/>
      <c r="CQ574" s="164"/>
      <c r="CR574" s="164"/>
      <c r="CS574" s="125">
        <f t="shared" si="147"/>
        <v>0</v>
      </c>
      <c r="CT574" s="164"/>
      <c r="CU574" s="164"/>
      <c r="CV574" s="164"/>
      <c r="CW574" s="164"/>
      <c r="CX574" s="164"/>
      <c r="CY574" s="164"/>
      <c r="CZ574" s="164"/>
      <c r="DA574" s="164"/>
      <c r="DB574" s="164"/>
      <c r="DC574" s="164"/>
      <c r="DD574" s="125">
        <f t="shared" si="148"/>
        <v>0</v>
      </c>
      <c r="DE574" s="164"/>
      <c r="DF574" s="164"/>
      <c r="DG574" s="164"/>
      <c r="DH574" s="164"/>
      <c r="DI574" s="164"/>
      <c r="DJ574" s="164"/>
      <c r="DK574" s="164"/>
      <c r="DL574" s="164"/>
      <c r="DM574" s="164"/>
      <c r="DN574" s="125">
        <f t="shared" si="149"/>
        <v>0</v>
      </c>
      <c r="DO574" s="164"/>
      <c r="DP574" s="164"/>
      <c r="DQ574" s="164"/>
      <c r="DR574" s="164"/>
      <c r="DS574" s="164"/>
      <c r="DT574" s="164"/>
      <c r="DU574" s="164"/>
      <c r="DV574" s="164">
        <v>1</v>
      </c>
      <c r="DW574" s="164"/>
      <c r="DX574" s="164"/>
      <c r="DY574" s="125">
        <f t="shared" si="150"/>
        <v>1</v>
      </c>
      <c r="DZ574" s="125">
        <f t="shared" si="151"/>
        <v>0</v>
      </c>
      <c r="EA574" s="125">
        <f t="shared" si="152"/>
        <v>0</v>
      </c>
      <c r="EB574" s="125">
        <f t="shared" si="153"/>
        <v>0</v>
      </c>
      <c r="EC574" s="125">
        <f t="shared" si="154"/>
        <v>0</v>
      </c>
      <c r="ED574" s="125">
        <f t="shared" si="155"/>
        <v>0</v>
      </c>
      <c r="EE574" s="125">
        <f t="shared" si="156"/>
        <v>0</v>
      </c>
      <c r="EF574" s="125">
        <f t="shared" si="157"/>
        <v>0</v>
      </c>
      <c r="EG574" s="125">
        <f t="shared" si="158"/>
        <v>0</v>
      </c>
      <c r="EH574" s="125">
        <f t="shared" si="159"/>
        <v>0</v>
      </c>
      <c r="EI574" s="125">
        <f t="shared" si="160"/>
        <v>0</v>
      </c>
      <c r="EJ574" s="125">
        <v>0</v>
      </c>
    </row>
    <row r="575" spans="1:140" ht="15.75" customHeight="1">
      <c r="A575" s="33"/>
      <c r="B575" s="33"/>
      <c r="C575" s="125">
        <v>2021</v>
      </c>
      <c r="D575" s="125" t="s">
        <v>3267</v>
      </c>
      <c r="E575" s="125" t="s">
        <v>3268</v>
      </c>
      <c r="F575" s="125" t="s">
        <v>630</v>
      </c>
      <c r="G575" s="125" t="s">
        <v>483</v>
      </c>
      <c r="H575" s="125" t="s">
        <v>2587</v>
      </c>
      <c r="I575" s="125" t="s">
        <v>2588</v>
      </c>
      <c r="J575" s="125"/>
      <c r="K575" s="125"/>
      <c r="L575" s="125" t="s">
        <v>2009</v>
      </c>
      <c r="M575" s="119"/>
      <c r="N575" s="119"/>
      <c r="O575" s="125"/>
      <c r="P575" s="125"/>
      <c r="Q575" s="125"/>
      <c r="R575" s="125"/>
      <c r="S575" s="125"/>
      <c r="T575" s="125"/>
      <c r="U575" s="125">
        <v>1</v>
      </c>
      <c r="V575" s="125"/>
      <c r="W575" s="125"/>
      <c r="X575" s="125"/>
      <c r="Y575" s="125"/>
      <c r="Z575" s="125"/>
      <c r="AA575" s="125"/>
      <c r="AB575" s="125"/>
      <c r="AC575" s="125"/>
      <c r="AD575" s="125"/>
      <c r="AE575" s="125">
        <v>1</v>
      </c>
      <c r="AF575" s="125"/>
      <c r="AG575" s="125"/>
      <c r="AH575" s="125"/>
      <c r="AI575" s="125"/>
      <c r="AJ575" s="125"/>
      <c r="AK575" s="125"/>
      <c r="AL575" s="125"/>
      <c r="AM575" s="125"/>
      <c r="AN575" s="125"/>
      <c r="AO575" s="125"/>
      <c r="AP575" s="125"/>
      <c r="AQ575" s="125"/>
      <c r="AR575" s="125">
        <f t="shared" si="144"/>
        <v>1</v>
      </c>
      <c r="AS575" s="167"/>
      <c r="AT575" s="167"/>
      <c r="AU575" s="167"/>
      <c r="AV575" s="167"/>
      <c r="AW575" s="167">
        <v>1</v>
      </c>
      <c r="AX575" s="125">
        <f t="shared" si="145"/>
        <v>1</v>
      </c>
      <c r="AY575" s="164"/>
      <c r="AZ575" s="164"/>
      <c r="BA575" s="164">
        <v>1</v>
      </c>
      <c r="BB575" s="164"/>
      <c r="BC575" s="164"/>
      <c r="BD575" s="164"/>
      <c r="BE575" s="164"/>
      <c r="BF575" s="164"/>
      <c r="BG575" s="164"/>
      <c r="BH575" s="164">
        <v>1</v>
      </c>
      <c r="BI575" s="164"/>
      <c r="BJ575" s="164">
        <v>1</v>
      </c>
      <c r="BK575" s="164"/>
      <c r="BL575" s="164">
        <v>1</v>
      </c>
      <c r="BM575" s="164"/>
      <c r="BN575" s="164">
        <v>1</v>
      </c>
      <c r="BO575" s="164"/>
      <c r="BP575" s="164"/>
      <c r="BQ575" s="164"/>
      <c r="BR575" s="164"/>
      <c r="BS575" s="164"/>
      <c r="BT575" s="164"/>
      <c r="BU575" s="164">
        <v>1</v>
      </c>
      <c r="BV575" s="66">
        <f t="shared" si="161"/>
        <v>0</v>
      </c>
      <c r="BW575" s="164"/>
      <c r="BX575" s="164"/>
      <c r="BY575" s="164"/>
      <c r="BZ575" s="164"/>
      <c r="CA575" s="164"/>
      <c r="CB575" s="164"/>
      <c r="CC575" s="164"/>
      <c r="CD575" s="164"/>
      <c r="CE575" s="164"/>
      <c r="CF575" s="164"/>
      <c r="CG575" s="164"/>
      <c r="CH575" s="125">
        <f t="shared" si="146"/>
        <v>0</v>
      </c>
      <c r="CI575" s="164"/>
      <c r="CJ575" s="164"/>
      <c r="CK575" s="164"/>
      <c r="CL575" s="164"/>
      <c r="CM575" s="164"/>
      <c r="CN575" s="164"/>
      <c r="CO575" s="164"/>
      <c r="CP575" s="164"/>
      <c r="CQ575" s="164"/>
      <c r="CR575" s="164"/>
      <c r="CS575" s="125">
        <f t="shared" si="147"/>
        <v>0</v>
      </c>
      <c r="CT575" s="164"/>
      <c r="CU575" s="164"/>
      <c r="CV575" s="164"/>
      <c r="CW575" s="164"/>
      <c r="CX575" s="164"/>
      <c r="CY575" s="164"/>
      <c r="CZ575" s="164"/>
      <c r="DA575" s="164"/>
      <c r="DB575" s="164"/>
      <c r="DC575" s="164"/>
      <c r="DD575" s="125">
        <f t="shared" si="148"/>
        <v>0</v>
      </c>
      <c r="DE575" s="164"/>
      <c r="DF575" s="164"/>
      <c r="DG575" s="164"/>
      <c r="DH575" s="164"/>
      <c r="DI575" s="164"/>
      <c r="DJ575" s="164"/>
      <c r="DK575" s="164"/>
      <c r="DL575" s="164"/>
      <c r="DM575" s="164"/>
      <c r="DN575" s="125">
        <f t="shared" si="149"/>
        <v>0</v>
      </c>
      <c r="DO575" s="164"/>
      <c r="DP575" s="164"/>
      <c r="DQ575" s="164"/>
      <c r="DR575" s="164"/>
      <c r="DS575" s="164"/>
      <c r="DT575" s="164"/>
      <c r="DU575" s="164"/>
      <c r="DV575" s="164">
        <v>1</v>
      </c>
      <c r="DW575" s="164"/>
      <c r="DX575" s="164"/>
      <c r="DY575" s="125">
        <f t="shared" si="150"/>
        <v>1</v>
      </c>
      <c r="DZ575" s="125">
        <f t="shared" si="151"/>
        <v>0</v>
      </c>
      <c r="EA575" s="125">
        <f t="shared" si="152"/>
        <v>0</v>
      </c>
      <c r="EB575" s="125">
        <f t="shared" si="153"/>
        <v>0</v>
      </c>
      <c r="EC575" s="125">
        <f t="shared" si="154"/>
        <v>0</v>
      </c>
      <c r="ED575" s="125">
        <f t="shared" si="155"/>
        <v>0</v>
      </c>
      <c r="EE575" s="125">
        <f t="shared" si="156"/>
        <v>0</v>
      </c>
      <c r="EF575" s="125">
        <f t="shared" si="157"/>
        <v>0</v>
      </c>
      <c r="EG575" s="125">
        <f t="shared" si="158"/>
        <v>0</v>
      </c>
      <c r="EH575" s="125">
        <f t="shared" si="159"/>
        <v>0</v>
      </c>
      <c r="EI575" s="125">
        <f t="shared" si="160"/>
        <v>0</v>
      </c>
      <c r="EJ575" s="125">
        <v>0</v>
      </c>
    </row>
    <row r="576" spans="1:140" ht="15.75" customHeight="1">
      <c r="A576" s="33"/>
      <c r="B576" s="33"/>
      <c r="C576" s="125">
        <v>2021</v>
      </c>
      <c r="D576" s="125" t="s">
        <v>3269</v>
      </c>
      <c r="E576" s="125" t="s">
        <v>3270</v>
      </c>
      <c r="F576" s="125" t="s">
        <v>1516</v>
      </c>
      <c r="G576" s="125" t="s">
        <v>470</v>
      </c>
      <c r="H576" s="125" t="s">
        <v>2589</v>
      </c>
      <c r="I576" s="129" t="s">
        <v>2590</v>
      </c>
      <c r="J576" s="125"/>
      <c r="K576" s="125"/>
      <c r="L576" s="125" t="s">
        <v>2009</v>
      </c>
      <c r="M576" s="119"/>
      <c r="N576" s="119"/>
      <c r="O576" s="125"/>
      <c r="P576" s="125"/>
      <c r="Q576" s="125"/>
      <c r="R576" s="125"/>
      <c r="S576" s="125"/>
      <c r="T576" s="125"/>
      <c r="U576" s="125">
        <v>1</v>
      </c>
      <c r="V576" s="125"/>
      <c r="W576" s="125"/>
      <c r="X576" s="125"/>
      <c r="Y576" s="125"/>
      <c r="Z576" s="125"/>
      <c r="AA576" s="125"/>
      <c r="AB576" s="125">
        <v>1</v>
      </c>
      <c r="AC576" s="125"/>
      <c r="AD576" s="125"/>
      <c r="AE576" s="125"/>
      <c r="AF576" s="125"/>
      <c r="AG576" s="125"/>
      <c r="AH576" s="125"/>
      <c r="AI576" s="125"/>
      <c r="AJ576" s="125"/>
      <c r="AK576" s="125"/>
      <c r="AL576" s="125"/>
      <c r="AM576" s="125"/>
      <c r="AN576" s="125"/>
      <c r="AO576" s="125"/>
      <c r="AP576" s="125"/>
      <c r="AQ576" s="125"/>
      <c r="AR576" s="125">
        <f t="shared" si="144"/>
        <v>1</v>
      </c>
      <c r="AS576" s="167">
        <v>1</v>
      </c>
      <c r="AT576" s="164">
        <v>1</v>
      </c>
      <c r="AU576" s="164"/>
      <c r="AV576" s="167"/>
      <c r="AW576" s="167">
        <v>1</v>
      </c>
      <c r="AX576" s="125">
        <f t="shared" si="145"/>
        <v>3</v>
      </c>
      <c r="AY576" s="167">
        <v>1</v>
      </c>
      <c r="AZ576" s="164">
        <v>1</v>
      </c>
      <c r="BA576" s="167">
        <v>1</v>
      </c>
      <c r="BB576" s="164"/>
      <c r="BC576" s="164"/>
      <c r="BD576" s="164"/>
      <c r="BE576" s="164"/>
      <c r="BF576" s="164"/>
      <c r="BG576" s="164"/>
      <c r="BH576" s="164"/>
      <c r="BI576" s="164"/>
      <c r="BJ576" s="164"/>
      <c r="BK576" s="164"/>
      <c r="BL576" s="164"/>
      <c r="BM576" s="164"/>
      <c r="BN576" s="164"/>
      <c r="BO576" s="164"/>
      <c r="BP576" s="164">
        <v>1</v>
      </c>
      <c r="BQ576" s="164"/>
      <c r="BR576" s="164"/>
      <c r="BS576" s="164">
        <v>1</v>
      </c>
      <c r="BT576" s="164">
        <v>1</v>
      </c>
      <c r="BU576" s="164">
        <v>1</v>
      </c>
      <c r="BV576" s="66">
        <f t="shared" si="161"/>
        <v>0</v>
      </c>
      <c r="BW576" s="164"/>
      <c r="BX576" s="164"/>
      <c r="BY576" s="164"/>
      <c r="BZ576" s="164">
        <v>1</v>
      </c>
      <c r="CA576" s="164"/>
      <c r="CB576" s="164"/>
      <c r="CC576" s="164"/>
      <c r="CD576" s="164"/>
      <c r="CE576" s="164"/>
      <c r="CF576" s="164"/>
      <c r="CG576" s="164"/>
      <c r="CH576" s="125">
        <f t="shared" si="146"/>
        <v>1</v>
      </c>
      <c r="CI576" s="164"/>
      <c r="CJ576" s="164"/>
      <c r="CK576" s="164"/>
      <c r="CL576" s="164"/>
      <c r="CM576" s="164">
        <v>1</v>
      </c>
      <c r="CN576" s="164"/>
      <c r="CO576" s="164"/>
      <c r="CP576" s="164"/>
      <c r="CQ576" s="164"/>
      <c r="CR576" s="164"/>
      <c r="CS576" s="125">
        <f t="shared" si="147"/>
        <v>1</v>
      </c>
      <c r="CT576" s="164"/>
      <c r="CU576" s="164"/>
      <c r="CV576" s="164"/>
      <c r="CW576" s="164"/>
      <c r="CX576" s="164"/>
      <c r="CY576" s="164"/>
      <c r="CZ576" s="164"/>
      <c r="DA576" s="164"/>
      <c r="DB576" s="164"/>
      <c r="DC576" s="164"/>
      <c r="DD576" s="125">
        <f t="shared" si="148"/>
        <v>0</v>
      </c>
      <c r="DE576" s="164"/>
      <c r="DF576" s="164"/>
      <c r="DG576" s="164"/>
      <c r="DH576" s="164"/>
      <c r="DI576" s="164"/>
      <c r="DJ576" s="164"/>
      <c r="DK576" s="164"/>
      <c r="DL576" s="164"/>
      <c r="DM576" s="164"/>
      <c r="DN576" s="125">
        <f t="shared" si="149"/>
        <v>0</v>
      </c>
      <c r="DO576" s="164"/>
      <c r="DP576" s="164"/>
      <c r="DQ576" s="164"/>
      <c r="DR576" s="164"/>
      <c r="DS576" s="164"/>
      <c r="DT576" s="164"/>
      <c r="DU576" s="164"/>
      <c r="DV576" s="164">
        <v>1</v>
      </c>
      <c r="DW576" s="164"/>
      <c r="DX576" s="164"/>
      <c r="DY576" s="125">
        <f t="shared" si="150"/>
        <v>1</v>
      </c>
      <c r="DZ576" s="125">
        <f t="shared" si="151"/>
        <v>0</v>
      </c>
      <c r="EA576" s="125">
        <f t="shared" si="152"/>
        <v>0</v>
      </c>
      <c r="EB576" s="125">
        <f t="shared" si="153"/>
        <v>0</v>
      </c>
      <c r="EC576" s="125">
        <f t="shared" si="154"/>
        <v>0</v>
      </c>
      <c r="ED576" s="125">
        <f t="shared" si="155"/>
        <v>0</v>
      </c>
      <c r="EE576" s="125">
        <f t="shared" si="156"/>
        <v>0</v>
      </c>
      <c r="EF576" s="125">
        <f t="shared" si="157"/>
        <v>0</v>
      </c>
      <c r="EG576" s="125">
        <f t="shared" si="158"/>
        <v>0</v>
      </c>
      <c r="EH576" s="125">
        <f t="shared" si="159"/>
        <v>0</v>
      </c>
      <c r="EI576" s="125">
        <f t="shared" si="160"/>
        <v>0</v>
      </c>
      <c r="EJ576" s="125"/>
    </row>
    <row r="577" spans="1:140" ht="15.75" customHeight="1">
      <c r="A577" s="33"/>
      <c r="B577" s="33"/>
      <c r="C577" s="125">
        <v>2021</v>
      </c>
      <c r="D577" s="125" t="s">
        <v>3271</v>
      </c>
      <c r="E577" s="125" t="s">
        <v>3272</v>
      </c>
      <c r="F577" s="125" t="s">
        <v>3273</v>
      </c>
      <c r="G577" s="125" t="s">
        <v>621</v>
      </c>
      <c r="H577" s="125" t="s">
        <v>2591</v>
      </c>
      <c r="I577" s="125" t="s">
        <v>2592</v>
      </c>
      <c r="J577" s="125"/>
      <c r="K577" s="125"/>
      <c r="L577" s="125" t="s">
        <v>2009</v>
      </c>
      <c r="M577" s="119"/>
      <c r="N577" s="168"/>
      <c r="O577" s="164"/>
      <c r="P577" s="164"/>
      <c r="Q577" s="164"/>
      <c r="R577" s="164"/>
      <c r="S577" s="164"/>
      <c r="T577" s="164"/>
      <c r="U577" s="125">
        <v>1</v>
      </c>
      <c r="V577" s="164"/>
      <c r="W577" s="164"/>
      <c r="X577" s="164"/>
      <c r="Y577" s="164"/>
      <c r="Z577" s="164"/>
      <c r="AA577" s="164"/>
      <c r="AB577" s="164"/>
      <c r="AC577" s="164">
        <v>1</v>
      </c>
      <c r="AD577" s="164"/>
      <c r="AE577" s="164"/>
      <c r="AF577" s="167"/>
      <c r="AG577" s="164"/>
      <c r="AH577" s="164"/>
      <c r="AI577" s="164"/>
      <c r="AJ577" s="164"/>
      <c r="AK577" s="164"/>
      <c r="AL577" s="164"/>
      <c r="AM577" s="164"/>
      <c r="AN577" s="164"/>
      <c r="AO577" s="164"/>
      <c r="AP577" s="164"/>
      <c r="AQ577" s="125"/>
      <c r="AR577" s="125">
        <f t="shared" si="144"/>
        <v>1</v>
      </c>
      <c r="AS577" s="167"/>
      <c r="AT577" s="167">
        <v>1</v>
      </c>
      <c r="AU577" s="164"/>
      <c r="AV577" s="164"/>
      <c r="AW577" s="167">
        <v>1</v>
      </c>
      <c r="AX577" s="125">
        <f t="shared" si="145"/>
        <v>2</v>
      </c>
      <c r="AY577" s="164"/>
      <c r="AZ577" s="164">
        <v>1</v>
      </c>
      <c r="BA577" s="164"/>
      <c r="BB577" s="164"/>
      <c r="BC577" s="164"/>
      <c r="BD577" s="164"/>
      <c r="BE577" s="164"/>
      <c r="BF577" s="164"/>
      <c r="BG577" s="164"/>
      <c r="BH577" s="164"/>
      <c r="BI577" s="164"/>
      <c r="BJ577" s="164"/>
      <c r="BK577" s="164"/>
      <c r="BL577" s="164"/>
      <c r="BM577" s="164"/>
      <c r="BN577" s="164"/>
      <c r="BO577" s="164"/>
      <c r="BP577" s="164">
        <v>1</v>
      </c>
      <c r="BQ577" s="164"/>
      <c r="BR577" s="164"/>
      <c r="BS577" s="164"/>
      <c r="BT577" s="164"/>
      <c r="BU577" s="164"/>
      <c r="BV577" s="66">
        <f t="shared" si="161"/>
        <v>1</v>
      </c>
      <c r="BW577" s="164"/>
      <c r="BX577" s="164"/>
      <c r="BY577" s="164"/>
      <c r="BZ577" s="164"/>
      <c r="CA577" s="164"/>
      <c r="CB577" s="164"/>
      <c r="CC577" s="164"/>
      <c r="CD577" s="164"/>
      <c r="CE577" s="164"/>
      <c r="CF577" s="164"/>
      <c r="CG577" s="164"/>
      <c r="CH577" s="125">
        <f t="shared" si="146"/>
        <v>0</v>
      </c>
      <c r="CI577" s="164"/>
      <c r="CJ577" s="164"/>
      <c r="CK577" s="164"/>
      <c r="CL577" s="164"/>
      <c r="CM577" s="164"/>
      <c r="CN577" s="164"/>
      <c r="CO577" s="164"/>
      <c r="CP577" s="164"/>
      <c r="CQ577" s="164"/>
      <c r="CR577" s="164"/>
      <c r="CS577" s="125">
        <f t="shared" si="147"/>
        <v>0</v>
      </c>
      <c r="CT577" s="164"/>
      <c r="CU577" s="164"/>
      <c r="CV577" s="164"/>
      <c r="CW577" s="164"/>
      <c r="CX577" s="164"/>
      <c r="CY577" s="164"/>
      <c r="CZ577" s="164"/>
      <c r="DA577" s="164"/>
      <c r="DB577" s="164"/>
      <c r="DC577" s="164"/>
      <c r="DD577" s="125">
        <f t="shared" si="148"/>
        <v>0</v>
      </c>
      <c r="DE577" s="164"/>
      <c r="DF577" s="164"/>
      <c r="DG577" s="164"/>
      <c r="DH577" s="164"/>
      <c r="DI577" s="164"/>
      <c r="DJ577" s="164"/>
      <c r="DK577" s="164"/>
      <c r="DL577" s="164"/>
      <c r="DM577" s="164"/>
      <c r="DN577" s="125">
        <f t="shared" si="149"/>
        <v>0</v>
      </c>
      <c r="DO577" s="164"/>
      <c r="DP577" s="164"/>
      <c r="DQ577" s="164"/>
      <c r="DR577" s="164"/>
      <c r="DS577" s="164"/>
      <c r="DT577" s="164"/>
      <c r="DU577" s="164"/>
      <c r="DV577" s="164"/>
      <c r="DW577" s="164"/>
      <c r="DX577" s="164"/>
      <c r="DY577" s="125">
        <f t="shared" si="150"/>
        <v>0</v>
      </c>
      <c r="DZ577" s="125">
        <f t="shared" si="151"/>
        <v>0</v>
      </c>
      <c r="EA577" s="125">
        <f t="shared" si="152"/>
        <v>0</v>
      </c>
      <c r="EB577" s="125">
        <f t="shared" si="153"/>
        <v>0</v>
      </c>
      <c r="EC577" s="125">
        <f t="shared" si="154"/>
        <v>0</v>
      </c>
      <c r="ED577" s="125">
        <f t="shared" si="155"/>
        <v>0</v>
      </c>
      <c r="EE577" s="125">
        <f t="shared" si="156"/>
        <v>0</v>
      </c>
      <c r="EF577" s="125">
        <f t="shared" si="157"/>
        <v>0</v>
      </c>
      <c r="EG577" s="125">
        <f t="shared" si="158"/>
        <v>0</v>
      </c>
      <c r="EH577" s="125">
        <f t="shared" si="159"/>
        <v>0</v>
      </c>
      <c r="EI577" s="125">
        <f t="shared" si="160"/>
        <v>0</v>
      </c>
      <c r="EJ577" s="125"/>
    </row>
    <row r="578" spans="1:140" ht="15.75" customHeight="1">
      <c r="A578" s="33"/>
      <c r="B578" s="33"/>
      <c r="C578" s="125">
        <v>2021</v>
      </c>
      <c r="D578" s="125" t="s">
        <v>3274</v>
      </c>
      <c r="E578" s="125" t="s">
        <v>3275</v>
      </c>
      <c r="F578" s="125" t="s">
        <v>1917</v>
      </c>
      <c r="G578" s="125" t="s">
        <v>487</v>
      </c>
      <c r="H578" s="125" t="s">
        <v>2593</v>
      </c>
      <c r="I578" s="125" t="s">
        <v>2594</v>
      </c>
      <c r="J578" s="125"/>
      <c r="K578" s="125"/>
      <c r="L578" s="125" t="s">
        <v>2009</v>
      </c>
      <c r="M578" s="119"/>
      <c r="N578" s="168"/>
      <c r="O578" s="164"/>
      <c r="P578" s="164"/>
      <c r="Q578" s="164"/>
      <c r="R578" s="164"/>
      <c r="S578" s="164"/>
      <c r="T578" s="164">
        <v>1</v>
      </c>
      <c r="U578" s="164"/>
      <c r="V578" s="164"/>
      <c r="W578" s="164"/>
      <c r="X578" s="164"/>
      <c r="Y578" s="164"/>
      <c r="Z578" s="164"/>
      <c r="AA578" s="164">
        <v>1</v>
      </c>
      <c r="AB578" s="164"/>
      <c r="AC578" s="164"/>
      <c r="AD578" s="164"/>
      <c r="AE578" s="164"/>
      <c r="AF578" s="164"/>
      <c r="AG578" s="164"/>
      <c r="AH578" s="164"/>
      <c r="AI578" s="164"/>
      <c r="AJ578" s="164"/>
      <c r="AK578" s="164"/>
      <c r="AL578" s="164"/>
      <c r="AM578" s="164"/>
      <c r="AN578" s="164"/>
      <c r="AO578" s="164"/>
      <c r="AP578" s="164"/>
      <c r="AQ578" s="125"/>
      <c r="AR578" s="125">
        <f t="shared" si="144"/>
        <v>1</v>
      </c>
      <c r="AS578" s="167"/>
      <c r="AT578" s="167">
        <v>1</v>
      </c>
      <c r="AU578" s="167"/>
      <c r="AV578" s="167"/>
      <c r="AW578" s="167"/>
      <c r="AX578" s="125">
        <f t="shared" si="145"/>
        <v>1</v>
      </c>
      <c r="AY578" s="164"/>
      <c r="AZ578" s="164">
        <v>1</v>
      </c>
      <c r="BA578" s="164">
        <v>1</v>
      </c>
      <c r="BB578" s="164"/>
      <c r="BC578" s="164"/>
      <c r="BD578" s="164"/>
      <c r="BE578" s="164"/>
      <c r="BF578" s="164"/>
      <c r="BG578" s="164"/>
      <c r="BH578" s="164"/>
      <c r="BI578" s="164"/>
      <c r="BJ578" s="164"/>
      <c r="BK578" s="164">
        <v>1</v>
      </c>
      <c r="BL578" s="164"/>
      <c r="BM578" s="164"/>
      <c r="BN578" s="164"/>
      <c r="BO578" s="164"/>
      <c r="BP578" s="164"/>
      <c r="BQ578" s="164"/>
      <c r="BR578" s="164"/>
      <c r="BS578" s="164">
        <v>1</v>
      </c>
      <c r="BT578" s="164"/>
      <c r="BU578" s="164"/>
      <c r="BV578" s="66">
        <f t="shared" si="161"/>
        <v>0</v>
      </c>
      <c r="BW578" s="164"/>
      <c r="BX578" s="164"/>
      <c r="BY578" s="164"/>
      <c r="BZ578" s="164"/>
      <c r="CA578" s="164"/>
      <c r="CB578" s="164"/>
      <c r="CC578" s="164"/>
      <c r="CD578" s="164"/>
      <c r="CE578" s="164"/>
      <c r="CF578" s="164"/>
      <c r="CG578" s="164"/>
      <c r="CH578" s="125">
        <f t="shared" si="146"/>
        <v>0</v>
      </c>
      <c r="CI578" s="164"/>
      <c r="CJ578" s="164">
        <v>1</v>
      </c>
      <c r="CK578" s="164"/>
      <c r="CL578" s="164"/>
      <c r="CM578" s="164"/>
      <c r="CN578" s="164"/>
      <c r="CO578" s="164"/>
      <c r="CP578" s="164"/>
      <c r="CQ578" s="164"/>
      <c r="CR578" s="164"/>
      <c r="CS578" s="125">
        <f t="shared" si="147"/>
        <v>1</v>
      </c>
      <c r="CT578" s="164"/>
      <c r="CU578" s="164"/>
      <c r="CV578" s="164"/>
      <c r="CW578" s="164"/>
      <c r="CX578" s="164"/>
      <c r="CY578" s="164"/>
      <c r="CZ578" s="164"/>
      <c r="DA578" s="164"/>
      <c r="DB578" s="164"/>
      <c r="DC578" s="164"/>
      <c r="DD578" s="125">
        <f t="shared" si="148"/>
        <v>0</v>
      </c>
      <c r="DE578" s="164"/>
      <c r="DF578" s="164"/>
      <c r="DG578" s="164"/>
      <c r="DH578" s="164"/>
      <c r="DI578" s="164"/>
      <c r="DJ578" s="164"/>
      <c r="DK578" s="164"/>
      <c r="DL578" s="164"/>
      <c r="DM578" s="164"/>
      <c r="DN578" s="125">
        <f t="shared" si="149"/>
        <v>0</v>
      </c>
      <c r="DO578" s="164"/>
      <c r="DP578" s="164"/>
      <c r="DQ578" s="164"/>
      <c r="DR578" s="164"/>
      <c r="DS578" s="164"/>
      <c r="DT578" s="164"/>
      <c r="DU578" s="164"/>
      <c r="DV578" s="164"/>
      <c r="DW578" s="164"/>
      <c r="DX578" s="164"/>
      <c r="DY578" s="125">
        <f t="shared" si="150"/>
        <v>0</v>
      </c>
      <c r="DZ578" s="125">
        <f t="shared" si="151"/>
        <v>0</v>
      </c>
      <c r="EA578" s="125">
        <f t="shared" si="152"/>
        <v>1</v>
      </c>
      <c r="EB578" s="125">
        <f t="shared" si="153"/>
        <v>0</v>
      </c>
      <c r="EC578" s="125">
        <f t="shared" si="154"/>
        <v>0</v>
      </c>
      <c r="ED578" s="125">
        <f t="shared" si="155"/>
        <v>0</v>
      </c>
      <c r="EE578" s="125">
        <f t="shared" si="156"/>
        <v>0</v>
      </c>
      <c r="EF578" s="125">
        <f t="shared" si="157"/>
        <v>0</v>
      </c>
      <c r="EG578" s="125">
        <f t="shared" si="158"/>
        <v>0</v>
      </c>
      <c r="EH578" s="125">
        <f t="shared" si="159"/>
        <v>1</v>
      </c>
      <c r="EI578" s="125">
        <f t="shared" si="160"/>
        <v>1</v>
      </c>
      <c r="EJ578" s="125">
        <v>0</v>
      </c>
    </row>
    <row r="579" spans="1:140" ht="15.75" customHeight="1">
      <c r="A579" s="33"/>
      <c r="B579" s="33"/>
      <c r="C579" s="125">
        <v>2021</v>
      </c>
      <c r="D579" s="125" t="s">
        <v>3276</v>
      </c>
      <c r="E579" s="125" t="s">
        <v>3277</v>
      </c>
      <c r="F579" s="125" t="s">
        <v>534</v>
      </c>
      <c r="G579" s="125" t="s">
        <v>487</v>
      </c>
      <c r="H579" s="125" t="s">
        <v>2595</v>
      </c>
      <c r="I579" s="125" t="s">
        <v>2596</v>
      </c>
      <c r="J579" s="125"/>
      <c r="K579" s="125"/>
      <c r="L579" s="125" t="s">
        <v>2009</v>
      </c>
      <c r="M579" s="119"/>
      <c r="N579" s="168"/>
      <c r="O579" s="164"/>
      <c r="P579" s="164"/>
      <c r="Q579" s="164"/>
      <c r="R579" s="164"/>
      <c r="S579" s="164"/>
      <c r="T579" s="164">
        <v>1</v>
      </c>
      <c r="U579" s="164"/>
      <c r="V579" s="164"/>
      <c r="W579" s="164"/>
      <c r="X579" s="164"/>
      <c r="Y579" s="164">
        <v>1</v>
      </c>
      <c r="Z579" s="164"/>
      <c r="AA579" s="164"/>
      <c r="AB579" s="164"/>
      <c r="AC579" s="164"/>
      <c r="AD579" s="164"/>
      <c r="AE579" s="164"/>
      <c r="AF579" s="164"/>
      <c r="AG579" s="164"/>
      <c r="AH579" s="167"/>
      <c r="AI579" s="164"/>
      <c r="AJ579" s="164"/>
      <c r="AK579" s="164"/>
      <c r="AL579" s="164"/>
      <c r="AM579" s="164"/>
      <c r="AN579" s="164"/>
      <c r="AO579" s="164"/>
      <c r="AP579" s="164"/>
      <c r="AQ579" s="125"/>
      <c r="AR579" s="125">
        <f t="shared" si="144"/>
        <v>1</v>
      </c>
      <c r="AS579" s="164"/>
      <c r="AT579" s="167">
        <v>1</v>
      </c>
      <c r="AU579" s="167"/>
      <c r="AV579" s="164"/>
      <c r="AW579" s="164"/>
      <c r="AX579" s="125">
        <f t="shared" si="145"/>
        <v>1</v>
      </c>
      <c r="AY579" s="164">
        <v>1</v>
      </c>
      <c r="AZ579" s="164">
        <v>1</v>
      </c>
      <c r="BA579" s="164"/>
      <c r="BB579" s="164"/>
      <c r="BC579" s="164"/>
      <c r="BD579" s="164"/>
      <c r="BE579" s="164"/>
      <c r="BF579" s="164"/>
      <c r="BG579" s="164"/>
      <c r="BH579" s="164"/>
      <c r="BI579" s="164"/>
      <c r="BJ579" s="164"/>
      <c r="BK579" s="164">
        <v>1</v>
      </c>
      <c r="BL579" s="164"/>
      <c r="BM579" s="164"/>
      <c r="BN579" s="164"/>
      <c r="BO579" s="164"/>
      <c r="BP579" s="164"/>
      <c r="BQ579" s="164"/>
      <c r="BR579" s="164"/>
      <c r="BS579" s="164">
        <v>1</v>
      </c>
      <c r="BT579" s="167">
        <v>1</v>
      </c>
      <c r="BU579" s="167"/>
      <c r="BV579" s="66">
        <f t="shared" si="161"/>
        <v>0</v>
      </c>
      <c r="BW579" s="164"/>
      <c r="BX579" s="164"/>
      <c r="BY579" s="164"/>
      <c r="BZ579" s="164"/>
      <c r="CA579" s="167"/>
      <c r="CB579" s="167"/>
      <c r="CC579" s="164"/>
      <c r="CD579" s="167"/>
      <c r="CE579" s="167"/>
      <c r="CF579" s="164"/>
      <c r="CG579" s="164"/>
      <c r="CH579" s="125">
        <f t="shared" si="146"/>
        <v>0</v>
      </c>
      <c r="CI579" s="164">
        <v>1</v>
      </c>
      <c r="CJ579" s="164">
        <v>1</v>
      </c>
      <c r="CK579" s="164">
        <v>1</v>
      </c>
      <c r="CL579" s="164">
        <v>1</v>
      </c>
      <c r="CM579" s="164"/>
      <c r="CN579" s="164">
        <v>1</v>
      </c>
      <c r="CO579" s="164"/>
      <c r="CP579" s="164"/>
      <c r="CQ579" s="164"/>
      <c r="CR579" s="164"/>
      <c r="CS579" s="125">
        <f t="shared" si="147"/>
        <v>5</v>
      </c>
      <c r="CT579" s="164"/>
      <c r="CU579" s="164"/>
      <c r="CV579" s="164"/>
      <c r="CW579" s="164"/>
      <c r="CX579" s="164"/>
      <c r="CY579" s="164"/>
      <c r="CZ579" s="164"/>
      <c r="DA579" s="167"/>
      <c r="DB579" s="164"/>
      <c r="DC579" s="164"/>
      <c r="DD579" s="125">
        <f t="shared" si="148"/>
        <v>0</v>
      </c>
      <c r="DE579" s="164"/>
      <c r="DF579" s="164"/>
      <c r="DG579" s="164"/>
      <c r="DH579" s="164"/>
      <c r="DI579" s="164"/>
      <c r="DJ579" s="164"/>
      <c r="DK579" s="164"/>
      <c r="DL579" s="164"/>
      <c r="DM579" s="164"/>
      <c r="DN579" s="125">
        <f t="shared" si="149"/>
        <v>0</v>
      </c>
      <c r="DO579" s="164"/>
      <c r="DP579" s="164"/>
      <c r="DQ579" s="164"/>
      <c r="DR579" s="164"/>
      <c r="DS579" s="164"/>
      <c r="DT579" s="164"/>
      <c r="DU579" s="164"/>
      <c r="DV579" s="164"/>
      <c r="DW579" s="164"/>
      <c r="DX579" s="164"/>
      <c r="DY579" s="125">
        <f t="shared" si="150"/>
        <v>0</v>
      </c>
      <c r="DZ579" s="125">
        <f t="shared" si="151"/>
        <v>1</v>
      </c>
      <c r="EA579" s="125">
        <f t="shared" si="152"/>
        <v>1</v>
      </c>
      <c r="EB579" s="125">
        <f t="shared" si="153"/>
        <v>1</v>
      </c>
      <c r="EC579" s="125">
        <f t="shared" si="154"/>
        <v>1</v>
      </c>
      <c r="ED579" s="125">
        <f t="shared" si="155"/>
        <v>1</v>
      </c>
      <c r="EE579" s="125">
        <f t="shared" si="156"/>
        <v>0</v>
      </c>
      <c r="EF579" s="125">
        <f t="shared" si="157"/>
        <v>0</v>
      </c>
      <c r="EG579" s="125">
        <f t="shared" si="158"/>
        <v>0</v>
      </c>
      <c r="EH579" s="125">
        <f t="shared" si="159"/>
        <v>5</v>
      </c>
      <c r="EI579" s="125">
        <f t="shared" si="160"/>
        <v>1</v>
      </c>
      <c r="EJ579" s="125">
        <v>0</v>
      </c>
    </row>
    <row r="580" spans="1:140" ht="15.75" customHeight="1">
      <c r="A580" s="33"/>
      <c r="B580" s="33"/>
      <c r="C580" s="125">
        <v>2021</v>
      </c>
      <c r="D580" s="125" t="s">
        <v>3278</v>
      </c>
      <c r="E580" s="125" t="s">
        <v>3279</v>
      </c>
      <c r="F580" s="125" t="s">
        <v>688</v>
      </c>
      <c r="G580" s="125" t="s">
        <v>487</v>
      </c>
      <c r="H580" s="125" t="s">
        <v>2597</v>
      </c>
      <c r="I580" s="125" t="s">
        <v>2598</v>
      </c>
      <c r="J580" s="125"/>
      <c r="K580" s="125"/>
      <c r="L580" s="125" t="s">
        <v>2009</v>
      </c>
      <c r="M580" s="119">
        <v>1</v>
      </c>
      <c r="N580" s="152" t="s">
        <v>2599</v>
      </c>
      <c r="O580" s="164"/>
      <c r="P580" s="164"/>
      <c r="Q580" s="164"/>
      <c r="R580" s="164"/>
      <c r="S580" s="164"/>
      <c r="T580" s="164">
        <v>1</v>
      </c>
      <c r="U580" s="164"/>
      <c r="V580" s="164"/>
      <c r="W580" s="164"/>
      <c r="X580" s="164"/>
      <c r="Y580" s="164">
        <v>1</v>
      </c>
      <c r="Z580" s="164"/>
      <c r="AA580" s="164"/>
      <c r="AB580" s="164"/>
      <c r="AC580" s="164"/>
      <c r="AD580" s="164"/>
      <c r="AE580" s="164"/>
      <c r="AF580" s="164"/>
      <c r="AG580" s="164"/>
      <c r="AH580" s="167"/>
      <c r="AI580" s="164"/>
      <c r="AJ580" s="164"/>
      <c r="AK580" s="164"/>
      <c r="AL580" s="164"/>
      <c r="AM580" s="164"/>
      <c r="AN580" s="164"/>
      <c r="AO580" s="164"/>
      <c r="AP580" s="164"/>
      <c r="AQ580" s="125"/>
      <c r="AR580" s="125">
        <f t="shared" ref="AR580:AR643" si="162">IF(SUM(X580:AQ580)&gt;0,1,"")</f>
        <v>1</v>
      </c>
      <c r="AS580" s="167">
        <v>1</v>
      </c>
      <c r="AT580" s="167">
        <v>1</v>
      </c>
      <c r="AU580" s="167">
        <v>1</v>
      </c>
      <c r="AV580" s="167">
        <v>1</v>
      </c>
      <c r="AW580" s="167">
        <v>1</v>
      </c>
      <c r="AX580" s="125">
        <f t="shared" ref="AX580:AX643" si="163">SUM(AS580:AW580)</f>
        <v>5</v>
      </c>
      <c r="AY580" s="167">
        <v>1</v>
      </c>
      <c r="AZ580" s="167">
        <v>1</v>
      </c>
      <c r="BA580" s="167">
        <v>1</v>
      </c>
      <c r="BB580" s="164"/>
      <c r="BC580" s="164"/>
      <c r="BD580" s="164"/>
      <c r="BE580" s="164"/>
      <c r="BF580" s="164"/>
      <c r="BG580" s="164"/>
      <c r="BH580" s="164"/>
      <c r="BI580" s="164"/>
      <c r="BJ580" s="164"/>
      <c r="BK580" s="164">
        <v>1</v>
      </c>
      <c r="BL580" s="164"/>
      <c r="BM580" s="164"/>
      <c r="BN580" s="164"/>
      <c r="BO580" s="164"/>
      <c r="BP580" s="164"/>
      <c r="BQ580" s="164"/>
      <c r="BR580" s="164"/>
      <c r="BS580" s="167">
        <v>1</v>
      </c>
      <c r="BT580" s="167">
        <v>1</v>
      </c>
      <c r="BU580" s="167">
        <v>1</v>
      </c>
      <c r="BV580" s="66">
        <f t="shared" si="161"/>
        <v>0</v>
      </c>
      <c r="BW580" s="164"/>
      <c r="BX580" s="167">
        <v>1</v>
      </c>
      <c r="BY580" s="167"/>
      <c r="BZ580" s="167">
        <v>1</v>
      </c>
      <c r="CA580" s="164"/>
      <c r="CB580" s="164"/>
      <c r="CC580" s="164"/>
      <c r="CD580" s="164"/>
      <c r="CE580" s="164"/>
      <c r="CF580" s="164"/>
      <c r="CG580" s="164"/>
      <c r="CH580" s="125">
        <f t="shared" ref="CH580:CH643" si="164">SUM(BW580:CF580)</f>
        <v>2</v>
      </c>
      <c r="CI580" s="164">
        <v>1</v>
      </c>
      <c r="CJ580" s="164">
        <v>1</v>
      </c>
      <c r="CK580" s="164"/>
      <c r="CL580" s="164"/>
      <c r="CM580" s="164">
        <v>1</v>
      </c>
      <c r="CN580" s="164"/>
      <c r="CO580" s="164"/>
      <c r="CP580" s="164"/>
      <c r="CQ580" s="164"/>
      <c r="CR580" s="164"/>
      <c r="CS580" s="125">
        <f t="shared" ref="CS580:CS643" si="165">SUM(CI580:CQ580)</f>
        <v>3</v>
      </c>
      <c r="CT580" s="164"/>
      <c r="CU580" s="164"/>
      <c r="CV580" s="164"/>
      <c r="CW580" s="164"/>
      <c r="CX580" s="164"/>
      <c r="CY580" s="164"/>
      <c r="CZ580" s="164">
        <v>1</v>
      </c>
      <c r="DA580" s="164"/>
      <c r="DB580" s="164"/>
      <c r="DC580" s="164"/>
      <c r="DD580" s="125">
        <f t="shared" ref="DD580:DD643" si="166">SUM(CT580:DB580)</f>
        <v>1</v>
      </c>
      <c r="DE580" s="164">
        <v>1</v>
      </c>
      <c r="DF580" s="164">
        <v>1</v>
      </c>
      <c r="DG580" s="164"/>
      <c r="DH580" s="164"/>
      <c r="DI580" s="164"/>
      <c r="DJ580" s="164"/>
      <c r="DK580" s="164"/>
      <c r="DL580" s="164"/>
      <c r="DM580" s="164"/>
      <c r="DN580" s="125">
        <f t="shared" ref="DN580:DN643" si="167">SUM(DE580:DL580)</f>
        <v>2</v>
      </c>
      <c r="DO580" s="164">
        <v>1</v>
      </c>
      <c r="DP580" s="164">
        <v>1</v>
      </c>
      <c r="DQ580" s="164"/>
      <c r="DR580" s="164"/>
      <c r="DS580" s="164"/>
      <c r="DT580" s="164"/>
      <c r="DU580" s="164"/>
      <c r="DV580" s="164">
        <v>1</v>
      </c>
      <c r="DW580" s="164"/>
      <c r="DX580" s="164"/>
      <c r="DY580" s="125">
        <f t="shared" ref="DY580:DY643" si="168">SUM(DO580:DW580)</f>
        <v>3</v>
      </c>
      <c r="DZ580" s="125">
        <f t="shared" ref="DZ580:DZ643" si="169">SUM(BW580,CI580,CT580,DE580,DO580)</f>
        <v>3</v>
      </c>
      <c r="EA580" s="125">
        <f t="shared" ref="EA580:EA643" si="170">SUM(BY580,CJ580,CU580,DF580,DP580)</f>
        <v>3</v>
      </c>
      <c r="EB580" s="125">
        <f t="shared" ref="EB580:EB643" si="171">SUM(CA580,CK580,CV580,DG580,DQ580)</f>
        <v>0</v>
      </c>
      <c r="EC580" s="125">
        <f t="shared" ref="EC580:EC643" si="172">SUM(CB580,CL580,CW580,DH580,DR580)</f>
        <v>0</v>
      </c>
      <c r="ED580" s="125">
        <f t="shared" ref="ED580:ED643" si="173">SUM(CC580,CN580,CX580,DI580,DS580)</f>
        <v>0</v>
      </c>
      <c r="EE580" s="125">
        <f t="shared" ref="EE580:EE643" si="174">SUM(CD580,CO580,CY580,DJ580,DT580)</f>
        <v>0</v>
      </c>
      <c r="EF580" s="125">
        <f t="shared" ref="EF580:EF643" si="175">SUM(CE580,CP580,DA580,DK580,DU580)</f>
        <v>0</v>
      </c>
      <c r="EG580" s="125">
        <f t="shared" ref="EG580:EG643" si="176">SUM(CF580,CQ580,DB580,DL580,DW580)</f>
        <v>0</v>
      </c>
      <c r="EH580" s="125">
        <f t="shared" ref="EH580:EH643" si="177">SUM(DZ580:EG580)</f>
        <v>6</v>
      </c>
      <c r="EI580" s="125">
        <f t="shared" ref="EI580:EI643" si="178">IF(SUM(DZ580:EG580)=0,0,1)</f>
        <v>1</v>
      </c>
      <c r="EJ580" s="125">
        <v>0</v>
      </c>
    </row>
    <row r="581" spans="1:140" ht="15.75" customHeight="1">
      <c r="A581" s="33"/>
      <c r="B581" s="33"/>
      <c r="C581" s="125">
        <v>2021</v>
      </c>
      <c r="D581" s="125" t="s">
        <v>3280</v>
      </c>
      <c r="E581" s="125" t="s">
        <v>3281</v>
      </c>
      <c r="F581" s="125" t="s">
        <v>1529</v>
      </c>
      <c r="G581" s="125" t="s">
        <v>1530</v>
      </c>
      <c r="H581" s="163" t="s">
        <v>2600</v>
      </c>
      <c r="I581" s="125" t="s">
        <v>2601</v>
      </c>
      <c r="J581" s="125"/>
      <c r="K581" s="125"/>
      <c r="L581" s="125" t="s">
        <v>2009</v>
      </c>
      <c r="M581" s="119"/>
      <c r="N581" s="168"/>
      <c r="O581" s="164"/>
      <c r="P581" s="164"/>
      <c r="Q581" s="164"/>
      <c r="R581" s="164"/>
      <c r="S581" s="164"/>
      <c r="T581" s="164"/>
      <c r="U581" s="164">
        <v>1</v>
      </c>
      <c r="V581" s="164"/>
      <c r="W581" s="164"/>
      <c r="X581" s="164"/>
      <c r="Y581" s="164"/>
      <c r="Z581" s="164"/>
      <c r="AA581" s="164"/>
      <c r="AB581" s="164"/>
      <c r="AC581" s="164"/>
      <c r="AD581" s="164"/>
      <c r="AE581" s="164"/>
      <c r="AF581" s="164">
        <v>1</v>
      </c>
      <c r="AG581" s="164"/>
      <c r="AH581" s="164"/>
      <c r="AI581" s="164"/>
      <c r="AJ581" s="164"/>
      <c r="AK581" s="164"/>
      <c r="AL581" s="164"/>
      <c r="AM581" s="164"/>
      <c r="AN581" s="167"/>
      <c r="AO581" s="164"/>
      <c r="AP581" s="164"/>
      <c r="AQ581" s="125"/>
      <c r="AR581" s="125">
        <f t="shared" si="162"/>
        <v>1</v>
      </c>
      <c r="AS581" s="167"/>
      <c r="AT581" s="167">
        <v>1</v>
      </c>
      <c r="AU581" s="164">
        <v>1</v>
      </c>
      <c r="AV581" s="164"/>
      <c r="AW581" s="167"/>
      <c r="AX581" s="125">
        <f t="shared" si="163"/>
        <v>2</v>
      </c>
      <c r="AY581" s="164">
        <v>1</v>
      </c>
      <c r="AZ581" s="164">
        <v>1</v>
      </c>
      <c r="BA581" s="164"/>
      <c r="BB581" s="164"/>
      <c r="BC581" s="164"/>
      <c r="BD581" s="164"/>
      <c r="BE581" s="164"/>
      <c r="BF581" s="164"/>
      <c r="BG581" s="164"/>
      <c r="BH581" s="164"/>
      <c r="BI581" s="164"/>
      <c r="BJ581" s="164"/>
      <c r="BK581" s="164"/>
      <c r="BL581" s="164"/>
      <c r="BM581" s="164"/>
      <c r="BN581" s="164"/>
      <c r="BO581" s="164">
        <v>1</v>
      </c>
      <c r="BP581" s="164"/>
      <c r="BQ581" s="164"/>
      <c r="BR581" s="164"/>
      <c r="BS581" s="164"/>
      <c r="BT581" s="167">
        <v>1</v>
      </c>
      <c r="BU581" s="167">
        <v>1</v>
      </c>
      <c r="BV581" s="66">
        <f t="shared" si="161"/>
        <v>0</v>
      </c>
      <c r="BW581" s="164"/>
      <c r="BX581" s="164"/>
      <c r="BY581" s="164"/>
      <c r="BZ581" s="164"/>
      <c r="CA581" s="164"/>
      <c r="CB581" s="164"/>
      <c r="CC581" s="164"/>
      <c r="CD581" s="164"/>
      <c r="CE581" s="164"/>
      <c r="CF581" s="164"/>
      <c r="CG581" s="164"/>
      <c r="CH581" s="125">
        <f t="shared" si="164"/>
        <v>0</v>
      </c>
      <c r="CI581" s="164"/>
      <c r="CJ581" s="164"/>
      <c r="CK581" s="164"/>
      <c r="CL581" s="164"/>
      <c r="CM581" s="164">
        <v>1</v>
      </c>
      <c r="CN581" s="164"/>
      <c r="CO581" s="164"/>
      <c r="CP581" s="164"/>
      <c r="CQ581" s="164"/>
      <c r="CR581" s="164"/>
      <c r="CS581" s="125">
        <f t="shared" si="165"/>
        <v>1</v>
      </c>
      <c r="CT581" s="164"/>
      <c r="CU581" s="164"/>
      <c r="CV581" s="164"/>
      <c r="CW581" s="164"/>
      <c r="CX581" s="164"/>
      <c r="CY581" s="164"/>
      <c r="CZ581" s="164">
        <v>1</v>
      </c>
      <c r="DA581" s="164"/>
      <c r="DB581" s="164"/>
      <c r="DC581" s="164"/>
      <c r="DD581" s="125">
        <f t="shared" si="166"/>
        <v>1</v>
      </c>
      <c r="DE581" s="164"/>
      <c r="DF581" s="164"/>
      <c r="DG581" s="164"/>
      <c r="DH581" s="164"/>
      <c r="DI581" s="164"/>
      <c r="DJ581" s="164"/>
      <c r="DK581" s="164"/>
      <c r="DL581" s="164"/>
      <c r="DM581" s="164"/>
      <c r="DN581" s="125">
        <f t="shared" si="167"/>
        <v>0</v>
      </c>
      <c r="DO581" s="164"/>
      <c r="DP581" s="164"/>
      <c r="DQ581" s="164"/>
      <c r="DR581" s="164"/>
      <c r="DS581" s="164"/>
      <c r="DT581" s="164"/>
      <c r="DU581" s="164"/>
      <c r="DV581" s="164"/>
      <c r="DW581" s="164"/>
      <c r="DX581" s="164"/>
      <c r="DY581" s="125">
        <f t="shared" si="168"/>
        <v>0</v>
      </c>
      <c r="DZ581" s="125">
        <f t="shared" si="169"/>
        <v>0</v>
      </c>
      <c r="EA581" s="125">
        <f t="shared" si="170"/>
        <v>0</v>
      </c>
      <c r="EB581" s="125">
        <f t="shared" si="171"/>
        <v>0</v>
      </c>
      <c r="EC581" s="125">
        <f t="shared" si="172"/>
        <v>0</v>
      </c>
      <c r="ED581" s="125">
        <f t="shared" si="173"/>
        <v>0</v>
      </c>
      <c r="EE581" s="125">
        <f t="shared" si="174"/>
        <v>0</v>
      </c>
      <c r="EF581" s="125">
        <f t="shared" si="175"/>
        <v>0</v>
      </c>
      <c r="EG581" s="125">
        <f t="shared" si="176"/>
        <v>0</v>
      </c>
      <c r="EH581" s="125">
        <f t="shared" si="177"/>
        <v>0</v>
      </c>
      <c r="EI581" s="125">
        <f t="shared" si="178"/>
        <v>0</v>
      </c>
      <c r="EJ581" s="125">
        <v>0</v>
      </c>
    </row>
    <row r="582" spans="1:140" ht="15.75" customHeight="1">
      <c r="A582" s="33"/>
      <c r="B582" s="33"/>
      <c r="C582" s="125">
        <v>2021</v>
      </c>
      <c r="D582" s="125" t="s">
        <v>3282</v>
      </c>
      <c r="E582" s="125" t="s">
        <v>3283</v>
      </c>
      <c r="F582" s="125" t="s">
        <v>510</v>
      </c>
      <c r="G582" s="125" t="s">
        <v>470</v>
      </c>
      <c r="H582" s="125" t="s">
        <v>2602</v>
      </c>
      <c r="I582" s="125" t="s">
        <v>2603</v>
      </c>
      <c r="J582" s="125"/>
      <c r="K582" s="125"/>
      <c r="L582" s="125" t="s">
        <v>2009</v>
      </c>
      <c r="M582" s="119"/>
      <c r="N582" s="168"/>
      <c r="O582" s="164"/>
      <c r="P582" s="164"/>
      <c r="Q582" s="164"/>
      <c r="R582" s="164"/>
      <c r="S582" s="164"/>
      <c r="T582" s="164"/>
      <c r="U582" s="164">
        <v>1</v>
      </c>
      <c r="V582" s="164"/>
      <c r="W582" s="164"/>
      <c r="X582" s="164"/>
      <c r="Y582" s="164"/>
      <c r="Z582" s="164">
        <v>1</v>
      </c>
      <c r="AA582" s="164"/>
      <c r="AB582" s="164"/>
      <c r="AC582" s="164"/>
      <c r="AD582" s="164"/>
      <c r="AE582" s="164"/>
      <c r="AF582" s="164"/>
      <c r="AG582" s="167"/>
      <c r="AH582" s="164"/>
      <c r="AI582" s="164"/>
      <c r="AJ582" s="164"/>
      <c r="AK582" s="164"/>
      <c r="AL582" s="164"/>
      <c r="AM582" s="164"/>
      <c r="AN582" s="164"/>
      <c r="AO582" s="164"/>
      <c r="AP582" s="164"/>
      <c r="AQ582" s="125"/>
      <c r="AR582" s="125">
        <f t="shared" si="162"/>
        <v>1</v>
      </c>
      <c r="AS582" s="167"/>
      <c r="AT582" s="167">
        <v>1</v>
      </c>
      <c r="AU582" s="167"/>
      <c r="AV582" s="167"/>
      <c r="AW582" s="167">
        <v>1</v>
      </c>
      <c r="AX582" s="125">
        <f t="shared" si="163"/>
        <v>2</v>
      </c>
      <c r="AY582" s="167">
        <v>1</v>
      </c>
      <c r="AZ582" s="164">
        <v>1</v>
      </c>
      <c r="BA582" s="164">
        <v>1</v>
      </c>
      <c r="BB582" s="164"/>
      <c r="BC582" s="164"/>
      <c r="BD582" s="164"/>
      <c r="BE582" s="164"/>
      <c r="BF582" s="164"/>
      <c r="BG582" s="164"/>
      <c r="BH582" s="164"/>
      <c r="BI582" s="164"/>
      <c r="BJ582" s="164"/>
      <c r="BK582" s="164"/>
      <c r="BL582" s="164"/>
      <c r="BM582" s="164"/>
      <c r="BN582" s="164"/>
      <c r="BO582" s="164"/>
      <c r="BP582" s="164">
        <v>1</v>
      </c>
      <c r="BQ582" s="164"/>
      <c r="BR582" s="164"/>
      <c r="BS582" s="167"/>
      <c r="BT582" s="167"/>
      <c r="BU582" s="167"/>
      <c r="BV582" s="66">
        <f t="shared" ref="BV582:BV645" si="179">IF(SUM(BS582:BU582)=0,1,0)</f>
        <v>1</v>
      </c>
      <c r="BW582" s="164"/>
      <c r="BX582" s="164"/>
      <c r="BY582" s="164"/>
      <c r="BZ582" s="164"/>
      <c r="CA582" s="167"/>
      <c r="CB582" s="167"/>
      <c r="CC582" s="164"/>
      <c r="CD582" s="164"/>
      <c r="CE582" s="164"/>
      <c r="CF582" s="164"/>
      <c r="CG582" s="164"/>
      <c r="CH582" s="125">
        <f t="shared" si="164"/>
        <v>0</v>
      </c>
      <c r="CI582" s="164"/>
      <c r="CJ582" s="164"/>
      <c r="CK582" s="164"/>
      <c r="CL582" s="164"/>
      <c r="CM582" s="164">
        <v>1</v>
      </c>
      <c r="CN582" s="167"/>
      <c r="CO582" s="167"/>
      <c r="CP582" s="164"/>
      <c r="CQ582" s="164"/>
      <c r="CR582" s="164"/>
      <c r="CS582" s="125">
        <f t="shared" si="165"/>
        <v>1</v>
      </c>
      <c r="CT582" s="164"/>
      <c r="CU582" s="164"/>
      <c r="CV582" s="164"/>
      <c r="CW582" s="164"/>
      <c r="CX582" s="167"/>
      <c r="CY582" s="167"/>
      <c r="CZ582" s="167"/>
      <c r="DA582" s="164"/>
      <c r="DB582" s="164"/>
      <c r="DC582" s="164"/>
      <c r="DD582" s="125">
        <f t="shared" si="166"/>
        <v>0</v>
      </c>
      <c r="DE582" s="164"/>
      <c r="DF582" s="164"/>
      <c r="DG582" s="164"/>
      <c r="DH582" s="164"/>
      <c r="DI582" s="164"/>
      <c r="DJ582" s="164"/>
      <c r="DK582" s="164"/>
      <c r="DL582" s="164"/>
      <c r="DM582" s="164"/>
      <c r="DN582" s="125">
        <f t="shared" si="167"/>
        <v>0</v>
      </c>
      <c r="DO582" s="164"/>
      <c r="DP582" s="164"/>
      <c r="DQ582" s="164"/>
      <c r="DR582" s="164"/>
      <c r="DS582" s="164"/>
      <c r="DT582" s="164"/>
      <c r="DU582" s="164"/>
      <c r="DV582" s="164">
        <v>1</v>
      </c>
      <c r="DW582" s="164"/>
      <c r="DX582" s="164"/>
      <c r="DY582" s="125">
        <f t="shared" si="168"/>
        <v>1</v>
      </c>
      <c r="DZ582" s="125">
        <f t="shared" si="169"/>
        <v>0</v>
      </c>
      <c r="EA582" s="125">
        <f t="shared" si="170"/>
        <v>0</v>
      </c>
      <c r="EB582" s="125">
        <f t="shared" si="171"/>
        <v>0</v>
      </c>
      <c r="EC582" s="125">
        <f t="shared" si="172"/>
        <v>0</v>
      </c>
      <c r="ED582" s="125">
        <f t="shared" si="173"/>
        <v>0</v>
      </c>
      <c r="EE582" s="125">
        <f t="shared" si="174"/>
        <v>0</v>
      </c>
      <c r="EF582" s="125">
        <f t="shared" si="175"/>
        <v>0</v>
      </c>
      <c r="EG582" s="125">
        <f t="shared" si="176"/>
        <v>0</v>
      </c>
      <c r="EH582" s="125">
        <f t="shared" si="177"/>
        <v>0</v>
      </c>
      <c r="EI582" s="125">
        <f t="shared" si="178"/>
        <v>0</v>
      </c>
      <c r="EJ582" s="125">
        <v>0</v>
      </c>
    </row>
    <row r="583" spans="1:140" ht="15.75" customHeight="1">
      <c r="A583" s="34"/>
      <c r="B583" s="33"/>
      <c r="C583" s="125">
        <v>2021</v>
      </c>
      <c r="D583" s="125" t="s">
        <v>891</v>
      </c>
      <c r="E583" s="125" t="s">
        <v>3284</v>
      </c>
      <c r="F583" s="125" t="s">
        <v>2986</v>
      </c>
      <c r="G583" s="125" t="s">
        <v>470</v>
      </c>
      <c r="H583" s="125" t="s">
        <v>2604</v>
      </c>
      <c r="I583" s="125" t="s">
        <v>2605</v>
      </c>
      <c r="J583" s="125"/>
      <c r="K583" s="125"/>
      <c r="L583" s="125" t="s">
        <v>2009</v>
      </c>
      <c r="M583" s="119"/>
      <c r="N583" s="152" t="s">
        <v>2606</v>
      </c>
      <c r="O583" s="164"/>
      <c r="P583" s="164"/>
      <c r="Q583" s="164"/>
      <c r="R583" s="164"/>
      <c r="S583" s="164">
        <v>1</v>
      </c>
      <c r="T583" s="164"/>
      <c r="U583" s="164"/>
      <c r="V583" s="164"/>
      <c r="W583" s="164"/>
      <c r="X583" s="164"/>
      <c r="Y583" s="164"/>
      <c r="Z583" s="164"/>
      <c r="AA583" s="164"/>
      <c r="AB583" s="164"/>
      <c r="AC583" s="164"/>
      <c r="AD583" s="164"/>
      <c r="AE583" s="164"/>
      <c r="AF583" s="164"/>
      <c r="AG583" s="164"/>
      <c r="AH583" s="164"/>
      <c r="AI583" s="167"/>
      <c r="AJ583" s="164"/>
      <c r="AK583" s="164">
        <v>1</v>
      </c>
      <c r="AL583" s="164"/>
      <c r="AM583" s="164"/>
      <c r="AN583" s="164"/>
      <c r="AO583" s="164"/>
      <c r="AP583" s="164"/>
      <c r="AQ583" s="125"/>
      <c r="AR583" s="125">
        <f t="shared" si="162"/>
        <v>1</v>
      </c>
      <c r="AS583" s="164"/>
      <c r="AT583" s="167">
        <v>1</v>
      </c>
      <c r="AU583" s="164"/>
      <c r="AV583" s="164"/>
      <c r="AW583" s="164"/>
      <c r="AX583" s="125">
        <f t="shared" si="163"/>
        <v>1</v>
      </c>
      <c r="AY583" s="164">
        <v>1</v>
      </c>
      <c r="AZ583" s="164">
        <v>1</v>
      </c>
      <c r="BA583" s="164">
        <v>1</v>
      </c>
      <c r="BB583" s="164"/>
      <c r="BC583" s="164"/>
      <c r="BD583" s="164"/>
      <c r="BE583" s="164"/>
      <c r="BF583" s="164"/>
      <c r="BG583" s="164"/>
      <c r="BH583" s="164"/>
      <c r="BI583" s="164"/>
      <c r="BJ583" s="164"/>
      <c r="BK583" s="164">
        <v>1</v>
      </c>
      <c r="BL583" s="164"/>
      <c r="BM583" s="164"/>
      <c r="BN583" s="164"/>
      <c r="BO583" s="164"/>
      <c r="BP583" s="164"/>
      <c r="BQ583" s="164"/>
      <c r="BR583" s="164"/>
      <c r="BS583" s="167"/>
      <c r="BT583" s="167"/>
      <c r="BU583" s="164"/>
      <c r="BV583" s="66">
        <f t="shared" si="179"/>
        <v>1</v>
      </c>
      <c r="BW583" s="164"/>
      <c r="BX583" s="164"/>
      <c r="BY583" s="164"/>
      <c r="BZ583" s="164"/>
      <c r="CA583" s="164"/>
      <c r="CB583" s="164"/>
      <c r="CC583" s="164"/>
      <c r="CD583" s="164"/>
      <c r="CE583" s="164"/>
      <c r="CF583" s="164"/>
      <c r="CG583" s="167"/>
      <c r="CH583" s="125">
        <f t="shared" si="164"/>
        <v>0</v>
      </c>
      <c r="CI583" s="167"/>
      <c r="CJ583" s="167">
        <v>1</v>
      </c>
      <c r="CK583" s="167"/>
      <c r="CL583" s="167"/>
      <c r="CM583" s="167"/>
      <c r="CN583" s="164"/>
      <c r="CO583" s="164"/>
      <c r="CP583" s="164"/>
      <c r="CQ583" s="164"/>
      <c r="CR583" s="164"/>
      <c r="CS583" s="125">
        <f t="shared" si="165"/>
        <v>1</v>
      </c>
      <c r="CT583" s="164"/>
      <c r="CU583" s="164"/>
      <c r="CV583" s="164"/>
      <c r="CW583" s="164"/>
      <c r="CX583" s="164"/>
      <c r="CY583" s="164"/>
      <c r="CZ583" s="164"/>
      <c r="DA583" s="164"/>
      <c r="DB583" s="164"/>
      <c r="DC583" s="164"/>
      <c r="DD583" s="125">
        <f t="shared" si="166"/>
        <v>0</v>
      </c>
      <c r="DE583" s="164"/>
      <c r="DF583" s="164"/>
      <c r="DG583" s="164"/>
      <c r="DH583" s="164"/>
      <c r="DI583" s="164"/>
      <c r="DJ583" s="164"/>
      <c r="DK583" s="164"/>
      <c r="DL583" s="164"/>
      <c r="DM583" s="164"/>
      <c r="DN583" s="125">
        <f t="shared" si="167"/>
        <v>0</v>
      </c>
      <c r="DO583" s="164"/>
      <c r="DP583" s="164"/>
      <c r="DQ583" s="164"/>
      <c r="DR583" s="164"/>
      <c r="DS583" s="164"/>
      <c r="DT583" s="164"/>
      <c r="DU583" s="164"/>
      <c r="DV583" s="164"/>
      <c r="DW583" s="164"/>
      <c r="DX583" s="164"/>
      <c r="DY583" s="125">
        <f t="shared" si="168"/>
        <v>0</v>
      </c>
      <c r="DZ583" s="125">
        <f t="shared" si="169"/>
        <v>0</v>
      </c>
      <c r="EA583" s="125">
        <f t="shared" si="170"/>
        <v>1</v>
      </c>
      <c r="EB583" s="125">
        <f t="shared" si="171"/>
        <v>0</v>
      </c>
      <c r="EC583" s="125">
        <f t="shared" si="172"/>
        <v>0</v>
      </c>
      <c r="ED583" s="125">
        <f t="shared" si="173"/>
        <v>0</v>
      </c>
      <c r="EE583" s="125">
        <f t="shared" si="174"/>
        <v>0</v>
      </c>
      <c r="EF583" s="125">
        <f t="shared" si="175"/>
        <v>0</v>
      </c>
      <c r="EG583" s="125">
        <f t="shared" si="176"/>
        <v>0</v>
      </c>
      <c r="EH583" s="125">
        <f t="shared" si="177"/>
        <v>1</v>
      </c>
      <c r="EI583" s="125">
        <f t="shared" si="178"/>
        <v>1</v>
      </c>
      <c r="EJ583" s="125"/>
    </row>
    <row r="584" spans="1:140" ht="15.75" customHeight="1">
      <c r="A584" s="34"/>
      <c r="B584" s="33"/>
      <c r="C584" s="125">
        <v>2021</v>
      </c>
      <c r="D584" s="125" t="s">
        <v>3285</v>
      </c>
      <c r="E584" s="125" t="s">
        <v>3286</v>
      </c>
      <c r="F584" s="125" t="s">
        <v>716</v>
      </c>
      <c r="G584" s="125" t="s">
        <v>487</v>
      </c>
      <c r="H584" s="125" t="s">
        <v>2607</v>
      </c>
      <c r="I584" s="125" t="s">
        <v>2608</v>
      </c>
      <c r="J584" s="125"/>
      <c r="K584" s="125"/>
      <c r="L584" s="125" t="s">
        <v>2009</v>
      </c>
      <c r="M584" s="119"/>
      <c r="N584" s="168"/>
      <c r="O584" s="164"/>
      <c r="P584" s="164"/>
      <c r="Q584" s="164"/>
      <c r="R584" s="164"/>
      <c r="S584" s="164"/>
      <c r="T584" s="164">
        <v>1</v>
      </c>
      <c r="U584" s="164"/>
      <c r="V584" s="164"/>
      <c r="W584" s="164"/>
      <c r="X584" s="164"/>
      <c r="Y584" s="164">
        <v>1</v>
      </c>
      <c r="Z584" s="164"/>
      <c r="AA584" s="164"/>
      <c r="AB584" s="164"/>
      <c r="AC584" s="164"/>
      <c r="AD584" s="164"/>
      <c r="AE584" s="164"/>
      <c r="AF584" s="164"/>
      <c r="AG584" s="164"/>
      <c r="AH584" s="164"/>
      <c r="AI584" s="164"/>
      <c r="AJ584" s="164"/>
      <c r="AK584" s="164"/>
      <c r="AL584" s="164"/>
      <c r="AM584" s="164"/>
      <c r="AN584" s="164"/>
      <c r="AO584" s="164"/>
      <c r="AP584" s="164"/>
      <c r="AQ584" s="125"/>
      <c r="AR584" s="125">
        <f t="shared" si="162"/>
        <v>1</v>
      </c>
      <c r="AS584" s="167"/>
      <c r="AT584" s="167">
        <v>1</v>
      </c>
      <c r="AU584" s="167"/>
      <c r="AV584" s="167"/>
      <c r="AW584" s="167"/>
      <c r="AX584" s="125">
        <f t="shared" si="163"/>
        <v>1</v>
      </c>
      <c r="AY584" s="164"/>
      <c r="AZ584" s="164">
        <v>1</v>
      </c>
      <c r="BA584" s="164"/>
      <c r="BB584" s="164"/>
      <c r="BC584" s="164"/>
      <c r="BD584" s="164"/>
      <c r="BE584" s="164"/>
      <c r="BF584" s="164"/>
      <c r="BG584" s="164"/>
      <c r="BH584" s="164"/>
      <c r="BI584" s="164"/>
      <c r="BJ584" s="164"/>
      <c r="BK584" s="164">
        <v>1</v>
      </c>
      <c r="BL584" s="164"/>
      <c r="BM584" s="164"/>
      <c r="BN584" s="164"/>
      <c r="BO584" s="164"/>
      <c r="BP584" s="164"/>
      <c r="BQ584" s="164"/>
      <c r="BR584" s="164"/>
      <c r="BS584" s="164"/>
      <c r="BT584" s="164"/>
      <c r="BU584" s="164"/>
      <c r="BV584" s="66">
        <f t="shared" si="179"/>
        <v>1</v>
      </c>
      <c r="BW584" s="164"/>
      <c r="BX584" s="164"/>
      <c r="BY584" s="164"/>
      <c r="BZ584" s="164"/>
      <c r="CA584" s="164"/>
      <c r="CB584" s="164"/>
      <c r="CC584" s="164"/>
      <c r="CD584" s="164"/>
      <c r="CE584" s="164"/>
      <c r="CF584" s="164"/>
      <c r="CG584" s="164"/>
      <c r="CH584" s="125">
        <f t="shared" si="164"/>
        <v>0</v>
      </c>
      <c r="CI584" s="164"/>
      <c r="CJ584" s="164"/>
      <c r="CK584" s="164"/>
      <c r="CL584" s="164"/>
      <c r="CM584" s="164"/>
      <c r="CN584" s="164"/>
      <c r="CO584" s="164"/>
      <c r="CP584" s="164"/>
      <c r="CQ584" s="164"/>
      <c r="CR584" s="164"/>
      <c r="CS584" s="125">
        <f t="shared" si="165"/>
        <v>0</v>
      </c>
      <c r="CT584" s="164"/>
      <c r="CU584" s="164"/>
      <c r="CV584" s="164"/>
      <c r="CW584" s="164"/>
      <c r="CX584" s="164"/>
      <c r="CY584" s="164"/>
      <c r="CZ584" s="164"/>
      <c r="DA584" s="164"/>
      <c r="DB584" s="164"/>
      <c r="DC584" s="164"/>
      <c r="DD584" s="125">
        <f t="shared" si="166"/>
        <v>0</v>
      </c>
      <c r="DE584" s="164"/>
      <c r="DF584" s="164"/>
      <c r="DG584" s="164"/>
      <c r="DH584" s="164"/>
      <c r="DI584" s="164"/>
      <c r="DJ584" s="164"/>
      <c r="DK584" s="164"/>
      <c r="DL584" s="164"/>
      <c r="DM584" s="164"/>
      <c r="DN584" s="125">
        <f t="shared" si="167"/>
        <v>0</v>
      </c>
      <c r="DO584" s="164"/>
      <c r="DP584" s="164"/>
      <c r="DQ584" s="164"/>
      <c r="DR584" s="164"/>
      <c r="DS584" s="164"/>
      <c r="DT584" s="164"/>
      <c r="DU584" s="164"/>
      <c r="DV584" s="164"/>
      <c r="DW584" s="164"/>
      <c r="DX584" s="164"/>
      <c r="DY584" s="125">
        <f t="shared" si="168"/>
        <v>0</v>
      </c>
      <c r="DZ584" s="125">
        <f t="shared" si="169"/>
        <v>0</v>
      </c>
      <c r="EA584" s="125">
        <f t="shared" si="170"/>
        <v>0</v>
      </c>
      <c r="EB584" s="125">
        <f t="shared" si="171"/>
        <v>0</v>
      </c>
      <c r="EC584" s="125">
        <f t="shared" si="172"/>
        <v>0</v>
      </c>
      <c r="ED584" s="125">
        <f t="shared" si="173"/>
        <v>0</v>
      </c>
      <c r="EE584" s="125">
        <f t="shared" si="174"/>
        <v>0</v>
      </c>
      <c r="EF584" s="125">
        <f t="shared" si="175"/>
        <v>0</v>
      </c>
      <c r="EG584" s="125">
        <f t="shared" si="176"/>
        <v>0</v>
      </c>
      <c r="EH584" s="125">
        <f t="shared" si="177"/>
        <v>0</v>
      </c>
      <c r="EI584" s="125">
        <f t="shared" si="178"/>
        <v>0</v>
      </c>
      <c r="EJ584" s="125">
        <v>0</v>
      </c>
    </row>
    <row r="585" spans="1:140" ht="15.75" customHeight="1">
      <c r="A585" s="34"/>
      <c r="B585" s="33"/>
      <c r="C585" s="125">
        <v>2021</v>
      </c>
      <c r="D585" s="125" t="s">
        <v>3287</v>
      </c>
      <c r="E585" s="125" t="s">
        <v>3288</v>
      </c>
      <c r="F585" s="125" t="s">
        <v>708</v>
      </c>
      <c r="G585" s="125" t="s">
        <v>459</v>
      </c>
      <c r="H585" s="125" t="s">
        <v>2609</v>
      </c>
      <c r="I585" s="125" t="s">
        <v>2610</v>
      </c>
      <c r="J585" s="125"/>
      <c r="K585" s="125"/>
      <c r="L585" s="125" t="s">
        <v>2009</v>
      </c>
      <c r="M585" s="119"/>
      <c r="N585" s="168"/>
      <c r="O585" s="164"/>
      <c r="P585" s="164"/>
      <c r="Q585" s="164"/>
      <c r="R585" s="167"/>
      <c r="S585" s="167"/>
      <c r="T585" s="167"/>
      <c r="U585" s="167">
        <v>1</v>
      </c>
      <c r="V585" s="167"/>
      <c r="W585" s="167"/>
      <c r="X585" s="164"/>
      <c r="Y585" s="164"/>
      <c r="Z585" s="164"/>
      <c r="AA585" s="164"/>
      <c r="AB585" s="164"/>
      <c r="AC585" s="164"/>
      <c r="AD585" s="164"/>
      <c r="AE585" s="164"/>
      <c r="AF585" s="164"/>
      <c r="AG585" s="164"/>
      <c r="AH585" s="164">
        <v>1</v>
      </c>
      <c r="AI585" s="164"/>
      <c r="AJ585" s="164"/>
      <c r="AK585" s="164"/>
      <c r="AL585" s="164"/>
      <c r="AM585" s="164"/>
      <c r="AN585" s="164"/>
      <c r="AO585" s="164"/>
      <c r="AP585" s="164"/>
      <c r="AQ585" s="125"/>
      <c r="AR585" s="125">
        <f t="shared" si="162"/>
        <v>1</v>
      </c>
      <c r="AS585" s="164">
        <v>1</v>
      </c>
      <c r="AT585" s="164"/>
      <c r="AU585" s="164">
        <v>1</v>
      </c>
      <c r="AV585" s="164"/>
      <c r="AW585" s="164">
        <v>1</v>
      </c>
      <c r="AX585" s="125">
        <f t="shared" si="163"/>
        <v>3</v>
      </c>
      <c r="AY585" s="164">
        <v>1</v>
      </c>
      <c r="AZ585" s="164">
        <v>1</v>
      </c>
      <c r="BA585" s="164">
        <v>1</v>
      </c>
      <c r="BB585" s="164"/>
      <c r="BC585" s="164"/>
      <c r="BD585" s="164"/>
      <c r="BE585" s="164"/>
      <c r="BF585" s="164"/>
      <c r="BG585" s="164"/>
      <c r="BH585" s="164"/>
      <c r="BI585" s="164"/>
      <c r="BJ585" s="164"/>
      <c r="BK585" s="164"/>
      <c r="BL585" s="164"/>
      <c r="BM585" s="164"/>
      <c r="BN585" s="164">
        <v>1</v>
      </c>
      <c r="BO585" s="164"/>
      <c r="BP585" s="164"/>
      <c r="BQ585" s="164"/>
      <c r="BR585" s="164"/>
      <c r="BS585" s="164">
        <v>1</v>
      </c>
      <c r="BT585" s="164"/>
      <c r="BU585" s="164">
        <v>1</v>
      </c>
      <c r="BV585" s="66">
        <f t="shared" si="179"/>
        <v>0</v>
      </c>
      <c r="BW585" s="164"/>
      <c r="BX585" s="164"/>
      <c r="BY585" s="164"/>
      <c r="BZ585" s="164">
        <v>1</v>
      </c>
      <c r="CA585" s="164"/>
      <c r="CB585" s="164"/>
      <c r="CC585" s="164"/>
      <c r="CD585" s="164"/>
      <c r="CE585" s="164"/>
      <c r="CF585" s="164"/>
      <c r="CG585" s="164"/>
      <c r="CH585" s="125">
        <f t="shared" si="164"/>
        <v>1</v>
      </c>
      <c r="CI585" s="164"/>
      <c r="CJ585" s="164"/>
      <c r="CK585" s="164"/>
      <c r="CL585" s="164"/>
      <c r="CM585" s="164"/>
      <c r="CN585" s="164"/>
      <c r="CO585" s="164"/>
      <c r="CP585" s="164"/>
      <c r="CQ585" s="164"/>
      <c r="CR585" s="164"/>
      <c r="CS585" s="125">
        <f t="shared" si="165"/>
        <v>0</v>
      </c>
      <c r="CT585" s="164"/>
      <c r="CU585" s="164"/>
      <c r="CV585" s="164"/>
      <c r="CW585" s="164"/>
      <c r="CX585" s="164"/>
      <c r="CY585" s="164"/>
      <c r="CZ585" s="164">
        <v>1</v>
      </c>
      <c r="DA585" s="164"/>
      <c r="DB585" s="164"/>
      <c r="DC585" s="164"/>
      <c r="DD585" s="125">
        <f t="shared" si="166"/>
        <v>1</v>
      </c>
      <c r="DE585" s="164"/>
      <c r="DF585" s="164"/>
      <c r="DG585" s="164"/>
      <c r="DH585" s="164"/>
      <c r="DI585" s="164"/>
      <c r="DJ585" s="164"/>
      <c r="DK585" s="164"/>
      <c r="DL585" s="164"/>
      <c r="DM585" s="164"/>
      <c r="DN585" s="125">
        <f t="shared" si="167"/>
        <v>0</v>
      </c>
      <c r="DO585" s="164"/>
      <c r="DP585" s="164"/>
      <c r="DQ585" s="164"/>
      <c r="DR585" s="164"/>
      <c r="DS585" s="164"/>
      <c r="DT585" s="164"/>
      <c r="DU585" s="164"/>
      <c r="DV585" s="164">
        <v>1</v>
      </c>
      <c r="DW585" s="164"/>
      <c r="DX585" s="164"/>
      <c r="DY585" s="125">
        <f t="shared" si="168"/>
        <v>1</v>
      </c>
      <c r="DZ585" s="125">
        <f t="shared" si="169"/>
        <v>0</v>
      </c>
      <c r="EA585" s="125">
        <f t="shared" si="170"/>
        <v>0</v>
      </c>
      <c r="EB585" s="125">
        <f t="shared" si="171"/>
        <v>0</v>
      </c>
      <c r="EC585" s="125">
        <f t="shared" si="172"/>
        <v>0</v>
      </c>
      <c r="ED585" s="125">
        <f t="shared" si="173"/>
        <v>0</v>
      </c>
      <c r="EE585" s="125">
        <f t="shared" si="174"/>
        <v>0</v>
      </c>
      <c r="EF585" s="125">
        <f t="shared" si="175"/>
        <v>0</v>
      </c>
      <c r="EG585" s="125">
        <f t="shared" si="176"/>
        <v>0</v>
      </c>
      <c r="EH585" s="125">
        <f t="shared" si="177"/>
        <v>0</v>
      </c>
      <c r="EI585" s="125">
        <f t="shared" si="178"/>
        <v>0</v>
      </c>
      <c r="EJ585" s="125"/>
    </row>
    <row r="586" spans="1:140" ht="15.75" customHeight="1">
      <c r="A586" s="33"/>
      <c r="B586" s="33"/>
      <c r="C586" s="201">
        <v>2021</v>
      </c>
      <c r="D586" s="201" t="s">
        <v>3289</v>
      </c>
      <c r="E586" s="201" t="s">
        <v>3290</v>
      </c>
      <c r="F586" s="201" t="s">
        <v>685</v>
      </c>
      <c r="G586" s="201" t="s">
        <v>538</v>
      </c>
      <c r="H586" s="201" t="s">
        <v>2611</v>
      </c>
      <c r="I586" s="201" t="s">
        <v>2612</v>
      </c>
      <c r="J586" s="201"/>
      <c r="K586" s="201"/>
      <c r="L586" s="201" t="s">
        <v>2009</v>
      </c>
      <c r="M586" s="214">
        <v>1</v>
      </c>
      <c r="N586" s="227" t="s">
        <v>2613</v>
      </c>
      <c r="O586" s="208"/>
      <c r="P586" s="208"/>
      <c r="Q586" s="208"/>
      <c r="R586" s="216"/>
      <c r="S586" s="216"/>
      <c r="T586" s="216"/>
      <c r="U586" s="216">
        <v>1</v>
      </c>
      <c r="V586" s="216"/>
      <c r="W586" s="216"/>
      <c r="X586" s="208"/>
      <c r="Y586" s="208"/>
      <c r="Z586" s="208"/>
      <c r="AA586" s="208">
        <v>1</v>
      </c>
      <c r="AB586" s="208"/>
      <c r="AC586" s="208"/>
      <c r="AD586" s="208"/>
      <c r="AE586" s="208"/>
      <c r="AF586" s="208"/>
      <c r="AG586" s="208"/>
      <c r="AH586" s="208"/>
      <c r="AI586" s="208"/>
      <c r="AJ586" s="208"/>
      <c r="AK586" s="208">
        <v>1</v>
      </c>
      <c r="AL586" s="208"/>
      <c r="AM586" s="208"/>
      <c r="AN586" s="208"/>
      <c r="AO586" s="208"/>
      <c r="AP586" s="208"/>
      <c r="AQ586" s="201"/>
      <c r="AR586" s="201">
        <f t="shared" si="162"/>
        <v>1</v>
      </c>
      <c r="AS586" s="208"/>
      <c r="AT586" s="216">
        <v>1</v>
      </c>
      <c r="AU586" s="208"/>
      <c r="AV586" s="208"/>
      <c r="AW586" s="208"/>
      <c r="AX586" s="201">
        <f t="shared" si="163"/>
        <v>1</v>
      </c>
      <c r="AY586" s="208">
        <v>1</v>
      </c>
      <c r="AZ586" s="208">
        <v>1</v>
      </c>
      <c r="BA586" s="208"/>
      <c r="BB586" s="208"/>
      <c r="BC586" s="208"/>
      <c r="BD586" s="208"/>
      <c r="BE586" s="208"/>
      <c r="BF586" s="208"/>
      <c r="BG586" s="208"/>
      <c r="BH586" s="208"/>
      <c r="BI586" s="208"/>
      <c r="BJ586" s="208"/>
      <c r="BK586" s="208">
        <v>1</v>
      </c>
      <c r="BL586" s="208"/>
      <c r="BM586" s="208"/>
      <c r="BN586" s="208"/>
      <c r="BO586" s="208"/>
      <c r="BP586" s="208"/>
      <c r="BQ586" s="208"/>
      <c r="BR586" s="208"/>
      <c r="BS586" s="208"/>
      <c r="BT586" s="208"/>
      <c r="BU586" s="208"/>
      <c r="BV586" s="66">
        <f t="shared" si="179"/>
        <v>1</v>
      </c>
      <c r="BW586" s="208"/>
      <c r="BX586" s="208"/>
      <c r="BY586" s="208"/>
      <c r="BZ586" s="208"/>
      <c r="CA586" s="208"/>
      <c r="CB586" s="208"/>
      <c r="CC586" s="208"/>
      <c r="CD586" s="208"/>
      <c r="CE586" s="208"/>
      <c r="CF586" s="208"/>
      <c r="CG586" s="208"/>
      <c r="CH586" s="201">
        <f t="shared" si="164"/>
        <v>0</v>
      </c>
      <c r="CI586" s="208"/>
      <c r="CJ586" s="208">
        <v>1</v>
      </c>
      <c r="CK586" s="208"/>
      <c r="CL586" s="208"/>
      <c r="CM586" s="208"/>
      <c r="CN586" s="208"/>
      <c r="CO586" s="208"/>
      <c r="CP586" s="208"/>
      <c r="CQ586" s="208"/>
      <c r="CR586" s="208"/>
      <c r="CS586" s="201">
        <f t="shared" si="165"/>
        <v>1</v>
      </c>
      <c r="CT586" s="208"/>
      <c r="CU586" s="208"/>
      <c r="CV586" s="208"/>
      <c r="CW586" s="208"/>
      <c r="CX586" s="208"/>
      <c r="CY586" s="208"/>
      <c r="CZ586" s="208"/>
      <c r="DA586" s="208"/>
      <c r="DB586" s="208"/>
      <c r="DC586" s="208"/>
      <c r="DD586" s="201">
        <f t="shared" si="166"/>
        <v>0</v>
      </c>
      <c r="DE586" s="208"/>
      <c r="DF586" s="208"/>
      <c r="DG586" s="208"/>
      <c r="DH586" s="208"/>
      <c r="DI586" s="208"/>
      <c r="DJ586" s="208"/>
      <c r="DK586" s="208"/>
      <c r="DL586" s="208"/>
      <c r="DM586" s="208"/>
      <c r="DN586" s="201">
        <f t="shared" si="167"/>
        <v>0</v>
      </c>
      <c r="DO586" s="208"/>
      <c r="DP586" s="208"/>
      <c r="DQ586" s="208"/>
      <c r="DR586" s="208"/>
      <c r="DS586" s="208"/>
      <c r="DT586" s="208"/>
      <c r="DU586" s="208"/>
      <c r="DV586" s="208"/>
      <c r="DW586" s="208"/>
      <c r="DX586" s="208"/>
      <c r="DY586" s="201">
        <f t="shared" si="168"/>
        <v>0</v>
      </c>
      <c r="DZ586" s="201">
        <f t="shared" si="169"/>
        <v>0</v>
      </c>
      <c r="EA586" s="201">
        <f t="shared" si="170"/>
        <v>1</v>
      </c>
      <c r="EB586" s="201">
        <f t="shared" si="171"/>
        <v>0</v>
      </c>
      <c r="EC586" s="201">
        <f t="shared" si="172"/>
        <v>0</v>
      </c>
      <c r="ED586" s="201">
        <f t="shared" si="173"/>
        <v>0</v>
      </c>
      <c r="EE586" s="201">
        <f t="shared" si="174"/>
        <v>0</v>
      </c>
      <c r="EF586" s="201">
        <f t="shared" si="175"/>
        <v>0</v>
      </c>
      <c r="EG586" s="201">
        <f t="shared" si="176"/>
        <v>0</v>
      </c>
      <c r="EH586" s="201">
        <f t="shared" si="177"/>
        <v>1</v>
      </c>
      <c r="EI586" s="201">
        <f t="shared" si="178"/>
        <v>1</v>
      </c>
      <c r="EJ586" s="201"/>
    </row>
    <row r="587" spans="1:140" ht="15.75" customHeight="1">
      <c r="A587" s="33"/>
      <c r="B587" s="33"/>
      <c r="C587" s="125">
        <v>2021</v>
      </c>
      <c r="D587" s="125" t="s">
        <v>3291</v>
      </c>
      <c r="E587" s="125" t="s">
        <v>3292</v>
      </c>
      <c r="F587" s="125" t="s">
        <v>660</v>
      </c>
      <c r="G587" s="125" t="s">
        <v>487</v>
      </c>
      <c r="H587" s="125" t="s">
        <v>1164</v>
      </c>
      <c r="I587" s="125" t="s">
        <v>1163</v>
      </c>
      <c r="J587" s="125"/>
      <c r="K587" s="125"/>
      <c r="L587" s="125" t="s">
        <v>2009</v>
      </c>
      <c r="M587" s="119"/>
      <c r="N587" s="168" t="s">
        <v>2614</v>
      </c>
      <c r="O587" s="164"/>
      <c r="P587" s="164"/>
      <c r="Q587" s="164"/>
      <c r="R587" s="164"/>
      <c r="S587" s="164"/>
      <c r="T587" s="164"/>
      <c r="U587" s="164">
        <v>1</v>
      </c>
      <c r="V587" s="164"/>
      <c r="W587" s="164"/>
      <c r="X587" s="164"/>
      <c r="Y587" s="164"/>
      <c r="Z587" s="164">
        <v>1</v>
      </c>
      <c r="AA587" s="164"/>
      <c r="AB587" s="164"/>
      <c r="AC587" s="164"/>
      <c r="AD587" s="164"/>
      <c r="AE587" s="164"/>
      <c r="AF587" s="164"/>
      <c r="AG587" s="164"/>
      <c r="AH587" s="164"/>
      <c r="AI587" s="164"/>
      <c r="AJ587" s="164"/>
      <c r="AK587" s="164"/>
      <c r="AL587" s="164"/>
      <c r="AM587" s="164"/>
      <c r="AN587" s="164"/>
      <c r="AO587" s="164"/>
      <c r="AP587" s="164"/>
      <c r="AQ587" s="125"/>
      <c r="AR587" s="125">
        <f t="shared" si="162"/>
        <v>1</v>
      </c>
      <c r="AS587" s="164"/>
      <c r="AT587" s="167">
        <v>1</v>
      </c>
      <c r="AU587" s="164"/>
      <c r="AV587" s="164"/>
      <c r="AW587" s="167">
        <v>1</v>
      </c>
      <c r="AX587" s="125">
        <f t="shared" si="163"/>
        <v>2</v>
      </c>
      <c r="AY587" s="164"/>
      <c r="AZ587" s="164"/>
      <c r="BA587" s="164"/>
      <c r="BB587" s="164"/>
      <c r="BC587" s="164"/>
      <c r="BD587" s="164"/>
      <c r="BE587" s="164"/>
      <c r="BF587" s="164"/>
      <c r="BG587" s="164"/>
      <c r="BH587" s="164"/>
      <c r="BI587" s="164"/>
      <c r="BJ587" s="164">
        <v>1</v>
      </c>
      <c r="BK587" s="164"/>
      <c r="BL587" s="164"/>
      <c r="BM587" s="164"/>
      <c r="BN587" s="164"/>
      <c r="BO587" s="164"/>
      <c r="BP587" s="164"/>
      <c r="BQ587" s="164"/>
      <c r="BR587" s="164"/>
      <c r="BS587" s="164"/>
      <c r="BT587" s="167">
        <v>1</v>
      </c>
      <c r="BU587" s="167">
        <v>1</v>
      </c>
      <c r="BV587" s="66">
        <f t="shared" si="179"/>
        <v>0</v>
      </c>
      <c r="BW587" s="164"/>
      <c r="BX587" s="164"/>
      <c r="BY587" s="164"/>
      <c r="BZ587" s="164"/>
      <c r="CA587" s="164"/>
      <c r="CB587" s="164"/>
      <c r="CC587" s="164"/>
      <c r="CD587" s="164"/>
      <c r="CE587" s="164"/>
      <c r="CF587" s="164"/>
      <c r="CG587" s="164"/>
      <c r="CH587" s="125">
        <f t="shared" si="164"/>
        <v>0</v>
      </c>
      <c r="CI587" s="164"/>
      <c r="CJ587" s="164"/>
      <c r="CK587" s="164"/>
      <c r="CL587" s="167"/>
      <c r="CM587" s="167">
        <v>1</v>
      </c>
      <c r="CN587" s="164"/>
      <c r="CO587" s="164"/>
      <c r="CP587" s="164"/>
      <c r="CQ587" s="164"/>
      <c r="CR587" s="164"/>
      <c r="CS587" s="125">
        <f t="shared" si="165"/>
        <v>1</v>
      </c>
      <c r="CT587" s="164"/>
      <c r="CU587" s="164"/>
      <c r="CV587" s="164"/>
      <c r="CW587" s="164"/>
      <c r="CX587" s="164"/>
      <c r="CY587" s="164"/>
      <c r="CZ587" s="164"/>
      <c r="DA587" s="164"/>
      <c r="DB587" s="164"/>
      <c r="DC587" s="164"/>
      <c r="DD587" s="125">
        <f t="shared" si="166"/>
        <v>0</v>
      </c>
      <c r="DE587" s="164"/>
      <c r="DF587" s="164"/>
      <c r="DG587" s="164"/>
      <c r="DH587" s="164"/>
      <c r="DI587" s="164"/>
      <c r="DJ587" s="164"/>
      <c r="DK587" s="164"/>
      <c r="DL587" s="164"/>
      <c r="DM587" s="164"/>
      <c r="DN587" s="125">
        <f t="shared" si="167"/>
        <v>0</v>
      </c>
      <c r="DO587" s="164"/>
      <c r="DP587" s="164"/>
      <c r="DQ587" s="164"/>
      <c r="DR587" s="164"/>
      <c r="DS587" s="164"/>
      <c r="DT587" s="164"/>
      <c r="DU587" s="167"/>
      <c r="DV587" s="167">
        <v>1</v>
      </c>
      <c r="DW587" s="164"/>
      <c r="DX587" s="164"/>
      <c r="DY587" s="125">
        <f t="shared" si="168"/>
        <v>1</v>
      </c>
      <c r="DZ587" s="125">
        <f t="shared" si="169"/>
        <v>0</v>
      </c>
      <c r="EA587" s="125">
        <f t="shared" si="170"/>
        <v>0</v>
      </c>
      <c r="EB587" s="125">
        <f t="shared" si="171"/>
        <v>0</v>
      </c>
      <c r="EC587" s="125">
        <f t="shared" si="172"/>
        <v>0</v>
      </c>
      <c r="ED587" s="125">
        <f t="shared" si="173"/>
        <v>0</v>
      </c>
      <c r="EE587" s="125">
        <f t="shared" si="174"/>
        <v>0</v>
      </c>
      <c r="EF587" s="125">
        <f t="shared" si="175"/>
        <v>0</v>
      </c>
      <c r="EG587" s="125">
        <f t="shared" si="176"/>
        <v>0</v>
      </c>
      <c r="EH587" s="125">
        <f t="shared" si="177"/>
        <v>0</v>
      </c>
      <c r="EI587" s="125">
        <f t="shared" si="178"/>
        <v>0</v>
      </c>
      <c r="EJ587" s="125">
        <v>0</v>
      </c>
    </row>
    <row r="588" spans="1:140" ht="15.75" customHeight="1">
      <c r="A588" s="33"/>
      <c r="B588" s="33"/>
      <c r="C588" s="125">
        <v>2021</v>
      </c>
      <c r="D588" s="125" t="s">
        <v>3293</v>
      </c>
      <c r="E588" s="125" t="s">
        <v>3294</v>
      </c>
      <c r="F588" s="125" t="s">
        <v>660</v>
      </c>
      <c r="G588" s="125" t="s">
        <v>487</v>
      </c>
      <c r="H588" s="125" t="s">
        <v>2615</v>
      </c>
      <c r="I588" s="125" t="s">
        <v>2616</v>
      </c>
      <c r="J588" s="125"/>
      <c r="K588" s="125"/>
      <c r="L588" s="125" t="s">
        <v>2009</v>
      </c>
      <c r="M588" s="119"/>
      <c r="N588" s="168"/>
      <c r="O588" s="164"/>
      <c r="P588" s="164"/>
      <c r="Q588" s="164"/>
      <c r="R588" s="164"/>
      <c r="S588" s="164"/>
      <c r="T588" s="164"/>
      <c r="U588" s="164">
        <v>1</v>
      </c>
      <c r="V588" s="164"/>
      <c r="W588" s="164"/>
      <c r="X588" s="164"/>
      <c r="Y588" s="164"/>
      <c r="Z588" s="164">
        <v>1</v>
      </c>
      <c r="AA588" s="164"/>
      <c r="AB588" s="164"/>
      <c r="AC588" s="164"/>
      <c r="AD588" s="164"/>
      <c r="AE588" s="164"/>
      <c r="AF588" s="164"/>
      <c r="AG588" s="164"/>
      <c r="AH588" s="164"/>
      <c r="AI588" s="164"/>
      <c r="AJ588" s="164"/>
      <c r="AK588" s="164"/>
      <c r="AL588" s="164"/>
      <c r="AM588" s="164"/>
      <c r="AN588" s="164"/>
      <c r="AO588" s="164"/>
      <c r="AP588" s="164"/>
      <c r="AQ588" s="125"/>
      <c r="AR588" s="125">
        <f t="shared" si="162"/>
        <v>1</v>
      </c>
      <c r="AS588" s="167"/>
      <c r="AT588" s="167"/>
      <c r="AU588" s="167"/>
      <c r="AV588" s="167"/>
      <c r="AW588" s="167">
        <v>1</v>
      </c>
      <c r="AX588" s="125">
        <f t="shared" si="163"/>
        <v>1</v>
      </c>
      <c r="AY588" s="164">
        <v>1</v>
      </c>
      <c r="AZ588" s="164">
        <v>1</v>
      </c>
      <c r="BA588" s="164">
        <v>1</v>
      </c>
      <c r="BB588" s="164"/>
      <c r="BC588" s="164"/>
      <c r="BD588" s="164"/>
      <c r="BE588" s="164"/>
      <c r="BF588" s="164"/>
      <c r="BG588" s="164"/>
      <c r="BH588" s="164">
        <v>1</v>
      </c>
      <c r="BI588" s="164"/>
      <c r="BJ588" s="164"/>
      <c r="BK588" s="164"/>
      <c r="BL588" s="164"/>
      <c r="BM588" s="164"/>
      <c r="BN588" s="164"/>
      <c r="BO588" s="164"/>
      <c r="BP588" s="164"/>
      <c r="BQ588" s="164"/>
      <c r="BR588" s="164"/>
      <c r="BS588" s="164"/>
      <c r="BT588" s="164"/>
      <c r="BU588" s="164">
        <v>1</v>
      </c>
      <c r="BV588" s="66">
        <f t="shared" si="179"/>
        <v>0</v>
      </c>
      <c r="BW588" s="164"/>
      <c r="BX588" s="164"/>
      <c r="BY588" s="164"/>
      <c r="BZ588" s="164"/>
      <c r="CA588" s="164"/>
      <c r="CB588" s="164"/>
      <c r="CC588" s="164"/>
      <c r="CD588" s="164"/>
      <c r="CE588" s="164"/>
      <c r="CF588" s="164"/>
      <c r="CG588" s="164"/>
      <c r="CH588" s="125">
        <f t="shared" si="164"/>
        <v>0</v>
      </c>
      <c r="CI588" s="164"/>
      <c r="CJ588" s="164"/>
      <c r="CK588" s="164"/>
      <c r="CL588" s="164"/>
      <c r="CM588" s="164"/>
      <c r="CN588" s="164"/>
      <c r="CO588" s="164"/>
      <c r="CP588" s="164"/>
      <c r="CQ588" s="164"/>
      <c r="CR588" s="164"/>
      <c r="CS588" s="125">
        <f t="shared" si="165"/>
        <v>0</v>
      </c>
      <c r="CT588" s="164"/>
      <c r="CU588" s="164"/>
      <c r="CV588" s="164"/>
      <c r="CW588" s="164"/>
      <c r="CX588" s="164"/>
      <c r="CY588" s="164"/>
      <c r="CZ588" s="164"/>
      <c r="DA588" s="164"/>
      <c r="DB588" s="164"/>
      <c r="DC588" s="164"/>
      <c r="DD588" s="125">
        <f t="shared" si="166"/>
        <v>0</v>
      </c>
      <c r="DE588" s="164"/>
      <c r="DF588" s="164"/>
      <c r="DG588" s="164"/>
      <c r="DH588" s="164"/>
      <c r="DI588" s="164"/>
      <c r="DJ588" s="164"/>
      <c r="DK588" s="164"/>
      <c r="DL588" s="164"/>
      <c r="DM588" s="164"/>
      <c r="DN588" s="125">
        <f t="shared" si="167"/>
        <v>0</v>
      </c>
      <c r="DO588" s="164"/>
      <c r="DP588" s="164"/>
      <c r="DQ588" s="164"/>
      <c r="DR588" s="164"/>
      <c r="DS588" s="164"/>
      <c r="DT588" s="164"/>
      <c r="DU588" s="164"/>
      <c r="DV588" s="164">
        <v>1</v>
      </c>
      <c r="DW588" s="164"/>
      <c r="DX588" s="164"/>
      <c r="DY588" s="125">
        <f t="shared" si="168"/>
        <v>1</v>
      </c>
      <c r="DZ588" s="125">
        <f t="shared" si="169"/>
        <v>0</v>
      </c>
      <c r="EA588" s="125">
        <f t="shared" si="170"/>
        <v>0</v>
      </c>
      <c r="EB588" s="125">
        <f t="shared" si="171"/>
        <v>0</v>
      </c>
      <c r="EC588" s="125">
        <f t="shared" si="172"/>
        <v>0</v>
      </c>
      <c r="ED588" s="125">
        <f t="shared" si="173"/>
        <v>0</v>
      </c>
      <c r="EE588" s="125">
        <f t="shared" si="174"/>
        <v>0</v>
      </c>
      <c r="EF588" s="125">
        <f t="shared" si="175"/>
        <v>0</v>
      </c>
      <c r="EG588" s="125">
        <f t="shared" si="176"/>
        <v>0</v>
      </c>
      <c r="EH588" s="125">
        <f t="shared" si="177"/>
        <v>0</v>
      </c>
      <c r="EI588" s="125">
        <f t="shared" si="178"/>
        <v>0</v>
      </c>
      <c r="EJ588" s="125">
        <v>0</v>
      </c>
    </row>
    <row r="589" spans="1:140" ht="15.75" customHeight="1">
      <c r="A589" s="33"/>
      <c r="B589" s="33"/>
      <c r="C589" s="125">
        <v>2021</v>
      </c>
      <c r="D589" s="125" t="s">
        <v>3295</v>
      </c>
      <c r="E589" s="125" t="s">
        <v>3296</v>
      </c>
      <c r="F589" s="125" t="s">
        <v>534</v>
      </c>
      <c r="G589" s="125" t="s">
        <v>487</v>
      </c>
      <c r="H589" s="125" t="s">
        <v>2617</v>
      </c>
      <c r="I589" s="125" t="s">
        <v>2618</v>
      </c>
      <c r="J589" s="125"/>
      <c r="K589" s="125"/>
      <c r="L589" s="125" t="s">
        <v>2009</v>
      </c>
      <c r="M589" s="119"/>
      <c r="N589" s="168"/>
      <c r="O589" s="164"/>
      <c r="P589" s="164"/>
      <c r="Q589" s="164"/>
      <c r="R589" s="164"/>
      <c r="S589" s="164"/>
      <c r="T589" s="164"/>
      <c r="U589" s="164">
        <v>1</v>
      </c>
      <c r="V589" s="164"/>
      <c r="W589" s="164"/>
      <c r="X589" s="164"/>
      <c r="Y589" s="164"/>
      <c r="Z589" s="164"/>
      <c r="AA589" s="164"/>
      <c r="AB589" s="164"/>
      <c r="AC589" s="164"/>
      <c r="AD589" s="164"/>
      <c r="AE589" s="164"/>
      <c r="AF589" s="167"/>
      <c r="AG589" s="164"/>
      <c r="AH589" s="164"/>
      <c r="AI589" s="164">
        <v>1</v>
      </c>
      <c r="AJ589" s="164"/>
      <c r="AK589" s="164"/>
      <c r="AL589" s="164"/>
      <c r="AM589" s="164"/>
      <c r="AN589" s="164"/>
      <c r="AO589" s="164"/>
      <c r="AP589" s="164"/>
      <c r="AQ589" s="125"/>
      <c r="AR589" s="125">
        <f t="shared" si="162"/>
        <v>1</v>
      </c>
      <c r="AS589" s="164">
        <v>1</v>
      </c>
      <c r="AT589" s="167">
        <v>1</v>
      </c>
      <c r="AU589" s="164">
        <v>1</v>
      </c>
      <c r="AV589" s="164"/>
      <c r="AW589" s="167">
        <v>1</v>
      </c>
      <c r="AX589" s="125">
        <f t="shared" si="163"/>
        <v>4</v>
      </c>
      <c r="AY589" s="164">
        <v>1</v>
      </c>
      <c r="AZ589" s="164">
        <v>1</v>
      </c>
      <c r="BA589" s="164">
        <v>1</v>
      </c>
      <c r="BB589" s="164"/>
      <c r="BC589" s="164"/>
      <c r="BD589" s="164">
        <v>1</v>
      </c>
      <c r="BE589" s="164"/>
      <c r="BF589" s="164"/>
      <c r="BG589" s="164"/>
      <c r="BH589" s="164"/>
      <c r="BI589" s="164"/>
      <c r="BJ589" s="164"/>
      <c r="BK589" s="164"/>
      <c r="BL589" s="164"/>
      <c r="BM589" s="164"/>
      <c r="BN589" s="164"/>
      <c r="BO589" s="164"/>
      <c r="BP589" s="164">
        <v>1</v>
      </c>
      <c r="BQ589" s="164"/>
      <c r="BR589" s="164"/>
      <c r="BS589" s="164">
        <v>1</v>
      </c>
      <c r="BT589" s="164">
        <v>1</v>
      </c>
      <c r="BU589" s="164">
        <v>1</v>
      </c>
      <c r="BV589" s="66">
        <f t="shared" si="179"/>
        <v>0</v>
      </c>
      <c r="BW589" s="164"/>
      <c r="BX589" s="164"/>
      <c r="BY589" s="164"/>
      <c r="BZ589" s="164">
        <v>1</v>
      </c>
      <c r="CA589" s="164"/>
      <c r="CB589" s="164"/>
      <c r="CC589" s="164"/>
      <c r="CD589" s="164"/>
      <c r="CE589" s="164"/>
      <c r="CF589" s="164"/>
      <c r="CG589" s="164"/>
      <c r="CH589" s="125">
        <f t="shared" si="164"/>
        <v>1</v>
      </c>
      <c r="CI589" s="164"/>
      <c r="CJ589" s="164"/>
      <c r="CK589" s="164"/>
      <c r="CL589" s="164"/>
      <c r="CM589" s="164">
        <v>1</v>
      </c>
      <c r="CN589" s="164"/>
      <c r="CO589" s="164"/>
      <c r="CP589" s="164"/>
      <c r="CQ589" s="164"/>
      <c r="CR589" s="164"/>
      <c r="CS589" s="125">
        <f t="shared" si="165"/>
        <v>1</v>
      </c>
      <c r="CT589" s="164"/>
      <c r="CU589" s="164"/>
      <c r="CV589" s="164"/>
      <c r="CW589" s="164"/>
      <c r="CX589" s="164"/>
      <c r="CY589" s="164"/>
      <c r="CZ589" s="164">
        <v>1</v>
      </c>
      <c r="DA589" s="164"/>
      <c r="DB589" s="164"/>
      <c r="DC589" s="164"/>
      <c r="DD589" s="125">
        <f t="shared" si="166"/>
        <v>1</v>
      </c>
      <c r="DE589" s="164"/>
      <c r="DF589" s="164"/>
      <c r="DG589" s="164"/>
      <c r="DH589" s="164"/>
      <c r="DI589" s="164"/>
      <c r="DJ589" s="164"/>
      <c r="DK589" s="164"/>
      <c r="DL589" s="164"/>
      <c r="DM589" s="164"/>
      <c r="DN589" s="125">
        <f t="shared" si="167"/>
        <v>0</v>
      </c>
      <c r="DO589" s="164"/>
      <c r="DP589" s="164"/>
      <c r="DQ589" s="164"/>
      <c r="DR589" s="164"/>
      <c r="DS589" s="164"/>
      <c r="DT589" s="164"/>
      <c r="DU589" s="164"/>
      <c r="DV589" s="164">
        <v>1</v>
      </c>
      <c r="DW589" s="164"/>
      <c r="DX589" s="164"/>
      <c r="DY589" s="125">
        <f t="shared" si="168"/>
        <v>1</v>
      </c>
      <c r="DZ589" s="125">
        <f t="shared" si="169"/>
        <v>0</v>
      </c>
      <c r="EA589" s="125">
        <f t="shared" si="170"/>
        <v>0</v>
      </c>
      <c r="EB589" s="125">
        <f t="shared" si="171"/>
        <v>0</v>
      </c>
      <c r="EC589" s="125">
        <f t="shared" si="172"/>
        <v>0</v>
      </c>
      <c r="ED589" s="125">
        <f t="shared" si="173"/>
        <v>0</v>
      </c>
      <c r="EE589" s="125">
        <f t="shared" si="174"/>
        <v>0</v>
      </c>
      <c r="EF589" s="125">
        <f t="shared" si="175"/>
        <v>0</v>
      </c>
      <c r="EG589" s="125">
        <f t="shared" si="176"/>
        <v>0</v>
      </c>
      <c r="EH589" s="125">
        <f t="shared" si="177"/>
        <v>0</v>
      </c>
      <c r="EI589" s="125">
        <f t="shared" si="178"/>
        <v>0</v>
      </c>
      <c r="EJ589" s="125">
        <v>0</v>
      </c>
    </row>
    <row r="590" spans="1:140" ht="15.75" customHeight="1">
      <c r="A590" s="33"/>
      <c r="B590" s="33"/>
      <c r="C590" s="201">
        <v>2021</v>
      </c>
      <c r="D590" s="201" t="s">
        <v>3297</v>
      </c>
      <c r="E590" s="201" t="s">
        <v>3298</v>
      </c>
      <c r="F590" s="201" t="s">
        <v>544</v>
      </c>
      <c r="G590" s="201" t="s">
        <v>538</v>
      </c>
      <c r="H590" s="201" t="s">
        <v>2619</v>
      </c>
      <c r="I590" s="201" t="s">
        <v>2620</v>
      </c>
      <c r="J590" s="201"/>
      <c r="K590" s="201"/>
      <c r="L590" s="201" t="s">
        <v>2009</v>
      </c>
      <c r="M590" s="214"/>
      <c r="N590" s="225" t="s">
        <v>2621</v>
      </c>
      <c r="O590" s="208"/>
      <c r="P590" s="208"/>
      <c r="Q590" s="208"/>
      <c r="R590" s="208"/>
      <c r="S590" s="208"/>
      <c r="T590" s="208"/>
      <c r="U590" s="208">
        <v>1</v>
      </c>
      <c r="V590" s="208"/>
      <c r="W590" s="208"/>
      <c r="X590" s="208"/>
      <c r="Y590" s="208"/>
      <c r="Z590" s="208">
        <v>1</v>
      </c>
      <c r="AA590" s="216"/>
      <c r="AB590" s="208"/>
      <c r="AC590" s="208"/>
      <c r="AD590" s="208"/>
      <c r="AE590" s="208"/>
      <c r="AF590" s="208"/>
      <c r="AG590" s="208"/>
      <c r="AH590" s="208"/>
      <c r="AI590" s="208"/>
      <c r="AJ590" s="208"/>
      <c r="AK590" s="208"/>
      <c r="AL590" s="208"/>
      <c r="AM590" s="208"/>
      <c r="AN590" s="208"/>
      <c r="AO590" s="208"/>
      <c r="AP590" s="208"/>
      <c r="AQ590" s="201"/>
      <c r="AR590" s="201">
        <f t="shared" si="162"/>
        <v>1</v>
      </c>
      <c r="AS590" s="216"/>
      <c r="AT590" s="216">
        <v>1</v>
      </c>
      <c r="AU590" s="208"/>
      <c r="AV590" s="208"/>
      <c r="AW590" s="208"/>
      <c r="AX590" s="201">
        <f t="shared" si="163"/>
        <v>1</v>
      </c>
      <c r="AY590" s="208"/>
      <c r="AZ590" s="208"/>
      <c r="BA590" s="208"/>
      <c r="BB590" s="208"/>
      <c r="BC590" s="208"/>
      <c r="BD590" s="208"/>
      <c r="BE590" s="208"/>
      <c r="BF590" s="208"/>
      <c r="BG590" s="208"/>
      <c r="BH590" s="208"/>
      <c r="BI590" s="208"/>
      <c r="BJ590" s="208"/>
      <c r="BK590" s="208">
        <v>1</v>
      </c>
      <c r="BL590" s="208"/>
      <c r="BM590" s="208"/>
      <c r="BN590" s="208"/>
      <c r="BO590" s="208"/>
      <c r="BP590" s="208"/>
      <c r="BQ590" s="208"/>
      <c r="BR590" s="208"/>
      <c r="BS590" s="208"/>
      <c r="BT590" s="208">
        <v>1</v>
      </c>
      <c r="BU590" s="208"/>
      <c r="BV590" s="66">
        <f t="shared" si="179"/>
        <v>0</v>
      </c>
      <c r="BW590" s="208"/>
      <c r="BX590" s="208"/>
      <c r="BY590" s="208"/>
      <c r="BZ590" s="208"/>
      <c r="CA590" s="208"/>
      <c r="CB590" s="208"/>
      <c r="CC590" s="208"/>
      <c r="CD590" s="208"/>
      <c r="CE590" s="208"/>
      <c r="CF590" s="208"/>
      <c r="CG590" s="208"/>
      <c r="CH590" s="201">
        <f t="shared" si="164"/>
        <v>0</v>
      </c>
      <c r="CI590" s="208"/>
      <c r="CJ590" s="208"/>
      <c r="CK590" s="208"/>
      <c r="CL590" s="208"/>
      <c r="CM590" s="208">
        <v>1</v>
      </c>
      <c r="CN590" s="208"/>
      <c r="CO590" s="208"/>
      <c r="CP590" s="208"/>
      <c r="CQ590" s="208"/>
      <c r="CR590" s="208"/>
      <c r="CS590" s="201">
        <f t="shared" si="165"/>
        <v>1</v>
      </c>
      <c r="CT590" s="208"/>
      <c r="CU590" s="208"/>
      <c r="CV590" s="208"/>
      <c r="CW590" s="208"/>
      <c r="CX590" s="208"/>
      <c r="CY590" s="208"/>
      <c r="CZ590" s="208"/>
      <c r="DA590" s="208"/>
      <c r="DB590" s="208"/>
      <c r="DC590" s="208"/>
      <c r="DD590" s="201">
        <f t="shared" si="166"/>
        <v>0</v>
      </c>
      <c r="DE590" s="208"/>
      <c r="DF590" s="208"/>
      <c r="DG590" s="208"/>
      <c r="DH590" s="208"/>
      <c r="DI590" s="208"/>
      <c r="DJ590" s="208"/>
      <c r="DK590" s="208"/>
      <c r="DL590" s="208"/>
      <c r="DM590" s="208"/>
      <c r="DN590" s="201">
        <f t="shared" si="167"/>
        <v>0</v>
      </c>
      <c r="DO590" s="208"/>
      <c r="DP590" s="208"/>
      <c r="DQ590" s="208"/>
      <c r="DR590" s="208"/>
      <c r="DS590" s="208"/>
      <c r="DT590" s="208"/>
      <c r="DU590" s="208"/>
      <c r="DV590" s="208"/>
      <c r="DW590" s="208"/>
      <c r="DX590" s="208"/>
      <c r="DY590" s="201">
        <f t="shared" si="168"/>
        <v>0</v>
      </c>
      <c r="DZ590" s="201">
        <f t="shared" si="169"/>
        <v>0</v>
      </c>
      <c r="EA590" s="201">
        <f t="shared" si="170"/>
        <v>0</v>
      </c>
      <c r="EB590" s="201">
        <f t="shared" si="171"/>
        <v>0</v>
      </c>
      <c r="EC590" s="201">
        <f t="shared" si="172"/>
        <v>0</v>
      </c>
      <c r="ED590" s="201">
        <f t="shared" si="173"/>
        <v>0</v>
      </c>
      <c r="EE590" s="201">
        <f t="shared" si="174"/>
        <v>0</v>
      </c>
      <c r="EF590" s="201">
        <f t="shared" si="175"/>
        <v>0</v>
      </c>
      <c r="EG590" s="201">
        <f t="shared" si="176"/>
        <v>0</v>
      </c>
      <c r="EH590" s="201">
        <f t="shared" si="177"/>
        <v>0</v>
      </c>
      <c r="EI590" s="201">
        <f t="shared" si="178"/>
        <v>0</v>
      </c>
      <c r="EJ590" s="201"/>
    </row>
    <row r="591" spans="1:140" ht="15.75" customHeight="1">
      <c r="A591" s="33"/>
      <c r="B591" s="33"/>
      <c r="C591" s="201">
        <v>2020</v>
      </c>
      <c r="D591" s="201" t="s">
        <v>3299</v>
      </c>
      <c r="E591" s="201" t="s">
        <v>3300</v>
      </c>
      <c r="F591" s="201"/>
      <c r="G591" s="201" t="s">
        <v>2622</v>
      </c>
      <c r="H591" s="208" t="s">
        <v>2623</v>
      </c>
      <c r="I591" s="201" t="s">
        <v>2624</v>
      </c>
      <c r="J591" s="201"/>
      <c r="K591" s="201"/>
      <c r="L591" s="201" t="s">
        <v>2009</v>
      </c>
      <c r="M591" s="214"/>
      <c r="N591" s="225"/>
      <c r="O591" s="208"/>
      <c r="P591" s="208"/>
      <c r="Q591" s="208"/>
      <c r="R591" s="208"/>
      <c r="S591" s="208"/>
      <c r="T591" s="208"/>
      <c r="U591" s="208">
        <v>1</v>
      </c>
      <c r="V591" s="208"/>
      <c r="W591" s="208"/>
      <c r="X591" s="208"/>
      <c r="Y591" s="208"/>
      <c r="Z591" s="208"/>
      <c r="AA591" s="208"/>
      <c r="AB591" s="208"/>
      <c r="AC591" s="208"/>
      <c r="AD591" s="208"/>
      <c r="AE591" s="208"/>
      <c r="AF591" s="208"/>
      <c r="AG591" s="208"/>
      <c r="AH591" s="208"/>
      <c r="AI591" s="208"/>
      <c r="AJ591" s="208"/>
      <c r="AK591" s="208"/>
      <c r="AL591" s="208"/>
      <c r="AM591" s="208">
        <v>1</v>
      </c>
      <c r="AN591" s="219"/>
      <c r="AO591" s="208"/>
      <c r="AP591" s="208"/>
      <c r="AQ591" s="201"/>
      <c r="AR591" s="201">
        <f t="shared" si="162"/>
        <v>1</v>
      </c>
      <c r="AS591" s="208"/>
      <c r="AT591" s="216"/>
      <c r="AU591" s="216"/>
      <c r="AV591" s="208">
        <v>1</v>
      </c>
      <c r="AW591" s="216">
        <v>1</v>
      </c>
      <c r="AX591" s="201">
        <f t="shared" si="163"/>
        <v>2</v>
      </c>
      <c r="AY591" s="208">
        <v>1</v>
      </c>
      <c r="AZ591" s="208"/>
      <c r="BA591" s="208"/>
      <c r="BB591" s="208"/>
      <c r="BC591" s="208"/>
      <c r="BD591" s="208"/>
      <c r="BE591" s="208"/>
      <c r="BF591" s="208"/>
      <c r="BG591" s="208"/>
      <c r="BH591" s="208"/>
      <c r="BI591" s="208"/>
      <c r="BJ591" s="208"/>
      <c r="BK591" s="208">
        <v>1</v>
      </c>
      <c r="BL591" s="208"/>
      <c r="BM591" s="208"/>
      <c r="BN591" s="208"/>
      <c r="BO591" s="208"/>
      <c r="BP591" s="208"/>
      <c r="BQ591" s="208"/>
      <c r="BR591" s="208"/>
      <c r="BS591" s="208"/>
      <c r="BT591" s="216"/>
      <c r="BU591" s="216"/>
      <c r="BV591" s="66">
        <f t="shared" si="179"/>
        <v>1</v>
      </c>
      <c r="BW591" s="208"/>
      <c r="BX591" s="208"/>
      <c r="BY591" s="208"/>
      <c r="BZ591" s="208"/>
      <c r="CA591" s="208"/>
      <c r="CB591" s="208"/>
      <c r="CC591" s="208"/>
      <c r="CD591" s="208"/>
      <c r="CE591" s="208"/>
      <c r="CF591" s="208"/>
      <c r="CG591" s="208"/>
      <c r="CH591" s="201">
        <f t="shared" si="164"/>
        <v>0</v>
      </c>
      <c r="CI591" s="208"/>
      <c r="CJ591" s="208"/>
      <c r="CK591" s="208"/>
      <c r="CL591" s="216"/>
      <c r="CM591" s="216"/>
      <c r="CN591" s="208"/>
      <c r="CO591" s="208"/>
      <c r="CP591" s="208"/>
      <c r="CQ591" s="208"/>
      <c r="CR591" s="208"/>
      <c r="CS591" s="201">
        <f t="shared" si="165"/>
        <v>0</v>
      </c>
      <c r="CT591" s="208"/>
      <c r="CU591" s="208"/>
      <c r="CV591" s="208"/>
      <c r="CW591" s="208"/>
      <c r="CX591" s="208"/>
      <c r="CY591" s="208"/>
      <c r="CZ591" s="208"/>
      <c r="DA591" s="216"/>
      <c r="DB591" s="208"/>
      <c r="DC591" s="208"/>
      <c r="DD591" s="201">
        <f t="shared" si="166"/>
        <v>0</v>
      </c>
      <c r="DE591" s="208"/>
      <c r="DF591" s="208"/>
      <c r="DG591" s="208"/>
      <c r="DH591" s="208"/>
      <c r="DI591" s="208"/>
      <c r="DJ591" s="208"/>
      <c r="DK591" s="208"/>
      <c r="DL591" s="208"/>
      <c r="DM591" s="208"/>
      <c r="DN591" s="201">
        <f t="shared" si="167"/>
        <v>0</v>
      </c>
      <c r="DO591" s="208"/>
      <c r="DP591" s="208"/>
      <c r="DQ591" s="208"/>
      <c r="DR591" s="208"/>
      <c r="DS591" s="208"/>
      <c r="DT591" s="208"/>
      <c r="DU591" s="216"/>
      <c r="DV591" s="216"/>
      <c r="DW591" s="208"/>
      <c r="DX591" s="208"/>
      <c r="DY591" s="201">
        <f t="shared" si="168"/>
        <v>0</v>
      </c>
      <c r="DZ591" s="201">
        <f t="shared" si="169"/>
        <v>0</v>
      </c>
      <c r="EA591" s="201">
        <f t="shared" si="170"/>
        <v>0</v>
      </c>
      <c r="EB591" s="201">
        <f t="shared" si="171"/>
        <v>0</v>
      </c>
      <c r="EC591" s="201">
        <f t="shared" si="172"/>
        <v>0</v>
      </c>
      <c r="ED591" s="201">
        <f t="shared" si="173"/>
        <v>0</v>
      </c>
      <c r="EE591" s="201">
        <f t="shared" si="174"/>
        <v>0</v>
      </c>
      <c r="EF591" s="201">
        <f t="shared" si="175"/>
        <v>0</v>
      </c>
      <c r="EG591" s="201">
        <f t="shared" si="176"/>
        <v>0</v>
      </c>
      <c r="EH591" s="201">
        <f t="shared" si="177"/>
        <v>0</v>
      </c>
      <c r="EI591" s="201">
        <f t="shared" si="178"/>
        <v>0</v>
      </c>
      <c r="EJ591" s="201"/>
    </row>
    <row r="592" spans="1:140" ht="15.75" customHeight="1">
      <c r="A592" s="33"/>
      <c r="B592" s="33"/>
      <c r="C592" s="201">
        <v>2020</v>
      </c>
      <c r="D592" s="201" t="s">
        <v>3301</v>
      </c>
      <c r="E592" s="201" t="s">
        <v>5601</v>
      </c>
      <c r="F592" s="201" t="s">
        <v>3302</v>
      </c>
      <c r="G592" s="201" t="s">
        <v>5600</v>
      </c>
      <c r="H592" s="201" t="s">
        <v>2625</v>
      </c>
      <c r="I592" s="201" t="s">
        <v>2626</v>
      </c>
      <c r="J592" s="201"/>
      <c r="K592" s="201"/>
      <c r="L592" s="201" t="s">
        <v>2009</v>
      </c>
      <c r="M592" s="214"/>
      <c r="N592" s="225"/>
      <c r="O592" s="208"/>
      <c r="P592" s="208"/>
      <c r="Q592" s="208"/>
      <c r="R592" s="208"/>
      <c r="S592" s="208"/>
      <c r="T592" s="208"/>
      <c r="U592" s="208">
        <v>1</v>
      </c>
      <c r="V592" s="208"/>
      <c r="W592" s="208"/>
      <c r="X592" s="216"/>
      <c r="Y592" s="216"/>
      <c r="Z592" s="216">
        <v>1</v>
      </c>
      <c r="AA592" s="208"/>
      <c r="AB592" s="208"/>
      <c r="AC592" s="208"/>
      <c r="AD592" s="208"/>
      <c r="AE592" s="208"/>
      <c r="AF592" s="208"/>
      <c r="AG592" s="208"/>
      <c r="AH592" s="208"/>
      <c r="AI592" s="208"/>
      <c r="AJ592" s="208"/>
      <c r="AK592" s="208"/>
      <c r="AL592" s="208"/>
      <c r="AM592" s="208"/>
      <c r="AN592" s="208"/>
      <c r="AO592" s="208"/>
      <c r="AP592" s="208"/>
      <c r="AQ592" s="201"/>
      <c r="AR592" s="201">
        <f t="shared" si="162"/>
        <v>1</v>
      </c>
      <c r="AS592" s="208">
        <v>1</v>
      </c>
      <c r="AT592" s="208">
        <v>1</v>
      </c>
      <c r="AU592" s="208">
        <v>1</v>
      </c>
      <c r="AV592" s="208">
        <v>1</v>
      </c>
      <c r="AW592" s="208">
        <v>1</v>
      </c>
      <c r="AX592" s="201">
        <f t="shared" si="163"/>
        <v>5</v>
      </c>
      <c r="AY592" s="208"/>
      <c r="AZ592" s="208">
        <v>1</v>
      </c>
      <c r="BA592" s="208"/>
      <c r="BB592" s="208"/>
      <c r="BC592" s="208"/>
      <c r="BD592" s="208"/>
      <c r="BE592" s="208"/>
      <c r="BF592" s="208"/>
      <c r="BG592" s="208"/>
      <c r="BH592" s="208"/>
      <c r="BI592" s="208"/>
      <c r="BJ592" s="208"/>
      <c r="BK592" s="208"/>
      <c r="BL592" s="208"/>
      <c r="BM592" s="208"/>
      <c r="BN592" s="208"/>
      <c r="BO592" s="208"/>
      <c r="BP592" s="208">
        <v>1</v>
      </c>
      <c r="BQ592" s="208"/>
      <c r="BR592" s="208"/>
      <c r="BS592" s="208">
        <v>1</v>
      </c>
      <c r="BT592" s="208">
        <v>1</v>
      </c>
      <c r="BU592" s="208">
        <v>1</v>
      </c>
      <c r="BV592" s="66">
        <f t="shared" si="179"/>
        <v>0</v>
      </c>
      <c r="BW592" s="208"/>
      <c r="BX592" s="208">
        <v>1</v>
      </c>
      <c r="BY592" s="208"/>
      <c r="BZ592" s="208">
        <v>1</v>
      </c>
      <c r="CA592" s="208"/>
      <c r="CB592" s="208"/>
      <c r="CC592" s="208"/>
      <c r="CD592" s="208"/>
      <c r="CE592" s="208"/>
      <c r="CF592" s="208"/>
      <c r="CG592" s="208"/>
      <c r="CH592" s="201">
        <f t="shared" si="164"/>
        <v>2</v>
      </c>
      <c r="CI592" s="208"/>
      <c r="CJ592" s="208"/>
      <c r="CK592" s="208"/>
      <c r="CL592" s="208"/>
      <c r="CM592" s="208">
        <v>1</v>
      </c>
      <c r="CN592" s="208"/>
      <c r="CO592" s="208"/>
      <c r="CP592" s="208"/>
      <c r="CQ592" s="208"/>
      <c r="CR592" s="208"/>
      <c r="CS592" s="201">
        <f t="shared" si="165"/>
        <v>1</v>
      </c>
      <c r="CT592" s="208"/>
      <c r="CU592" s="208"/>
      <c r="CV592" s="208"/>
      <c r="CW592" s="208"/>
      <c r="CX592" s="208"/>
      <c r="CY592" s="208"/>
      <c r="CZ592" s="208">
        <v>1</v>
      </c>
      <c r="DA592" s="208"/>
      <c r="DB592" s="208"/>
      <c r="DC592" s="208"/>
      <c r="DD592" s="201">
        <f t="shared" si="166"/>
        <v>1</v>
      </c>
      <c r="DE592" s="208"/>
      <c r="DF592" s="208"/>
      <c r="DG592" s="208">
        <v>1</v>
      </c>
      <c r="DH592" s="208"/>
      <c r="DI592" s="208">
        <v>1</v>
      </c>
      <c r="DJ592" s="208"/>
      <c r="DK592" s="208"/>
      <c r="DL592" s="208"/>
      <c r="DM592" s="208"/>
      <c r="DN592" s="201">
        <f t="shared" si="167"/>
        <v>2</v>
      </c>
      <c r="DO592" s="208"/>
      <c r="DP592" s="208"/>
      <c r="DQ592" s="208">
        <v>1</v>
      </c>
      <c r="DR592" s="208"/>
      <c r="DS592" s="208"/>
      <c r="DT592" s="208"/>
      <c r="DU592" s="208"/>
      <c r="DV592" s="208">
        <v>1</v>
      </c>
      <c r="DW592" s="208"/>
      <c r="DX592" s="208"/>
      <c r="DY592" s="201">
        <f t="shared" si="168"/>
        <v>2</v>
      </c>
      <c r="DZ592" s="201">
        <f t="shared" si="169"/>
        <v>0</v>
      </c>
      <c r="EA592" s="201">
        <f t="shared" si="170"/>
        <v>0</v>
      </c>
      <c r="EB592" s="201">
        <f t="shared" si="171"/>
        <v>2</v>
      </c>
      <c r="EC592" s="201">
        <f t="shared" si="172"/>
        <v>0</v>
      </c>
      <c r="ED592" s="201">
        <f t="shared" si="173"/>
        <v>1</v>
      </c>
      <c r="EE592" s="201">
        <f t="shared" si="174"/>
        <v>0</v>
      </c>
      <c r="EF592" s="201">
        <f t="shared" si="175"/>
        <v>0</v>
      </c>
      <c r="EG592" s="201">
        <f t="shared" si="176"/>
        <v>0</v>
      </c>
      <c r="EH592" s="201">
        <f t="shared" si="177"/>
        <v>3</v>
      </c>
      <c r="EI592" s="201">
        <f t="shared" si="178"/>
        <v>1</v>
      </c>
      <c r="EJ592" s="201"/>
    </row>
    <row r="593" spans="1:140" ht="15.75" customHeight="1">
      <c r="A593" s="33"/>
      <c r="B593" s="33"/>
      <c r="C593" s="201">
        <v>2020</v>
      </c>
      <c r="D593" s="201" t="s">
        <v>3303</v>
      </c>
      <c r="E593" s="201" t="s">
        <v>3304</v>
      </c>
      <c r="F593" s="201" t="s">
        <v>3305</v>
      </c>
      <c r="G593" s="201" t="s">
        <v>597</v>
      </c>
      <c r="H593" s="201" t="s">
        <v>2627</v>
      </c>
      <c r="I593" s="201" t="s">
        <v>2628</v>
      </c>
      <c r="J593" s="201"/>
      <c r="K593" s="201"/>
      <c r="L593" s="201" t="s">
        <v>2009</v>
      </c>
      <c r="M593" s="214"/>
      <c r="N593" s="225"/>
      <c r="O593" s="208"/>
      <c r="P593" s="208"/>
      <c r="Q593" s="208"/>
      <c r="R593" s="208"/>
      <c r="S593" s="208"/>
      <c r="T593" s="208"/>
      <c r="U593" s="208">
        <v>1</v>
      </c>
      <c r="V593" s="208"/>
      <c r="W593" s="208"/>
      <c r="X593" s="208"/>
      <c r="Y593" s="208"/>
      <c r="Z593" s="208"/>
      <c r="AA593" s="208"/>
      <c r="AB593" s="208"/>
      <c r="AC593" s="208"/>
      <c r="AD593" s="208"/>
      <c r="AE593" s="208"/>
      <c r="AF593" s="208"/>
      <c r="AG593" s="201">
        <v>1</v>
      </c>
      <c r="AH593" s="216"/>
      <c r="AI593" s="208"/>
      <c r="AJ593" s="208"/>
      <c r="AK593" s="208"/>
      <c r="AL593" s="208"/>
      <c r="AM593" s="208"/>
      <c r="AN593" s="208"/>
      <c r="AO593" s="208"/>
      <c r="AP593" s="208"/>
      <c r="AQ593" s="201"/>
      <c r="AR593" s="201">
        <f t="shared" si="162"/>
        <v>1</v>
      </c>
      <c r="AS593" s="216">
        <v>1</v>
      </c>
      <c r="AT593" s="216"/>
      <c r="AU593" s="216"/>
      <c r="AV593" s="216">
        <v>1</v>
      </c>
      <c r="AW593" s="216"/>
      <c r="AX593" s="201">
        <f t="shared" si="163"/>
        <v>2</v>
      </c>
      <c r="AY593" s="208">
        <v>1</v>
      </c>
      <c r="AZ593" s="216">
        <v>1</v>
      </c>
      <c r="BA593" s="216">
        <v>1</v>
      </c>
      <c r="BB593" s="208"/>
      <c r="BC593" s="208"/>
      <c r="BD593" s="208"/>
      <c r="BE593" s="208"/>
      <c r="BF593" s="208"/>
      <c r="BG593" s="208"/>
      <c r="BH593" s="208"/>
      <c r="BI593" s="208"/>
      <c r="BJ593" s="208"/>
      <c r="BK593" s="208"/>
      <c r="BL593" s="208"/>
      <c r="BM593" s="208">
        <v>1</v>
      </c>
      <c r="BN593" s="208"/>
      <c r="BO593" s="208"/>
      <c r="BP593" s="208"/>
      <c r="BQ593" s="208"/>
      <c r="BR593" s="208"/>
      <c r="BS593" s="216">
        <v>1</v>
      </c>
      <c r="BT593" s="216"/>
      <c r="BU593" s="208"/>
      <c r="BV593" s="66">
        <f t="shared" si="179"/>
        <v>0</v>
      </c>
      <c r="BW593" s="216"/>
      <c r="BX593" s="216">
        <v>1</v>
      </c>
      <c r="BY593" s="216"/>
      <c r="BZ593" s="216">
        <v>1</v>
      </c>
      <c r="CA593" s="208"/>
      <c r="CB593" s="208"/>
      <c r="CC593" s="208"/>
      <c r="CD593" s="208"/>
      <c r="CE593" s="208"/>
      <c r="CF593" s="208"/>
      <c r="CG593" s="208"/>
      <c r="CH593" s="201">
        <f t="shared" si="164"/>
        <v>2</v>
      </c>
      <c r="CI593" s="208"/>
      <c r="CJ593" s="208"/>
      <c r="CK593" s="208"/>
      <c r="CL593" s="216"/>
      <c r="CM593" s="216"/>
      <c r="CN593" s="208"/>
      <c r="CO593" s="208"/>
      <c r="CP593" s="208"/>
      <c r="CQ593" s="208"/>
      <c r="CR593" s="208"/>
      <c r="CS593" s="201">
        <f t="shared" si="165"/>
        <v>0</v>
      </c>
      <c r="CT593" s="208"/>
      <c r="CU593" s="208"/>
      <c r="CV593" s="208"/>
      <c r="CW593" s="216"/>
      <c r="CX593" s="208"/>
      <c r="CY593" s="208"/>
      <c r="CZ593" s="208"/>
      <c r="DA593" s="208"/>
      <c r="DB593" s="208"/>
      <c r="DC593" s="208"/>
      <c r="DD593" s="201">
        <f t="shared" si="166"/>
        <v>0</v>
      </c>
      <c r="DE593" s="208"/>
      <c r="DF593" s="216"/>
      <c r="DG593" s="216">
        <v>1</v>
      </c>
      <c r="DH593" s="208"/>
      <c r="DI593" s="208"/>
      <c r="DJ593" s="208"/>
      <c r="DK593" s="208"/>
      <c r="DL593" s="208"/>
      <c r="DM593" s="208"/>
      <c r="DN593" s="201">
        <f t="shared" si="167"/>
        <v>1</v>
      </c>
      <c r="DO593" s="208"/>
      <c r="DP593" s="208"/>
      <c r="DQ593" s="208"/>
      <c r="DR593" s="216"/>
      <c r="DS593" s="208"/>
      <c r="DT593" s="208"/>
      <c r="DU593" s="208"/>
      <c r="DV593" s="208"/>
      <c r="DW593" s="208"/>
      <c r="DX593" s="208"/>
      <c r="DY593" s="201">
        <f t="shared" si="168"/>
        <v>0</v>
      </c>
      <c r="DZ593" s="201">
        <f t="shared" si="169"/>
        <v>0</v>
      </c>
      <c r="EA593" s="201">
        <f t="shared" si="170"/>
        <v>0</v>
      </c>
      <c r="EB593" s="201">
        <f t="shared" si="171"/>
        <v>1</v>
      </c>
      <c r="EC593" s="201">
        <f t="shared" si="172"/>
        <v>0</v>
      </c>
      <c r="ED593" s="201">
        <f t="shared" si="173"/>
        <v>0</v>
      </c>
      <c r="EE593" s="201">
        <f t="shared" si="174"/>
        <v>0</v>
      </c>
      <c r="EF593" s="201">
        <f t="shared" si="175"/>
        <v>0</v>
      </c>
      <c r="EG593" s="201">
        <f t="shared" si="176"/>
        <v>0</v>
      </c>
      <c r="EH593" s="201">
        <f t="shared" si="177"/>
        <v>1</v>
      </c>
      <c r="EI593" s="201">
        <f t="shared" si="178"/>
        <v>1</v>
      </c>
      <c r="EJ593" s="201">
        <v>0</v>
      </c>
    </row>
    <row r="594" spans="1:140" ht="15.75" customHeight="1">
      <c r="A594" s="33"/>
      <c r="B594" s="33"/>
      <c r="C594" s="201">
        <v>2020</v>
      </c>
      <c r="D594" s="201" t="s">
        <v>3306</v>
      </c>
      <c r="E594" s="201" t="s">
        <v>3307</v>
      </c>
      <c r="F594" s="201" t="s">
        <v>3308</v>
      </c>
      <c r="G594" s="125" t="s">
        <v>459</v>
      </c>
      <c r="H594" s="202" t="s">
        <v>2629</v>
      </c>
      <c r="I594" s="201" t="s">
        <v>2630</v>
      </c>
      <c r="J594" s="201"/>
      <c r="K594" s="201"/>
      <c r="L594" s="201" t="s">
        <v>2009</v>
      </c>
      <c r="M594" s="214"/>
      <c r="N594" s="225"/>
      <c r="O594" s="208"/>
      <c r="P594" s="208"/>
      <c r="Q594" s="208"/>
      <c r="R594" s="208"/>
      <c r="S594" s="208"/>
      <c r="T594" s="208"/>
      <c r="U594" s="208">
        <v>1</v>
      </c>
      <c r="V594" s="208"/>
      <c r="W594" s="208"/>
      <c r="X594" s="208"/>
      <c r="Y594" s="208">
        <v>1</v>
      </c>
      <c r="Z594" s="208"/>
      <c r="AA594" s="208"/>
      <c r="AB594" s="208"/>
      <c r="AC594" s="208"/>
      <c r="AD594" s="208"/>
      <c r="AE594" s="208"/>
      <c r="AF594" s="208"/>
      <c r="AG594" s="208"/>
      <c r="AH594" s="208"/>
      <c r="AI594" s="208"/>
      <c r="AJ594" s="208"/>
      <c r="AK594" s="208"/>
      <c r="AL594" s="208"/>
      <c r="AM594" s="208"/>
      <c r="AN594" s="208"/>
      <c r="AO594" s="208"/>
      <c r="AP594" s="208"/>
      <c r="AQ594" s="201"/>
      <c r="AR594" s="201">
        <f t="shared" si="162"/>
        <v>1</v>
      </c>
      <c r="AS594" s="216"/>
      <c r="AT594" s="208">
        <v>1</v>
      </c>
      <c r="AU594" s="216"/>
      <c r="AV594" s="216"/>
      <c r="AW594" s="216"/>
      <c r="AX594" s="201">
        <f t="shared" si="163"/>
        <v>1</v>
      </c>
      <c r="AY594" s="208">
        <v>1</v>
      </c>
      <c r="AZ594" s="216"/>
      <c r="BA594" s="208"/>
      <c r="BB594" s="208"/>
      <c r="BC594" s="208"/>
      <c r="BD594" s="208"/>
      <c r="BE594" s="208"/>
      <c r="BF594" s="208"/>
      <c r="BG594" s="208"/>
      <c r="BH594" s="208"/>
      <c r="BI594" s="208"/>
      <c r="BJ594" s="208"/>
      <c r="BK594" s="208">
        <v>1</v>
      </c>
      <c r="BL594" s="208"/>
      <c r="BM594" s="208"/>
      <c r="BN594" s="208"/>
      <c r="BO594" s="208"/>
      <c r="BP594" s="208"/>
      <c r="BQ594" s="208"/>
      <c r="BR594" s="208"/>
      <c r="BS594" s="208"/>
      <c r="BT594" s="208">
        <v>1</v>
      </c>
      <c r="BU594" s="208"/>
      <c r="BV594" s="66">
        <f t="shared" si="179"/>
        <v>0</v>
      </c>
      <c r="BW594" s="208"/>
      <c r="BX594" s="208"/>
      <c r="BY594" s="208"/>
      <c r="BZ594" s="208"/>
      <c r="CA594" s="208"/>
      <c r="CB594" s="208"/>
      <c r="CC594" s="208"/>
      <c r="CD594" s="208"/>
      <c r="CE594" s="208"/>
      <c r="CF594" s="208"/>
      <c r="CG594" s="208"/>
      <c r="CH594" s="201">
        <f t="shared" si="164"/>
        <v>0</v>
      </c>
      <c r="CI594" s="208"/>
      <c r="CJ594" s="208"/>
      <c r="CK594" s="208"/>
      <c r="CL594" s="208"/>
      <c r="CM594" s="208">
        <v>1</v>
      </c>
      <c r="CN594" s="208"/>
      <c r="CO594" s="208"/>
      <c r="CP594" s="208"/>
      <c r="CQ594" s="208"/>
      <c r="CR594" s="208"/>
      <c r="CS594" s="201">
        <f t="shared" si="165"/>
        <v>1</v>
      </c>
      <c r="CT594" s="208"/>
      <c r="CU594" s="208"/>
      <c r="CV594" s="208"/>
      <c r="CW594" s="208"/>
      <c r="CX594" s="208"/>
      <c r="CY594" s="208"/>
      <c r="CZ594" s="208"/>
      <c r="DA594" s="208"/>
      <c r="DB594" s="208"/>
      <c r="DC594" s="208"/>
      <c r="DD594" s="201">
        <f t="shared" si="166"/>
        <v>0</v>
      </c>
      <c r="DE594" s="208"/>
      <c r="DF594" s="208"/>
      <c r="DG594" s="208"/>
      <c r="DH594" s="208"/>
      <c r="DI594" s="208"/>
      <c r="DJ594" s="208"/>
      <c r="DK594" s="208"/>
      <c r="DL594" s="208"/>
      <c r="DM594" s="208"/>
      <c r="DN594" s="201">
        <f t="shared" si="167"/>
        <v>0</v>
      </c>
      <c r="DO594" s="208"/>
      <c r="DP594" s="208"/>
      <c r="DQ594" s="208"/>
      <c r="DR594" s="208"/>
      <c r="DS594" s="208"/>
      <c r="DT594" s="208"/>
      <c r="DU594" s="208"/>
      <c r="DV594" s="208"/>
      <c r="DW594" s="208"/>
      <c r="DX594" s="208"/>
      <c r="DY594" s="201">
        <f t="shared" si="168"/>
        <v>0</v>
      </c>
      <c r="DZ594" s="201">
        <f t="shared" si="169"/>
        <v>0</v>
      </c>
      <c r="EA594" s="201">
        <f t="shared" si="170"/>
        <v>0</v>
      </c>
      <c r="EB594" s="201">
        <f t="shared" si="171"/>
        <v>0</v>
      </c>
      <c r="EC594" s="201">
        <f t="shared" si="172"/>
        <v>0</v>
      </c>
      <c r="ED594" s="201">
        <f t="shared" si="173"/>
        <v>0</v>
      </c>
      <c r="EE594" s="201">
        <f t="shared" si="174"/>
        <v>0</v>
      </c>
      <c r="EF594" s="201">
        <f t="shared" si="175"/>
        <v>0</v>
      </c>
      <c r="EG594" s="201">
        <f t="shared" si="176"/>
        <v>0</v>
      </c>
      <c r="EH594" s="201">
        <f t="shared" si="177"/>
        <v>0</v>
      </c>
      <c r="EI594" s="201">
        <f t="shared" si="178"/>
        <v>0</v>
      </c>
      <c r="EJ594" s="201">
        <v>0</v>
      </c>
    </row>
    <row r="595" spans="1:140" ht="15.75" customHeight="1">
      <c r="A595" s="34"/>
      <c r="B595" s="34"/>
      <c r="C595" s="125">
        <v>2020</v>
      </c>
      <c r="D595" s="125" t="s">
        <v>3309</v>
      </c>
      <c r="E595" s="125" t="s">
        <v>3310</v>
      </c>
      <c r="F595" s="125" t="s">
        <v>3311</v>
      </c>
      <c r="G595" s="125" t="s">
        <v>459</v>
      </c>
      <c r="H595" s="125" t="s">
        <v>2631</v>
      </c>
      <c r="I595" s="125" t="s">
        <v>2632</v>
      </c>
      <c r="J595" s="125"/>
      <c r="K595" s="125"/>
      <c r="L595" s="125" t="s">
        <v>2009</v>
      </c>
      <c r="M595" s="119">
        <v>1</v>
      </c>
      <c r="N595" s="168" t="s">
        <v>2633</v>
      </c>
      <c r="O595" s="164"/>
      <c r="P595" s="164"/>
      <c r="Q595" s="164"/>
      <c r="R595" s="164"/>
      <c r="S595" s="164">
        <v>1</v>
      </c>
      <c r="T595" s="164"/>
      <c r="U595" s="164"/>
      <c r="V595" s="164"/>
      <c r="W595" s="164"/>
      <c r="X595" s="164"/>
      <c r="Y595" s="164"/>
      <c r="Z595" s="164"/>
      <c r="AA595" s="164"/>
      <c r="AB595" s="164"/>
      <c r="AC595" s="164"/>
      <c r="AD595" s="164"/>
      <c r="AE595" s="164"/>
      <c r="AF595" s="164"/>
      <c r="AG595" s="167"/>
      <c r="AH595" s="164">
        <v>1</v>
      </c>
      <c r="AI595" s="164"/>
      <c r="AJ595" s="164"/>
      <c r="AK595" s="164"/>
      <c r="AL595" s="164"/>
      <c r="AM595" s="164"/>
      <c r="AN595" s="164"/>
      <c r="AO595" s="164"/>
      <c r="AP595" s="164"/>
      <c r="AQ595" s="125"/>
      <c r="AR595" s="125">
        <f t="shared" si="162"/>
        <v>1</v>
      </c>
      <c r="AS595" s="167">
        <v>1</v>
      </c>
      <c r="AT595" s="167">
        <v>1</v>
      </c>
      <c r="AU595" s="167">
        <v>1</v>
      </c>
      <c r="AV595" s="167">
        <v>1</v>
      </c>
      <c r="AW595" s="164">
        <v>1</v>
      </c>
      <c r="AX595" s="125">
        <f t="shared" si="163"/>
        <v>5</v>
      </c>
      <c r="AY595" s="164"/>
      <c r="AZ595" s="164">
        <v>1</v>
      </c>
      <c r="BA595" s="164">
        <v>1</v>
      </c>
      <c r="BB595" s="164"/>
      <c r="BC595" s="164"/>
      <c r="BD595" s="164"/>
      <c r="BE595" s="164"/>
      <c r="BF595" s="164"/>
      <c r="BG595" s="164"/>
      <c r="BH595" s="164"/>
      <c r="BI595" s="164"/>
      <c r="BJ595" s="164"/>
      <c r="BK595" s="164">
        <v>1</v>
      </c>
      <c r="BL595" s="164"/>
      <c r="BM595" s="164"/>
      <c r="BN595" s="164"/>
      <c r="BO595" s="164"/>
      <c r="BP595" s="164"/>
      <c r="BQ595" s="164"/>
      <c r="BR595" s="164"/>
      <c r="BS595" s="164"/>
      <c r="BT595" s="164">
        <v>1</v>
      </c>
      <c r="BU595" s="164">
        <v>1</v>
      </c>
      <c r="BV595" s="66">
        <f t="shared" si="179"/>
        <v>0</v>
      </c>
      <c r="BW595" s="164"/>
      <c r="BX595" s="164"/>
      <c r="BY595" s="164"/>
      <c r="BZ595" s="164"/>
      <c r="CA595" s="164"/>
      <c r="CB595" s="164"/>
      <c r="CC595" s="164"/>
      <c r="CD595" s="164"/>
      <c r="CE595" s="164"/>
      <c r="CF595" s="164"/>
      <c r="CG595" s="164"/>
      <c r="CH595" s="125">
        <f t="shared" si="164"/>
        <v>0</v>
      </c>
      <c r="CI595" s="164"/>
      <c r="CJ595" s="164"/>
      <c r="CK595" s="164"/>
      <c r="CL595" s="164">
        <v>1</v>
      </c>
      <c r="CM595" s="164"/>
      <c r="CN595" s="164"/>
      <c r="CO595" s="164"/>
      <c r="CP595" s="164"/>
      <c r="CQ595" s="164"/>
      <c r="CR595" s="164"/>
      <c r="CS595" s="125">
        <f t="shared" si="165"/>
        <v>1</v>
      </c>
      <c r="CT595" s="164"/>
      <c r="CU595" s="164"/>
      <c r="CV595" s="164"/>
      <c r="CW595" s="164"/>
      <c r="CX595" s="164"/>
      <c r="CY595" s="164"/>
      <c r="CZ595" s="164"/>
      <c r="DA595" s="164"/>
      <c r="DB595" s="164"/>
      <c r="DC595" s="164"/>
      <c r="DD595" s="125">
        <f t="shared" si="166"/>
        <v>0</v>
      </c>
      <c r="DE595" s="164"/>
      <c r="DF595" s="164"/>
      <c r="DG595" s="164"/>
      <c r="DH595" s="164"/>
      <c r="DI595" s="164"/>
      <c r="DJ595" s="164"/>
      <c r="DK595" s="164"/>
      <c r="DL595" s="164"/>
      <c r="DM595" s="164"/>
      <c r="DN595" s="125">
        <f t="shared" si="167"/>
        <v>0</v>
      </c>
      <c r="DO595" s="164"/>
      <c r="DP595" s="164"/>
      <c r="DQ595" s="164"/>
      <c r="DR595" s="164"/>
      <c r="DS595" s="164"/>
      <c r="DT595" s="164"/>
      <c r="DU595" s="164">
        <v>1</v>
      </c>
      <c r="DV595" s="164"/>
      <c r="DW595" s="164"/>
      <c r="DX595" s="164"/>
      <c r="DY595" s="125">
        <f t="shared" si="168"/>
        <v>1</v>
      </c>
      <c r="DZ595" s="125">
        <f t="shared" si="169"/>
        <v>0</v>
      </c>
      <c r="EA595" s="125">
        <f t="shared" si="170"/>
        <v>0</v>
      </c>
      <c r="EB595" s="125">
        <f t="shared" si="171"/>
        <v>0</v>
      </c>
      <c r="EC595" s="125">
        <f t="shared" si="172"/>
        <v>1</v>
      </c>
      <c r="ED595" s="125">
        <f t="shared" si="173"/>
        <v>0</v>
      </c>
      <c r="EE595" s="125">
        <f t="shared" si="174"/>
        <v>0</v>
      </c>
      <c r="EF595" s="125">
        <f t="shared" si="175"/>
        <v>1</v>
      </c>
      <c r="EG595" s="125">
        <f t="shared" si="176"/>
        <v>0</v>
      </c>
      <c r="EH595" s="125">
        <f t="shared" si="177"/>
        <v>2</v>
      </c>
      <c r="EI595" s="125">
        <f t="shared" si="178"/>
        <v>1</v>
      </c>
      <c r="EJ595" s="125">
        <v>0</v>
      </c>
    </row>
    <row r="596" spans="1:140" ht="15.75" customHeight="1">
      <c r="A596" s="33"/>
      <c r="B596" s="33"/>
      <c r="C596" s="125">
        <v>2020</v>
      </c>
      <c r="D596" s="125" t="s">
        <v>3312</v>
      </c>
      <c r="E596" s="125" t="s">
        <v>3313</v>
      </c>
      <c r="F596" s="125" t="s">
        <v>3308</v>
      </c>
      <c r="G596" s="125" t="s">
        <v>459</v>
      </c>
      <c r="H596" s="125" t="s">
        <v>2634</v>
      </c>
      <c r="I596" s="125" t="s">
        <v>2635</v>
      </c>
      <c r="J596" s="125"/>
      <c r="K596" s="125"/>
      <c r="L596" s="125" t="s">
        <v>2009</v>
      </c>
      <c r="M596" s="119"/>
      <c r="N596" s="152" t="s">
        <v>2636</v>
      </c>
      <c r="O596" s="164"/>
      <c r="P596" s="164"/>
      <c r="Q596" s="164"/>
      <c r="R596" s="164"/>
      <c r="S596" s="164"/>
      <c r="T596" s="164"/>
      <c r="U596" s="164"/>
      <c r="V596" s="164"/>
      <c r="W596" s="164">
        <v>1</v>
      </c>
      <c r="X596" s="164"/>
      <c r="Y596" s="164"/>
      <c r="Z596" s="164"/>
      <c r="AA596" s="167"/>
      <c r="AB596" s="164"/>
      <c r="AC596" s="164"/>
      <c r="AD596" s="164"/>
      <c r="AE596" s="164"/>
      <c r="AF596" s="164"/>
      <c r="AG596" s="164"/>
      <c r="AH596" s="164"/>
      <c r="AI596" s="164"/>
      <c r="AJ596" s="164"/>
      <c r="AK596" s="164"/>
      <c r="AL596" s="164"/>
      <c r="AM596" s="164"/>
      <c r="AN596" s="164"/>
      <c r="AO596" s="164"/>
      <c r="AP596" s="164">
        <v>1</v>
      </c>
      <c r="AQ596" s="125"/>
      <c r="AR596" s="125">
        <f t="shared" si="162"/>
        <v>1</v>
      </c>
      <c r="AS596" s="167">
        <v>1</v>
      </c>
      <c r="AT596" s="167">
        <v>1</v>
      </c>
      <c r="AU596" s="164"/>
      <c r="AV596" s="164"/>
      <c r="AW596" s="167">
        <v>1</v>
      </c>
      <c r="AX596" s="125">
        <f t="shared" si="163"/>
        <v>3</v>
      </c>
      <c r="AY596" s="164">
        <v>1</v>
      </c>
      <c r="AZ596" s="164">
        <v>1</v>
      </c>
      <c r="BA596" s="164"/>
      <c r="BB596" s="164"/>
      <c r="BC596" s="164"/>
      <c r="BD596" s="164"/>
      <c r="BE596" s="164"/>
      <c r="BF596" s="164"/>
      <c r="BG596" s="164"/>
      <c r="BH596" s="164"/>
      <c r="BI596" s="164"/>
      <c r="BJ596" s="164"/>
      <c r="BK596" s="164">
        <v>1</v>
      </c>
      <c r="BL596" s="164"/>
      <c r="BM596" s="164"/>
      <c r="BN596" s="164"/>
      <c r="BO596" s="164"/>
      <c r="BP596" s="164"/>
      <c r="BQ596" s="164"/>
      <c r="BR596" s="164"/>
      <c r="BS596" s="164">
        <v>1</v>
      </c>
      <c r="BT596" s="167">
        <v>1</v>
      </c>
      <c r="BU596" s="167"/>
      <c r="BV596" s="66">
        <f t="shared" si="179"/>
        <v>0</v>
      </c>
      <c r="BW596" s="164"/>
      <c r="BX596" s="164"/>
      <c r="BY596" s="164">
        <v>1</v>
      </c>
      <c r="BZ596" s="164"/>
      <c r="CA596" s="167"/>
      <c r="CB596" s="167"/>
      <c r="CC596" s="164">
        <v>1</v>
      </c>
      <c r="CD596" s="164"/>
      <c r="CE596" s="164"/>
      <c r="CF596" s="164"/>
      <c r="CG596" s="164"/>
      <c r="CH596" s="125">
        <f t="shared" si="164"/>
        <v>2</v>
      </c>
      <c r="CI596" s="164"/>
      <c r="CJ596" s="164">
        <v>1</v>
      </c>
      <c r="CK596" s="164"/>
      <c r="CL596" s="167"/>
      <c r="CM596" s="167"/>
      <c r="CN596" s="164">
        <v>1</v>
      </c>
      <c r="CO596" s="164"/>
      <c r="CP596" s="164"/>
      <c r="CQ596" s="164"/>
      <c r="CR596" s="164"/>
      <c r="CS596" s="125">
        <f t="shared" si="165"/>
        <v>2</v>
      </c>
      <c r="CT596" s="164"/>
      <c r="CU596" s="164"/>
      <c r="CV596" s="164"/>
      <c r="CW596" s="164"/>
      <c r="CX596" s="164"/>
      <c r="CY596" s="164"/>
      <c r="CZ596" s="164"/>
      <c r="DA596" s="164"/>
      <c r="DB596" s="164"/>
      <c r="DC596" s="164"/>
      <c r="DD596" s="125">
        <f t="shared" si="166"/>
        <v>0</v>
      </c>
      <c r="DE596" s="164"/>
      <c r="DF596" s="164"/>
      <c r="DG596" s="164"/>
      <c r="DH596" s="164"/>
      <c r="DI596" s="164"/>
      <c r="DJ596" s="164"/>
      <c r="DK596" s="164"/>
      <c r="DL596" s="164"/>
      <c r="DM596" s="164"/>
      <c r="DN596" s="125">
        <f t="shared" si="167"/>
        <v>0</v>
      </c>
      <c r="DO596" s="164"/>
      <c r="DP596" s="164">
        <v>1</v>
      </c>
      <c r="DQ596" s="164"/>
      <c r="DR596" s="164"/>
      <c r="DS596" s="164">
        <v>1</v>
      </c>
      <c r="DT596" s="164"/>
      <c r="DU596" s="167"/>
      <c r="DV596" s="167"/>
      <c r="DW596" s="164"/>
      <c r="DX596" s="164"/>
      <c r="DY596" s="125">
        <f t="shared" si="168"/>
        <v>2</v>
      </c>
      <c r="DZ596" s="125">
        <f t="shared" si="169"/>
        <v>0</v>
      </c>
      <c r="EA596" s="125">
        <f t="shared" si="170"/>
        <v>3</v>
      </c>
      <c r="EB596" s="125">
        <f t="shared" si="171"/>
        <v>0</v>
      </c>
      <c r="EC596" s="125">
        <f t="shared" si="172"/>
        <v>0</v>
      </c>
      <c r="ED596" s="125">
        <f t="shared" si="173"/>
        <v>3</v>
      </c>
      <c r="EE596" s="125">
        <f t="shared" si="174"/>
        <v>0</v>
      </c>
      <c r="EF596" s="125">
        <f t="shared" si="175"/>
        <v>0</v>
      </c>
      <c r="EG596" s="125">
        <f t="shared" si="176"/>
        <v>0</v>
      </c>
      <c r="EH596" s="125">
        <f t="shared" si="177"/>
        <v>6</v>
      </c>
      <c r="EI596" s="125">
        <f t="shared" si="178"/>
        <v>1</v>
      </c>
      <c r="EJ596" s="125">
        <v>0</v>
      </c>
    </row>
    <row r="597" spans="1:140" ht="15.75" customHeight="1">
      <c r="A597" s="33"/>
      <c r="B597" s="33"/>
      <c r="C597" s="125">
        <v>2020</v>
      </c>
      <c r="D597" s="125" t="s">
        <v>3314</v>
      </c>
      <c r="E597" s="125" t="s">
        <v>3315</v>
      </c>
      <c r="F597" s="125" t="s">
        <v>3308</v>
      </c>
      <c r="G597" s="125" t="s">
        <v>459</v>
      </c>
      <c r="H597" s="125" t="s">
        <v>2637</v>
      </c>
      <c r="I597" s="125" t="s">
        <v>2638</v>
      </c>
      <c r="J597" s="125"/>
      <c r="K597" s="125"/>
      <c r="L597" s="125" t="s">
        <v>2009</v>
      </c>
      <c r="M597" s="119"/>
      <c r="N597" s="168"/>
      <c r="O597" s="164"/>
      <c r="P597" s="164"/>
      <c r="Q597" s="164"/>
      <c r="R597" s="164"/>
      <c r="S597" s="164"/>
      <c r="T597" s="164"/>
      <c r="U597" s="164"/>
      <c r="V597" s="164">
        <v>1</v>
      </c>
      <c r="W597" s="164"/>
      <c r="X597" s="167"/>
      <c r="Y597" s="167">
        <v>1</v>
      </c>
      <c r="Z597" s="167"/>
      <c r="AA597" s="164"/>
      <c r="AB597" s="164"/>
      <c r="AC597" s="164"/>
      <c r="AD597" s="164"/>
      <c r="AE597" s="164"/>
      <c r="AF597" s="164"/>
      <c r="AG597" s="164"/>
      <c r="AH597" s="164"/>
      <c r="AI597" s="164"/>
      <c r="AJ597" s="164"/>
      <c r="AK597" s="164"/>
      <c r="AL597" s="164"/>
      <c r="AM597" s="164"/>
      <c r="AN597" s="164"/>
      <c r="AO597" s="164"/>
      <c r="AP597" s="164"/>
      <c r="AQ597" s="125"/>
      <c r="AR597" s="125">
        <f t="shared" si="162"/>
        <v>1</v>
      </c>
      <c r="AS597" s="167"/>
      <c r="AT597" s="167"/>
      <c r="AU597" s="167">
        <v>1</v>
      </c>
      <c r="AV597" s="164"/>
      <c r="AW597" s="164"/>
      <c r="AX597" s="125">
        <f t="shared" si="163"/>
        <v>1</v>
      </c>
      <c r="AY597" s="164">
        <v>1</v>
      </c>
      <c r="AZ597" s="164"/>
      <c r="BA597" s="164">
        <v>1</v>
      </c>
      <c r="BB597" s="164"/>
      <c r="BC597" s="164"/>
      <c r="BD597" s="164"/>
      <c r="BE597" s="164"/>
      <c r="BF597" s="164"/>
      <c r="BG597" s="164"/>
      <c r="BH597" s="164"/>
      <c r="BI597" s="164"/>
      <c r="BJ597" s="164"/>
      <c r="BK597" s="164">
        <v>1</v>
      </c>
      <c r="BL597" s="164"/>
      <c r="BM597" s="164"/>
      <c r="BN597" s="164"/>
      <c r="BO597" s="164"/>
      <c r="BP597" s="164"/>
      <c r="BQ597" s="164"/>
      <c r="BR597" s="164"/>
      <c r="BS597" s="167"/>
      <c r="BT597" s="164"/>
      <c r="BU597" s="167">
        <v>1</v>
      </c>
      <c r="BV597" s="66">
        <f t="shared" si="179"/>
        <v>0</v>
      </c>
      <c r="BW597" s="164"/>
      <c r="BX597" s="164"/>
      <c r="BY597" s="164"/>
      <c r="BZ597" s="164"/>
      <c r="CA597" s="164"/>
      <c r="CB597" s="164"/>
      <c r="CC597" s="164"/>
      <c r="CD597" s="164"/>
      <c r="CE597" s="164"/>
      <c r="CF597" s="164"/>
      <c r="CG597" s="164"/>
      <c r="CH597" s="125">
        <f t="shared" si="164"/>
        <v>0</v>
      </c>
      <c r="CI597" s="164"/>
      <c r="CJ597" s="164"/>
      <c r="CK597" s="164"/>
      <c r="CL597" s="164"/>
      <c r="CM597" s="164"/>
      <c r="CN597" s="164"/>
      <c r="CO597" s="164"/>
      <c r="CP597" s="164"/>
      <c r="CQ597" s="164"/>
      <c r="CR597" s="164"/>
      <c r="CS597" s="125">
        <f t="shared" si="165"/>
        <v>0</v>
      </c>
      <c r="CT597" s="164"/>
      <c r="CU597" s="164"/>
      <c r="CV597" s="164"/>
      <c r="CW597" s="164"/>
      <c r="CX597" s="164"/>
      <c r="CY597" s="164"/>
      <c r="CZ597" s="164">
        <v>1</v>
      </c>
      <c r="DA597" s="164"/>
      <c r="DB597" s="164"/>
      <c r="DC597" s="164"/>
      <c r="DD597" s="125">
        <f t="shared" si="166"/>
        <v>1</v>
      </c>
      <c r="DE597" s="164"/>
      <c r="DF597" s="164"/>
      <c r="DG597" s="164"/>
      <c r="DH597" s="164"/>
      <c r="DI597" s="164"/>
      <c r="DJ597" s="164"/>
      <c r="DK597" s="164"/>
      <c r="DL597" s="164"/>
      <c r="DM597" s="164"/>
      <c r="DN597" s="125">
        <f t="shared" si="167"/>
        <v>0</v>
      </c>
      <c r="DO597" s="164"/>
      <c r="DP597" s="164"/>
      <c r="DQ597" s="164"/>
      <c r="DR597" s="164"/>
      <c r="DS597" s="164"/>
      <c r="DT597" s="164"/>
      <c r="DU597" s="164"/>
      <c r="DV597" s="164"/>
      <c r="DW597" s="164"/>
      <c r="DX597" s="164"/>
      <c r="DY597" s="125">
        <f t="shared" si="168"/>
        <v>0</v>
      </c>
      <c r="DZ597" s="125">
        <f t="shared" si="169"/>
        <v>0</v>
      </c>
      <c r="EA597" s="125">
        <f t="shared" si="170"/>
        <v>0</v>
      </c>
      <c r="EB597" s="125">
        <f t="shared" si="171"/>
        <v>0</v>
      </c>
      <c r="EC597" s="125">
        <f t="shared" si="172"/>
        <v>0</v>
      </c>
      <c r="ED597" s="125">
        <f t="shared" si="173"/>
        <v>0</v>
      </c>
      <c r="EE597" s="125">
        <f t="shared" si="174"/>
        <v>0</v>
      </c>
      <c r="EF597" s="125">
        <f t="shared" si="175"/>
        <v>0</v>
      </c>
      <c r="EG597" s="125">
        <f t="shared" si="176"/>
        <v>0</v>
      </c>
      <c r="EH597" s="125">
        <f t="shared" si="177"/>
        <v>0</v>
      </c>
      <c r="EI597" s="125">
        <f t="shared" si="178"/>
        <v>0</v>
      </c>
      <c r="EJ597" s="125">
        <v>0</v>
      </c>
    </row>
    <row r="598" spans="1:140" ht="15.75" customHeight="1">
      <c r="A598" s="33"/>
      <c r="B598" s="33"/>
      <c r="C598" s="125">
        <v>2020</v>
      </c>
      <c r="D598" s="125" t="s">
        <v>3316</v>
      </c>
      <c r="E598" s="125" t="s">
        <v>3317</v>
      </c>
      <c r="F598" s="125" t="s">
        <v>716</v>
      </c>
      <c r="G598" s="125" t="s">
        <v>487</v>
      </c>
      <c r="H598" s="125" t="s">
        <v>2639</v>
      </c>
      <c r="I598" s="125" t="s">
        <v>2640</v>
      </c>
      <c r="J598" s="125"/>
      <c r="K598" s="125"/>
      <c r="L598" s="125" t="s">
        <v>2009</v>
      </c>
      <c r="M598" s="119">
        <v>1</v>
      </c>
      <c r="N598" s="152" t="s">
        <v>2641</v>
      </c>
      <c r="O598" s="164"/>
      <c r="P598" s="164"/>
      <c r="Q598" s="164"/>
      <c r="R598" s="164"/>
      <c r="S598" s="164"/>
      <c r="T598" s="164"/>
      <c r="U598" s="164">
        <v>1</v>
      </c>
      <c r="V598" s="164"/>
      <c r="W598" s="164"/>
      <c r="X598" s="164"/>
      <c r="Y598" s="164"/>
      <c r="Z598" s="164"/>
      <c r="AA598" s="164"/>
      <c r="AB598" s="164"/>
      <c r="AC598" s="164"/>
      <c r="AD598" s="164"/>
      <c r="AE598" s="164"/>
      <c r="AF598" s="167"/>
      <c r="AG598" s="164"/>
      <c r="AH598" s="164"/>
      <c r="AI598" s="164"/>
      <c r="AJ598" s="164"/>
      <c r="AK598" s="164"/>
      <c r="AL598" s="164"/>
      <c r="AM598" s="164"/>
      <c r="AN598" s="164"/>
      <c r="AO598" s="164"/>
      <c r="AP598" s="164"/>
      <c r="AQ598" s="125">
        <v>1</v>
      </c>
      <c r="AR598" s="125">
        <f t="shared" si="162"/>
        <v>1</v>
      </c>
      <c r="AS598" s="167">
        <v>1</v>
      </c>
      <c r="AT598" s="167">
        <v>1</v>
      </c>
      <c r="AU598" s="167"/>
      <c r="AV598" s="164"/>
      <c r="AW598" s="164">
        <v>1</v>
      </c>
      <c r="AX598" s="125">
        <f t="shared" si="163"/>
        <v>3</v>
      </c>
      <c r="AY598" s="164"/>
      <c r="AZ598" s="164"/>
      <c r="BA598" s="164">
        <v>1</v>
      </c>
      <c r="BB598" s="164"/>
      <c r="BC598" s="164"/>
      <c r="BD598" s="164"/>
      <c r="BE598" s="164"/>
      <c r="BF598" s="164"/>
      <c r="BG598" s="164"/>
      <c r="BH598" s="164"/>
      <c r="BI598" s="164"/>
      <c r="BJ598" s="164"/>
      <c r="BK598" s="164">
        <v>1</v>
      </c>
      <c r="BL598" s="164"/>
      <c r="BM598" s="164"/>
      <c r="BN598" s="164"/>
      <c r="BO598" s="164"/>
      <c r="BP598" s="164"/>
      <c r="BQ598" s="164"/>
      <c r="BR598" s="164"/>
      <c r="BS598" s="167">
        <v>1</v>
      </c>
      <c r="BT598" s="164">
        <v>1</v>
      </c>
      <c r="BU598" s="164">
        <v>1</v>
      </c>
      <c r="BV598" s="66">
        <f t="shared" si="179"/>
        <v>0</v>
      </c>
      <c r="BW598" s="167"/>
      <c r="BX598" s="167"/>
      <c r="BY598" s="167"/>
      <c r="BZ598" s="167">
        <v>1</v>
      </c>
      <c r="CA598" s="164"/>
      <c r="CB598" s="164"/>
      <c r="CC598" s="167"/>
      <c r="CD598" s="164"/>
      <c r="CE598" s="164"/>
      <c r="CF598" s="164"/>
      <c r="CG598" s="167"/>
      <c r="CH598" s="125">
        <f t="shared" si="164"/>
        <v>1</v>
      </c>
      <c r="CI598" s="167"/>
      <c r="CJ598" s="167"/>
      <c r="CK598" s="167"/>
      <c r="CL598" s="164"/>
      <c r="CM598" s="164">
        <v>1</v>
      </c>
      <c r="CN598" s="167"/>
      <c r="CO598" s="167"/>
      <c r="CP598" s="164"/>
      <c r="CQ598" s="164"/>
      <c r="CR598" s="164"/>
      <c r="CS598" s="125">
        <f t="shared" si="165"/>
        <v>1</v>
      </c>
      <c r="CT598" s="164"/>
      <c r="CU598" s="167"/>
      <c r="CV598" s="167"/>
      <c r="CW598" s="164"/>
      <c r="CX598" s="167"/>
      <c r="CY598" s="167"/>
      <c r="CZ598" s="167"/>
      <c r="DA598" s="164"/>
      <c r="DB598" s="164"/>
      <c r="DC598" s="164"/>
      <c r="DD598" s="125">
        <f t="shared" si="166"/>
        <v>0</v>
      </c>
      <c r="DE598" s="164"/>
      <c r="DF598" s="164"/>
      <c r="DG598" s="164"/>
      <c r="DH598" s="164"/>
      <c r="DI598" s="164"/>
      <c r="DJ598" s="164"/>
      <c r="DK598" s="164"/>
      <c r="DL598" s="164"/>
      <c r="DM598" s="164"/>
      <c r="DN598" s="125">
        <f t="shared" si="167"/>
        <v>0</v>
      </c>
      <c r="DO598" s="164"/>
      <c r="DP598" s="164"/>
      <c r="DQ598" s="164"/>
      <c r="DR598" s="164"/>
      <c r="DS598" s="164"/>
      <c r="DT598" s="164"/>
      <c r="DU598" s="164"/>
      <c r="DV598" s="164">
        <v>1</v>
      </c>
      <c r="DW598" s="164"/>
      <c r="DX598" s="164"/>
      <c r="DY598" s="125">
        <f t="shared" si="168"/>
        <v>1</v>
      </c>
      <c r="DZ598" s="125">
        <f t="shared" si="169"/>
        <v>0</v>
      </c>
      <c r="EA598" s="125">
        <f t="shared" si="170"/>
        <v>0</v>
      </c>
      <c r="EB598" s="125">
        <f t="shared" si="171"/>
        <v>0</v>
      </c>
      <c r="EC598" s="125">
        <f t="shared" si="172"/>
        <v>0</v>
      </c>
      <c r="ED598" s="125">
        <f t="shared" si="173"/>
        <v>0</v>
      </c>
      <c r="EE598" s="125">
        <f t="shared" si="174"/>
        <v>0</v>
      </c>
      <c r="EF598" s="125">
        <f t="shared" si="175"/>
        <v>0</v>
      </c>
      <c r="EG598" s="125">
        <f t="shared" si="176"/>
        <v>0</v>
      </c>
      <c r="EH598" s="125">
        <f t="shared" si="177"/>
        <v>0</v>
      </c>
      <c r="EI598" s="125">
        <f t="shared" si="178"/>
        <v>0</v>
      </c>
      <c r="EJ598" s="125">
        <v>0</v>
      </c>
    </row>
    <row r="599" spans="1:140" ht="15.75" customHeight="1">
      <c r="A599" s="33"/>
      <c r="B599" s="33"/>
      <c r="C599" s="125">
        <v>2020</v>
      </c>
      <c r="D599" s="125" t="s">
        <v>3318</v>
      </c>
      <c r="E599" s="125" t="s">
        <v>3319</v>
      </c>
      <c r="F599" s="125" t="s">
        <v>5585</v>
      </c>
      <c r="G599" s="125" t="s">
        <v>2642</v>
      </c>
      <c r="H599" s="125"/>
      <c r="I599" s="201" t="s">
        <v>2643</v>
      </c>
      <c r="J599" s="125"/>
      <c r="K599" s="125"/>
      <c r="L599" s="125" t="s">
        <v>2009</v>
      </c>
      <c r="M599" s="119"/>
      <c r="N599" s="152" t="s">
        <v>2644</v>
      </c>
      <c r="O599" s="164"/>
      <c r="P599" s="164"/>
      <c r="Q599" s="164"/>
      <c r="R599" s="164"/>
      <c r="S599" s="164"/>
      <c r="T599" s="164"/>
      <c r="U599" s="164">
        <v>1</v>
      </c>
      <c r="V599" s="164"/>
      <c r="W599" s="164"/>
      <c r="X599" s="164"/>
      <c r="Y599" s="164"/>
      <c r="Z599" s="164"/>
      <c r="AA599" s="125"/>
      <c r="AB599" s="164"/>
      <c r="AC599" s="164"/>
      <c r="AD599" s="164"/>
      <c r="AE599" s="164"/>
      <c r="AF599" s="164">
        <v>1</v>
      </c>
      <c r="AG599" s="167"/>
      <c r="AH599" s="164"/>
      <c r="AI599" s="164"/>
      <c r="AJ599" s="164"/>
      <c r="AK599" s="164"/>
      <c r="AL599" s="164"/>
      <c r="AM599" s="164"/>
      <c r="AN599" s="164"/>
      <c r="AO599" s="164"/>
      <c r="AP599" s="164"/>
      <c r="AQ599" s="125"/>
      <c r="AR599" s="125">
        <f t="shared" si="162"/>
        <v>1</v>
      </c>
      <c r="AS599" s="167">
        <v>1</v>
      </c>
      <c r="AT599" s="167">
        <v>1</v>
      </c>
      <c r="AU599" s="167">
        <v>1</v>
      </c>
      <c r="AV599" s="167"/>
      <c r="AW599" s="167">
        <v>1</v>
      </c>
      <c r="AX599" s="125">
        <f t="shared" si="163"/>
        <v>4</v>
      </c>
      <c r="AY599" s="164"/>
      <c r="AZ599" s="164"/>
      <c r="BA599" s="164">
        <v>1</v>
      </c>
      <c r="BB599" s="164"/>
      <c r="BC599" s="164"/>
      <c r="BD599" s="164"/>
      <c r="BE599" s="164"/>
      <c r="BF599" s="164"/>
      <c r="BG599" s="164"/>
      <c r="BH599" s="164"/>
      <c r="BI599" s="164"/>
      <c r="BJ599" s="164">
        <v>1</v>
      </c>
      <c r="BK599" s="164"/>
      <c r="BL599" s="164"/>
      <c r="BM599" s="164"/>
      <c r="BN599" s="164">
        <v>1</v>
      </c>
      <c r="BO599" s="164"/>
      <c r="BP599" s="164"/>
      <c r="BQ599" s="164"/>
      <c r="BR599" s="164"/>
      <c r="BS599" s="167"/>
      <c r="BT599" s="164">
        <v>1</v>
      </c>
      <c r="BU599" s="167">
        <v>1</v>
      </c>
      <c r="BV599" s="66">
        <f t="shared" si="179"/>
        <v>0</v>
      </c>
      <c r="BW599" s="167"/>
      <c r="BX599" s="167"/>
      <c r="BY599" s="167"/>
      <c r="BZ599" s="167"/>
      <c r="CA599" s="164"/>
      <c r="CB599" s="164">
        <v>1</v>
      </c>
      <c r="CC599" s="164"/>
      <c r="CD599" s="164"/>
      <c r="CE599" s="164"/>
      <c r="CF599" s="164"/>
      <c r="CG599" s="167"/>
      <c r="CH599" s="125">
        <f t="shared" si="164"/>
        <v>1</v>
      </c>
      <c r="CI599" s="167"/>
      <c r="CJ599" s="167"/>
      <c r="CK599" s="167"/>
      <c r="CL599" s="164"/>
      <c r="CM599" s="164"/>
      <c r="CN599" s="164">
        <v>1</v>
      </c>
      <c r="CO599" s="164"/>
      <c r="CP599" s="164"/>
      <c r="CQ599" s="164"/>
      <c r="CR599" s="164"/>
      <c r="CS599" s="125">
        <f t="shared" si="165"/>
        <v>1</v>
      </c>
      <c r="CT599" s="164"/>
      <c r="CU599" s="164"/>
      <c r="CV599" s="164"/>
      <c r="CW599" s="164"/>
      <c r="CX599" s="164"/>
      <c r="CY599" s="164"/>
      <c r="CZ599" s="164"/>
      <c r="DA599" s="167">
        <v>1</v>
      </c>
      <c r="DB599" s="164"/>
      <c r="DC599" s="164"/>
      <c r="DD599" s="125">
        <f t="shared" si="166"/>
        <v>1</v>
      </c>
      <c r="DE599" s="164"/>
      <c r="DF599" s="167"/>
      <c r="DG599" s="167"/>
      <c r="DH599" s="164"/>
      <c r="DI599" s="164"/>
      <c r="DJ599" s="164"/>
      <c r="DK599" s="164"/>
      <c r="DL599" s="164"/>
      <c r="DM599" s="164"/>
      <c r="DN599" s="125">
        <f t="shared" si="167"/>
        <v>0</v>
      </c>
      <c r="DO599" s="164"/>
      <c r="DP599" s="164"/>
      <c r="DQ599" s="164"/>
      <c r="DR599" s="164"/>
      <c r="DS599" s="164"/>
      <c r="DT599" s="164"/>
      <c r="DU599" s="167">
        <v>1</v>
      </c>
      <c r="DV599" s="167"/>
      <c r="DW599" s="164"/>
      <c r="DX599" s="164"/>
      <c r="DY599" s="125">
        <f t="shared" si="168"/>
        <v>1</v>
      </c>
      <c r="DZ599" s="125">
        <f t="shared" si="169"/>
        <v>0</v>
      </c>
      <c r="EA599" s="125">
        <f t="shared" si="170"/>
        <v>0</v>
      </c>
      <c r="EB599" s="125">
        <f t="shared" si="171"/>
        <v>0</v>
      </c>
      <c r="EC599" s="125">
        <f t="shared" si="172"/>
        <v>1</v>
      </c>
      <c r="ED599" s="125">
        <f t="shared" si="173"/>
        <v>1</v>
      </c>
      <c r="EE599" s="125">
        <f t="shared" si="174"/>
        <v>0</v>
      </c>
      <c r="EF599" s="125">
        <f t="shared" si="175"/>
        <v>2</v>
      </c>
      <c r="EG599" s="125">
        <f t="shared" si="176"/>
        <v>0</v>
      </c>
      <c r="EH599" s="125">
        <f t="shared" si="177"/>
        <v>4</v>
      </c>
      <c r="EI599" s="125">
        <f t="shared" si="178"/>
        <v>1</v>
      </c>
      <c r="EJ599" s="125"/>
    </row>
    <row r="600" spans="1:140" ht="15.75" customHeight="1">
      <c r="A600" s="33"/>
      <c r="B600" s="33"/>
      <c r="C600" s="125">
        <v>2020</v>
      </c>
      <c r="D600" s="125" t="s">
        <v>3320</v>
      </c>
      <c r="E600" s="125" t="s">
        <v>3321</v>
      </c>
      <c r="F600" s="125" t="s">
        <v>1853</v>
      </c>
      <c r="G600" s="125" t="s">
        <v>470</v>
      </c>
      <c r="H600" s="125" t="s">
        <v>2645</v>
      </c>
      <c r="I600" s="125" t="s">
        <v>2646</v>
      </c>
      <c r="J600" s="125"/>
      <c r="K600" s="125"/>
      <c r="L600" s="125" t="s">
        <v>2009</v>
      </c>
      <c r="M600" s="119"/>
      <c r="N600" s="152" t="s">
        <v>2647</v>
      </c>
      <c r="O600" s="164"/>
      <c r="P600" s="164"/>
      <c r="Q600" s="164"/>
      <c r="R600" s="164"/>
      <c r="S600" s="164"/>
      <c r="T600" s="164"/>
      <c r="U600" s="164"/>
      <c r="V600" s="164"/>
      <c r="W600" s="164"/>
      <c r="X600" s="164"/>
      <c r="Y600" s="164"/>
      <c r="Z600" s="164">
        <v>1</v>
      </c>
      <c r="AA600" s="164"/>
      <c r="AB600" s="164"/>
      <c r="AC600" s="167"/>
      <c r="AD600" s="167"/>
      <c r="AE600" s="167"/>
      <c r="AF600" s="164"/>
      <c r="AG600" s="164"/>
      <c r="AH600" s="164"/>
      <c r="AI600" s="164"/>
      <c r="AJ600" s="167"/>
      <c r="AK600" s="167"/>
      <c r="AL600" s="167"/>
      <c r="AM600" s="164"/>
      <c r="AN600" s="164"/>
      <c r="AO600" s="164"/>
      <c r="AP600" s="164"/>
      <c r="AQ600" s="125"/>
      <c r="AR600" s="125">
        <f t="shared" si="162"/>
        <v>1</v>
      </c>
      <c r="AS600" s="167"/>
      <c r="AT600" s="167"/>
      <c r="AU600" s="167"/>
      <c r="AV600" s="164"/>
      <c r="AW600" s="164">
        <v>1</v>
      </c>
      <c r="AX600" s="125">
        <f t="shared" si="163"/>
        <v>1</v>
      </c>
      <c r="AY600" s="164"/>
      <c r="AZ600" s="164"/>
      <c r="BA600" s="164">
        <v>1</v>
      </c>
      <c r="BB600" s="164"/>
      <c r="BC600" s="164"/>
      <c r="BD600" s="164"/>
      <c r="BE600" s="164"/>
      <c r="BF600" s="164"/>
      <c r="BG600" s="164"/>
      <c r="BH600" s="164"/>
      <c r="BI600" s="164"/>
      <c r="BJ600" s="164"/>
      <c r="BK600" s="164">
        <v>1</v>
      </c>
      <c r="BL600" s="164"/>
      <c r="BM600" s="164"/>
      <c r="BN600" s="164"/>
      <c r="BO600" s="164"/>
      <c r="BP600" s="164"/>
      <c r="BQ600" s="164"/>
      <c r="BR600" s="164"/>
      <c r="BS600" s="164"/>
      <c r="BT600" s="164">
        <v>1</v>
      </c>
      <c r="BU600" s="164">
        <v>1</v>
      </c>
      <c r="BV600" s="66">
        <f t="shared" si="179"/>
        <v>0</v>
      </c>
      <c r="BW600" s="164"/>
      <c r="BX600" s="164"/>
      <c r="BY600" s="164"/>
      <c r="BZ600" s="164"/>
      <c r="CA600" s="164"/>
      <c r="CB600" s="164"/>
      <c r="CC600" s="164"/>
      <c r="CD600" s="164"/>
      <c r="CE600" s="164"/>
      <c r="CF600" s="164"/>
      <c r="CG600" s="164"/>
      <c r="CH600" s="125">
        <f t="shared" si="164"/>
        <v>0</v>
      </c>
      <c r="CI600" s="164"/>
      <c r="CJ600" s="164"/>
      <c r="CK600" s="164"/>
      <c r="CL600" s="164"/>
      <c r="CM600" s="164"/>
      <c r="CN600" s="164"/>
      <c r="CO600" s="164"/>
      <c r="CP600" s="164"/>
      <c r="CQ600" s="164"/>
      <c r="CR600" s="164"/>
      <c r="CS600" s="125">
        <f t="shared" si="165"/>
        <v>0</v>
      </c>
      <c r="CT600" s="164"/>
      <c r="CU600" s="164"/>
      <c r="CV600" s="164"/>
      <c r="CW600" s="164"/>
      <c r="CX600" s="164"/>
      <c r="CY600" s="164"/>
      <c r="CZ600" s="164"/>
      <c r="DA600" s="164"/>
      <c r="DB600" s="164"/>
      <c r="DC600" s="164"/>
      <c r="DD600" s="125">
        <f t="shared" si="166"/>
        <v>0</v>
      </c>
      <c r="DE600" s="164"/>
      <c r="DF600" s="164"/>
      <c r="DG600" s="164"/>
      <c r="DH600" s="164"/>
      <c r="DI600" s="164"/>
      <c r="DJ600" s="164"/>
      <c r="DK600" s="164"/>
      <c r="DL600" s="164"/>
      <c r="DM600" s="164"/>
      <c r="DN600" s="125">
        <f t="shared" si="167"/>
        <v>0</v>
      </c>
      <c r="DO600" s="164"/>
      <c r="DP600" s="164"/>
      <c r="DQ600" s="164"/>
      <c r="DR600" s="164"/>
      <c r="DS600" s="164"/>
      <c r="DT600" s="164"/>
      <c r="DU600" s="164"/>
      <c r="DV600" s="164">
        <v>1</v>
      </c>
      <c r="DW600" s="164"/>
      <c r="DX600" s="164"/>
      <c r="DY600" s="125">
        <f t="shared" si="168"/>
        <v>1</v>
      </c>
      <c r="DZ600" s="125">
        <f t="shared" si="169"/>
        <v>0</v>
      </c>
      <c r="EA600" s="125">
        <f t="shared" si="170"/>
        <v>0</v>
      </c>
      <c r="EB600" s="125">
        <f t="shared" si="171"/>
        <v>0</v>
      </c>
      <c r="EC600" s="125">
        <f t="shared" si="172"/>
        <v>0</v>
      </c>
      <c r="ED600" s="125">
        <f t="shared" si="173"/>
        <v>0</v>
      </c>
      <c r="EE600" s="125">
        <f t="shared" si="174"/>
        <v>0</v>
      </c>
      <c r="EF600" s="125">
        <f t="shared" si="175"/>
        <v>0</v>
      </c>
      <c r="EG600" s="125">
        <f t="shared" si="176"/>
        <v>0</v>
      </c>
      <c r="EH600" s="125">
        <f t="shared" si="177"/>
        <v>0</v>
      </c>
      <c r="EI600" s="125">
        <f t="shared" si="178"/>
        <v>0</v>
      </c>
      <c r="EJ600" s="125"/>
    </row>
    <row r="601" spans="1:140" ht="15.75" customHeight="1">
      <c r="A601" s="33"/>
      <c r="B601" s="33"/>
      <c r="C601" s="201">
        <v>2020</v>
      </c>
      <c r="D601" s="201" t="s">
        <v>3322</v>
      </c>
      <c r="E601" s="201" t="s">
        <v>3323</v>
      </c>
      <c r="F601" s="201" t="s">
        <v>620</v>
      </c>
      <c r="G601" s="201" t="s">
        <v>621</v>
      </c>
      <c r="H601" s="201" t="s">
        <v>2648</v>
      </c>
      <c r="I601" s="201" t="s">
        <v>2649</v>
      </c>
      <c r="J601" s="201"/>
      <c r="K601" s="201"/>
      <c r="L601" s="201" t="s">
        <v>2009</v>
      </c>
      <c r="M601" s="214">
        <v>1</v>
      </c>
      <c r="N601" s="227" t="s">
        <v>2650</v>
      </c>
      <c r="O601" s="208"/>
      <c r="P601" s="208"/>
      <c r="Q601" s="208"/>
      <c r="R601" s="208"/>
      <c r="S601" s="208"/>
      <c r="T601" s="208"/>
      <c r="U601" s="208">
        <v>1</v>
      </c>
      <c r="V601" s="208"/>
      <c r="W601" s="208"/>
      <c r="X601" s="216"/>
      <c r="Y601" s="216"/>
      <c r="Z601" s="216"/>
      <c r="AA601" s="208"/>
      <c r="AB601" s="208"/>
      <c r="AC601" s="208"/>
      <c r="AD601" s="208"/>
      <c r="AE601" s="208"/>
      <c r="AF601" s="208"/>
      <c r="AG601" s="208"/>
      <c r="AH601" s="208">
        <v>1</v>
      </c>
      <c r="AI601" s="208"/>
      <c r="AJ601" s="208"/>
      <c r="AK601" s="208"/>
      <c r="AL601" s="208"/>
      <c r="AM601" s="208"/>
      <c r="AN601" s="208"/>
      <c r="AO601" s="208"/>
      <c r="AP601" s="208"/>
      <c r="AQ601" s="201"/>
      <c r="AR601" s="201">
        <f t="shared" si="162"/>
        <v>1</v>
      </c>
      <c r="AS601" s="216"/>
      <c r="AT601" s="216"/>
      <c r="AU601" s="216"/>
      <c r="AV601" s="216"/>
      <c r="AW601" s="216">
        <v>1</v>
      </c>
      <c r="AX601" s="201">
        <f t="shared" si="163"/>
        <v>1</v>
      </c>
      <c r="AY601" s="208"/>
      <c r="AZ601" s="208">
        <v>1</v>
      </c>
      <c r="BA601" s="208">
        <v>1</v>
      </c>
      <c r="BB601" s="208"/>
      <c r="BC601" s="208"/>
      <c r="BD601" s="208"/>
      <c r="BE601" s="208"/>
      <c r="BF601" s="208"/>
      <c r="BG601" s="208"/>
      <c r="BH601" s="208"/>
      <c r="BI601" s="208"/>
      <c r="BJ601" s="208"/>
      <c r="BK601" s="208">
        <v>1</v>
      </c>
      <c r="BL601" s="208"/>
      <c r="BM601" s="208"/>
      <c r="BN601" s="208"/>
      <c r="BO601" s="208"/>
      <c r="BP601" s="208"/>
      <c r="BQ601" s="208"/>
      <c r="BR601" s="208"/>
      <c r="BS601" s="208"/>
      <c r="BT601" s="208"/>
      <c r="BU601" s="208">
        <v>1</v>
      </c>
      <c r="BV601" s="66">
        <f t="shared" si="179"/>
        <v>0</v>
      </c>
      <c r="BW601" s="208"/>
      <c r="BX601" s="208"/>
      <c r="BY601" s="208"/>
      <c r="BZ601" s="208"/>
      <c r="CA601" s="208"/>
      <c r="CB601" s="208"/>
      <c r="CC601" s="208"/>
      <c r="CD601" s="208"/>
      <c r="CE601" s="208"/>
      <c r="CF601" s="208"/>
      <c r="CG601" s="208"/>
      <c r="CH601" s="201">
        <f t="shared" si="164"/>
        <v>0</v>
      </c>
      <c r="CI601" s="208"/>
      <c r="CJ601" s="208"/>
      <c r="CK601" s="208"/>
      <c r="CL601" s="208"/>
      <c r="CM601" s="208"/>
      <c r="CN601" s="208"/>
      <c r="CO601" s="208"/>
      <c r="CP601" s="208"/>
      <c r="CQ601" s="208"/>
      <c r="CR601" s="208"/>
      <c r="CS601" s="201">
        <f t="shared" si="165"/>
        <v>0</v>
      </c>
      <c r="CT601" s="208"/>
      <c r="CU601" s="208"/>
      <c r="CV601" s="208"/>
      <c r="CW601" s="208"/>
      <c r="CX601" s="208"/>
      <c r="CY601" s="208"/>
      <c r="CZ601" s="208"/>
      <c r="DA601" s="208"/>
      <c r="DB601" s="208"/>
      <c r="DC601" s="208"/>
      <c r="DD601" s="201">
        <f t="shared" si="166"/>
        <v>0</v>
      </c>
      <c r="DE601" s="208"/>
      <c r="DF601" s="208"/>
      <c r="DG601" s="208"/>
      <c r="DH601" s="208"/>
      <c r="DI601" s="208"/>
      <c r="DJ601" s="208"/>
      <c r="DK601" s="208"/>
      <c r="DL601" s="208"/>
      <c r="DM601" s="208"/>
      <c r="DN601" s="201">
        <f t="shared" si="167"/>
        <v>0</v>
      </c>
      <c r="DO601" s="208"/>
      <c r="DP601" s="208"/>
      <c r="DQ601" s="208"/>
      <c r="DR601" s="208"/>
      <c r="DS601" s="208"/>
      <c r="DT601" s="208"/>
      <c r="DU601" s="208"/>
      <c r="DV601" s="208">
        <v>1</v>
      </c>
      <c r="DW601" s="208"/>
      <c r="DX601" s="208"/>
      <c r="DY601" s="201">
        <f t="shared" si="168"/>
        <v>1</v>
      </c>
      <c r="DZ601" s="201">
        <f t="shared" si="169"/>
        <v>0</v>
      </c>
      <c r="EA601" s="201">
        <f t="shared" si="170"/>
        <v>0</v>
      </c>
      <c r="EB601" s="201">
        <f t="shared" si="171"/>
        <v>0</v>
      </c>
      <c r="EC601" s="201">
        <f t="shared" si="172"/>
        <v>0</v>
      </c>
      <c r="ED601" s="201">
        <f t="shared" si="173"/>
        <v>0</v>
      </c>
      <c r="EE601" s="201">
        <f t="shared" si="174"/>
        <v>0</v>
      </c>
      <c r="EF601" s="201">
        <f t="shared" si="175"/>
        <v>0</v>
      </c>
      <c r="EG601" s="201">
        <f t="shared" si="176"/>
        <v>0</v>
      </c>
      <c r="EH601" s="201">
        <f t="shared" si="177"/>
        <v>0</v>
      </c>
      <c r="EI601" s="201">
        <f t="shared" si="178"/>
        <v>0</v>
      </c>
      <c r="EJ601" s="201"/>
    </row>
    <row r="602" spans="1:140" ht="15.75" customHeight="1">
      <c r="A602" s="33"/>
      <c r="B602" s="33"/>
      <c r="C602" s="201">
        <v>2021</v>
      </c>
      <c r="D602" s="201" t="s">
        <v>3324</v>
      </c>
      <c r="E602" s="201" t="s">
        <v>3325</v>
      </c>
      <c r="F602" s="201" t="s">
        <v>3326</v>
      </c>
      <c r="G602" s="125" t="s">
        <v>459</v>
      </c>
      <c r="H602" s="201" t="s">
        <v>2651</v>
      </c>
      <c r="I602" s="201" t="s">
        <v>2652</v>
      </c>
      <c r="J602" s="201"/>
      <c r="K602" s="201"/>
      <c r="L602" s="201" t="s">
        <v>2009</v>
      </c>
      <c r="M602" s="214"/>
      <c r="N602" s="225"/>
      <c r="O602" s="208"/>
      <c r="P602" s="208"/>
      <c r="Q602" s="208"/>
      <c r="R602" s="208"/>
      <c r="S602" s="208"/>
      <c r="T602" s="208"/>
      <c r="U602" s="208">
        <v>1</v>
      </c>
      <c r="V602" s="208"/>
      <c r="W602" s="208"/>
      <c r="X602" s="208"/>
      <c r="Y602" s="208"/>
      <c r="Z602" s="208"/>
      <c r="AA602" s="208"/>
      <c r="AB602" s="208">
        <v>1</v>
      </c>
      <c r="AC602" s="208"/>
      <c r="AD602" s="208"/>
      <c r="AE602" s="208"/>
      <c r="AF602" s="208">
        <v>1</v>
      </c>
      <c r="AG602" s="216"/>
      <c r="AH602" s="208"/>
      <c r="AI602" s="208"/>
      <c r="AJ602" s="208"/>
      <c r="AK602" s="208"/>
      <c r="AL602" s="208"/>
      <c r="AM602" s="208"/>
      <c r="AN602" s="208"/>
      <c r="AO602" s="208"/>
      <c r="AP602" s="208"/>
      <c r="AQ602" s="201"/>
      <c r="AR602" s="201">
        <f t="shared" si="162"/>
        <v>1</v>
      </c>
      <c r="AS602" s="216">
        <v>1</v>
      </c>
      <c r="AT602" s="208">
        <v>1</v>
      </c>
      <c r="AU602" s="216">
        <v>1</v>
      </c>
      <c r="AV602" s="208">
        <v>1</v>
      </c>
      <c r="AW602" s="216">
        <v>1</v>
      </c>
      <c r="AX602" s="201">
        <f t="shared" si="163"/>
        <v>5</v>
      </c>
      <c r="AY602" s="208">
        <v>1</v>
      </c>
      <c r="AZ602" s="208">
        <v>1</v>
      </c>
      <c r="BA602" s="208">
        <v>1</v>
      </c>
      <c r="BB602" s="208"/>
      <c r="BC602" s="208"/>
      <c r="BD602" s="208"/>
      <c r="BE602" s="208"/>
      <c r="BF602" s="208"/>
      <c r="BG602" s="208"/>
      <c r="BH602" s="208"/>
      <c r="BI602" s="208"/>
      <c r="BJ602" s="208"/>
      <c r="BK602" s="208">
        <v>1</v>
      </c>
      <c r="BL602" s="208"/>
      <c r="BM602" s="208"/>
      <c r="BN602" s="208"/>
      <c r="BO602" s="208"/>
      <c r="BP602" s="208"/>
      <c r="BQ602" s="208"/>
      <c r="BR602" s="208"/>
      <c r="BS602" s="216">
        <v>1</v>
      </c>
      <c r="BT602" s="208">
        <v>1</v>
      </c>
      <c r="BU602" s="216">
        <v>1</v>
      </c>
      <c r="BV602" s="66">
        <f t="shared" si="179"/>
        <v>0</v>
      </c>
      <c r="BW602" s="216"/>
      <c r="BX602" s="216">
        <v>1</v>
      </c>
      <c r="BY602" s="216"/>
      <c r="BZ602" s="216">
        <v>1</v>
      </c>
      <c r="CA602" s="208"/>
      <c r="CB602" s="208"/>
      <c r="CC602" s="208"/>
      <c r="CD602" s="208"/>
      <c r="CE602" s="208"/>
      <c r="CF602" s="208"/>
      <c r="CG602" s="208"/>
      <c r="CH602" s="201">
        <f t="shared" si="164"/>
        <v>2</v>
      </c>
      <c r="CI602" s="208"/>
      <c r="CJ602" s="208"/>
      <c r="CK602" s="208"/>
      <c r="CL602" s="208"/>
      <c r="CM602" s="208">
        <v>1</v>
      </c>
      <c r="CN602" s="208"/>
      <c r="CO602" s="208"/>
      <c r="CP602" s="208"/>
      <c r="CQ602" s="208"/>
      <c r="CR602" s="208"/>
      <c r="CS602" s="201">
        <f t="shared" si="165"/>
        <v>1</v>
      </c>
      <c r="CT602" s="208"/>
      <c r="CU602" s="208"/>
      <c r="CV602" s="208"/>
      <c r="CW602" s="208"/>
      <c r="CX602" s="216"/>
      <c r="CY602" s="216"/>
      <c r="CZ602" s="216">
        <v>1</v>
      </c>
      <c r="DA602" s="208"/>
      <c r="DB602" s="208"/>
      <c r="DC602" s="208"/>
      <c r="DD602" s="201">
        <f t="shared" si="166"/>
        <v>1</v>
      </c>
      <c r="DE602" s="208"/>
      <c r="DF602" s="208"/>
      <c r="DG602" s="208"/>
      <c r="DH602" s="208"/>
      <c r="DI602" s="208">
        <v>1</v>
      </c>
      <c r="DJ602" s="208"/>
      <c r="DK602" s="208"/>
      <c r="DL602" s="208"/>
      <c r="DM602" s="208"/>
      <c r="DN602" s="201">
        <f t="shared" si="167"/>
        <v>1</v>
      </c>
      <c r="DO602" s="208"/>
      <c r="DP602" s="208"/>
      <c r="DQ602" s="208">
        <v>1</v>
      </c>
      <c r="DR602" s="208"/>
      <c r="DS602" s="208"/>
      <c r="DT602" s="208"/>
      <c r="DU602" s="216"/>
      <c r="DV602" s="216">
        <v>1</v>
      </c>
      <c r="DW602" s="208"/>
      <c r="DX602" s="208"/>
      <c r="DY602" s="201">
        <f t="shared" si="168"/>
        <v>2</v>
      </c>
      <c r="DZ602" s="201">
        <f t="shared" si="169"/>
        <v>0</v>
      </c>
      <c r="EA602" s="201">
        <f t="shared" si="170"/>
        <v>0</v>
      </c>
      <c r="EB602" s="201">
        <f t="shared" si="171"/>
        <v>1</v>
      </c>
      <c r="EC602" s="201">
        <f t="shared" si="172"/>
        <v>0</v>
      </c>
      <c r="ED602" s="201">
        <f t="shared" si="173"/>
        <v>1</v>
      </c>
      <c r="EE602" s="201">
        <f t="shared" si="174"/>
        <v>0</v>
      </c>
      <c r="EF602" s="201">
        <f t="shared" si="175"/>
        <v>0</v>
      </c>
      <c r="EG602" s="201">
        <f t="shared" si="176"/>
        <v>0</v>
      </c>
      <c r="EH602" s="201">
        <f t="shared" si="177"/>
        <v>2</v>
      </c>
      <c r="EI602" s="201">
        <f t="shared" si="178"/>
        <v>1</v>
      </c>
      <c r="EJ602" s="201">
        <v>0</v>
      </c>
    </row>
    <row r="603" spans="1:140" ht="15.75" customHeight="1">
      <c r="A603" s="33"/>
      <c r="B603" s="33"/>
      <c r="C603" s="201">
        <v>2020</v>
      </c>
      <c r="D603" s="201" t="s">
        <v>3327</v>
      </c>
      <c r="E603" s="201" t="s">
        <v>3328</v>
      </c>
      <c r="F603" s="201" t="s">
        <v>3329</v>
      </c>
      <c r="G603" s="125" t="s">
        <v>470</v>
      </c>
      <c r="H603" s="201" t="s">
        <v>2653</v>
      </c>
      <c r="I603" s="201" t="s">
        <v>2654</v>
      </c>
      <c r="J603" s="201"/>
      <c r="K603" s="201"/>
      <c r="L603" s="201" t="s">
        <v>2009</v>
      </c>
      <c r="M603" s="214"/>
      <c r="N603" s="225"/>
      <c r="O603" s="208"/>
      <c r="P603" s="208"/>
      <c r="Q603" s="208"/>
      <c r="R603" s="208"/>
      <c r="S603" s="208"/>
      <c r="T603" s="208"/>
      <c r="U603" s="208">
        <v>1</v>
      </c>
      <c r="V603" s="208"/>
      <c r="W603" s="208"/>
      <c r="X603" s="208"/>
      <c r="Y603" s="208"/>
      <c r="Z603" s="208">
        <v>1</v>
      </c>
      <c r="AA603" s="208"/>
      <c r="AB603" s="208"/>
      <c r="AC603" s="208">
        <v>1</v>
      </c>
      <c r="AD603" s="208"/>
      <c r="AE603" s="208"/>
      <c r="AF603" s="208"/>
      <c r="AG603" s="208"/>
      <c r="AH603" s="216"/>
      <c r="AI603" s="208"/>
      <c r="AJ603" s="208"/>
      <c r="AK603" s="208"/>
      <c r="AL603" s="208"/>
      <c r="AM603" s="208"/>
      <c r="AN603" s="208"/>
      <c r="AO603" s="208"/>
      <c r="AP603" s="208"/>
      <c r="AQ603" s="201"/>
      <c r="AR603" s="201">
        <f t="shared" si="162"/>
        <v>1</v>
      </c>
      <c r="AS603" s="216">
        <v>1</v>
      </c>
      <c r="AT603" s="208">
        <v>1</v>
      </c>
      <c r="AU603" s="216">
        <v>1</v>
      </c>
      <c r="AV603" s="208"/>
      <c r="AW603" s="216">
        <v>1</v>
      </c>
      <c r="AX603" s="201">
        <f t="shared" si="163"/>
        <v>4</v>
      </c>
      <c r="AY603" s="208"/>
      <c r="AZ603" s="208"/>
      <c r="BA603" s="208">
        <v>1</v>
      </c>
      <c r="BB603" s="208"/>
      <c r="BC603" s="208"/>
      <c r="BD603" s="208"/>
      <c r="BE603" s="208"/>
      <c r="BF603" s="208"/>
      <c r="BG603" s="208"/>
      <c r="BH603" s="208"/>
      <c r="BI603" s="208">
        <v>1</v>
      </c>
      <c r="BJ603" s="208"/>
      <c r="BK603" s="208"/>
      <c r="BL603" s="208"/>
      <c r="BM603" s="208">
        <v>1</v>
      </c>
      <c r="BN603" s="208"/>
      <c r="BO603" s="208"/>
      <c r="BP603" s="208"/>
      <c r="BQ603" s="208"/>
      <c r="BR603" s="208"/>
      <c r="BS603" s="208">
        <v>1</v>
      </c>
      <c r="BT603" s="216">
        <v>1</v>
      </c>
      <c r="BU603" s="216">
        <v>1</v>
      </c>
      <c r="BV603" s="66">
        <f t="shared" si="179"/>
        <v>0</v>
      </c>
      <c r="BW603" s="208"/>
      <c r="BX603" s="208"/>
      <c r="BY603" s="208"/>
      <c r="BZ603" s="208">
        <v>1</v>
      </c>
      <c r="CA603" s="216"/>
      <c r="CB603" s="216"/>
      <c r="CC603" s="208"/>
      <c r="CD603" s="208"/>
      <c r="CE603" s="208"/>
      <c r="CF603" s="208"/>
      <c r="CG603" s="208"/>
      <c r="CH603" s="201">
        <f t="shared" si="164"/>
        <v>1</v>
      </c>
      <c r="CI603" s="208"/>
      <c r="CJ603" s="208"/>
      <c r="CK603" s="208"/>
      <c r="CL603" s="208"/>
      <c r="CM603" s="208">
        <v>1</v>
      </c>
      <c r="CN603" s="208"/>
      <c r="CO603" s="208"/>
      <c r="CP603" s="208"/>
      <c r="CQ603" s="208"/>
      <c r="CR603" s="208"/>
      <c r="CS603" s="201">
        <f t="shared" si="165"/>
        <v>1</v>
      </c>
      <c r="CT603" s="208"/>
      <c r="CU603" s="208"/>
      <c r="CV603" s="208"/>
      <c r="CW603" s="208"/>
      <c r="CX603" s="208"/>
      <c r="CY603" s="208"/>
      <c r="CZ603" s="208">
        <v>1</v>
      </c>
      <c r="DA603" s="216"/>
      <c r="DB603" s="208"/>
      <c r="DC603" s="208"/>
      <c r="DD603" s="201">
        <f t="shared" si="166"/>
        <v>1</v>
      </c>
      <c r="DE603" s="208"/>
      <c r="DF603" s="208"/>
      <c r="DG603" s="208"/>
      <c r="DH603" s="208"/>
      <c r="DI603" s="208"/>
      <c r="DJ603" s="208"/>
      <c r="DK603" s="208"/>
      <c r="DL603" s="208"/>
      <c r="DM603" s="208"/>
      <c r="DN603" s="201">
        <f t="shared" si="167"/>
        <v>0</v>
      </c>
      <c r="DO603" s="208"/>
      <c r="DP603" s="208"/>
      <c r="DQ603" s="208"/>
      <c r="DR603" s="208"/>
      <c r="DS603" s="208"/>
      <c r="DT603" s="208"/>
      <c r="DU603" s="216"/>
      <c r="DV603" s="216">
        <v>1</v>
      </c>
      <c r="DW603" s="208"/>
      <c r="DX603" s="208"/>
      <c r="DY603" s="201">
        <f t="shared" si="168"/>
        <v>1</v>
      </c>
      <c r="DZ603" s="201">
        <f t="shared" si="169"/>
        <v>0</v>
      </c>
      <c r="EA603" s="201">
        <f t="shared" si="170"/>
        <v>0</v>
      </c>
      <c r="EB603" s="201">
        <f t="shared" si="171"/>
        <v>0</v>
      </c>
      <c r="EC603" s="201">
        <f t="shared" si="172"/>
        <v>0</v>
      </c>
      <c r="ED603" s="201">
        <f t="shared" si="173"/>
        <v>0</v>
      </c>
      <c r="EE603" s="201">
        <f t="shared" si="174"/>
        <v>0</v>
      </c>
      <c r="EF603" s="201">
        <f t="shared" si="175"/>
        <v>0</v>
      </c>
      <c r="EG603" s="201">
        <f t="shared" si="176"/>
        <v>0</v>
      </c>
      <c r="EH603" s="201">
        <f t="shared" si="177"/>
        <v>0</v>
      </c>
      <c r="EI603" s="201">
        <f t="shared" si="178"/>
        <v>0</v>
      </c>
      <c r="EJ603" s="201"/>
    </row>
    <row r="604" spans="1:140" ht="15.75" customHeight="1">
      <c r="A604" s="33"/>
      <c r="B604" s="33"/>
      <c r="C604" s="201">
        <v>2021</v>
      </c>
      <c r="D604" s="201" t="s">
        <v>3330</v>
      </c>
      <c r="E604" s="201" t="s">
        <v>3331</v>
      </c>
      <c r="F604" s="201" t="s">
        <v>3326</v>
      </c>
      <c r="G604" s="125" t="s">
        <v>459</v>
      </c>
      <c r="H604" s="201" t="s">
        <v>2655</v>
      </c>
      <c r="I604" s="201" t="s">
        <v>2656</v>
      </c>
      <c r="J604" s="201"/>
      <c r="K604" s="201"/>
      <c r="L604" s="201" t="s">
        <v>2009</v>
      </c>
      <c r="M604" s="214"/>
      <c r="N604" s="225"/>
      <c r="O604" s="208"/>
      <c r="P604" s="208"/>
      <c r="Q604" s="208"/>
      <c r="R604" s="216"/>
      <c r="S604" s="216"/>
      <c r="T604" s="216"/>
      <c r="U604" s="216">
        <v>1</v>
      </c>
      <c r="V604" s="216"/>
      <c r="W604" s="216"/>
      <c r="X604" s="208"/>
      <c r="Y604" s="208">
        <v>1</v>
      </c>
      <c r="Z604" s="208"/>
      <c r="AA604" s="208"/>
      <c r="AB604" s="208"/>
      <c r="AC604" s="208"/>
      <c r="AD604" s="208"/>
      <c r="AE604" s="208"/>
      <c r="AF604" s="208"/>
      <c r="AG604" s="208"/>
      <c r="AH604" s="208"/>
      <c r="AI604" s="208"/>
      <c r="AJ604" s="208"/>
      <c r="AK604" s="208"/>
      <c r="AL604" s="208"/>
      <c r="AM604" s="208"/>
      <c r="AN604" s="208"/>
      <c r="AO604" s="208"/>
      <c r="AP604" s="208"/>
      <c r="AQ604" s="201"/>
      <c r="AR604" s="201">
        <f t="shared" si="162"/>
        <v>1</v>
      </c>
      <c r="AS604" s="216">
        <v>1</v>
      </c>
      <c r="AT604" s="216">
        <v>1</v>
      </c>
      <c r="AU604" s="216">
        <v>1</v>
      </c>
      <c r="AV604" s="216">
        <v>1</v>
      </c>
      <c r="AW604" s="216">
        <v>1</v>
      </c>
      <c r="AX604" s="201">
        <f t="shared" si="163"/>
        <v>5</v>
      </c>
      <c r="AY604" s="216">
        <v>1</v>
      </c>
      <c r="AZ604" s="216">
        <v>1</v>
      </c>
      <c r="BA604" s="216">
        <v>1</v>
      </c>
      <c r="BB604" s="208"/>
      <c r="BC604" s="208"/>
      <c r="BD604" s="208"/>
      <c r="BE604" s="208"/>
      <c r="BF604" s="208"/>
      <c r="BG604" s="208"/>
      <c r="BH604" s="208"/>
      <c r="BI604" s="208"/>
      <c r="BJ604" s="208"/>
      <c r="BK604" s="208">
        <v>1</v>
      </c>
      <c r="BL604" s="208"/>
      <c r="BM604" s="208"/>
      <c r="BN604" s="208"/>
      <c r="BO604" s="208"/>
      <c r="BP604" s="208"/>
      <c r="BQ604" s="208"/>
      <c r="BR604" s="208"/>
      <c r="BS604" s="216">
        <v>1</v>
      </c>
      <c r="BT604" s="216">
        <v>1</v>
      </c>
      <c r="BU604" s="216">
        <v>1</v>
      </c>
      <c r="BV604" s="66">
        <f t="shared" si="179"/>
        <v>0</v>
      </c>
      <c r="BW604" s="208"/>
      <c r="BX604" s="216">
        <v>1</v>
      </c>
      <c r="BY604" s="208"/>
      <c r="BZ604" s="216">
        <v>1</v>
      </c>
      <c r="CA604" s="208"/>
      <c r="CB604" s="208"/>
      <c r="CC604" s="208"/>
      <c r="CD604" s="208"/>
      <c r="CE604" s="208"/>
      <c r="CF604" s="208"/>
      <c r="CG604" s="208"/>
      <c r="CH604" s="201">
        <f t="shared" si="164"/>
        <v>2</v>
      </c>
      <c r="CI604" s="208"/>
      <c r="CJ604" s="208"/>
      <c r="CK604" s="208"/>
      <c r="CL604" s="208"/>
      <c r="CM604" s="208">
        <v>1</v>
      </c>
      <c r="CN604" s="208"/>
      <c r="CO604" s="208"/>
      <c r="CP604" s="208"/>
      <c r="CQ604" s="208"/>
      <c r="CR604" s="208"/>
      <c r="CS604" s="201">
        <f t="shared" si="165"/>
        <v>1</v>
      </c>
      <c r="CT604" s="208"/>
      <c r="CU604" s="208"/>
      <c r="CV604" s="208"/>
      <c r="CW604" s="208"/>
      <c r="CX604" s="208"/>
      <c r="CY604" s="208"/>
      <c r="CZ604" s="208">
        <v>1</v>
      </c>
      <c r="DA604" s="208"/>
      <c r="DB604" s="208"/>
      <c r="DC604" s="208"/>
      <c r="DD604" s="201">
        <f t="shared" si="166"/>
        <v>1</v>
      </c>
      <c r="DE604" s="208"/>
      <c r="DF604" s="208"/>
      <c r="DG604" s="208">
        <v>1</v>
      </c>
      <c r="DH604" s="208"/>
      <c r="DI604" s="208">
        <v>1</v>
      </c>
      <c r="DJ604" s="208"/>
      <c r="DK604" s="208"/>
      <c r="DL604" s="208"/>
      <c r="DM604" s="208"/>
      <c r="DN604" s="201">
        <f t="shared" si="167"/>
        <v>2</v>
      </c>
      <c r="DO604" s="208"/>
      <c r="DP604" s="208"/>
      <c r="DQ604" s="208"/>
      <c r="DR604" s="208"/>
      <c r="DS604" s="208"/>
      <c r="DT604" s="208"/>
      <c r="DU604" s="208"/>
      <c r="DV604" s="208">
        <v>1</v>
      </c>
      <c r="DW604" s="208"/>
      <c r="DX604" s="208"/>
      <c r="DY604" s="201">
        <f t="shared" si="168"/>
        <v>1</v>
      </c>
      <c r="DZ604" s="201">
        <f t="shared" si="169"/>
        <v>0</v>
      </c>
      <c r="EA604" s="201">
        <f t="shared" si="170"/>
        <v>0</v>
      </c>
      <c r="EB604" s="201">
        <f t="shared" si="171"/>
        <v>1</v>
      </c>
      <c r="EC604" s="201">
        <f t="shared" si="172"/>
        <v>0</v>
      </c>
      <c r="ED604" s="201">
        <f t="shared" si="173"/>
        <v>1</v>
      </c>
      <c r="EE604" s="201">
        <f t="shared" si="174"/>
        <v>0</v>
      </c>
      <c r="EF604" s="201">
        <f t="shared" si="175"/>
        <v>0</v>
      </c>
      <c r="EG604" s="201">
        <f t="shared" si="176"/>
        <v>0</v>
      </c>
      <c r="EH604" s="201">
        <f t="shared" si="177"/>
        <v>2</v>
      </c>
      <c r="EI604" s="201">
        <f t="shared" si="178"/>
        <v>1</v>
      </c>
      <c r="EJ604" s="201">
        <v>0</v>
      </c>
    </row>
    <row r="605" spans="1:140" ht="15.75" customHeight="1">
      <c r="A605" s="33"/>
      <c r="B605" s="33"/>
      <c r="C605" s="125">
        <v>2020</v>
      </c>
      <c r="D605" s="125" t="s">
        <v>3332</v>
      </c>
      <c r="E605" s="125" t="s">
        <v>3333</v>
      </c>
      <c r="F605" s="125" t="s">
        <v>3334</v>
      </c>
      <c r="G605" s="125" t="s">
        <v>487</v>
      </c>
      <c r="H605" s="125" t="s">
        <v>2657</v>
      </c>
      <c r="I605" s="125" t="s">
        <v>2658</v>
      </c>
      <c r="J605" s="125"/>
      <c r="K605" s="125"/>
      <c r="L605" s="125" t="s">
        <v>2009</v>
      </c>
      <c r="M605" s="119"/>
      <c r="N605" s="152" t="s">
        <v>2659</v>
      </c>
      <c r="O605" s="164"/>
      <c r="P605" s="164"/>
      <c r="Q605" s="164"/>
      <c r="R605" s="164"/>
      <c r="S605" s="164"/>
      <c r="T605" s="164"/>
      <c r="U605" s="164"/>
      <c r="V605" s="164"/>
      <c r="W605" s="164"/>
      <c r="X605" s="164"/>
      <c r="Y605" s="164">
        <v>1</v>
      </c>
      <c r="Z605" s="164"/>
      <c r="AA605" s="167"/>
      <c r="AB605" s="164"/>
      <c r="AC605" s="164"/>
      <c r="AD605" s="164"/>
      <c r="AE605" s="164"/>
      <c r="AF605" s="164"/>
      <c r="AG605" s="164"/>
      <c r="AH605" s="164"/>
      <c r="AI605" s="164"/>
      <c r="AJ605" s="164"/>
      <c r="AK605" s="164"/>
      <c r="AL605" s="164"/>
      <c r="AM605" s="164"/>
      <c r="AN605" s="164"/>
      <c r="AO605" s="164"/>
      <c r="AP605" s="164"/>
      <c r="AQ605" s="125"/>
      <c r="AR605" s="125">
        <f t="shared" si="162"/>
        <v>1</v>
      </c>
      <c r="AS605" s="167">
        <v>1</v>
      </c>
      <c r="AT605" s="167">
        <v>1</v>
      </c>
      <c r="AU605" s="167">
        <v>1</v>
      </c>
      <c r="AV605" s="167">
        <v>1</v>
      </c>
      <c r="AW605" s="167">
        <v>1</v>
      </c>
      <c r="AX605" s="125">
        <f t="shared" si="163"/>
        <v>5</v>
      </c>
      <c r="AY605" s="164"/>
      <c r="AZ605" s="167">
        <v>1</v>
      </c>
      <c r="BA605" s="164"/>
      <c r="BB605" s="164"/>
      <c r="BC605" s="164"/>
      <c r="BD605" s="164"/>
      <c r="BE605" s="164"/>
      <c r="BF605" s="164"/>
      <c r="BG605" s="164"/>
      <c r="BH605" s="164"/>
      <c r="BI605" s="164"/>
      <c r="BJ605" s="164"/>
      <c r="BK605" s="164">
        <v>1</v>
      </c>
      <c r="BL605" s="164"/>
      <c r="BM605" s="164"/>
      <c r="BN605" s="164"/>
      <c r="BO605" s="164"/>
      <c r="BP605" s="164"/>
      <c r="BQ605" s="164"/>
      <c r="BR605" s="164"/>
      <c r="BS605" s="167">
        <v>1</v>
      </c>
      <c r="BT605" s="164">
        <v>1</v>
      </c>
      <c r="BU605" s="167">
        <v>1</v>
      </c>
      <c r="BV605" s="66">
        <f t="shared" si="179"/>
        <v>0</v>
      </c>
      <c r="BW605" s="164"/>
      <c r="BX605" s="164">
        <v>1</v>
      </c>
      <c r="BY605" s="164"/>
      <c r="BZ605" s="164">
        <v>1</v>
      </c>
      <c r="CA605" s="164"/>
      <c r="CB605" s="164"/>
      <c r="CC605" s="164"/>
      <c r="CD605" s="164"/>
      <c r="CE605" s="164"/>
      <c r="CF605" s="164"/>
      <c r="CG605" s="167"/>
      <c r="CH605" s="125">
        <f t="shared" si="164"/>
        <v>2</v>
      </c>
      <c r="CI605" s="167"/>
      <c r="CJ605" s="167"/>
      <c r="CK605" s="167"/>
      <c r="CL605" s="164"/>
      <c r="CM605" s="164">
        <v>1</v>
      </c>
      <c r="CN605" s="164"/>
      <c r="CO605" s="164"/>
      <c r="CP605" s="164"/>
      <c r="CQ605" s="164"/>
      <c r="CR605" s="164"/>
      <c r="CS605" s="125">
        <f t="shared" si="165"/>
        <v>1</v>
      </c>
      <c r="CT605" s="164"/>
      <c r="CU605" s="164"/>
      <c r="CV605" s="164"/>
      <c r="CW605" s="164"/>
      <c r="CX605" s="164"/>
      <c r="CY605" s="164"/>
      <c r="CZ605" s="164">
        <v>1</v>
      </c>
      <c r="DA605" s="164"/>
      <c r="DB605" s="164"/>
      <c r="DC605" s="164"/>
      <c r="DD605" s="125">
        <f t="shared" si="166"/>
        <v>1</v>
      </c>
      <c r="DE605" s="164"/>
      <c r="DF605" s="164"/>
      <c r="DG605" s="164">
        <v>1</v>
      </c>
      <c r="DH605" s="164"/>
      <c r="DI605" s="164">
        <v>1</v>
      </c>
      <c r="DJ605" s="164"/>
      <c r="DK605" s="164"/>
      <c r="DL605" s="164"/>
      <c r="DM605" s="164"/>
      <c r="DN605" s="125">
        <f t="shared" si="167"/>
        <v>2</v>
      </c>
      <c r="DO605" s="164"/>
      <c r="DP605" s="164"/>
      <c r="DQ605" s="164"/>
      <c r="DR605" s="164"/>
      <c r="DS605" s="164"/>
      <c r="DT605" s="164"/>
      <c r="DU605" s="164"/>
      <c r="DV605" s="164">
        <v>1</v>
      </c>
      <c r="DW605" s="164"/>
      <c r="DX605" s="164"/>
      <c r="DY605" s="125">
        <f t="shared" si="168"/>
        <v>1</v>
      </c>
      <c r="DZ605" s="125">
        <f t="shared" si="169"/>
        <v>0</v>
      </c>
      <c r="EA605" s="125">
        <f t="shared" si="170"/>
        <v>0</v>
      </c>
      <c r="EB605" s="125">
        <f t="shared" si="171"/>
        <v>1</v>
      </c>
      <c r="EC605" s="125">
        <f t="shared" si="172"/>
        <v>0</v>
      </c>
      <c r="ED605" s="125">
        <f t="shared" si="173"/>
        <v>1</v>
      </c>
      <c r="EE605" s="125">
        <f t="shared" si="174"/>
        <v>0</v>
      </c>
      <c r="EF605" s="125">
        <f t="shared" si="175"/>
        <v>0</v>
      </c>
      <c r="EG605" s="125">
        <f t="shared" si="176"/>
        <v>0</v>
      </c>
      <c r="EH605" s="125">
        <f t="shared" si="177"/>
        <v>2</v>
      </c>
      <c r="EI605" s="125">
        <f t="shared" si="178"/>
        <v>1</v>
      </c>
      <c r="EJ605" s="125">
        <v>0</v>
      </c>
    </row>
    <row r="606" spans="1:140" ht="15.75" customHeight="1">
      <c r="A606" s="33"/>
      <c r="B606" s="33"/>
      <c r="C606" s="201">
        <v>2021</v>
      </c>
      <c r="D606" s="201" t="s">
        <v>3335</v>
      </c>
      <c r="E606" s="201" t="s">
        <v>3336</v>
      </c>
      <c r="F606" s="201" t="s">
        <v>3337</v>
      </c>
      <c r="G606" s="201" t="s">
        <v>2660</v>
      </c>
      <c r="H606" s="201" t="s">
        <v>2661</v>
      </c>
      <c r="I606" s="201" t="s">
        <v>2662</v>
      </c>
      <c r="J606" s="201"/>
      <c r="K606" s="201"/>
      <c r="L606" s="201" t="s">
        <v>2009</v>
      </c>
      <c r="M606" s="214">
        <v>1</v>
      </c>
      <c r="N606" s="227" t="s">
        <v>2663</v>
      </c>
      <c r="O606" s="208"/>
      <c r="P606" s="208"/>
      <c r="Q606" s="208"/>
      <c r="R606" s="208">
        <v>1</v>
      </c>
      <c r="S606" s="208"/>
      <c r="T606" s="208"/>
      <c r="U606" s="208"/>
      <c r="V606" s="208"/>
      <c r="W606" s="208"/>
      <c r="X606" s="208"/>
      <c r="Y606" s="208"/>
      <c r="Z606" s="208"/>
      <c r="AA606" s="216"/>
      <c r="AB606" s="208"/>
      <c r="AC606" s="208"/>
      <c r="AD606" s="208"/>
      <c r="AE606" s="208"/>
      <c r="AF606" s="208"/>
      <c r="AG606" s="208"/>
      <c r="AH606" s="208"/>
      <c r="AI606" s="208"/>
      <c r="AJ606" s="208"/>
      <c r="AK606" s="208"/>
      <c r="AL606" s="208"/>
      <c r="AM606" s="208"/>
      <c r="AN606" s="208"/>
      <c r="AO606" s="208"/>
      <c r="AP606" s="208"/>
      <c r="AQ606" s="201">
        <v>1</v>
      </c>
      <c r="AR606" s="201">
        <f t="shared" si="162"/>
        <v>1</v>
      </c>
      <c r="AS606" s="216">
        <v>1</v>
      </c>
      <c r="AT606" s="216">
        <v>1</v>
      </c>
      <c r="AU606" s="208"/>
      <c r="AV606" s="208"/>
      <c r="AW606" s="216"/>
      <c r="AX606" s="201">
        <f t="shared" si="163"/>
        <v>2</v>
      </c>
      <c r="AY606" s="208"/>
      <c r="AZ606" s="208">
        <v>1</v>
      </c>
      <c r="BA606" s="208"/>
      <c r="BB606" s="208"/>
      <c r="BC606" s="208"/>
      <c r="BD606" s="208"/>
      <c r="BE606" s="208"/>
      <c r="BF606" s="208"/>
      <c r="BG606" s="208"/>
      <c r="BH606" s="208"/>
      <c r="BI606" s="208"/>
      <c r="BJ606" s="208"/>
      <c r="BK606" s="208">
        <v>1</v>
      </c>
      <c r="BL606" s="208"/>
      <c r="BM606" s="208"/>
      <c r="BN606" s="208"/>
      <c r="BO606" s="208"/>
      <c r="BP606" s="208"/>
      <c r="BQ606" s="208"/>
      <c r="BR606" s="208"/>
      <c r="BS606" s="208"/>
      <c r="BT606" s="208"/>
      <c r="BU606" s="208"/>
      <c r="BV606" s="66">
        <f t="shared" si="179"/>
        <v>1</v>
      </c>
      <c r="BW606" s="208"/>
      <c r="BX606" s="208"/>
      <c r="BY606" s="208"/>
      <c r="BZ606" s="208"/>
      <c r="CA606" s="208"/>
      <c r="CB606" s="208"/>
      <c r="CC606" s="208"/>
      <c r="CD606" s="208"/>
      <c r="CE606" s="208"/>
      <c r="CF606" s="208"/>
      <c r="CG606" s="208"/>
      <c r="CH606" s="201">
        <f t="shared" si="164"/>
        <v>0</v>
      </c>
      <c r="CI606" s="208"/>
      <c r="CJ606" s="208"/>
      <c r="CK606" s="208"/>
      <c r="CL606" s="208"/>
      <c r="CM606" s="208"/>
      <c r="CN606" s="208"/>
      <c r="CO606" s="208"/>
      <c r="CP606" s="208"/>
      <c r="CQ606" s="208"/>
      <c r="CR606" s="208"/>
      <c r="CS606" s="201">
        <f t="shared" si="165"/>
        <v>0</v>
      </c>
      <c r="CT606" s="208"/>
      <c r="CU606" s="208"/>
      <c r="CV606" s="208"/>
      <c r="CW606" s="208"/>
      <c r="CX606" s="208"/>
      <c r="CY606" s="208"/>
      <c r="CZ606" s="208"/>
      <c r="DA606" s="208"/>
      <c r="DB606" s="208"/>
      <c r="DC606" s="208"/>
      <c r="DD606" s="201">
        <f t="shared" si="166"/>
        <v>0</v>
      </c>
      <c r="DE606" s="208"/>
      <c r="DF606" s="208"/>
      <c r="DG606" s="208"/>
      <c r="DH606" s="208"/>
      <c r="DI606" s="208"/>
      <c r="DJ606" s="208"/>
      <c r="DK606" s="208"/>
      <c r="DL606" s="208"/>
      <c r="DM606" s="208"/>
      <c r="DN606" s="201">
        <f t="shared" si="167"/>
        <v>0</v>
      </c>
      <c r="DO606" s="208"/>
      <c r="DP606" s="208"/>
      <c r="DQ606" s="208"/>
      <c r="DR606" s="208"/>
      <c r="DS606" s="208"/>
      <c r="DT606" s="208"/>
      <c r="DU606" s="208"/>
      <c r="DV606" s="208"/>
      <c r="DW606" s="208"/>
      <c r="DX606" s="208"/>
      <c r="DY606" s="201">
        <f t="shared" si="168"/>
        <v>0</v>
      </c>
      <c r="DZ606" s="201">
        <f t="shared" si="169"/>
        <v>0</v>
      </c>
      <c r="EA606" s="201">
        <f t="shared" si="170"/>
        <v>0</v>
      </c>
      <c r="EB606" s="201">
        <f t="shared" si="171"/>
        <v>0</v>
      </c>
      <c r="EC606" s="201">
        <f t="shared" si="172"/>
        <v>0</v>
      </c>
      <c r="ED606" s="201">
        <f t="shared" si="173"/>
        <v>0</v>
      </c>
      <c r="EE606" s="201">
        <f t="shared" si="174"/>
        <v>0</v>
      </c>
      <c r="EF606" s="201">
        <f t="shared" si="175"/>
        <v>0</v>
      </c>
      <c r="EG606" s="201">
        <f t="shared" si="176"/>
        <v>0</v>
      </c>
      <c r="EH606" s="201">
        <f t="shared" si="177"/>
        <v>0</v>
      </c>
      <c r="EI606" s="201">
        <f t="shared" si="178"/>
        <v>0</v>
      </c>
      <c r="EJ606" s="201"/>
    </row>
    <row r="607" spans="1:140" ht="15.75" customHeight="1">
      <c r="A607" s="33"/>
      <c r="B607" s="33"/>
      <c r="C607" s="201">
        <v>2020</v>
      </c>
      <c r="D607" s="201" t="s">
        <v>3338</v>
      </c>
      <c r="E607" s="201" t="s">
        <v>3339</v>
      </c>
      <c r="F607" s="201" t="s">
        <v>1077</v>
      </c>
      <c r="G607" s="125" t="s">
        <v>483</v>
      </c>
      <c r="H607" s="201" t="s">
        <v>2664</v>
      </c>
      <c r="I607" s="201" t="s">
        <v>2665</v>
      </c>
      <c r="J607" s="201"/>
      <c r="K607" s="201"/>
      <c r="L607" s="201" t="s">
        <v>2009</v>
      </c>
      <c r="M607" s="214"/>
      <c r="N607" s="227" t="s">
        <v>2666</v>
      </c>
      <c r="O607" s="208"/>
      <c r="P607" s="208"/>
      <c r="Q607" s="208"/>
      <c r="R607" s="208"/>
      <c r="S607" s="208"/>
      <c r="T607" s="208">
        <v>1</v>
      </c>
      <c r="U607" s="208"/>
      <c r="V607" s="208"/>
      <c r="W607" s="208"/>
      <c r="X607" s="208"/>
      <c r="Y607" s="208">
        <v>1</v>
      </c>
      <c r="Z607" s="208"/>
      <c r="AA607" s="208"/>
      <c r="AB607" s="208"/>
      <c r="AC607" s="208"/>
      <c r="AD607" s="208"/>
      <c r="AE607" s="208"/>
      <c r="AF607" s="216"/>
      <c r="AG607" s="208"/>
      <c r="AH607" s="208"/>
      <c r="AI607" s="208"/>
      <c r="AJ607" s="208"/>
      <c r="AK607" s="208"/>
      <c r="AL607" s="208"/>
      <c r="AM607" s="208"/>
      <c r="AN607" s="208"/>
      <c r="AO607" s="208"/>
      <c r="AP607" s="208"/>
      <c r="AQ607" s="201"/>
      <c r="AR607" s="201">
        <f t="shared" si="162"/>
        <v>1</v>
      </c>
      <c r="AS607" s="216"/>
      <c r="AT607" s="216">
        <v>1</v>
      </c>
      <c r="AU607" s="216"/>
      <c r="AV607" s="216"/>
      <c r="AW607" s="216"/>
      <c r="AX607" s="201">
        <f t="shared" si="163"/>
        <v>1</v>
      </c>
      <c r="AY607" s="216">
        <v>1</v>
      </c>
      <c r="AZ607" s="216">
        <v>1</v>
      </c>
      <c r="BA607" s="208"/>
      <c r="BB607" s="208"/>
      <c r="BC607" s="208"/>
      <c r="BD607" s="208"/>
      <c r="BE607" s="208"/>
      <c r="BF607" s="208"/>
      <c r="BG607" s="208"/>
      <c r="BH607" s="208"/>
      <c r="BI607" s="208"/>
      <c r="BJ607" s="208"/>
      <c r="BK607" s="208">
        <v>1</v>
      </c>
      <c r="BL607" s="208"/>
      <c r="BM607" s="208"/>
      <c r="BN607" s="208"/>
      <c r="BO607" s="208"/>
      <c r="BP607" s="208">
        <v>1</v>
      </c>
      <c r="BQ607" s="208"/>
      <c r="BR607" s="208"/>
      <c r="BS607" s="208"/>
      <c r="BT607" s="208"/>
      <c r="BU607" s="208"/>
      <c r="BV607" s="66">
        <f t="shared" si="179"/>
        <v>1</v>
      </c>
      <c r="BW607" s="208"/>
      <c r="BX607" s="208"/>
      <c r="BY607" s="208"/>
      <c r="BZ607" s="208"/>
      <c r="CA607" s="208"/>
      <c r="CB607" s="208"/>
      <c r="CC607" s="208"/>
      <c r="CD607" s="208"/>
      <c r="CE607" s="208"/>
      <c r="CF607" s="208"/>
      <c r="CG607" s="208"/>
      <c r="CH607" s="201">
        <f t="shared" si="164"/>
        <v>0</v>
      </c>
      <c r="CI607" s="208"/>
      <c r="CJ607" s="208"/>
      <c r="CK607" s="208"/>
      <c r="CL607" s="208"/>
      <c r="CM607" s="208"/>
      <c r="CN607" s="208"/>
      <c r="CO607" s="208"/>
      <c r="CP607" s="208"/>
      <c r="CQ607" s="208"/>
      <c r="CR607" s="208"/>
      <c r="CS607" s="201">
        <f t="shared" si="165"/>
        <v>0</v>
      </c>
      <c r="CT607" s="208"/>
      <c r="CU607" s="208"/>
      <c r="CV607" s="208"/>
      <c r="CW607" s="208"/>
      <c r="CX607" s="208"/>
      <c r="CY607" s="208"/>
      <c r="CZ607" s="208"/>
      <c r="DA607" s="208"/>
      <c r="DB607" s="208"/>
      <c r="DC607" s="208"/>
      <c r="DD607" s="201">
        <f t="shared" si="166"/>
        <v>0</v>
      </c>
      <c r="DE607" s="208"/>
      <c r="DF607" s="208"/>
      <c r="DG607" s="208"/>
      <c r="DH607" s="208"/>
      <c r="DI607" s="208"/>
      <c r="DJ607" s="208"/>
      <c r="DK607" s="208"/>
      <c r="DL607" s="208"/>
      <c r="DM607" s="208"/>
      <c r="DN607" s="201">
        <f t="shared" si="167"/>
        <v>0</v>
      </c>
      <c r="DO607" s="208"/>
      <c r="DP607" s="208"/>
      <c r="DQ607" s="208"/>
      <c r="DR607" s="208"/>
      <c r="DS607" s="208"/>
      <c r="DT607" s="208"/>
      <c r="DU607" s="208"/>
      <c r="DV607" s="208"/>
      <c r="DW607" s="208"/>
      <c r="DX607" s="208"/>
      <c r="DY607" s="201">
        <f t="shared" si="168"/>
        <v>0</v>
      </c>
      <c r="DZ607" s="201">
        <f t="shared" si="169"/>
        <v>0</v>
      </c>
      <c r="EA607" s="201">
        <f t="shared" si="170"/>
        <v>0</v>
      </c>
      <c r="EB607" s="201">
        <f t="shared" si="171"/>
        <v>0</v>
      </c>
      <c r="EC607" s="201">
        <f t="shared" si="172"/>
        <v>0</v>
      </c>
      <c r="ED607" s="201">
        <f t="shared" si="173"/>
        <v>0</v>
      </c>
      <c r="EE607" s="201">
        <f t="shared" si="174"/>
        <v>0</v>
      </c>
      <c r="EF607" s="201">
        <f t="shared" si="175"/>
        <v>0</v>
      </c>
      <c r="EG607" s="201">
        <f t="shared" si="176"/>
        <v>0</v>
      </c>
      <c r="EH607" s="201">
        <f t="shared" si="177"/>
        <v>0</v>
      </c>
      <c r="EI607" s="201">
        <f t="shared" si="178"/>
        <v>0</v>
      </c>
      <c r="EJ607" s="201"/>
    </row>
    <row r="608" spans="1:140" ht="15.75" customHeight="1">
      <c r="A608" s="200"/>
      <c r="B608" s="200"/>
      <c r="C608" s="201">
        <v>2021</v>
      </c>
      <c r="D608" s="201" t="s">
        <v>3340</v>
      </c>
      <c r="E608" s="201" t="s">
        <v>3341</v>
      </c>
      <c r="F608" s="201" t="s">
        <v>3342</v>
      </c>
      <c r="G608" s="201" t="s">
        <v>2667</v>
      </c>
      <c r="H608" s="201" t="s">
        <v>2668</v>
      </c>
      <c r="I608" s="201" t="s">
        <v>2669</v>
      </c>
      <c r="J608" s="201"/>
      <c r="K608" s="201"/>
      <c r="L608" s="201" t="s">
        <v>2009</v>
      </c>
      <c r="M608" s="214"/>
      <c r="N608" s="225"/>
      <c r="O608" s="208"/>
      <c r="P608" s="208"/>
      <c r="Q608" s="208"/>
      <c r="R608" s="208"/>
      <c r="S608" s="208"/>
      <c r="T608" s="208"/>
      <c r="U608" s="208">
        <v>1</v>
      </c>
      <c r="V608" s="208"/>
      <c r="W608" s="208"/>
      <c r="X608" s="208"/>
      <c r="Y608" s="208"/>
      <c r="Z608" s="208"/>
      <c r="AA608" s="208"/>
      <c r="AB608" s="208"/>
      <c r="AC608" s="208"/>
      <c r="AD608" s="208"/>
      <c r="AE608" s="208"/>
      <c r="AF608" s="208"/>
      <c r="AG608" s="216"/>
      <c r="AH608" s="208"/>
      <c r="AI608" s="208"/>
      <c r="AJ608" s="208"/>
      <c r="AK608" s="208"/>
      <c r="AL608" s="208"/>
      <c r="AM608" s="208"/>
      <c r="AN608" s="208">
        <v>1</v>
      </c>
      <c r="AO608" s="208"/>
      <c r="AP608" s="208"/>
      <c r="AQ608" s="201"/>
      <c r="AR608" s="201">
        <f t="shared" si="162"/>
        <v>1</v>
      </c>
      <c r="AS608" s="216">
        <v>1</v>
      </c>
      <c r="AT608" s="216">
        <v>1</v>
      </c>
      <c r="AU608" s="216">
        <v>1</v>
      </c>
      <c r="AV608" s="216">
        <v>1</v>
      </c>
      <c r="AW608" s="216">
        <v>1</v>
      </c>
      <c r="AX608" s="201">
        <f t="shared" si="163"/>
        <v>5</v>
      </c>
      <c r="AY608" s="208"/>
      <c r="AZ608" s="216">
        <v>1</v>
      </c>
      <c r="BA608" s="208"/>
      <c r="BB608" s="208"/>
      <c r="BC608" s="208"/>
      <c r="BD608" s="208">
        <v>1</v>
      </c>
      <c r="BE608" s="208"/>
      <c r="BF608" s="208"/>
      <c r="BG608" s="208"/>
      <c r="BH608" s="208"/>
      <c r="BI608" s="208"/>
      <c r="BJ608" s="208"/>
      <c r="BK608" s="208">
        <v>1</v>
      </c>
      <c r="BL608" s="208"/>
      <c r="BM608" s="208"/>
      <c r="BN608" s="208"/>
      <c r="BO608" s="208"/>
      <c r="BP608" s="208"/>
      <c r="BQ608" s="208"/>
      <c r="BR608" s="208"/>
      <c r="BS608" s="216"/>
      <c r="BT608" s="216"/>
      <c r="BU608" s="216"/>
      <c r="BV608" s="66">
        <f t="shared" si="179"/>
        <v>1</v>
      </c>
      <c r="BW608" s="216"/>
      <c r="BX608" s="216"/>
      <c r="BY608" s="216"/>
      <c r="BZ608" s="216"/>
      <c r="CA608" s="216"/>
      <c r="CB608" s="216"/>
      <c r="CC608" s="208"/>
      <c r="CD608" s="208"/>
      <c r="CE608" s="208"/>
      <c r="CF608" s="208"/>
      <c r="CG608" s="216"/>
      <c r="CH608" s="201">
        <f t="shared" si="164"/>
        <v>0</v>
      </c>
      <c r="CI608" s="216"/>
      <c r="CJ608" s="216"/>
      <c r="CK608" s="216"/>
      <c r="CL608" s="216"/>
      <c r="CM608" s="216"/>
      <c r="CN608" s="216"/>
      <c r="CO608" s="216"/>
      <c r="CP608" s="208"/>
      <c r="CQ608" s="208"/>
      <c r="CR608" s="208"/>
      <c r="CS608" s="201">
        <f t="shared" si="165"/>
        <v>0</v>
      </c>
      <c r="CT608" s="208"/>
      <c r="CU608" s="208"/>
      <c r="CV608" s="208"/>
      <c r="CW608" s="216"/>
      <c r="CX608" s="216"/>
      <c r="CY608" s="216"/>
      <c r="CZ608" s="216"/>
      <c r="DA608" s="216"/>
      <c r="DB608" s="208"/>
      <c r="DC608" s="208"/>
      <c r="DD608" s="201">
        <f t="shared" si="166"/>
        <v>0</v>
      </c>
      <c r="DE608" s="208"/>
      <c r="DF608" s="216"/>
      <c r="DG608" s="216"/>
      <c r="DH608" s="216"/>
      <c r="DI608" s="216"/>
      <c r="DJ608" s="216"/>
      <c r="DK608" s="208"/>
      <c r="DL608" s="208"/>
      <c r="DM608" s="208"/>
      <c r="DN608" s="201">
        <f t="shared" si="167"/>
        <v>0</v>
      </c>
      <c r="DO608" s="208"/>
      <c r="DP608" s="208"/>
      <c r="DQ608" s="208"/>
      <c r="DR608" s="216"/>
      <c r="DS608" s="216"/>
      <c r="DT608" s="216"/>
      <c r="DU608" s="208"/>
      <c r="DV608" s="208"/>
      <c r="DW608" s="208"/>
      <c r="DX608" s="208"/>
      <c r="DY608" s="201">
        <f t="shared" si="168"/>
        <v>0</v>
      </c>
      <c r="DZ608" s="201">
        <f t="shared" si="169"/>
        <v>0</v>
      </c>
      <c r="EA608" s="201">
        <f t="shared" si="170"/>
        <v>0</v>
      </c>
      <c r="EB608" s="201">
        <f t="shared" si="171"/>
        <v>0</v>
      </c>
      <c r="EC608" s="201">
        <f t="shared" si="172"/>
        <v>0</v>
      </c>
      <c r="ED608" s="201">
        <f t="shared" si="173"/>
        <v>0</v>
      </c>
      <c r="EE608" s="201">
        <f t="shared" si="174"/>
        <v>0</v>
      </c>
      <c r="EF608" s="201">
        <f t="shared" si="175"/>
        <v>0</v>
      </c>
      <c r="EG608" s="201">
        <f t="shared" si="176"/>
        <v>0</v>
      </c>
      <c r="EH608" s="201">
        <f t="shared" si="177"/>
        <v>0</v>
      </c>
      <c r="EI608" s="201">
        <f t="shared" si="178"/>
        <v>0</v>
      </c>
      <c r="EJ608" s="201"/>
    </row>
    <row r="609" spans="1:140" ht="15.75" customHeight="1">
      <c r="A609" s="33"/>
      <c r="B609" s="33"/>
      <c r="C609" s="125">
        <v>2021</v>
      </c>
      <c r="D609" s="125" t="s">
        <v>3343</v>
      </c>
      <c r="E609" s="125" t="s">
        <v>3344</v>
      </c>
      <c r="F609" s="125" t="s">
        <v>3345</v>
      </c>
      <c r="G609" s="125" t="s">
        <v>621</v>
      </c>
      <c r="H609" s="125" t="s">
        <v>2670</v>
      </c>
      <c r="I609" s="125" t="s">
        <v>2671</v>
      </c>
      <c r="J609" s="125"/>
      <c r="K609" s="125"/>
      <c r="L609" s="125" t="s">
        <v>2009</v>
      </c>
      <c r="M609" s="119">
        <v>1</v>
      </c>
      <c r="N609" s="168" t="s">
        <v>2672</v>
      </c>
      <c r="O609" s="164"/>
      <c r="P609" s="164"/>
      <c r="Q609" s="164"/>
      <c r="R609" s="167"/>
      <c r="S609" s="167"/>
      <c r="T609" s="167"/>
      <c r="U609" s="167"/>
      <c r="V609" s="167">
        <v>1</v>
      </c>
      <c r="W609" s="167"/>
      <c r="X609" s="164"/>
      <c r="Y609" s="164">
        <v>1</v>
      </c>
      <c r="Z609" s="164"/>
      <c r="AA609" s="164"/>
      <c r="AB609" s="164"/>
      <c r="AC609" s="164"/>
      <c r="AD609" s="164"/>
      <c r="AE609" s="164"/>
      <c r="AF609" s="164"/>
      <c r="AG609" s="164"/>
      <c r="AH609" s="164"/>
      <c r="AI609" s="164"/>
      <c r="AJ609" s="164"/>
      <c r="AK609" s="164"/>
      <c r="AL609" s="164"/>
      <c r="AM609" s="164"/>
      <c r="AN609" s="164"/>
      <c r="AO609" s="164"/>
      <c r="AP609" s="164"/>
      <c r="AQ609" s="125"/>
      <c r="AR609" s="125">
        <f t="shared" si="162"/>
        <v>1</v>
      </c>
      <c r="AS609" s="167">
        <v>1</v>
      </c>
      <c r="AT609" s="167">
        <v>1</v>
      </c>
      <c r="AU609" s="167"/>
      <c r="AV609" s="164"/>
      <c r="AW609" s="167">
        <v>1</v>
      </c>
      <c r="AX609" s="125">
        <f t="shared" si="163"/>
        <v>3</v>
      </c>
      <c r="AY609" s="164">
        <v>1</v>
      </c>
      <c r="AZ609" s="167">
        <v>1</v>
      </c>
      <c r="BA609" s="164">
        <v>1</v>
      </c>
      <c r="BB609" s="164"/>
      <c r="BC609" s="164"/>
      <c r="BD609" s="164"/>
      <c r="BE609" s="164"/>
      <c r="BF609" s="164"/>
      <c r="BG609" s="164"/>
      <c r="BH609" s="164"/>
      <c r="BI609" s="164"/>
      <c r="BJ609" s="164"/>
      <c r="BK609" s="164">
        <v>1</v>
      </c>
      <c r="BL609" s="164"/>
      <c r="BM609" s="164"/>
      <c r="BN609" s="164"/>
      <c r="BO609" s="164"/>
      <c r="BP609" s="164"/>
      <c r="BQ609" s="164"/>
      <c r="BR609" s="164"/>
      <c r="BS609" s="164">
        <v>1</v>
      </c>
      <c r="BT609" s="164"/>
      <c r="BU609" s="164"/>
      <c r="BV609" s="66">
        <f t="shared" si="179"/>
        <v>0</v>
      </c>
      <c r="BW609" s="164"/>
      <c r="BX609" s="164"/>
      <c r="BY609" s="164"/>
      <c r="BZ609" s="164"/>
      <c r="CA609" s="164"/>
      <c r="CB609" s="164"/>
      <c r="CC609" s="164"/>
      <c r="CD609" s="164"/>
      <c r="CE609" s="164"/>
      <c r="CF609" s="164"/>
      <c r="CG609" s="164"/>
      <c r="CH609" s="125">
        <f t="shared" si="164"/>
        <v>0</v>
      </c>
      <c r="CI609" s="164"/>
      <c r="CJ609" s="164"/>
      <c r="CK609" s="164"/>
      <c r="CL609" s="164"/>
      <c r="CM609" s="164"/>
      <c r="CN609" s="164"/>
      <c r="CO609" s="164"/>
      <c r="CP609" s="164"/>
      <c r="CQ609" s="164"/>
      <c r="CR609" s="164"/>
      <c r="CS609" s="125">
        <f t="shared" si="165"/>
        <v>0</v>
      </c>
      <c r="CT609" s="164"/>
      <c r="CU609" s="164"/>
      <c r="CV609" s="164"/>
      <c r="CW609" s="164"/>
      <c r="CX609" s="164"/>
      <c r="CY609" s="164"/>
      <c r="CZ609" s="164"/>
      <c r="DA609" s="164"/>
      <c r="DB609" s="164"/>
      <c r="DC609" s="164"/>
      <c r="DD609" s="125">
        <f t="shared" si="166"/>
        <v>0</v>
      </c>
      <c r="DE609" s="164"/>
      <c r="DF609" s="164"/>
      <c r="DG609" s="164"/>
      <c r="DH609" s="164"/>
      <c r="DI609" s="164"/>
      <c r="DJ609" s="164"/>
      <c r="DK609" s="164"/>
      <c r="DL609" s="164"/>
      <c r="DM609" s="164"/>
      <c r="DN609" s="125">
        <f t="shared" si="167"/>
        <v>0</v>
      </c>
      <c r="DO609" s="164"/>
      <c r="DP609" s="164"/>
      <c r="DQ609" s="164"/>
      <c r="DR609" s="164"/>
      <c r="DS609" s="164"/>
      <c r="DT609" s="164"/>
      <c r="DU609" s="164"/>
      <c r="DV609" s="164"/>
      <c r="DW609" s="164"/>
      <c r="DX609" s="164"/>
      <c r="DY609" s="125">
        <f t="shared" si="168"/>
        <v>0</v>
      </c>
      <c r="DZ609" s="125">
        <f t="shared" si="169"/>
        <v>0</v>
      </c>
      <c r="EA609" s="125">
        <f t="shared" si="170"/>
        <v>0</v>
      </c>
      <c r="EB609" s="125">
        <f t="shared" si="171"/>
        <v>0</v>
      </c>
      <c r="EC609" s="125">
        <f t="shared" si="172"/>
        <v>0</v>
      </c>
      <c r="ED609" s="125">
        <f t="shared" si="173"/>
        <v>0</v>
      </c>
      <c r="EE609" s="125">
        <f t="shared" si="174"/>
        <v>0</v>
      </c>
      <c r="EF609" s="125">
        <f t="shared" si="175"/>
        <v>0</v>
      </c>
      <c r="EG609" s="125">
        <f t="shared" si="176"/>
        <v>0</v>
      </c>
      <c r="EH609" s="125">
        <f t="shared" si="177"/>
        <v>0</v>
      </c>
      <c r="EI609" s="125">
        <f t="shared" si="178"/>
        <v>0</v>
      </c>
      <c r="EJ609" s="125"/>
    </row>
    <row r="610" spans="1:140" ht="15.75" customHeight="1">
      <c r="A610" s="33"/>
      <c r="B610" s="33"/>
      <c r="C610" s="201">
        <v>2021</v>
      </c>
      <c r="D610" s="201" t="s">
        <v>3346</v>
      </c>
      <c r="E610" s="201" t="s">
        <v>3347</v>
      </c>
      <c r="F610" s="201" t="s">
        <v>3348</v>
      </c>
      <c r="G610" s="201" t="s">
        <v>538</v>
      </c>
      <c r="H610" s="201" t="s">
        <v>2673</v>
      </c>
      <c r="I610" s="201" t="s">
        <v>2674</v>
      </c>
      <c r="J610" s="201"/>
      <c r="K610" s="201"/>
      <c r="L610" s="201" t="s">
        <v>2009</v>
      </c>
      <c r="M610" s="214"/>
      <c r="N610" s="225"/>
      <c r="O610" s="208"/>
      <c r="P610" s="208"/>
      <c r="Q610" s="208"/>
      <c r="R610" s="208"/>
      <c r="S610" s="208"/>
      <c r="T610" s="208"/>
      <c r="U610" s="208">
        <v>1</v>
      </c>
      <c r="V610" s="208"/>
      <c r="W610" s="208"/>
      <c r="X610" s="208"/>
      <c r="Y610" s="208"/>
      <c r="Z610" s="208">
        <v>1</v>
      </c>
      <c r="AA610" s="208"/>
      <c r="AB610" s="208"/>
      <c r="AC610" s="208"/>
      <c r="AD610" s="208"/>
      <c r="AE610" s="208"/>
      <c r="AF610" s="216"/>
      <c r="AG610" s="208"/>
      <c r="AH610" s="208"/>
      <c r="AI610" s="208"/>
      <c r="AJ610" s="208"/>
      <c r="AK610" s="208"/>
      <c r="AL610" s="208"/>
      <c r="AM610" s="208"/>
      <c r="AN610" s="208"/>
      <c r="AO610" s="208"/>
      <c r="AP610" s="208"/>
      <c r="AQ610" s="201"/>
      <c r="AR610" s="201">
        <f t="shared" si="162"/>
        <v>1</v>
      </c>
      <c r="AS610" s="216">
        <v>1</v>
      </c>
      <c r="AT610" s="216">
        <v>1</v>
      </c>
      <c r="AU610" s="208"/>
      <c r="AV610" s="208"/>
      <c r="AW610" s="216">
        <v>1</v>
      </c>
      <c r="AX610" s="201">
        <f t="shared" si="163"/>
        <v>3</v>
      </c>
      <c r="AY610" s="208">
        <v>1</v>
      </c>
      <c r="AZ610" s="216">
        <v>1</v>
      </c>
      <c r="BA610" s="208">
        <v>1</v>
      </c>
      <c r="BB610" s="208"/>
      <c r="BC610" s="208"/>
      <c r="BD610" s="208"/>
      <c r="BE610" s="208"/>
      <c r="BF610" s="208"/>
      <c r="BG610" s="208"/>
      <c r="BH610" s="208"/>
      <c r="BI610" s="208"/>
      <c r="BJ610" s="208"/>
      <c r="BK610" s="208"/>
      <c r="BL610" s="208"/>
      <c r="BM610" s="208"/>
      <c r="BN610" s="208"/>
      <c r="BO610" s="208">
        <v>1</v>
      </c>
      <c r="BP610" s="208"/>
      <c r="BQ610" s="208"/>
      <c r="BR610" s="208"/>
      <c r="BS610" s="208">
        <v>1</v>
      </c>
      <c r="BT610" s="216">
        <v>1</v>
      </c>
      <c r="BU610" s="208">
        <v>1</v>
      </c>
      <c r="BV610" s="66">
        <f t="shared" si="179"/>
        <v>0</v>
      </c>
      <c r="BW610" s="208"/>
      <c r="BX610" s="208"/>
      <c r="BY610" s="208"/>
      <c r="BZ610" s="208">
        <v>1</v>
      </c>
      <c r="CA610" s="208"/>
      <c r="CB610" s="208"/>
      <c r="CC610" s="208"/>
      <c r="CD610" s="208"/>
      <c r="CE610" s="208"/>
      <c r="CF610" s="208"/>
      <c r="CG610" s="208"/>
      <c r="CH610" s="201">
        <f t="shared" si="164"/>
        <v>1</v>
      </c>
      <c r="CI610" s="208"/>
      <c r="CJ610" s="208"/>
      <c r="CK610" s="208"/>
      <c r="CL610" s="216"/>
      <c r="CM610" s="216">
        <v>1</v>
      </c>
      <c r="CN610" s="208"/>
      <c r="CO610" s="208"/>
      <c r="CP610" s="208"/>
      <c r="CQ610" s="208"/>
      <c r="CR610" s="208"/>
      <c r="CS610" s="201">
        <f t="shared" si="165"/>
        <v>1</v>
      </c>
      <c r="CT610" s="208"/>
      <c r="CU610" s="208"/>
      <c r="CV610" s="208"/>
      <c r="CW610" s="208"/>
      <c r="CX610" s="208"/>
      <c r="CY610" s="208"/>
      <c r="CZ610" s="208"/>
      <c r="DA610" s="208"/>
      <c r="DB610" s="208"/>
      <c r="DC610" s="208"/>
      <c r="DD610" s="201">
        <f t="shared" si="166"/>
        <v>0</v>
      </c>
      <c r="DE610" s="208"/>
      <c r="DF610" s="208"/>
      <c r="DG610" s="208"/>
      <c r="DH610" s="208"/>
      <c r="DI610" s="208"/>
      <c r="DJ610" s="208"/>
      <c r="DK610" s="208"/>
      <c r="DL610" s="208"/>
      <c r="DM610" s="208"/>
      <c r="DN610" s="201">
        <f t="shared" si="167"/>
        <v>0</v>
      </c>
      <c r="DO610" s="208"/>
      <c r="DP610" s="208"/>
      <c r="DQ610" s="208"/>
      <c r="DR610" s="208"/>
      <c r="DS610" s="208"/>
      <c r="DT610" s="208"/>
      <c r="DU610" s="208"/>
      <c r="DV610" s="208">
        <v>1</v>
      </c>
      <c r="DW610" s="208"/>
      <c r="DX610" s="208"/>
      <c r="DY610" s="201">
        <f t="shared" si="168"/>
        <v>1</v>
      </c>
      <c r="DZ610" s="201">
        <f t="shared" si="169"/>
        <v>0</v>
      </c>
      <c r="EA610" s="201">
        <f t="shared" si="170"/>
        <v>0</v>
      </c>
      <c r="EB610" s="201">
        <f t="shared" si="171"/>
        <v>0</v>
      </c>
      <c r="EC610" s="201">
        <f t="shared" si="172"/>
        <v>0</v>
      </c>
      <c r="ED610" s="201">
        <f t="shared" si="173"/>
        <v>0</v>
      </c>
      <c r="EE610" s="201">
        <f t="shared" si="174"/>
        <v>0</v>
      </c>
      <c r="EF610" s="201">
        <f t="shared" si="175"/>
        <v>0</v>
      </c>
      <c r="EG610" s="201">
        <f t="shared" si="176"/>
        <v>0</v>
      </c>
      <c r="EH610" s="201">
        <f t="shared" si="177"/>
        <v>0</v>
      </c>
      <c r="EI610" s="201">
        <f t="shared" si="178"/>
        <v>0</v>
      </c>
      <c r="EJ610" s="201"/>
    </row>
    <row r="611" spans="1:140" ht="15.75" customHeight="1">
      <c r="A611" s="33"/>
      <c r="B611" s="33"/>
      <c r="C611" s="125">
        <v>2020</v>
      </c>
      <c r="D611" s="125" t="s">
        <v>3349</v>
      </c>
      <c r="E611" s="125" t="s">
        <v>3350</v>
      </c>
      <c r="F611" s="125" t="s">
        <v>3351</v>
      </c>
      <c r="G611" s="125" t="s">
        <v>2675</v>
      </c>
      <c r="H611" s="125" t="s">
        <v>2676</v>
      </c>
      <c r="I611" s="125" t="s">
        <v>2677</v>
      </c>
      <c r="J611" s="125"/>
      <c r="K611" s="125"/>
      <c r="L611" s="125" t="s">
        <v>2009</v>
      </c>
      <c r="M611" s="119"/>
      <c r="N611" s="168"/>
      <c r="O611" s="164"/>
      <c r="P611" s="164"/>
      <c r="Q611" s="164"/>
      <c r="R611" s="164"/>
      <c r="S611" s="164"/>
      <c r="T611" s="164">
        <v>1</v>
      </c>
      <c r="U611" s="164"/>
      <c r="V611" s="164"/>
      <c r="W611" s="164"/>
      <c r="X611" s="164"/>
      <c r="Y611" s="164"/>
      <c r="Z611" s="164"/>
      <c r="AA611" s="164"/>
      <c r="AB611" s="167"/>
      <c r="AC611" s="164"/>
      <c r="AD611" s="164"/>
      <c r="AE611" s="164"/>
      <c r="AF611" s="164"/>
      <c r="AG611" s="164"/>
      <c r="AH611" s="164"/>
      <c r="AI611" s="164">
        <v>1</v>
      </c>
      <c r="AJ611" s="164"/>
      <c r="AK611" s="164"/>
      <c r="AL611" s="164"/>
      <c r="AM611" s="164"/>
      <c r="AN611" s="164"/>
      <c r="AO611" s="164"/>
      <c r="AP611" s="164"/>
      <c r="AQ611" s="125"/>
      <c r="AR611" s="125">
        <f t="shared" si="162"/>
        <v>1</v>
      </c>
      <c r="AS611" s="167">
        <v>1</v>
      </c>
      <c r="AT611" s="167"/>
      <c r="AU611" s="164">
        <v>1</v>
      </c>
      <c r="AV611" s="164"/>
      <c r="AW611" s="164"/>
      <c r="AX611" s="125">
        <f t="shared" si="163"/>
        <v>2</v>
      </c>
      <c r="AY611" s="164">
        <v>1</v>
      </c>
      <c r="AZ611" s="167">
        <v>1</v>
      </c>
      <c r="BA611" s="164">
        <v>1</v>
      </c>
      <c r="BB611" s="164"/>
      <c r="BC611" s="164"/>
      <c r="BD611" s="164"/>
      <c r="BE611" s="164"/>
      <c r="BF611" s="164"/>
      <c r="BG611" s="164"/>
      <c r="BH611" s="164"/>
      <c r="BI611" s="164"/>
      <c r="BJ611" s="164"/>
      <c r="BK611" s="164"/>
      <c r="BL611" s="164"/>
      <c r="BM611" s="164"/>
      <c r="BN611" s="164"/>
      <c r="BO611" s="164"/>
      <c r="BP611" s="164">
        <v>1</v>
      </c>
      <c r="BQ611" s="164"/>
      <c r="BR611" s="164"/>
      <c r="BS611" s="164">
        <v>1</v>
      </c>
      <c r="BT611" s="167">
        <v>1</v>
      </c>
      <c r="BU611" s="164"/>
      <c r="BV611" s="66">
        <f t="shared" si="179"/>
        <v>0</v>
      </c>
      <c r="BW611" s="164"/>
      <c r="BX611" s="164"/>
      <c r="BY611" s="164">
        <v>1</v>
      </c>
      <c r="BZ611" s="164"/>
      <c r="CA611" s="164"/>
      <c r="CB611" s="164"/>
      <c r="CC611" s="164"/>
      <c r="CD611" s="164"/>
      <c r="CE611" s="164"/>
      <c r="CF611" s="164"/>
      <c r="CG611" s="164"/>
      <c r="CH611" s="125">
        <f t="shared" si="164"/>
        <v>1</v>
      </c>
      <c r="CI611" s="164"/>
      <c r="CJ611" s="164"/>
      <c r="CK611" s="164"/>
      <c r="CL611" s="164"/>
      <c r="CM611" s="164"/>
      <c r="CN611" s="164"/>
      <c r="CO611" s="164"/>
      <c r="CP611" s="164"/>
      <c r="CQ611" s="164"/>
      <c r="CR611" s="164"/>
      <c r="CS611" s="125">
        <f t="shared" si="165"/>
        <v>0</v>
      </c>
      <c r="CT611" s="164"/>
      <c r="CU611" s="164"/>
      <c r="CV611" s="164"/>
      <c r="CW611" s="164"/>
      <c r="CX611" s="164">
        <v>1</v>
      </c>
      <c r="CY611" s="164"/>
      <c r="CZ611" s="164"/>
      <c r="DA611" s="164"/>
      <c r="DB611" s="164"/>
      <c r="DC611" s="164"/>
      <c r="DD611" s="125">
        <f t="shared" si="166"/>
        <v>1</v>
      </c>
      <c r="DE611" s="164"/>
      <c r="DF611" s="164"/>
      <c r="DG611" s="164"/>
      <c r="DH611" s="164"/>
      <c r="DI611" s="164"/>
      <c r="DJ611" s="164"/>
      <c r="DK611" s="164"/>
      <c r="DL611" s="164"/>
      <c r="DM611" s="164"/>
      <c r="DN611" s="125">
        <f t="shared" si="167"/>
        <v>0</v>
      </c>
      <c r="DO611" s="164"/>
      <c r="DP611" s="164"/>
      <c r="DQ611" s="164"/>
      <c r="DR611" s="164"/>
      <c r="DS611" s="164"/>
      <c r="DT611" s="164"/>
      <c r="DU611" s="164"/>
      <c r="DV611" s="164"/>
      <c r="DW611" s="164"/>
      <c r="DX611" s="164"/>
      <c r="DY611" s="125">
        <f t="shared" si="168"/>
        <v>0</v>
      </c>
      <c r="DZ611" s="125">
        <f t="shared" si="169"/>
        <v>0</v>
      </c>
      <c r="EA611" s="125">
        <f t="shared" si="170"/>
        <v>1</v>
      </c>
      <c r="EB611" s="125">
        <f t="shared" si="171"/>
        <v>0</v>
      </c>
      <c r="EC611" s="125">
        <f t="shared" si="172"/>
        <v>0</v>
      </c>
      <c r="ED611" s="125">
        <f t="shared" si="173"/>
        <v>1</v>
      </c>
      <c r="EE611" s="125">
        <f t="shared" si="174"/>
        <v>0</v>
      </c>
      <c r="EF611" s="125">
        <f t="shared" si="175"/>
        <v>0</v>
      </c>
      <c r="EG611" s="125">
        <f t="shared" si="176"/>
        <v>0</v>
      </c>
      <c r="EH611" s="125">
        <f t="shared" si="177"/>
        <v>2</v>
      </c>
      <c r="EI611" s="125">
        <f t="shared" si="178"/>
        <v>1</v>
      </c>
      <c r="EJ611" s="125"/>
    </row>
    <row r="612" spans="1:140" ht="15.75" customHeight="1">
      <c r="A612" s="33"/>
      <c r="B612" s="33"/>
      <c r="C612" s="201">
        <v>2021</v>
      </c>
      <c r="D612" s="201" t="s">
        <v>3352</v>
      </c>
      <c r="E612" s="201" t="s">
        <v>3353</v>
      </c>
      <c r="F612" s="201" t="s">
        <v>2845</v>
      </c>
      <c r="G612" s="201" t="s">
        <v>2678</v>
      </c>
      <c r="H612" s="201" t="s">
        <v>1825</v>
      </c>
      <c r="I612" s="201" t="s">
        <v>1824</v>
      </c>
      <c r="J612" s="125"/>
      <c r="K612" s="125"/>
      <c r="L612" s="125" t="s">
        <v>2009</v>
      </c>
      <c r="M612" s="119"/>
      <c r="N612" s="168"/>
      <c r="O612" s="164"/>
      <c r="P612" s="164"/>
      <c r="Q612" s="164"/>
      <c r="R612" s="164"/>
      <c r="S612" s="164"/>
      <c r="T612" s="164"/>
      <c r="U612" s="164">
        <v>1</v>
      </c>
      <c r="V612" s="164"/>
      <c r="W612" s="164"/>
      <c r="X612" s="164"/>
      <c r="Y612" s="164"/>
      <c r="Z612" s="164"/>
      <c r="AA612" s="164"/>
      <c r="AB612" s="164"/>
      <c r="AC612" s="164"/>
      <c r="AD612" s="164"/>
      <c r="AE612" s="164"/>
      <c r="AF612" s="164"/>
      <c r="AG612" s="164"/>
      <c r="AH612" s="164">
        <v>1</v>
      </c>
      <c r="AI612" s="167"/>
      <c r="AJ612" s="164"/>
      <c r="AK612" s="164"/>
      <c r="AL612" s="164"/>
      <c r="AM612" s="164"/>
      <c r="AN612" s="164"/>
      <c r="AO612" s="164"/>
      <c r="AP612" s="164"/>
      <c r="AQ612" s="125"/>
      <c r="AR612" s="125">
        <f t="shared" si="162"/>
        <v>1</v>
      </c>
      <c r="AS612" s="164"/>
      <c r="AT612" s="167"/>
      <c r="AU612" s="164"/>
      <c r="AV612" s="164"/>
      <c r="AW612" s="167">
        <v>1</v>
      </c>
      <c r="AX612" s="125">
        <f t="shared" si="163"/>
        <v>1</v>
      </c>
      <c r="AY612" s="164">
        <v>1</v>
      </c>
      <c r="AZ612" s="167">
        <v>1</v>
      </c>
      <c r="BA612" s="164">
        <v>1</v>
      </c>
      <c r="BB612" s="164"/>
      <c r="BC612" s="164"/>
      <c r="BD612" s="164"/>
      <c r="BE612" s="164"/>
      <c r="BF612" s="164"/>
      <c r="BG612" s="164"/>
      <c r="BH612" s="164"/>
      <c r="BI612" s="164"/>
      <c r="BJ612" s="164"/>
      <c r="BK612" s="164"/>
      <c r="BL612" s="164">
        <v>1</v>
      </c>
      <c r="BM612" s="164"/>
      <c r="BN612" s="164"/>
      <c r="BO612" s="164"/>
      <c r="BP612" s="164"/>
      <c r="BQ612" s="164"/>
      <c r="BR612" s="164"/>
      <c r="BS612" s="164"/>
      <c r="BT612" s="164"/>
      <c r="BU612" s="164">
        <v>1</v>
      </c>
      <c r="BV612" s="66">
        <f t="shared" si="179"/>
        <v>0</v>
      </c>
      <c r="BW612" s="164"/>
      <c r="BX612" s="164"/>
      <c r="BY612" s="164"/>
      <c r="BZ612" s="164"/>
      <c r="CA612" s="164"/>
      <c r="CB612" s="164"/>
      <c r="CC612" s="164"/>
      <c r="CD612" s="164"/>
      <c r="CE612" s="164"/>
      <c r="CF612" s="164"/>
      <c r="CG612" s="164"/>
      <c r="CH612" s="125">
        <f t="shared" si="164"/>
        <v>0</v>
      </c>
      <c r="CI612" s="164"/>
      <c r="CJ612" s="164"/>
      <c r="CK612" s="164"/>
      <c r="CL612" s="164"/>
      <c r="CM612" s="164"/>
      <c r="CN612" s="164"/>
      <c r="CO612" s="164"/>
      <c r="CP612" s="164"/>
      <c r="CQ612" s="164"/>
      <c r="CR612" s="164"/>
      <c r="CS612" s="125">
        <f t="shared" si="165"/>
        <v>0</v>
      </c>
      <c r="CT612" s="164"/>
      <c r="CU612" s="164"/>
      <c r="CV612" s="164"/>
      <c r="CW612" s="164"/>
      <c r="CX612" s="164"/>
      <c r="CY612" s="164"/>
      <c r="CZ612" s="164"/>
      <c r="DA612" s="164"/>
      <c r="DB612" s="164"/>
      <c r="DC612" s="164"/>
      <c r="DD612" s="125">
        <f t="shared" si="166"/>
        <v>0</v>
      </c>
      <c r="DE612" s="164"/>
      <c r="DF612" s="164"/>
      <c r="DG612" s="164"/>
      <c r="DH612" s="164"/>
      <c r="DI612" s="164"/>
      <c r="DJ612" s="164"/>
      <c r="DK612" s="164"/>
      <c r="DL612" s="164"/>
      <c r="DM612" s="164"/>
      <c r="DN612" s="125">
        <f t="shared" si="167"/>
        <v>0</v>
      </c>
      <c r="DO612" s="164"/>
      <c r="DP612" s="164"/>
      <c r="DQ612" s="164"/>
      <c r="DR612" s="164"/>
      <c r="DS612" s="164"/>
      <c r="DT612" s="164"/>
      <c r="DU612" s="164"/>
      <c r="DV612" s="164">
        <v>1</v>
      </c>
      <c r="DW612" s="164"/>
      <c r="DX612" s="164"/>
      <c r="DY612" s="125">
        <f t="shared" si="168"/>
        <v>1</v>
      </c>
      <c r="DZ612" s="125">
        <f t="shared" si="169"/>
        <v>0</v>
      </c>
      <c r="EA612" s="125">
        <f t="shared" si="170"/>
        <v>0</v>
      </c>
      <c r="EB612" s="125">
        <f t="shared" si="171"/>
        <v>0</v>
      </c>
      <c r="EC612" s="125">
        <f t="shared" si="172"/>
        <v>0</v>
      </c>
      <c r="ED612" s="125">
        <f t="shared" si="173"/>
        <v>0</v>
      </c>
      <c r="EE612" s="125">
        <f t="shared" si="174"/>
        <v>0</v>
      </c>
      <c r="EF612" s="125">
        <f t="shared" si="175"/>
        <v>0</v>
      </c>
      <c r="EG612" s="125">
        <f t="shared" si="176"/>
        <v>0</v>
      </c>
      <c r="EH612" s="125">
        <f t="shared" si="177"/>
        <v>0</v>
      </c>
      <c r="EI612" s="125">
        <f t="shared" si="178"/>
        <v>0</v>
      </c>
      <c r="EJ612" s="125">
        <v>0</v>
      </c>
    </row>
    <row r="613" spans="1:140" ht="15.75" customHeight="1">
      <c r="A613" s="33"/>
      <c r="B613" s="33"/>
      <c r="C613" s="125">
        <v>2020</v>
      </c>
      <c r="D613" s="125" t="s">
        <v>3354</v>
      </c>
      <c r="E613" s="125" t="s">
        <v>3355</v>
      </c>
      <c r="F613" s="125" t="s">
        <v>600</v>
      </c>
      <c r="G613" s="125" t="s">
        <v>2675</v>
      </c>
      <c r="H613" s="125" t="s">
        <v>2679</v>
      </c>
      <c r="I613" s="125" t="s">
        <v>2680</v>
      </c>
      <c r="J613" s="125"/>
      <c r="K613" s="125"/>
      <c r="L613" s="125" t="s">
        <v>2009</v>
      </c>
      <c r="M613" s="119">
        <v>1</v>
      </c>
      <c r="N613" s="152" t="s">
        <v>2681</v>
      </c>
      <c r="O613" s="164"/>
      <c r="P613" s="164"/>
      <c r="Q613" s="164"/>
      <c r="R613" s="164"/>
      <c r="S613" s="164"/>
      <c r="T613" s="164"/>
      <c r="U613" s="164">
        <v>1</v>
      </c>
      <c r="V613" s="164"/>
      <c r="W613" s="164"/>
      <c r="X613" s="164"/>
      <c r="Y613" s="164"/>
      <c r="Z613" s="164"/>
      <c r="AA613" s="167"/>
      <c r="AB613" s="164"/>
      <c r="AC613" s="164"/>
      <c r="AD613" s="164"/>
      <c r="AE613" s="164"/>
      <c r="AF613" s="164"/>
      <c r="AG613" s="164">
        <v>1</v>
      </c>
      <c r="AH613" s="164"/>
      <c r="AI613" s="164"/>
      <c r="AJ613" s="164"/>
      <c r="AK613" s="164"/>
      <c r="AL613" s="164"/>
      <c r="AM613" s="164"/>
      <c r="AN613" s="164"/>
      <c r="AO613" s="164"/>
      <c r="AP613" s="164"/>
      <c r="AQ613" s="125"/>
      <c r="AR613" s="125">
        <f t="shared" si="162"/>
        <v>1</v>
      </c>
      <c r="AS613" s="167"/>
      <c r="AT613" s="167"/>
      <c r="AU613" s="167">
        <v>1</v>
      </c>
      <c r="AV613" s="164"/>
      <c r="AW613" s="167">
        <v>1</v>
      </c>
      <c r="AX613" s="125">
        <f t="shared" si="163"/>
        <v>2</v>
      </c>
      <c r="AY613" s="164">
        <v>1</v>
      </c>
      <c r="AZ613" s="167">
        <v>1</v>
      </c>
      <c r="BA613" s="164">
        <v>1</v>
      </c>
      <c r="BB613" s="164"/>
      <c r="BC613" s="164"/>
      <c r="BD613" s="164"/>
      <c r="BE613" s="164"/>
      <c r="BF613" s="164"/>
      <c r="BG613" s="164"/>
      <c r="BH613" s="164"/>
      <c r="BI613" s="164"/>
      <c r="BJ613" s="164"/>
      <c r="BK613" s="164"/>
      <c r="BL613" s="164"/>
      <c r="BM613" s="164"/>
      <c r="BN613" s="164"/>
      <c r="BO613" s="164"/>
      <c r="BP613" s="164">
        <v>1</v>
      </c>
      <c r="BQ613" s="164"/>
      <c r="BR613" s="164"/>
      <c r="BS613" s="164"/>
      <c r="BT613" s="164"/>
      <c r="BU613" s="164"/>
      <c r="BV613" s="66">
        <f t="shared" si="179"/>
        <v>1</v>
      </c>
      <c r="BW613" s="164"/>
      <c r="BX613" s="164"/>
      <c r="BY613" s="164"/>
      <c r="BZ613" s="164"/>
      <c r="CA613" s="164"/>
      <c r="CB613" s="164"/>
      <c r="CC613" s="164"/>
      <c r="CD613" s="164"/>
      <c r="CE613" s="164"/>
      <c r="CF613" s="164"/>
      <c r="CG613" s="164"/>
      <c r="CH613" s="125">
        <f t="shared" si="164"/>
        <v>0</v>
      </c>
      <c r="CI613" s="164"/>
      <c r="CJ613" s="164"/>
      <c r="CK613" s="164"/>
      <c r="CL613" s="164"/>
      <c r="CM613" s="164"/>
      <c r="CN613" s="164"/>
      <c r="CO613" s="164"/>
      <c r="CP613" s="164"/>
      <c r="CQ613" s="164"/>
      <c r="CR613" s="164"/>
      <c r="CS613" s="125">
        <f t="shared" si="165"/>
        <v>0</v>
      </c>
      <c r="CT613" s="164"/>
      <c r="CU613" s="164"/>
      <c r="CV613" s="164"/>
      <c r="CW613" s="164"/>
      <c r="CX613" s="164"/>
      <c r="CY613" s="164"/>
      <c r="CZ613" s="164">
        <v>1</v>
      </c>
      <c r="DA613" s="164"/>
      <c r="DB613" s="164"/>
      <c r="DC613" s="164"/>
      <c r="DD613" s="125">
        <f t="shared" si="166"/>
        <v>1</v>
      </c>
      <c r="DE613" s="164"/>
      <c r="DF613" s="164"/>
      <c r="DG613" s="164"/>
      <c r="DH613" s="164"/>
      <c r="DI613" s="164"/>
      <c r="DJ613" s="164"/>
      <c r="DK613" s="164"/>
      <c r="DL613" s="164"/>
      <c r="DM613" s="164"/>
      <c r="DN613" s="125">
        <f t="shared" si="167"/>
        <v>0</v>
      </c>
      <c r="DO613" s="164"/>
      <c r="DP613" s="164"/>
      <c r="DQ613" s="164"/>
      <c r="DR613" s="164"/>
      <c r="DS613" s="164"/>
      <c r="DT613" s="164"/>
      <c r="DU613" s="164"/>
      <c r="DV613" s="164">
        <v>1</v>
      </c>
      <c r="DW613" s="164"/>
      <c r="DX613" s="164"/>
      <c r="DY613" s="125">
        <f t="shared" si="168"/>
        <v>1</v>
      </c>
      <c r="DZ613" s="125">
        <f t="shared" si="169"/>
        <v>0</v>
      </c>
      <c r="EA613" s="125">
        <f t="shared" si="170"/>
        <v>0</v>
      </c>
      <c r="EB613" s="125">
        <f t="shared" si="171"/>
        <v>0</v>
      </c>
      <c r="EC613" s="125">
        <f t="shared" si="172"/>
        <v>0</v>
      </c>
      <c r="ED613" s="125">
        <f t="shared" si="173"/>
        <v>0</v>
      </c>
      <c r="EE613" s="125">
        <f t="shared" si="174"/>
        <v>0</v>
      </c>
      <c r="EF613" s="125">
        <f t="shared" si="175"/>
        <v>0</v>
      </c>
      <c r="EG613" s="125">
        <f t="shared" si="176"/>
        <v>0</v>
      </c>
      <c r="EH613" s="125">
        <f t="shared" si="177"/>
        <v>0</v>
      </c>
      <c r="EI613" s="125">
        <f t="shared" si="178"/>
        <v>0</v>
      </c>
      <c r="EJ613" s="125"/>
    </row>
    <row r="614" spans="1:140" ht="15.75" customHeight="1">
      <c r="A614" s="33"/>
      <c r="B614" s="33"/>
      <c r="C614" s="125">
        <v>2021</v>
      </c>
      <c r="D614" s="125" t="s">
        <v>3356</v>
      </c>
      <c r="E614" s="125" t="s">
        <v>3357</v>
      </c>
      <c r="F614" s="125" t="s">
        <v>3345</v>
      </c>
      <c r="G614" s="125" t="s">
        <v>621</v>
      </c>
      <c r="H614" s="125" t="s">
        <v>2682</v>
      </c>
      <c r="I614" s="125" t="s">
        <v>2683</v>
      </c>
      <c r="J614" s="125"/>
      <c r="K614" s="125"/>
      <c r="L614" s="125" t="s">
        <v>2009</v>
      </c>
      <c r="M614" s="119"/>
      <c r="N614" s="168"/>
      <c r="O614" s="164"/>
      <c r="P614" s="164"/>
      <c r="Q614" s="164"/>
      <c r="R614" s="164"/>
      <c r="S614" s="164"/>
      <c r="T614" s="164"/>
      <c r="U614" s="164">
        <v>1</v>
      </c>
      <c r="V614" s="164"/>
      <c r="W614" s="164"/>
      <c r="X614" s="164"/>
      <c r="Y614" s="164"/>
      <c r="Z614" s="164"/>
      <c r="AA614" s="167"/>
      <c r="AB614" s="164"/>
      <c r="AC614" s="164"/>
      <c r="AD614" s="164"/>
      <c r="AE614" s="164"/>
      <c r="AF614" s="164"/>
      <c r="AG614" s="164"/>
      <c r="AH614" s="164"/>
      <c r="AI614" s="164"/>
      <c r="AJ614" s="164"/>
      <c r="AK614" s="164"/>
      <c r="AL614" s="164"/>
      <c r="AM614" s="164"/>
      <c r="AN614" s="164">
        <v>1</v>
      </c>
      <c r="AO614" s="164">
        <v>1</v>
      </c>
      <c r="AP614" s="164"/>
      <c r="AQ614" s="125"/>
      <c r="AR614" s="125">
        <f t="shared" si="162"/>
        <v>1</v>
      </c>
      <c r="AS614" s="167">
        <v>1</v>
      </c>
      <c r="AT614" s="167">
        <v>1</v>
      </c>
      <c r="AU614" s="164">
        <v>1</v>
      </c>
      <c r="AV614" s="164">
        <v>1</v>
      </c>
      <c r="AW614" s="167">
        <v>1</v>
      </c>
      <c r="AX614" s="125">
        <f t="shared" si="163"/>
        <v>5</v>
      </c>
      <c r="AY614" s="164"/>
      <c r="AZ614" s="167"/>
      <c r="BA614" s="164">
        <v>1</v>
      </c>
      <c r="BB614" s="164"/>
      <c r="BC614" s="164"/>
      <c r="BD614" s="164">
        <v>1</v>
      </c>
      <c r="BE614" s="164"/>
      <c r="BF614" s="164"/>
      <c r="BG614" s="164"/>
      <c r="BH614" s="164"/>
      <c r="BI614" s="164"/>
      <c r="BJ614" s="164"/>
      <c r="BK614" s="164"/>
      <c r="BL614" s="164"/>
      <c r="BM614" s="164"/>
      <c r="BN614" s="164">
        <v>1</v>
      </c>
      <c r="BO614" s="164">
        <v>1</v>
      </c>
      <c r="BP614" s="164"/>
      <c r="BQ614" s="164"/>
      <c r="BR614" s="164"/>
      <c r="BS614" s="164"/>
      <c r="BT614" s="164"/>
      <c r="BU614" s="164"/>
      <c r="BV614" s="66">
        <f t="shared" si="179"/>
        <v>1</v>
      </c>
      <c r="BW614" s="164"/>
      <c r="BX614" s="164"/>
      <c r="BY614" s="164"/>
      <c r="BZ614" s="164"/>
      <c r="CA614" s="164"/>
      <c r="CB614" s="164"/>
      <c r="CC614" s="164"/>
      <c r="CD614" s="164"/>
      <c r="CE614" s="164"/>
      <c r="CF614" s="164"/>
      <c r="CG614" s="164"/>
      <c r="CH614" s="125">
        <f t="shared" si="164"/>
        <v>0</v>
      </c>
      <c r="CI614" s="164"/>
      <c r="CJ614" s="164"/>
      <c r="CK614" s="164"/>
      <c r="CL614" s="164"/>
      <c r="CM614" s="164"/>
      <c r="CN614" s="164"/>
      <c r="CO614" s="164"/>
      <c r="CP614" s="164"/>
      <c r="CQ614" s="164"/>
      <c r="CR614" s="164"/>
      <c r="CS614" s="125">
        <f t="shared" si="165"/>
        <v>0</v>
      </c>
      <c r="CT614" s="164"/>
      <c r="CU614" s="164"/>
      <c r="CV614" s="164"/>
      <c r="CW614" s="164"/>
      <c r="CX614" s="164"/>
      <c r="CY614" s="164"/>
      <c r="CZ614" s="164"/>
      <c r="DA614" s="164"/>
      <c r="DB614" s="164"/>
      <c r="DC614" s="164"/>
      <c r="DD614" s="125">
        <f t="shared" si="166"/>
        <v>0</v>
      </c>
      <c r="DE614" s="164"/>
      <c r="DF614" s="164"/>
      <c r="DG614" s="164"/>
      <c r="DH614" s="164"/>
      <c r="DI614" s="164"/>
      <c r="DJ614" s="164"/>
      <c r="DK614" s="164"/>
      <c r="DL614" s="164"/>
      <c r="DM614" s="164"/>
      <c r="DN614" s="125">
        <f t="shared" si="167"/>
        <v>0</v>
      </c>
      <c r="DO614" s="164"/>
      <c r="DP614" s="164"/>
      <c r="DQ614" s="164"/>
      <c r="DR614" s="164"/>
      <c r="DS614" s="164"/>
      <c r="DT614" s="164"/>
      <c r="DU614" s="164"/>
      <c r="DV614" s="164"/>
      <c r="DW614" s="164"/>
      <c r="DX614" s="164"/>
      <c r="DY614" s="125">
        <f t="shared" si="168"/>
        <v>0</v>
      </c>
      <c r="DZ614" s="125">
        <f t="shared" si="169"/>
        <v>0</v>
      </c>
      <c r="EA614" s="125">
        <f t="shared" si="170"/>
        <v>0</v>
      </c>
      <c r="EB614" s="125">
        <f t="shared" si="171"/>
        <v>0</v>
      </c>
      <c r="EC614" s="125">
        <f t="shared" si="172"/>
        <v>0</v>
      </c>
      <c r="ED614" s="125">
        <f t="shared" si="173"/>
        <v>0</v>
      </c>
      <c r="EE614" s="125">
        <f t="shared" si="174"/>
        <v>0</v>
      </c>
      <c r="EF614" s="125">
        <f t="shared" si="175"/>
        <v>0</v>
      </c>
      <c r="EG614" s="125">
        <f t="shared" si="176"/>
        <v>0</v>
      </c>
      <c r="EH614" s="125">
        <f t="shared" si="177"/>
        <v>0</v>
      </c>
      <c r="EI614" s="125">
        <f t="shared" si="178"/>
        <v>0</v>
      </c>
      <c r="EJ614" s="125">
        <v>0</v>
      </c>
    </row>
    <row r="615" spans="1:140" ht="15.75" customHeight="1">
      <c r="A615" s="33"/>
      <c r="B615" s="33"/>
      <c r="C615" s="125">
        <v>2021</v>
      </c>
      <c r="D615" s="125" t="s">
        <v>3358</v>
      </c>
      <c r="E615" s="125" t="s">
        <v>3359</v>
      </c>
      <c r="F615" s="125" t="s">
        <v>660</v>
      </c>
      <c r="G615" s="125" t="s">
        <v>2684</v>
      </c>
      <c r="H615" s="125" t="s">
        <v>2685</v>
      </c>
      <c r="I615" s="125" t="s">
        <v>2686</v>
      </c>
      <c r="J615" s="125"/>
      <c r="K615" s="125"/>
      <c r="L615" s="125" t="s">
        <v>2009</v>
      </c>
      <c r="M615" s="119"/>
      <c r="N615" s="152" t="s">
        <v>2687</v>
      </c>
      <c r="O615" s="164"/>
      <c r="P615" s="164"/>
      <c r="Q615" s="164"/>
      <c r="R615" s="164"/>
      <c r="S615" s="164"/>
      <c r="T615" s="164"/>
      <c r="U615" s="164">
        <v>1</v>
      </c>
      <c r="V615" s="164"/>
      <c r="W615" s="164"/>
      <c r="X615" s="164"/>
      <c r="Y615" s="164"/>
      <c r="Z615" s="164"/>
      <c r="AA615" s="164">
        <v>1</v>
      </c>
      <c r="AB615" s="164"/>
      <c r="AC615" s="164"/>
      <c r="AD615" s="164"/>
      <c r="AE615" s="164"/>
      <c r="AF615" s="167"/>
      <c r="AG615" s="164"/>
      <c r="AH615" s="164"/>
      <c r="AI615" s="164"/>
      <c r="AJ615" s="164"/>
      <c r="AK615" s="164"/>
      <c r="AL615" s="164"/>
      <c r="AM615" s="164"/>
      <c r="AN615" s="164"/>
      <c r="AO615" s="164"/>
      <c r="AP615" s="164"/>
      <c r="AQ615" s="125"/>
      <c r="AR615" s="125">
        <f t="shared" si="162"/>
        <v>1</v>
      </c>
      <c r="AS615" s="167">
        <v>1</v>
      </c>
      <c r="AT615" s="167">
        <v>1</v>
      </c>
      <c r="AU615" s="167">
        <v>1</v>
      </c>
      <c r="AV615" s="167">
        <v>1</v>
      </c>
      <c r="AW615" s="167">
        <v>1</v>
      </c>
      <c r="AX615" s="125">
        <f t="shared" si="163"/>
        <v>5</v>
      </c>
      <c r="AY615" s="164"/>
      <c r="AZ615" s="167">
        <v>1</v>
      </c>
      <c r="BA615" s="164"/>
      <c r="BB615" s="164"/>
      <c r="BC615" s="164"/>
      <c r="BD615" s="164"/>
      <c r="BE615" s="164"/>
      <c r="BF615" s="164"/>
      <c r="BG615" s="164"/>
      <c r="BH615" s="164"/>
      <c r="BI615" s="164"/>
      <c r="BJ615" s="164"/>
      <c r="BK615" s="164"/>
      <c r="BL615" s="164"/>
      <c r="BM615" s="164">
        <v>1</v>
      </c>
      <c r="BN615" s="164"/>
      <c r="BO615" s="164"/>
      <c r="BP615" s="164">
        <v>1</v>
      </c>
      <c r="BQ615" s="164"/>
      <c r="BR615" s="164"/>
      <c r="BS615" s="167"/>
      <c r="BT615" s="167">
        <v>1</v>
      </c>
      <c r="BU615" s="164">
        <v>1</v>
      </c>
      <c r="BV615" s="66">
        <f t="shared" si="179"/>
        <v>0</v>
      </c>
      <c r="BW615" s="167"/>
      <c r="BX615" s="167"/>
      <c r="BY615" s="167"/>
      <c r="BZ615" s="167"/>
      <c r="CA615" s="167"/>
      <c r="CB615" s="167">
        <v>1</v>
      </c>
      <c r="CC615" s="167"/>
      <c r="CD615" s="164"/>
      <c r="CE615" s="164">
        <v>1</v>
      </c>
      <c r="CF615" s="164"/>
      <c r="CG615" s="167"/>
      <c r="CH615" s="125">
        <f t="shared" si="164"/>
        <v>2</v>
      </c>
      <c r="CI615" s="167"/>
      <c r="CJ615" s="167"/>
      <c r="CK615" s="167"/>
      <c r="CL615" s="167">
        <v>1</v>
      </c>
      <c r="CM615" s="167"/>
      <c r="CN615" s="167"/>
      <c r="CO615" s="167"/>
      <c r="CP615" s="164">
        <v>1</v>
      </c>
      <c r="CQ615" s="164"/>
      <c r="CR615" s="164"/>
      <c r="CS615" s="125">
        <f t="shared" si="165"/>
        <v>2</v>
      </c>
      <c r="CT615" s="164"/>
      <c r="CU615" s="167"/>
      <c r="CV615" s="167"/>
      <c r="CW615" s="167">
        <v>1</v>
      </c>
      <c r="CX615" s="167"/>
      <c r="CY615" s="167"/>
      <c r="CZ615" s="167"/>
      <c r="DA615" s="164">
        <v>1</v>
      </c>
      <c r="DB615" s="164"/>
      <c r="DC615" s="164"/>
      <c r="DD615" s="125">
        <f t="shared" si="166"/>
        <v>2</v>
      </c>
      <c r="DE615" s="164"/>
      <c r="DF615" s="164"/>
      <c r="DG615" s="164"/>
      <c r="DH615" s="164">
        <v>1</v>
      </c>
      <c r="DI615" s="164"/>
      <c r="DJ615" s="164"/>
      <c r="DK615" s="164">
        <v>1</v>
      </c>
      <c r="DL615" s="164"/>
      <c r="DM615" s="164"/>
      <c r="DN615" s="125">
        <f t="shared" si="167"/>
        <v>2</v>
      </c>
      <c r="DO615" s="164"/>
      <c r="DP615" s="164"/>
      <c r="DQ615" s="164"/>
      <c r="DR615" s="164">
        <v>1</v>
      </c>
      <c r="DS615" s="164"/>
      <c r="DT615" s="164"/>
      <c r="DU615" s="164">
        <v>1</v>
      </c>
      <c r="DV615" s="164"/>
      <c r="DW615" s="164"/>
      <c r="DX615" s="164"/>
      <c r="DY615" s="125">
        <f t="shared" si="168"/>
        <v>2</v>
      </c>
      <c r="DZ615" s="125">
        <f t="shared" si="169"/>
        <v>0</v>
      </c>
      <c r="EA615" s="125">
        <f t="shared" si="170"/>
        <v>0</v>
      </c>
      <c r="EB615" s="125">
        <f t="shared" si="171"/>
        <v>0</v>
      </c>
      <c r="EC615" s="125">
        <f t="shared" si="172"/>
        <v>5</v>
      </c>
      <c r="ED615" s="125">
        <f t="shared" si="173"/>
        <v>0</v>
      </c>
      <c r="EE615" s="125">
        <f t="shared" si="174"/>
        <v>0</v>
      </c>
      <c r="EF615" s="125">
        <f t="shared" si="175"/>
        <v>5</v>
      </c>
      <c r="EG615" s="125">
        <f t="shared" si="176"/>
        <v>0</v>
      </c>
      <c r="EH615" s="125">
        <f t="shared" si="177"/>
        <v>10</v>
      </c>
      <c r="EI615" s="125">
        <f t="shared" si="178"/>
        <v>1</v>
      </c>
      <c r="EJ615" s="125">
        <v>0</v>
      </c>
    </row>
    <row r="616" spans="1:140" ht="15.75" customHeight="1">
      <c r="A616" s="33"/>
      <c r="B616" s="33"/>
      <c r="C616" s="125">
        <v>2021</v>
      </c>
      <c r="D616" s="125" t="s">
        <v>3360</v>
      </c>
      <c r="E616" s="125" t="s">
        <v>3361</v>
      </c>
      <c r="F616" s="125" t="s">
        <v>660</v>
      </c>
      <c r="G616" s="125" t="s">
        <v>2684</v>
      </c>
      <c r="H616" s="125" t="s">
        <v>2688</v>
      </c>
      <c r="I616" s="125" t="s">
        <v>2689</v>
      </c>
      <c r="J616" s="125"/>
      <c r="K616" s="125"/>
      <c r="L616" s="125" t="s">
        <v>2009</v>
      </c>
      <c r="M616" s="119"/>
      <c r="N616" s="168"/>
      <c r="O616" s="164"/>
      <c r="P616" s="164"/>
      <c r="Q616" s="164"/>
      <c r="R616" s="164"/>
      <c r="S616" s="164"/>
      <c r="T616" s="164">
        <v>1</v>
      </c>
      <c r="U616" s="164"/>
      <c r="V616" s="164"/>
      <c r="W616" s="164"/>
      <c r="X616" s="167"/>
      <c r="Y616" s="167">
        <v>1</v>
      </c>
      <c r="Z616" s="167"/>
      <c r="AA616" s="164"/>
      <c r="AB616" s="164"/>
      <c r="AC616" s="164"/>
      <c r="AD616" s="164"/>
      <c r="AE616" s="164"/>
      <c r="AF616" s="164"/>
      <c r="AG616" s="164"/>
      <c r="AH616" s="164"/>
      <c r="AI616" s="164"/>
      <c r="AJ616" s="164"/>
      <c r="AK616" s="164"/>
      <c r="AL616" s="164"/>
      <c r="AM616" s="164"/>
      <c r="AN616" s="164"/>
      <c r="AO616" s="164"/>
      <c r="AP616" s="164"/>
      <c r="AQ616" s="125"/>
      <c r="AR616" s="125">
        <f t="shared" si="162"/>
        <v>1</v>
      </c>
      <c r="AS616" s="167"/>
      <c r="AT616" s="167">
        <v>1</v>
      </c>
      <c r="AU616" s="167"/>
      <c r="AV616" s="167"/>
      <c r="AW616" s="167"/>
      <c r="AX616" s="125">
        <f t="shared" si="163"/>
        <v>1</v>
      </c>
      <c r="AY616" s="164">
        <v>1</v>
      </c>
      <c r="AZ616" s="167">
        <v>1</v>
      </c>
      <c r="BA616" s="164">
        <v>1</v>
      </c>
      <c r="BB616" s="164"/>
      <c r="BC616" s="164"/>
      <c r="BD616" s="164"/>
      <c r="BE616" s="164"/>
      <c r="BF616" s="164"/>
      <c r="BG616" s="164"/>
      <c r="BH616" s="164"/>
      <c r="BI616" s="164"/>
      <c r="BJ616" s="164"/>
      <c r="BK616" s="164">
        <v>1</v>
      </c>
      <c r="BL616" s="164"/>
      <c r="BM616" s="164"/>
      <c r="BN616" s="164"/>
      <c r="BO616" s="164"/>
      <c r="BP616" s="164"/>
      <c r="BQ616" s="164"/>
      <c r="BR616" s="164"/>
      <c r="BS616" s="164">
        <v>1</v>
      </c>
      <c r="BT616" s="164"/>
      <c r="BU616" s="164"/>
      <c r="BV616" s="66">
        <f t="shared" si="179"/>
        <v>0</v>
      </c>
      <c r="BW616" s="164"/>
      <c r="BX616" s="164"/>
      <c r="BY616" s="164"/>
      <c r="BZ616" s="164"/>
      <c r="CA616" s="164"/>
      <c r="CB616" s="164"/>
      <c r="CC616" s="164"/>
      <c r="CD616" s="164"/>
      <c r="CE616" s="164"/>
      <c r="CF616" s="164"/>
      <c r="CG616" s="164"/>
      <c r="CH616" s="125">
        <f t="shared" si="164"/>
        <v>0</v>
      </c>
      <c r="CI616" s="164"/>
      <c r="CJ616" s="164">
        <v>1</v>
      </c>
      <c r="CK616" s="164"/>
      <c r="CL616" s="164"/>
      <c r="CM616" s="164"/>
      <c r="CN616" s="164"/>
      <c r="CO616" s="164"/>
      <c r="CP616" s="164"/>
      <c r="CQ616" s="164"/>
      <c r="CR616" s="164"/>
      <c r="CS616" s="125">
        <f t="shared" si="165"/>
        <v>1</v>
      </c>
      <c r="CT616" s="164"/>
      <c r="CU616" s="164"/>
      <c r="CV616" s="164"/>
      <c r="CW616" s="164"/>
      <c r="CX616" s="164"/>
      <c r="CY616" s="164"/>
      <c r="CZ616" s="164"/>
      <c r="DA616" s="164"/>
      <c r="DB616" s="164"/>
      <c r="DC616" s="164"/>
      <c r="DD616" s="125">
        <f t="shared" si="166"/>
        <v>0</v>
      </c>
      <c r="DE616" s="164"/>
      <c r="DF616" s="164"/>
      <c r="DG616" s="164"/>
      <c r="DH616" s="164"/>
      <c r="DI616" s="164"/>
      <c r="DJ616" s="164"/>
      <c r="DK616" s="164"/>
      <c r="DL616" s="164"/>
      <c r="DM616" s="164"/>
      <c r="DN616" s="125">
        <f t="shared" si="167"/>
        <v>0</v>
      </c>
      <c r="DO616" s="164"/>
      <c r="DP616" s="164"/>
      <c r="DQ616" s="164"/>
      <c r="DR616" s="164"/>
      <c r="DS616" s="164"/>
      <c r="DT616" s="164"/>
      <c r="DU616" s="164"/>
      <c r="DV616" s="164"/>
      <c r="DW616" s="164"/>
      <c r="DX616" s="164"/>
      <c r="DY616" s="125">
        <f t="shared" si="168"/>
        <v>0</v>
      </c>
      <c r="DZ616" s="125">
        <f t="shared" si="169"/>
        <v>0</v>
      </c>
      <c r="EA616" s="125">
        <f t="shared" si="170"/>
        <v>1</v>
      </c>
      <c r="EB616" s="125">
        <f t="shared" si="171"/>
        <v>0</v>
      </c>
      <c r="EC616" s="125">
        <f t="shared" si="172"/>
        <v>0</v>
      </c>
      <c r="ED616" s="125">
        <f t="shared" si="173"/>
        <v>0</v>
      </c>
      <c r="EE616" s="125">
        <f t="shared" si="174"/>
        <v>0</v>
      </c>
      <c r="EF616" s="125">
        <f t="shared" si="175"/>
        <v>0</v>
      </c>
      <c r="EG616" s="125">
        <f t="shared" si="176"/>
        <v>0</v>
      </c>
      <c r="EH616" s="125">
        <f t="shared" si="177"/>
        <v>1</v>
      </c>
      <c r="EI616" s="125">
        <f t="shared" si="178"/>
        <v>1</v>
      </c>
      <c r="EJ616" s="125">
        <v>0</v>
      </c>
    </row>
    <row r="617" spans="1:140" ht="15.75" customHeight="1">
      <c r="A617" s="33"/>
      <c r="B617" s="33"/>
      <c r="C617" s="125">
        <v>2021</v>
      </c>
      <c r="D617" s="125" t="s">
        <v>3362</v>
      </c>
      <c r="E617" s="125" t="s">
        <v>3363</v>
      </c>
      <c r="F617" s="125" t="s">
        <v>2845</v>
      </c>
      <c r="G617" s="125" t="s">
        <v>2678</v>
      </c>
      <c r="H617" s="125" t="s">
        <v>2690</v>
      </c>
      <c r="I617" s="125" t="s">
        <v>2691</v>
      </c>
      <c r="J617" s="125"/>
      <c r="K617" s="125"/>
      <c r="L617" s="125" t="s">
        <v>2009</v>
      </c>
      <c r="M617" s="119"/>
      <c r="N617" s="168"/>
      <c r="O617" s="164"/>
      <c r="P617" s="164"/>
      <c r="Q617" s="164"/>
      <c r="R617" s="164"/>
      <c r="S617" s="164"/>
      <c r="T617" s="164"/>
      <c r="U617" s="164">
        <v>1</v>
      </c>
      <c r="V617" s="164"/>
      <c r="W617" s="164"/>
      <c r="X617" s="164"/>
      <c r="Y617" s="164"/>
      <c r="Z617" s="164"/>
      <c r="AA617" s="164"/>
      <c r="AB617" s="164"/>
      <c r="AC617" s="164"/>
      <c r="AD617" s="164"/>
      <c r="AE617" s="164"/>
      <c r="AF617" s="164"/>
      <c r="AG617" s="167"/>
      <c r="AH617" s="164">
        <v>1</v>
      </c>
      <c r="AI617" s="164"/>
      <c r="AJ617" s="164"/>
      <c r="AK617" s="164"/>
      <c r="AL617" s="164"/>
      <c r="AM617" s="164"/>
      <c r="AN617" s="164"/>
      <c r="AO617" s="164"/>
      <c r="AP617" s="164"/>
      <c r="AQ617" s="125"/>
      <c r="AR617" s="125">
        <f t="shared" si="162"/>
        <v>1</v>
      </c>
      <c r="AS617" s="167">
        <v>1</v>
      </c>
      <c r="AT617" s="167"/>
      <c r="AU617" s="167">
        <v>1</v>
      </c>
      <c r="AV617" s="167"/>
      <c r="AW617" s="167">
        <v>1</v>
      </c>
      <c r="AX617" s="125">
        <f t="shared" si="163"/>
        <v>3</v>
      </c>
      <c r="AY617" s="164"/>
      <c r="AZ617" s="164"/>
      <c r="BA617" s="164">
        <v>1</v>
      </c>
      <c r="BB617" s="164"/>
      <c r="BC617" s="164"/>
      <c r="BD617" s="164"/>
      <c r="BE617" s="164"/>
      <c r="BF617" s="164"/>
      <c r="BG617" s="164"/>
      <c r="BH617" s="164"/>
      <c r="BI617" s="164"/>
      <c r="BJ617" s="164"/>
      <c r="BK617" s="164">
        <v>1</v>
      </c>
      <c r="BL617" s="164"/>
      <c r="BM617" s="164"/>
      <c r="BN617" s="164"/>
      <c r="BO617" s="164"/>
      <c r="BP617" s="164"/>
      <c r="BQ617" s="164"/>
      <c r="BR617" s="164"/>
      <c r="BS617" s="164">
        <v>1</v>
      </c>
      <c r="BT617" s="167">
        <v>1</v>
      </c>
      <c r="BU617" s="167">
        <v>1</v>
      </c>
      <c r="BV617" s="66">
        <f t="shared" si="179"/>
        <v>0</v>
      </c>
      <c r="BW617" s="164"/>
      <c r="BX617" s="164"/>
      <c r="BY617" s="164">
        <v>1</v>
      </c>
      <c r="BZ617" s="164"/>
      <c r="CA617" s="164"/>
      <c r="CB617" s="164"/>
      <c r="CC617" s="164"/>
      <c r="CD617" s="164"/>
      <c r="CE617" s="164"/>
      <c r="CF617" s="164"/>
      <c r="CG617" s="164"/>
      <c r="CH617" s="125">
        <f t="shared" si="164"/>
        <v>1</v>
      </c>
      <c r="CI617" s="164"/>
      <c r="CJ617" s="164"/>
      <c r="CK617" s="164"/>
      <c r="CL617" s="164"/>
      <c r="CM617" s="164"/>
      <c r="CN617" s="164"/>
      <c r="CO617" s="164"/>
      <c r="CP617" s="164"/>
      <c r="CQ617" s="164"/>
      <c r="CR617" s="164"/>
      <c r="CS617" s="125">
        <f t="shared" si="165"/>
        <v>0</v>
      </c>
      <c r="CT617" s="164"/>
      <c r="CU617" s="164"/>
      <c r="CV617" s="164"/>
      <c r="CW617" s="164"/>
      <c r="CX617" s="164">
        <v>1</v>
      </c>
      <c r="CY617" s="164"/>
      <c r="CZ617" s="164"/>
      <c r="DA617" s="164"/>
      <c r="DB617" s="164"/>
      <c r="DC617" s="164"/>
      <c r="DD617" s="125">
        <f t="shared" si="166"/>
        <v>1</v>
      </c>
      <c r="DE617" s="164"/>
      <c r="DF617" s="164"/>
      <c r="DG617" s="164"/>
      <c r="DH617" s="164"/>
      <c r="DI617" s="164"/>
      <c r="DJ617" s="164"/>
      <c r="DK617" s="164"/>
      <c r="DL617" s="164"/>
      <c r="DM617" s="164"/>
      <c r="DN617" s="125">
        <f t="shared" si="167"/>
        <v>0</v>
      </c>
      <c r="DO617" s="164"/>
      <c r="DP617" s="164"/>
      <c r="DQ617" s="164"/>
      <c r="DR617" s="164"/>
      <c r="DS617" s="164"/>
      <c r="DT617" s="164"/>
      <c r="DU617" s="164">
        <v>1</v>
      </c>
      <c r="DV617" s="164"/>
      <c r="DW617" s="164"/>
      <c r="DX617" s="164"/>
      <c r="DY617" s="125">
        <f t="shared" si="168"/>
        <v>1</v>
      </c>
      <c r="DZ617" s="125">
        <f t="shared" si="169"/>
        <v>0</v>
      </c>
      <c r="EA617" s="125">
        <f t="shared" si="170"/>
        <v>1</v>
      </c>
      <c r="EB617" s="125">
        <f t="shared" si="171"/>
        <v>0</v>
      </c>
      <c r="EC617" s="125">
        <f t="shared" si="172"/>
        <v>0</v>
      </c>
      <c r="ED617" s="125">
        <f t="shared" si="173"/>
        <v>1</v>
      </c>
      <c r="EE617" s="125">
        <f t="shared" si="174"/>
        <v>0</v>
      </c>
      <c r="EF617" s="125">
        <f t="shared" si="175"/>
        <v>1</v>
      </c>
      <c r="EG617" s="125">
        <f t="shared" si="176"/>
        <v>0</v>
      </c>
      <c r="EH617" s="125">
        <f t="shared" si="177"/>
        <v>3</v>
      </c>
      <c r="EI617" s="125">
        <f t="shared" si="178"/>
        <v>1</v>
      </c>
      <c r="EJ617" s="125">
        <v>0</v>
      </c>
    </row>
    <row r="618" spans="1:140" ht="15.75" customHeight="1">
      <c r="A618" s="33"/>
      <c r="B618" s="33"/>
      <c r="C618" s="201">
        <v>2021</v>
      </c>
      <c r="D618" s="201" t="s">
        <v>3364</v>
      </c>
      <c r="E618" s="201" t="s">
        <v>3365</v>
      </c>
      <c r="F618" s="201" t="s">
        <v>3366</v>
      </c>
      <c r="G618" s="201" t="s">
        <v>487</v>
      </c>
      <c r="H618" s="201" t="s">
        <v>2692</v>
      </c>
      <c r="I618" s="201" t="s">
        <v>2693</v>
      </c>
      <c r="J618" s="201"/>
      <c r="K618" s="201"/>
      <c r="L618" s="201" t="s">
        <v>2009</v>
      </c>
      <c r="M618" s="214"/>
      <c r="N618" s="225"/>
      <c r="O618" s="208"/>
      <c r="P618" s="208"/>
      <c r="Q618" s="208"/>
      <c r="R618" s="208"/>
      <c r="S618" s="208"/>
      <c r="T618" s="208"/>
      <c r="U618" s="208">
        <v>1</v>
      </c>
      <c r="V618" s="208"/>
      <c r="W618" s="208"/>
      <c r="X618" s="208"/>
      <c r="Y618" s="208"/>
      <c r="Z618" s="208">
        <v>1</v>
      </c>
      <c r="AA618" s="208"/>
      <c r="AB618" s="208"/>
      <c r="AC618" s="208"/>
      <c r="AD618" s="208"/>
      <c r="AE618" s="208"/>
      <c r="AF618" s="208"/>
      <c r="AG618" s="216"/>
      <c r="AH618" s="208"/>
      <c r="AI618" s="208"/>
      <c r="AJ618" s="208"/>
      <c r="AK618" s="208"/>
      <c r="AL618" s="208"/>
      <c r="AM618" s="208"/>
      <c r="AN618" s="208"/>
      <c r="AO618" s="208"/>
      <c r="AP618" s="208"/>
      <c r="AQ618" s="201"/>
      <c r="AR618" s="201">
        <f t="shared" si="162"/>
        <v>1</v>
      </c>
      <c r="AS618" s="216"/>
      <c r="AT618" s="216">
        <v>1</v>
      </c>
      <c r="AU618" s="216"/>
      <c r="AV618" s="216"/>
      <c r="AW618" s="216"/>
      <c r="AX618" s="201">
        <f t="shared" si="163"/>
        <v>1</v>
      </c>
      <c r="AY618" s="208"/>
      <c r="AZ618" s="208"/>
      <c r="BA618" s="208">
        <v>1</v>
      </c>
      <c r="BB618" s="208"/>
      <c r="BC618" s="208"/>
      <c r="BD618" s="208"/>
      <c r="BE618" s="208"/>
      <c r="BF618" s="208"/>
      <c r="BG618" s="208"/>
      <c r="BH618" s="208"/>
      <c r="BI618" s="208"/>
      <c r="BJ618" s="208"/>
      <c r="BK618" s="208"/>
      <c r="BL618" s="208"/>
      <c r="BM618" s="208">
        <v>1</v>
      </c>
      <c r="BN618" s="208"/>
      <c r="BO618" s="208">
        <v>1</v>
      </c>
      <c r="BP618" s="208">
        <v>1</v>
      </c>
      <c r="BQ618" s="208"/>
      <c r="BR618" s="208">
        <v>1</v>
      </c>
      <c r="BS618" s="208"/>
      <c r="BT618" s="216">
        <v>1</v>
      </c>
      <c r="BU618" s="208"/>
      <c r="BV618" s="66">
        <f t="shared" si="179"/>
        <v>0</v>
      </c>
      <c r="BW618" s="208"/>
      <c r="BX618" s="208"/>
      <c r="BY618" s="208"/>
      <c r="BZ618" s="208"/>
      <c r="CA618" s="208"/>
      <c r="CB618" s="208"/>
      <c r="CC618" s="208"/>
      <c r="CD618" s="208"/>
      <c r="CE618" s="208"/>
      <c r="CF618" s="208"/>
      <c r="CG618" s="208"/>
      <c r="CH618" s="201">
        <f t="shared" si="164"/>
        <v>0</v>
      </c>
      <c r="CI618" s="208"/>
      <c r="CJ618" s="208"/>
      <c r="CK618" s="208"/>
      <c r="CL618" s="208"/>
      <c r="CM618" s="208">
        <v>1</v>
      </c>
      <c r="CN618" s="208"/>
      <c r="CO618" s="208"/>
      <c r="CP618" s="208"/>
      <c r="CQ618" s="208"/>
      <c r="CR618" s="208"/>
      <c r="CS618" s="201">
        <f t="shared" si="165"/>
        <v>1</v>
      </c>
      <c r="CT618" s="208"/>
      <c r="CU618" s="208"/>
      <c r="CV618" s="208"/>
      <c r="CW618" s="208"/>
      <c r="CX618" s="208"/>
      <c r="CY618" s="208"/>
      <c r="CZ618" s="208"/>
      <c r="DA618" s="208"/>
      <c r="DB618" s="208"/>
      <c r="DC618" s="208"/>
      <c r="DD618" s="201">
        <f t="shared" si="166"/>
        <v>0</v>
      </c>
      <c r="DE618" s="208"/>
      <c r="DF618" s="208"/>
      <c r="DG618" s="208"/>
      <c r="DH618" s="208"/>
      <c r="DI618" s="208"/>
      <c r="DJ618" s="208"/>
      <c r="DK618" s="208"/>
      <c r="DL618" s="208"/>
      <c r="DM618" s="208"/>
      <c r="DN618" s="201">
        <f t="shared" si="167"/>
        <v>0</v>
      </c>
      <c r="DO618" s="208"/>
      <c r="DP618" s="208"/>
      <c r="DQ618" s="208"/>
      <c r="DR618" s="208"/>
      <c r="DS618" s="208"/>
      <c r="DT618" s="208"/>
      <c r="DU618" s="208"/>
      <c r="DV618" s="208"/>
      <c r="DW618" s="208"/>
      <c r="DX618" s="208"/>
      <c r="DY618" s="201">
        <f t="shared" si="168"/>
        <v>0</v>
      </c>
      <c r="DZ618" s="201">
        <f t="shared" si="169"/>
        <v>0</v>
      </c>
      <c r="EA618" s="201">
        <f t="shared" si="170"/>
        <v>0</v>
      </c>
      <c r="EB618" s="201">
        <f t="shared" si="171"/>
        <v>0</v>
      </c>
      <c r="EC618" s="201">
        <f t="shared" si="172"/>
        <v>0</v>
      </c>
      <c r="ED618" s="201">
        <f t="shared" si="173"/>
        <v>0</v>
      </c>
      <c r="EE618" s="201">
        <f t="shared" si="174"/>
        <v>0</v>
      </c>
      <c r="EF618" s="201">
        <f t="shared" si="175"/>
        <v>0</v>
      </c>
      <c r="EG618" s="201">
        <f t="shared" si="176"/>
        <v>0</v>
      </c>
      <c r="EH618" s="201">
        <f t="shared" si="177"/>
        <v>0</v>
      </c>
      <c r="EI618" s="201">
        <f t="shared" si="178"/>
        <v>0</v>
      </c>
      <c r="EJ618" s="201">
        <v>0</v>
      </c>
    </row>
    <row r="619" spans="1:140" ht="15.75" customHeight="1">
      <c r="A619" s="33"/>
      <c r="B619" s="33"/>
      <c r="C619" s="125">
        <v>2020</v>
      </c>
      <c r="D619" s="125" t="s">
        <v>3367</v>
      </c>
      <c r="E619" s="125" t="s">
        <v>3368</v>
      </c>
      <c r="F619" s="125" t="s">
        <v>3369</v>
      </c>
      <c r="G619" s="125" t="s">
        <v>2675</v>
      </c>
      <c r="H619" s="125" t="s">
        <v>2694</v>
      </c>
      <c r="I619" s="125" t="s">
        <v>2695</v>
      </c>
      <c r="J619" s="125"/>
      <c r="K619" s="125"/>
      <c r="L619" s="125" t="s">
        <v>2009</v>
      </c>
      <c r="M619" s="119"/>
      <c r="N619" s="168"/>
      <c r="O619" s="164"/>
      <c r="P619" s="164"/>
      <c r="Q619" s="164"/>
      <c r="R619" s="164"/>
      <c r="S619" s="164"/>
      <c r="T619" s="164"/>
      <c r="U619" s="164"/>
      <c r="V619" s="164"/>
      <c r="W619" s="164">
        <v>1</v>
      </c>
      <c r="X619" s="164"/>
      <c r="Y619" s="164"/>
      <c r="Z619" s="164"/>
      <c r="AA619" s="164">
        <v>1</v>
      </c>
      <c r="AB619" s="164"/>
      <c r="AC619" s="164"/>
      <c r="AD619" s="164"/>
      <c r="AE619" s="164"/>
      <c r="AF619" s="164"/>
      <c r="AG619" s="164"/>
      <c r="AH619" s="164"/>
      <c r="AI619" s="164"/>
      <c r="AJ619" s="164"/>
      <c r="AK619" s="164"/>
      <c r="AL619" s="164"/>
      <c r="AM619" s="164"/>
      <c r="AN619" s="164"/>
      <c r="AO619" s="164"/>
      <c r="AP619" s="164"/>
      <c r="AQ619" s="125"/>
      <c r="AR619" s="125">
        <f t="shared" si="162"/>
        <v>1</v>
      </c>
      <c r="AS619" s="167"/>
      <c r="AT619" s="167">
        <v>1</v>
      </c>
      <c r="AU619" s="167"/>
      <c r="AV619" s="167"/>
      <c r="AW619" s="167"/>
      <c r="AX619" s="125">
        <f t="shared" si="163"/>
        <v>1</v>
      </c>
      <c r="AY619" s="164">
        <v>1</v>
      </c>
      <c r="AZ619" s="167">
        <v>1</v>
      </c>
      <c r="BA619" s="164"/>
      <c r="BB619" s="164"/>
      <c r="BC619" s="164"/>
      <c r="BD619" s="164"/>
      <c r="BE619" s="164"/>
      <c r="BF619" s="164"/>
      <c r="BG619" s="164"/>
      <c r="BH619" s="164"/>
      <c r="BI619" s="164"/>
      <c r="BJ619" s="164"/>
      <c r="BK619" s="164"/>
      <c r="BL619" s="164"/>
      <c r="BM619" s="164"/>
      <c r="BN619" s="164"/>
      <c r="BO619" s="164"/>
      <c r="BP619" s="164">
        <v>1</v>
      </c>
      <c r="BQ619" s="164"/>
      <c r="BR619" s="164"/>
      <c r="BS619" s="164"/>
      <c r="BT619" s="164"/>
      <c r="BU619" s="164"/>
      <c r="BV619" s="66">
        <f t="shared" si="179"/>
        <v>1</v>
      </c>
      <c r="BW619" s="164"/>
      <c r="BX619" s="164"/>
      <c r="BY619" s="164"/>
      <c r="BZ619" s="164"/>
      <c r="CA619" s="164"/>
      <c r="CB619" s="164"/>
      <c r="CC619" s="164"/>
      <c r="CD619" s="164"/>
      <c r="CE619" s="164"/>
      <c r="CF619" s="164"/>
      <c r="CG619" s="164"/>
      <c r="CH619" s="125">
        <f t="shared" si="164"/>
        <v>0</v>
      </c>
      <c r="CI619" s="164"/>
      <c r="CJ619" s="164"/>
      <c r="CK619" s="164"/>
      <c r="CL619" s="164"/>
      <c r="CM619" s="164"/>
      <c r="CN619" s="164"/>
      <c r="CO619" s="164"/>
      <c r="CP619" s="164"/>
      <c r="CQ619" s="164"/>
      <c r="CR619" s="164"/>
      <c r="CS619" s="125">
        <f t="shared" si="165"/>
        <v>0</v>
      </c>
      <c r="CT619" s="164"/>
      <c r="CU619" s="164"/>
      <c r="CV619" s="164"/>
      <c r="CW619" s="164"/>
      <c r="CX619" s="164"/>
      <c r="CY619" s="164"/>
      <c r="CZ619" s="164"/>
      <c r="DA619" s="164"/>
      <c r="DB619" s="164"/>
      <c r="DC619" s="164"/>
      <c r="DD619" s="125">
        <f t="shared" si="166"/>
        <v>0</v>
      </c>
      <c r="DE619" s="164"/>
      <c r="DF619" s="164"/>
      <c r="DG619" s="164"/>
      <c r="DH619" s="164"/>
      <c r="DI619" s="164"/>
      <c r="DJ619" s="164"/>
      <c r="DK619" s="164"/>
      <c r="DL619" s="164"/>
      <c r="DM619" s="164"/>
      <c r="DN619" s="125">
        <f t="shared" si="167"/>
        <v>0</v>
      </c>
      <c r="DO619" s="164"/>
      <c r="DP619" s="164"/>
      <c r="DQ619" s="164"/>
      <c r="DR619" s="164"/>
      <c r="DS619" s="164"/>
      <c r="DT619" s="164"/>
      <c r="DU619" s="164"/>
      <c r="DV619" s="164"/>
      <c r="DW619" s="164"/>
      <c r="DX619" s="164"/>
      <c r="DY619" s="125">
        <f t="shared" si="168"/>
        <v>0</v>
      </c>
      <c r="DZ619" s="125">
        <f t="shared" si="169"/>
        <v>0</v>
      </c>
      <c r="EA619" s="125">
        <f t="shared" si="170"/>
        <v>0</v>
      </c>
      <c r="EB619" s="125">
        <f t="shared" si="171"/>
        <v>0</v>
      </c>
      <c r="EC619" s="125">
        <f t="shared" si="172"/>
        <v>0</v>
      </c>
      <c r="ED619" s="125">
        <f t="shared" si="173"/>
        <v>0</v>
      </c>
      <c r="EE619" s="125">
        <f t="shared" si="174"/>
        <v>0</v>
      </c>
      <c r="EF619" s="125">
        <f t="shared" si="175"/>
        <v>0</v>
      </c>
      <c r="EG619" s="125">
        <f t="shared" si="176"/>
        <v>0</v>
      </c>
      <c r="EH619" s="125">
        <f t="shared" si="177"/>
        <v>0</v>
      </c>
      <c r="EI619" s="125">
        <f t="shared" si="178"/>
        <v>0</v>
      </c>
      <c r="EJ619" s="125"/>
    </row>
    <row r="620" spans="1:140" ht="15.75" customHeight="1">
      <c r="A620" s="33"/>
      <c r="B620" s="33"/>
      <c r="C620" s="201">
        <v>2020</v>
      </c>
      <c r="D620" s="201" t="s">
        <v>3370</v>
      </c>
      <c r="E620" s="201" t="s">
        <v>3371</v>
      </c>
      <c r="F620" s="201" t="s">
        <v>2845</v>
      </c>
      <c r="G620" s="201" t="s">
        <v>2678</v>
      </c>
      <c r="H620" s="125" t="s">
        <v>2696</v>
      </c>
      <c r="I620" s="201" t="s">
        <v>2697</v>
      </c>
      <c r="J620" s="125"/>
      <c r="K620" s="125"/>
      <c r="L620" s="125" t="s">
        <v>2009</v>
      </c>
      <c r="M620" s="119"/>
      <c r="N620" s="168"/>
      <c r="O620" s="164"/>
      <c r="P620" s="164"/>
      <c r="Q620" s="164"/>
      <c r="R620" s="164"/>
      <c r="S620" s="164"/>
      <c r="T620" s="164"/>
      <c r="U620" s="164">
        <v>1</v>
      </c>
      <c r="V620" s="164"/>
      <c r="W620" s="164"/>
      <c r="X620" s="164"/>
      <c r="Y620" s="164"/>
      <c r="Z620" s="164">
        <v>1</v>
      </c>
      <c r="AA620" s="164"/>
      <c r="AB620" s="164"/>
      <c r="AC620" s="164"/>
      <c r="AD620" s="164"/>
      <c r="AE620" s="164"/>
      <c r="AF620" s="164"/>
      <c r="AG620" s="164"/>
      <c r="AH620" s="164"/>
      <c r="AI620" s="164"/>
      <c r="AJ620" s="164"/>
      <c r="AK620" s="164"/>
      <c r="AL620" s="164"/>
      <c r="AM620" s="167"/>
      <c r="AN620" s="164"/>
      <c r="AO620" s="164"/>
      <c r="AP620" s="164"/>
      <c r="AQ620" s="125"/>
      <c r="AR620" s="125">
        <f t="shared" si="162"/>
        <v>1</v>
      </c>
      <c r="AS620" s="164">
        <v>1</v>
      </c>
      <c r="AT620" s="167"/>
      <c r="AU620" s="164">
        <v>1</v>
      </c>
      <c r="AV620" s="164"/>
      <c r="AW620" s="164"/>
      <c r="AX620" s="125">
        <f t="shared" si="163"/>
        <v>2</v>
      </c>
      <c r="AY620" s="164"/>
      <c r="AZ620" s="164"/>
      <c r="BA620" s="164">
        <v>1</v>
      </c>
      <c r="BB620" s="164"/>
      <c r="BC620" s="164"/>
      <c r="BD620" s="164"/>
      <c r="BE620" s="164"/>
      <c r="BF620" s="164"/>
      <c r="BG620" s="164"/>
      <c r="BH620" s="164"/>
      <c r="BI620" s="164"/>
      <c r="BJ620" s="164"/>
      <c r="BK620" s="164"/>
      <c r="BL620" s="164"/>
      <c r="BM620" s="164"/>
      <c r="BN620" s="164"/>
      <c r="BO620" s="164">
        <v>1</v>
      </c>
      <c r="BP620" s="164"/>
      <c r="BQ620" s="164"/>
      <c r="BR620" s="164"/>
      <c r="BS620" s="167">
        <v>1</v>
      </c>
      <c r="BT620" s="167"/>
      <c r="BU620" s="164">
        <v>1</v>
      </c>
      <c r="BV620" s="66">
        <f t="shared" si="179"/>
        <v>0</v>
      </c>
      <c r="BW620" s="164"/>
      <c r="BX620" s="164"/>
      <c r="BY620" s="164">
        <v>1</v>
      </c>
      <c r="BZ620" s="164"/>
      <c r="CA620" s="164"/>
      <c r="CB620" s="164"/>
      <c r="CC620" s="164"/>
      <c r="CD620" s="164"/>
      <c r="CE620" s="164"/>
      <c r="CF620" s="164"/>
      <c r="CG620" s="164"/>
      <c r="CH620" s="125">
        <f t="shared" si="164"/>
        <v>1</v>
      </c>
      <c r="CI620" s="164"/>
      <c r="CJ620" s="164"/>
      <c r="CK620" s="164"/>
      <c r="CL620" s="164"/>
      <c r="CM620" s="164"/>
      <c r="CN620" s="164"/>
      <c r="CO620" s="164"/>
      <c r="CP620" s="164"/>
      <c r="CQ620" s="164"/>
      <c r="CR620" s="164"/>
      <c r="CS620" s="125">
        <f t="shared" si="165"/>
        <v>0</v>
      </c>
      <c r="CT620" s="164"/>
      <c r="CU620" s="164"/>
      <c r="CV620" s="164"/>
      <c r="CW620" s="164"/>
      <c r="CX620" s="164"/>
      <c r="CY620" s="164"/>
      <c r="CZ620" s="164"/>
      <c r="DA620" s="164">
        <v>1</v>
      </c>
      <c r="DB620" s="164"/>
      <c r="DC620" s="164"/>
      <c r="DD620" s="125">
        <f t="shared" si="166"/>
        <v>1</v>
      </c>
      <c r="DE620" s="164"/>
      <c r="DF620" s="164"/>
      <c r="DG620" s="164"/>
      <c r="DH620" s="164"/>
      <c r="DI620" s="164"/>
      <c r="DJ620" s="164"/>
      <c r="DK620" s="164"/>
      <c r="DL620" s="164"/>
      <c r="DM620" s="164"/>
      <c r="DN620" s="125">
        <f t="shared" si="167"/>
        <v>0</v>
      </c>
      <c r="DO620" s="164"/>
      <c r="DP620" s="164"/>
      <c r="DQ620" s="164"/>
      <c r="DR620" s="164"/>
      <c r="DS620" s="164"/>
      <c r="DT620" s="164"/>
      <c r="DU620" s="164"/>
      <c r="DV620" s="164"/>
      <c r="DW620" s="164"/>
      <c r="DX620" s="164"/>
      <c r="DY620" s="125">
        <f t="shared" si="168"/>
        <v>0</v>
      </c>
      <c r="DZ620" s="125">
        <f t="shared" si="169"/>
        <v>0</v>
      </c>
      <c r="EA620" s="125">
        <f t="shared" si="170"/>
        <v>1</v>
      </c>
      <c r="EB620" s="125">
        <f t="shared" si="171"/>
        <v>0</v>
      </c>
      <c r="EC620" s="125">
        <f t="shared" si="172"/>
        <v>0</v>
      </c>
      <c r="ED620" s="125">
        <f t="shared" si="173"/>
        <v>0</v>
      </c>
      <c r="EE620" s="125">
        <f t="shared" si="174"/>
        <v>0</v>
      </c>
      <c r="EF620" s="125">
        <f t="shared" si="175"/>
        <v>1</v>
      </c>
      <c r="EG620" s="125">
        <f t="shared" si="176"/>
        <v>0</v>
      </c>
      <c r="EH620" s="125">
        <f t="shared" si="177"/>
        <v>2</v>
      </c>
      <c r="EI620" s="125">
        <f t="shared" si="178"/>
        <v>1</v>
      </c>
      <c r="EJ620" s="125"/>
    </row>
    <row r="621" spans="1:140" ht="15.75" customHeight="1">
      <c r="A621" s="33"/>
      <c r="B621" s="33"/>
      <c r="C621" s="125">
        <v>2021</v>
      </c>
      <c r="D621" s="125" t="s">
        <v>3372</v>
      </c>
      <c r="E621" s="125" t="s">
        <v>3373</v>
      </c>
      <c r="F621" s="125" t="s">
        <v>3374</v>
      </c>
      <c r="G621" s="125" t="s">
        <v>2698</v>
      </c>
      <c r="H621" s="125" t="s">
        <v>2699</v>
      </c>
      <c r="I621" s="125" t="s">
        <v>2700</v>
      </c>
      <c r="J621" s="125"/>
      <c r="K621" s="125"/>
      <c r="L621" s="125" t="s">
        <v>2009</v>
      </c>
      <c r="M621" s="119"/>
      <c r="N621" s="168"/>
      <c r="O621" s="164"/>
      <c r="P621" s="164"/>
      <c r="Q621" s="164"/>
      <c r="R621" s="164"/>
      <c r="S621" s="164"/>
      <c r="T621" s="164"/>
      <c r="U621" s="164">
        <v>1</v>
      </c>
      <c r="V621" s="164"/>
      <c r="W621" s="164"/>
      <c r="X621" s="167"/>
      <c r="Y621" s="167"/>
      <c r="Z621" s="167">
        <v>1</v>
      </c>
      <c r="AA621" s="164"/>
      <c r="AB621" s="164"/>
      <c r="AC621" s="164"/>
      <c r="AD621" s="164"/>
      <c r="AE621" s="164"/>
      <c r="AF621" s="164"/>
      <c r="AG621" s="164"/>
      <c r="AH621" s="164"/>
      <c r="AI621" s="164"/>
      <c r="AJ621" s="164"/>
      <c r="AK621" s="164"/>
      <c r="AL621" s="164"/>
      <c r="AM621" s="164"/>
      <c r="AN621" s="164"/>
      <c r="AO621" s="164"/>
      <c r="AP621" s="164"/>
      <c r="AQ621" s="125"/>
      <c r="AR621" s="125">
        <f t="shared" si="162"/>
        <v>1</v>
      </c>
      <c r="AS621" s="167">
        <v>1</v>
      </c>
      <c r="AT621" s="167">
        <v>1</v>
      </c>
      <c r="AU621" s="167"/>
      <c r="AV621" s="167"/>
      <c r="AW621" s="167">
        <v>1</v>
      </c>
      <c r="AX621" s="125">
        <f t="shared" si="163"/>
        <v>3</v>
      </c>
      <c r="AY621" s="164">
        <v>1</v>
      </c>
      <c r="AZ621" s="167">
        <v>1</v>
      </c>
      <c r="BA621" s="167">
        <v>1</v>
      </c>
      <c r="BB621" s="164"/>
      <c r="BC621" s="164"/>
      <c r="BD621" s="164"/>
      <c r="BE621" s="164"/>
      <c r="BF621" s="164"/>
      <c r="BG621" s="164"/>
      <c r="BH621" s="164"/>
      <c r="BI621" s="164"/>
      <c r="BJ621" s="164"/>
      <c r="BK621" s="164"/>
      <c r="BL621" s="164"/>
      <c r="BM621" s="164"/>
      <c r="BN621" s="164"/>
      <c r="BO621" s="164"/>
      <c r="BP621" s="164">
        <v>1</v>
      </c>
      <c r="BQ621" s="164"/>
      <c r="BR621" s="164"/>
      <c r="BS621" s="164">
        <v>1</v>
      </c>
      <c r="BT621" s="164">
        <v>1</v>
      </c>
      <c r="BU621" s="164">
        <v>1</v>
      </c>
      <c r="BV621" s="66">
        <f t="shared" si="179"/>
        <v>0</v>
      </c>
      <c r="BW621" s="164"/>
      <c r="BX621" s="164"/>
      <c r="BY621" s="164"/>
      <c r="BZ621" s="164">
        <v>1</v>
      </c>
      <c r="CA621" s="164"/>
      <c r="CB621" s="164"/>
      <c r="CC621" s="164"/>
      <c r="CD621" s="164"/>
      <c r="CE621" s="164"/>
      <c r="CF621" s="164"/>
      <c r="CG621" s="164"/>
      <c r="CH621" s="125">
        <f t="shared" si="164"/>
        <v>1</v>
      </c>
      <c r="CI621" s="164"/>
      <c r="CJ621" s="164"/>
      <c r="CK621" s="164"/>
      <c r="CL621" s="164"/>
      <c r="CM621" s="164">
        <v>1</v>
      </c>
      <c r="CN621" s="164"/>
      <c r="CO621" s="164"/>
      <c r="CP621" s="164"/>
      <c r="CQ621" s="164"/>
      <c r="CR621" s="164"/>
      <c r="CS621" s="125">
        <f t="shared" si="165"/>
        <v>1</v>
      </c>
      <c r="CT621" s="164"/>
      <c r="CU621" s="164"/>
      <c r="CV621" s="164"/>
      <c r="CW621" s="164"/>
      <c r="CX621" s="164"/>
      <c r="CY621" s="164"/>
      <c r="CZ621" s="164"/>
      <c r="DA621" s="164"/>
      <c r="DB621" s="164"/>
      <c r="DC621" s="164"/>
      <c r="DD621" s="125">
        <f t="shared" si="166"/>
        <v>0</v>
      </c>
      <c r="DE621" s="164"/>
      <c r="DF621" s="164"/>
      <c r="DG621" s="164"/>
      <c r="DH621" s="164"/>
      <c r="DI621" s="164"/>
      <c r="DJ621" s="164"/>
      <c r="DK621" s="164"/>
      <c r="DL621" s="164"/>
      <c r="DM621" s="164"/>
      <c r="DN621" s="125">
        <f t="shared" si="167"/>
        <v>0</v>
      </c>
      <c r="DO621" s="164"/>
      <c r="DP621" s="164"/>
      <c r="DQ621" s="164"/>
      <c r="DR621" s="164"/>
      <c r="DS621" s="164"/>
      <c r="DT621" s="164"/>
      <c r="DU621" s="164"/>
      <c r="DV621" s="164">
        <v>1</v>
      </c>
      <c r="DW621" s="164"/>
      <c r="DX621" s="164"/>
      <c r="DY621" s="125">
        <f t="shared" si="168"/>
        <v>1</v>
      </c>
      <c r="DZ621" s="125">
        <f t="shared" si="169"/>
        <v>0</v>
      </c>
      <c r="EA621" s="125">
        <f t="shared" si="170"/>
        <v>0</v>
      </c>
      <c r="EB621" s="125">
        <f t="shared" si="171"/>
        <v>0</v>
      </c>
      <c r="EC621" s="125">
        <f t="shared" si="172"/>
        <v>0</v>
      </c>
      <c r="ED621" s="125">
        <f t="shared" si="173"/>
        <v>0</v>
      </c>
      <c r="EE621" s="125">
        <f t="shared" si="174"/>
        <v>0</v>
      </c>
      <c r="EF621" s="125">
        <f t="shared" si="175"/>
        <v>0</v>
      </c>
      <c r="EG621" s="125">
        <f t="shared" si="176"/>
        <v>0</v>
      </c>
      <c r="EH621" s="125">
        <f t="shared" si="177"/>
        <v>0</v>
      </c>
      <c r="EI621" s="125">
        <f t="shared" si="178"/>
        <v>0</v>
      </c>
      <c r="EJ621" s="125">
        <v>0</v>
      </c>
    </row>
    <row r="622" spans="1:140" ht="15.75" customHeight="1">
      <c r="A622" s="33"/>
      <c r="B622" s="33"/>
      <c r="C622" s="201">
        <v>2021</v>
      </c>
      <c r="D622" s="201" t="s">
        <v>3375</v>
      </c>
      <c r="E622" s="201" t="s">
        <v>3376</v>
      </c>
      <c r="F622" s="201" t="s">
        <v>466</v>
      </c>
      <c r="G622" s="34" t="s">
        <v>459</v>
      </c>
      <c r="H622" s="201" t="s">
        <v>2701</v>
      </c>
      <c r="I622" s="201" t="s">
        <v>2702</v>
      </c>
      <c r="J622" s="201"/>
      <c r="K622" s="201"/>
      <c r="L622" s="201" t="s">
        <v>2009</v>
      </c>
      <c r="M622" s="214"/>
      <c r="N622" s="225"/>
      <c r="O622" s="208"/>
      <c r="P622" s="208"/>
      <c r="Q622" s="208"/>
      <c r="R622" s="208"/>
      <c r="S622" s="208"/>
      <c r="T622" s="208"/>
      <c r="U622" s="208"/>
      <c r="V622" s="208">
        <v>1</v>
      </c>
      <c r="W622" s="208"/>
      <c r="X622" s="208"/>
      <c r="Y622" s="208"/>
      <c r="Z622" s="208">
        <v>1</v>
      </c>
      <c r="AA622" s="208"/>
      <c r="AB622" s="208"/>
      <c r="AC622" s="208"/>
      <c r="AD622" s="208"/>
      <c r="AE622" s="208"/>
      <c r="AF622" s="208"/>
      <c r="AG622" s="208"/>
      <c r="AH622" s="208"/>
      <c r="AI622" s="208"/>
      <c r="AJ622" s="208"/>
      <c r="AK622" s="208"/>
      <c r="AL622" s="208"/>
      <c r="AM622" s="208"/>
      <c r="AN622" s="216"/>
      <c r="AO622" s="208"/>
      <c r="AP622" s="208"/>
      <c r="AQ622" s="201"/>
      <c r="AR622" s="201">
        <f t="shared" si="162"/>
        <v>1</v>
      </c>
      <c r="AS622" s="216"/>
      <c r="AT622" s="216"/>
      <c r="AU622" s="216"/>
      <c r="AV622" s="216"/>
      <c r="AW622" s="216">
        <v>1</v>
      </c>
      <c r="AX622" s="201">
        <f t="shared" si="163"/>
        <v>1</v>
      </c>
      <c r="AY622" s="208"/>
      <c r="AZ622" s="208"/>
      <c r="BA622" s="208"/>
      <c r="BB622" s="208"/>
      <c r="BC622" s="208"/>
      <c r="BD622" s="208"/>
      <c r="BE622" s="208"/>
      <c r="BF622" s="208"/>
      <c r="BG622" s="208"/>
      <c r="BH622" s="208"/>
      <c r="BI622" s="208"/>
      <c r="BJ622" s="208"/>
      <c r="BK622" s="208"/>
      <c r="BL622" s="208">
        <v>1</v>
      </c>
      <c r="BM622" s="208"/>
      <c r="BN622" s="208"/>
      <c r="BO622" s="208"/>
      <c r="BP622" s="208"/>
      <c r="BQ622" s="208"/>
      <c r="BR622" s="208"/>
      <c r="BS622" s="208"/>
      <c r="BT622" s="208"/>
      <c r="BU622" s="208">
        <v>1</v>
      </c>
      <c r="BV622" s="66">
        <f t="shared" si="179"/>
        <v>0</v>
      </c>
      <c r="BW622" s="208"/>
      <c r="BX622" s="208"/>
      <c r="BY622" s="208"/>
      <c r="BZ622" s="208"/>
      <c r="CA622" s="208"/>
      <c r="CB622" s="208"/>
      <c r="CC622" s="208"/>
      <c r="CD622" s="208"/>
      <c r="CE622" s="208"/>
      <c r="CF622" s="208"/>
      <c r="CG622" s="208"/>
      <c r="CH622" s="201">
        <f t="shared" si="164"/>
        <v>0</v>
      </c>
      <c r="CI622" s="208"/>
      <c r="CJ622" s="208"/>
      <c r="CK622" s="208"/>
      <c r="CL622" s="208"/>
      <c r="CM622" s="208"/>
      <c r="CN622" s="208"/>
      <c r="CO622" s="208"/>
      <c r="CP622" s="208"/>
      <c r="CQ622" s="208"/>
      <c r="CR622" s="208"/>
      <c r="CS622" s="201">
        <f t="shared" si="165"/>
        <v>0</v>
      </c>
      <c r="CT622" s="208"/>
      <c r="CU622" s="208"/>
      <c r="CV622" s="208"/>
      <c r="CW622" s="208"/>
      <c r="CX622" s="208"/>
      <c r="CY622" s="208"/>
      <c r="CZ622" s="208"/>
      <c r="DA622" s="208"/>
      <c r="DB622" s="208"/>
      <c r="DC622" s="208"/>
      <c r="DD622" s="201">
        <f t="shared" si="166"/>
        <v>0</v>
      </c>
      <c r="DE622" s="208"/>
      <c r="DF622" s="208"/>
      <c r="DG622" s="208"/>
      <c r="DH622" s="208"/>
      <c r="DI622" s="208"/>
      <c r="DJ622" s="208"/>
      <c r="DK622" s="208"/>
      <c r="DL622" s="208"/>
      <c r="DM622" s="208"/>
      <c r="DN622" s="201">
        <f t="shared" si="167"/>
        <v>0</v>
      </c>
      <c r="DO622" s="208"/>
      <c r="DP622" s="208"/>
      <c r="DQ622" s="208"/>
      <c r="DR622" s="208"/>
      <c r="DS622" s="208"/>
      <c r="DT622" s="208"/>
      <c r="DU622" s="208"/>
      <c r="DV622" s="208">
        <v>1</v>
      </c>
      <c r="DW622" s="208"/>
      <c r="DX622" s="208"/>
      <c r="DY622" s="201">
        <f t="shared" si="168"/>
        <v>1</v>
      </c>
      <c r="DZ622" s="201">
        <f t="shared" si="169"/>
        <v>0</v>
      </c>
      <c r="EA622" s="201">
        <f t="shared" si="170"/>
        <v>0</v>
      </c>
      <c r="EB622" s="201">
        <f t="shared" si="171"/>
        <v>0</v>
      </c>
      <c r="EC622" s="201">
        <f t="shared" si="172"/>
        <v>0</v>
      </c>
      <c r="ED622" s="201">
        <f t="shared" si="173"/>
        <v>0</v>
      </c>
      <c r="EE622" s="201">
        <f t="shared" si="174"/>
        <v>0</v>
      </c>
      <c r="EF622" s="201">
        <f t="shared" si="175"/>
        <v>0</v>
      </c>
      <c r="EG622" s="201">
        <f t="shared" si="176"/>
        <v>0</v>
      </c>
      <c r="EH622" s="201">
        <f t="shared" si="177"/>
        <v>0</v>
      </c>
      <c r="EI622" s="201">
        <f t="shared" si="178"/>
        <v>0</v>
      </c>
      <c r="EJ622" s="201">
        <v>0</v>
      </c>
    </row>
    <row r="623" spans="1:140" ht="15.75" customHeight="1">
      <c r="A623" s="33"/>
      <c r="B623" s="33"/>
      <c r="C623" s="201">
        <v>2020</v>
      </c>
      <c r="D623" s="201" t="s">
        <v>3377</v>
      </c>
      <c r="E623" s="201" t="s">
        <v>3378</v>
      </c>
      <c r="F623" s="201" t="s">
        <v>3379</v>
      </c>
      <c r="G623" s="202" t="s">
        <v>2315</v>
      </c>
      <c r="H623" s="201" t="s">
        <v>2703</v>
      </c>
      <c r="I623" s="201" t="s">
        <v>2704</v>
      </c>
      <c r="J623" s="201"/>
      <c r="K623" s="201"/>
      <c r="L623" s="201" t="s">
        <v>2009</v>
      </c>
      <c r="M623" s="214"/>
      <c r="N623" s="225"/>
      <c r="O623" s="208"/>
      <c r="P623" s="208"/>
      <c r="Q623" s="208"/>
      <c r="R623" s="208"/>
      <c r="S623" s="208"/>
      <c r="T623" s="208"/>
      <c r="U623" s="208">
        <v>1</v>
      </c>
      <c r="V623" s="208"/>
      <c r="W623" s="208"/>
      <c r="X623" s="208"/>
      <c r="Y623" s="208"/>
      <c r="Z623" s="208"/>
      <c r="AA623" s="208"/>
      <c r="AB623" s="208"/>
      <c r="AC623" s="208"/>
      <c r="AD623" s="208"/>
      <c r="AE623" s="208">
        <v>1</v>
      </c>
      <c r="AF623" s="208"/>
      <c r="AG623" s="208"/>
      <c r="AH623" s="216"/>
      <c r="AI623" s="208"/>
      <c r="AJ623" s="208"/>
      <c r="AK623" s="208"/>
      <c r="AL623" s="208"/>
      <c r="AM623" s="208"/>
      <c r="AN623" s="208"/>
      <c r="AO623" s="208"/>
      <c r="AP623" s="208"/>
      <c r="AQ623" s="201"/>
      <c r="AR623" s="201">
        <f t="shared" si="162"/>
        <v>1</v>
      </c>
      <c r="AS623" s="216">
        <v>1</v>
      </c>
      <c r="AT623" s="216">
        <v>1</v>
      </c>
      <c r="AU623" s="216"/>
      <c r="AV623" s="216"/>
      <c r="AW623" s="216">
        <v>1</v>
      </c>
      <c r="AX623" s="201">
        <f t="shared" si="163"/>
        <v>3</v>
      </c>
      <c r="AY623" s="208">
        <v>1</v>
      </c>
      <c r="AZ623" s="208">
        <v>1</v>
      </c>
      <c r="BA623" s="208">
        <v>1</v>
      </c>
      <c r="BB623" s="208"/>
      <c r="BC623" s="208"/>
      <c r="BD623" s="208"/>
      <c r="BE623" s="208"/>
      <c r="BF623" s="208"/>
      <c r="BG623" s="208"/>
      <c r="BH623" s="208">
        <v>1</v>
      </c>
      <c r="BI623" s="208"/>
      <c r="BJ623" s="208">
        <v>1</v>
      </c>
      <c r="BK623" s="208"/>
      <c r="BL623" s="208"/>
      <c r="BM623" s="208"/>
      <c r="BN623" s="208"/>
      <c r="BO623" s="208"/>
      <c r="BP623" s="208"/>
      <c r="BQ623" s="208"/>
      <c r="BR623" s="208"/>
      <c r="BS623" s="208">
        <v>1</v>
      </c>
      <c r="BT623" s="216">
        <v>1</v>
      </c>
      <c r="BU623" s="216">
        <v>1</v>
      </c>
      <c r="BV623" s="66">
        <f t="shared" si="179"/>
        <v>0</v>
      </c>
      <c r="BW623" s="208"/>
      <c r="BX623" s="208"/>
      <c r="BY623" s="208"/>
      <c r="BZ623" s="208">
        <v>1</v>
      </c>
      <c r="CA623" s="208"/>
      <c r="CB623" s="208"/>
      <c r="CC623" s="208"/>
      <c r="CD623" s="208"/>
      <c r="CE623" s="208"/>
      <c r="CF623" s="208"/>
      <c r="CG623" s="208"/>
      <c r="CH623" s="201">
        <f t="shared" si="164"/>
        <v>1</v>
      </c>
      <c r="CI623" s="208"/>
      <c r="CJ623" s="208"/>
      <c r="CK623" s="208"/>
      <c r="CL623" s="208"/>
      <c r="CM623" s="208">
        <v>1</v>
      </c>
      <c r="CN623" s="208"/>
      <c r="CO623" s="208"/>
      <c r="CP623" s="208"/>
      <c r="CQ623" s="208"/>
      <c r="CR623" s="208"/>
      <c r="CS623" s="201">
        <f t="shared" si="165"/>
        <v>1</v>
      </c>
      <c r="CT623" s="208"/>
      <c r="CU623" s="208"/>
      <c r="CV623" s="208"/>
      <c r="CW623" s="208"/>
      <c r="CX623" s="208"/>
      <c r="CY623" s="208"/>
      <c r="CZ623" s="208"/>
      <c r="DA623" s="208"/>
      <c r="DB623" s="208"/>
      <c r="DC623" s="208"/>
      <c r="DD623" s="201">
        <f t="shared" si="166"/>
        <v>0</v>
      </c>
      <c r="DE623" s="208"/>
      <c r="DF623" s="208"/>
      <c r="DG623" s="208"/>
      <c r="DH623" s="208"/>
      <c r="DI623" s="208"/>
      <c r="DJ623" s="208"/>
      <c r="DK623" s="208"/>
      <c r="DL623" s="208"/>
      <c r="DM623" s="208"/>
      <c r="DN623" s="201">
        <f t="shared" si="167"/>
        <v>0</v>
      </c>
      <c r="DO623" s="208"/>
      <c r="DP623" s="208"/>
      <c r="DQ623" s="208"/>
      <c r="DR623" s="208"/>
      <c r="DS623" s="208"/>
      <c r="DT623" s="208"/>
      <c r="DU623" s="208"/>
      <c r="DV623" s="208">
        <v>1</v>
      </c>
      <c r="DW623" s="208"/>
      <c r="DX623" s="208"/>
      <c r="DY623" s="201">
        <f t="shared" si="168"/>
        <v>1</v>
      </c>
      <c r="DZ623" s="201">
        <f t="shared" si="169"/>
        <v>0</v>
      </c>
      <c r="EA623" s="201">
        <f t="shared" si="170"/>
        <v>0</v>
      </c>
      <c r="EB623" s="201">
        <f t="shared" si="171"/>
        <v>0</v>
      </c>
      <c r="EC623" s="201">
        <f t="shared" si="172"/>
        <v>0</v>
      </c>
      <c r="ED623" s="201">
        <f t="shared" si="173"/>
        <v>0</v>
      </c>
      <c r="EE623" s="201">
        <f t="shared" si="174"/>
        <v>0</v>
      </c>
      <c r="EF623" s="201">
        <f t="shared" si="175"/>
        <v>0</v>
      </c>
      <c r="EG623" s="201">
        <f t="shared" si="176"/>
        <v>0</v>
      </c>
      <c r="EH623" s="201">
        <f t="shared" si="177"/>
        <v>0</v>
      </c>
      <c r="EI623" s="201">
        <f t="shared" si="178"/>
        <v>0</v>
      </c>
      <c r="EJ623" s="201">
        <v>0</v>
      </c>
    </row>
    <row r="624" spans="1:140" ht="15.75" customHeight="1">
      <c r="A624" s="33"/>
      <c r="B624" s="33"/>
      <c r="C624" s="125">
        <v>2021</v>
      </c>
      <c r="D624" s="125" t="s">
        <v>3380</v>
      </c>
      <c r="E624" s="125" t="s">
        <v>3381</v>
      </c>
      <c r="F624" s="125" t="s">
        <v>3382</v>
      </c>
      <c r="G624" s="125" t="s">
        <v>2149</v>
      </c>
      <c r="H624" s="125" t="s">
        <v>2705</v>
      </c>
      <c r="I624" s="201" t="s">
        <v>2706</v>
      </c>
      <c r="J624" s="125"/>
      <c r="K624" s="125"/>
      <c r="L624" s="125" t="s">
        <v>2009</v>
      </c>
      <c r="M624" s="119"/>
      <c r="N624" s="168"/>
      <c r="O624" s="164"/>
      <c r="P624" s="164"/>
      <c r="Q624" s="164"/>
      <c r="R624" s="164"/>
      <c r="S624" s="164"/>
      <c r="T624" s="164"/>
      <c r="U624" s="164">
        <v>1</v>
      </c>
      <c r="V624" s="164"/>
      <c r="W624" s="164"/>
      <c r="X624" s="164"/>
      <c r="Y624" s="164"/>
      <c r="Z624" s="164"/>
      <c r="AA624" s="164"/>
      <c r="AB624" s="164"/>
      <c r="AC624" s="164"/>
      <c r="AD624" s="164"/>
      <c r="AE624" s="164"/>
      <c r="AF624" s="164"/>
      <c r="AG624" s="167">
        <v>1</v>
      </c>
      <c r="AH624" s="164"/>
      <c r="AI624" s="164"/>
      <c r="AJ624" s="164"/>
      <c r="AK624" s="164"/>
      <c r="AL624" s="164"/>
      <c r="AM624" s="164"/>
      <c r="AN624" s="164"/>
      <c r="AO624" s="164"/>
      <c r="AP624" s="164"/>
      <c r="AQ624" s="125"/>
      <c r="AR624" s="125">
        <f t="shared" si="162"/>
        <v>1</v>
      </c>
      <c r="AS624" s="167">
        <v>1</v>
      </c>
      <c r="AT624" s="167">
        <v>1</v>
      </c>
      <c r="AU624" s="164"/>
      <c r="AV624" s="164"/>
      <c r="AW624" s="167">
        <v>1</v>
      </c>
      <c r="AX624" s="125">
        <f t="shared" si="163"/>
        <v>3</v>
      </c>
      <c r="AY624" s="164"/>
      <c r="AZ624" s="164"/>
      <c r="BA624" s="164">
        <v>1</v>
      </c>
      <c r="BB624" s="164"/>
      <c r="BC624" s="164"/>
      <c r="BD624" s="164"/>
      <c r="BE624" s="164"/>
      <c r="BF624" s="164"/>
      <c r="BG624" s="164"/>
      <c r="BH624" s="164"/>
      <c r="BI624" s="164"/>
      <c r="BJ624" s="164"/>
      <c r="BK624" s="164"/>
      <c r="BL624" s="164"/>
      <c r="BM624" s="164"/>
      <c r="BN624" s="164"/>
      <c r="BO624" s="164"/>
      <c r="BP624" s="164">
        <v>1</v>
      </c>
      <c r="BQ624" s="164"/>
      <c r="BR624" s="164"/>
      <c r="BS624" s="167">
        <v>1</v>
      </c>
      <c r="BT624" s="164">
        <v>1</v>
      </c>
      <c r="BU624" s="167">
        <v>1</v>
      </c>
      <c r="BV624" s="66">
        <f t="shared" si="179"/>
        <v>0</v>
      </c>
      <c r="BW624" s="164"/>
      <c r="BX624" s="164"/>
      <c r="BY624" s="164"/>
      <c r="BZ624" s="164">
        <v>1</v>
      </c>
      <c r="CA624" s="164"/>
      <c r="CB624" s="164"/>
      <c r="CC624" s="164"/>
      <c r="CD624" s="164"/>
      <c r="CE624" s="164"/>
      <c r="CF624" s="164"/>
      <c r="CG624" s="167"/>
      <c r="CH624" s="125">
        <f t="shared" si="164"/>
        <v>1</v>
      </c>
      <c r="CI624" s="167"/>
      <c r="CJ624" s="167"/>
      <c r="CK624" s="167"/>
      <c r="CL624" s="164"/>
      <c r="CM624" s="164">
        <v>1</v>
      </c>
      <c r="CN624" s="164"/>
      <c r="CO624" s="164"/>
      <c r="CP624" s="167"/>
      <c r="CQ624" s="164"/>
      <c r="CR624" s="164"/>
      <c r="CS624" s="125">
        <f t="shared" si="165"/>
        <v>1</v>
      </c>
      <c r="CT624" s="164"/>
      <c r="CU624" s="164"/>
      <c r="CV624" s="164"/>
      <c r="CW624" s="164"/>
      <c r="CX624" s="164"/>
      <c r="CY624" s="164"/>
      <c r="CZ624" s="164"/>
      <c r="DA624" s="164"/>
      <c r="DB624" s="164"/>
      <c r="DC624" s="164"/>
      <c r="DD624" s="125">
        <f t="shared" si="166"/>
        <v>0</v>
      </c>
      <c r="DE624" s="164"/>
      <c r="DF624" s="164"/>
      <c r="DG624" s="164"/>
      <c r="DH624" s="164"/>
      <c r="DI624" s="164"/>
      <c r="DJ624" s="164"/>
      <c r="DK624" s="164"/>
      <c r="DL624" s="164"/>
      <c r="DM624" s="164"/>
      <c r="DN624" s="125">
        <f t="shared" si="167"/>
        <v>0</v>
      </c>
      <c r="DO624" s="164"/>
      <c r="DP624" s="164"/>
      <c r="DQ624" s="164"/>
      <c r="DR624" s="164"/>
      <c r="DS624" s="164"/>
      <c r="DT624" s="164"/>
      <c r="DU624" s="164"/>
      <c r="DV624" s="164">
        <v>1</v>
      </c>
      <c r="DW624" s="164"/>
      <c r="DX624" s="164"/>
      <c r="DY624" s="125">
        <f t="shared" si="168"/>
        <v>1</v>
      </c>
      <c r="DZ624" s="125">
        <f t="shared" si="169"/>
        <v>0</v>
      </c>
      <c r="EA624" s="125">
        <f t="shared" si="170"/>
        <v>0</v>
      </c>
      <c r="EB624" s="125">
        <f t="shared" si="171"/>
        <v>0</v>
      </c>
      <c r="EC624" s="125">
        <f t="shared" si="172"/>
        <v>0</v>
      </c>
      <c r="ED624" s="125">
        <f t="shared" si="173"/>
        <v>0</v>
      </c>
      <c r="EE624" s="125">
        <f t="shared" si="174"/>
        <v>0</v>
      </c>
      <c r="EF624" s="125">
        <f t="shared" si="175"/>
        <v>0</v>
      </c>
      <c r="EG624" s="125">
        <f t="shared" si="176"/>
        <v>0</v>
      </c>
      <c r="EH624" s="125">
        <f t="shared" si="177"/>
        <v>0</v>
      </c>
      <c r="EI624" s="125">
        <f t="shared" si="178"/>
        <v>0</v>
      </c>
      <c r="EJ624" s="125"/>
    </row>
    <row r="625" spans="1:140" ht="15.75" customHeight="1">
      <c r="A625" s="33"/>
      <c r="B625" s="33"/>
      <c r="C625" s="201">
        <v>2021</v>
      </c>
      <c r="D625" s="201" t="s">
        <v>3383</v>
      </c>
      <c r="E625" s="201" t="s">
        <v>3384</v>
      </c>
      <c r="F625" s="201" t="s">
        <v>3385</v>
      </c>
      <c r="G625" s="125" t="s">
        <v>483</v>
      </c>
      <c r="H625" s="201" t="s">
        <v>2707</v>
      </c>
      <c r="I625" s="201" t="s">
        <v>2708</v>
      </c>
      <c r="J625" s="201"/>
      <c r="K625" s="201"/>
      <c r="L625" s="201" t="s">
        <v>2009</v>
      </c>
      <c r="M625" s="214"/>
      <c r="N625" s="225"/>
      <c r="O625" s="208"/>
      <c r="P625" s="208"/>
      <c r="Q625" s="208"/>
      <c r="R625" s="216"/>
      <c r="S625" s="216"/>
      <c r="T625" s="216"/>
      <c r="U625" s="216">
        <v>1</v>
      </c>
      <c r="V625" s="216"/>
      <c r="W625" s="216"/>
      <c r="X625" s="208"/>
      <c r="Y625" s="208"/>
      <c r="Z625" s="208">
        <v>1</v>
      </c>
      <c r="AA625" s="208"/>
      <c r="AB625" s="208"/>
      <c r="AC625" s="208"/>
      <c r="AD625" s="208"/>
      <c r="AE625" s="208"/>
      <c r="AF625" s="208"/>
      <c r="AG625" s="208"/>
      <c r="AH625" s="208"/>
      <c r="AI625" s="208"/>
      <c r="AJ625" s="208"/>
      <c r="AK625" s="208"/>
      <c r="AL625" s="208"/>
      <c r="AM625" s="208"/>
      <c r="AN625" s="208"/>
      <c r="AO625" s="208"/>
      <c r="AP625" s="208"/>
      <c r="AQ625" s="201"/>
      <c r="AR625" s="201">
        <f t="shared" si="162"/>
        <v>1</v>
      </c>
      <c r="AS625" s="216">
        <v>1</v>
      </c>
      <c r="AT625" s="216">
        <v>1</v>
      </c>
      <c r="AU625" s="208"/>
      <c r="AV625" s="208"/>
      <c r="AW625" s="208"/>
      <c r="AX625" s="201">
        <f t="shared" si="163"/>
        <v>2</v>
      </c>
      <c r="AY625" s="208">
        <v>1</v>
      </c>
      <c r="AZ625" s="208">
        <v>1</v>
      </c>
      <c r="BA625" s="208">
        <v>1</v>
      </c>
      <c r="BB625" s="208"/>
      <c r="BC625" s="208"/>
      <c r="BD625" s="208"/>
      <c r="BE625" s="208"/>
      <c r="BF625" s="208"/>
      <c r="BG625" s="208"/>
      <c r="BH625" s="208"/>
      <c r="BI625" s="208"/>
      <c r="BJ625" s="208"/>
      <c r="BK625" s="208"/>
      <c r="BL625" s="208"/>
      <c r="BM625" s="208"/>
      <c r="BN625" s="208"/>
      <c r="BO625" s="208"/>
      <c r="BP625" s="208">
        <v>1</v>
      </c>
      <c r="BQ625" s="208"/>
      <c r="BR625" s="208"/>
      <c r="BS625" s="216">
        <v>1</v>
      </c>
      <c r="BT625" s="208">
        <v>1</v>
      </c>
      <c r="BU625" s="208"/>
      <c r="BV625" s="66">
        <f t="shared" si="179"/>
        <v>0</v>
      </c>
      <c r="BW625" s="216"/>
      <c r="BX625" s="216">
        <v>1</v>
      </c>
      <c r="BY625" s="216"/>
      <c r="BZ625" s="216"/>
      <c r="CA625" s="208"/>
      <c r="CB625" s="208"/>
      <c r="CC625" s="208"/>
      <c r="CD625" s="208"/>
      <c r="CE625" s="208"/>
      <c r="CF625" s="208"/>
      <c r="CG625" s="208"/>
      <c r="CH625" s="201">
        <f t="shared" si="164"/>
        <v>1</v>
      </c>
      <c r="CI625" s="208"/>
      <c r="CJ625" s="208"/>
      <c r="CK625" s="208"/>
      <c r="CL625" s="208"/>
      <c r="CM625" s="208">
        <v>1</v>
      </c>
      <c r="CN625" s="208"/>
      <c r="CO625" s="208"/>
      <c r="CP625" s="208"/>
      <c r="CQ625" s="208"/>
      <c r="CR625" s="208"/>
      <c r="CS625" s="201">
        <f t="shared" si="165"/>
        <v>1</v>
      </c>
      <c r="CT625" s="208"/>
      <c r="CU625" s="208"/>
      <c r="CV625" s="208"/>
      <c r="CW625" s="208"/>
      <c r="CX625" s="208"/>
      <c r="CY625" s="208"/>
      <c r="CZ625" s="208"/>
      <c r="DA625" s="208"/>
      <c r="DB625" s="208"/>
      <c r="DC625" s="208"/>
      <c r="DD625" s="201">
        <f t="shared" si="166"/>
        <v>0</v>
      </c>
      <c r="DE625" s="208"/>
      <c r="DF625" s="208"/>
      <c r="DG625" s="208"/>
      <c r="DH625" s="208"/>
      <c r="DI625" s="208"/>
      <c r="DJ625" s="208"/>
      <c r="DK625" s="208"/>
      <c r="DL625" s="208"/>
      <c r="DM625" s="208"/>
      <c r="DN625" s="201">
        <f t="shared" si="167"/>
        <v>0</v>
      </c>
      <c r="DO625" s="208"/>
      <c r="DP625" s="208"/>
      <c r="DQ625" s="208"/>
      <c r="DR625" s="208"/>
      <c r="DS625" s="208"/>
      <c r="DT625" s="208"/>
      <c r="DU625" s="208"/>
      <c r="DV625" s="208"/>
      <c r="DW625" s="208"/>
      <c r="DX625" s="208"/>
      <c r="DY625" s="201">
        <f t="shared" si="168"/>
        <v>0</v>
      </c>
      <c r="DZ625" s="201">
        <f t="shared" si="169"/>
        <v>0</v>
      </c>
      <c r="EA625" s="201">
        <f t="shared" si="170"/>
        <v>0</v>
      </c>
      <c r="EB625" s="201">
        <f t="shared" si="171"/>
        <v>0</v>
      </c>
      <c r="EC625" s="201">
        <f t="shared" si="172"/>
        <v>0</v>
      </c>
      <c r="ED625" s="201">
        <f t="shared" si="173"/>
        <v>0</v>
      </c>
      <c r="EE625" s="201">
        <f t="shared" si="174"/>
        <v>0</v>
      </c>
      <c r="EF625" s="201">
        <f t="shared" si="175"/>
        <v>0</v>
      </c>
      <c r="EG625" s="201">
        <f t="shared" si="176"/>
        <v>0</v>
      </c>
      <c r="EH625" s="201">
        <f t="shared" si="177"/>
        <v>0</v>
      </c>
      <c r="EI625" s="201">
        <f t="shared" si="178"/>
        <v>0</v>
      </c>
      <c r="EJ625" s="201"/>
    </row>
    <row r="626" spans="1:140" ht="15.75" customHeight="1">
      <c r="A626" s="33"/>
      <c r="B626" s="33"/>
      <c r="C626" s="201">
        <v>2020</v>
      </c>
      <c r="D626" s="201" t="s">
        <v>3386</v>
      </c>
      <c r="E626" s="201" t="s">
        <v>3387</v>
      </c>
      <c r="F626" s="201" t="s">
        <v>3379</v>
      </c>
      <c r="G626" s="202" t="s">
        <v>2315</v>
      </c>
      <c r="H626" s="202" t="s">
        <v>2709</v>
      </c>
      <c r="I626" s="222" t="s">
        <v>2710</v>
      </c>
      <c r="J626" s="125"/>
      <c r="K626" s="125"/>
      <c r="L626" s="125" t="s">
        <v>2009</v>
      </c>
      <c r="M626" s="119"/>
      <c r="N626" s="168"/>
      <c r="O626" s="164"/>
      <c r="P626" s="164"/>
      <c r="Q626" s="164"/>
      <c r="R626" s="164"/>
      <c r="S626" s="164"/>
      <c r="T626" s="164"/>
      <c r="U626" s="164">
        <v>1</v>
      </c>
      <c r="V626" s="164"/>
      <c r="W626" s="164"/>
      <c r="X626" s="164"/>
      <c r="Y626" s="164"/>
      <c r="Z626" s="164"/>
      <c r="AA626" s="164"/>
      <c r="AB626" s="164"/>
      <c r="AC626" s="164"/>
      <c r="AD626" s="164"/>
      <c r="AE626" s="164">
        <v>1</v>
      </c>
      <c r="AF626" s="167"/>
      <c r="AG626" s="164"/>
      <c r="AH626" s="164"/>
      <c r="AI626" s="164"/>
      <c r="AJ626" s="164"/>
      <c r="AK626" s="164"/>
      <c r="AL626" s="164"/>
      <c r="AM626" s="164"/>
      <c r="AN626" s="164"/>
      <c r="AO626" s="164"/>
      <c r="AP626" s="164"/>
      <c r="AQ626" s="125"/>
      <c r="AR626" s="125">
        <f t="shared" si="162"/>
        <v>1</v>
      </c>
      <c r="AS626" s="167">
        <v>1</v>
      </c>
      <c r="AT626" s="167">
        <v>1</v>
      </c>
      <c r="AU626" s="167"/>
      <c r="AV626" s="164"/>
      <c r="AW626" s="167">
        <v>1</v>
      </c>
      <c r="AX626" s="125">
        <f t="shared" si="163"/>
        <v>3</v>
      </c>
      <c r="AY626" s="164">
        <v>1</v>
      </c>
      <c r="AZ626" s="164">
        <v>1</v>
      </c>
      <c r="BA626" s="164">
        <v>1</v>
      </c>
      <c r="BB626" s="164"/>
      <c r="BC626" s="164"/>
      <c r="BD626" s="164"/>
      <c r="BE626" s="164"/>
      <c r="BF626" s="164"/>
      <c r="BG626" s="164"/>
      <c r="BH626" s="164">
        <v>1</v>
      </c>
      <c r="BI626" s="164"/>
      <c r="BJ626" s="164">
        <v>1</v>
      </c>
      <c r="BK626" s="164"/>
      <c r="BL626" s="164"/>
      <c r="BM626" s="164"/>
      <c r="BN626" s="164"/>
      <c r="BO626" s="164"/>
      <c r="BP626" s="164"/>
      <c r="BQ626" s="164"/>
      <c r="BR626" s="164"/>
      <c r="BS626" s="164">
        <v>1</v>
      </c>
      <c r="BT626" s="164">
        <v>1</v>
      </c>
      <c r="BU626" s="167">
        <v>1</v>
      </c>
      <c r="BV626" s="66">
        <f t="shared" si="179"/>
        <v>0</v>
      </c>
      <c r="BW626" s="164"/>
      <c r="BX626" s="164">
        <v>1</v>
      </c>
      <c r="BY626" s="164"/>
      <c r="BZ626" s="164">
        <v>1</v>
      </c>
      <c r="CA626" s="164"/>
      <c r="CB626" s="164"/>
      <c r="CC626" s="164"/>
      <c r="CD626" s="164"/>
      <c r="CE626" s="164"/>
      <c r="CF626" s="164"/>
      <c r="CG626" s="164"/>
      <c r="CH626" s="125">
        <f t="shared" si="164"/>
        <v>2</v>
      </c>
      <c r="CI626" s="164"/>
      <c r="CJ626" s="164"/>
      <c r="CK626" s="164"/>
      <c r="CL626" s="164"/>
      <c r="CM626" s="164">
        <v>1</v>
      </c>
      <c r="CN626" s="164"/>
      <c r="CO626" s="164"/>
      <c r="CP626" s="167"/>
      <c r="CQ626" s="164"/>
      <c r="CR626" s="164"/>
      <c r="CS626" s="125">
        <f t="shared" si="165"/>
        <v>1</v>
      </c>
      <c r="CT626" s="164"/>
      <c r="CU626" s="164"/>
      <c r="CV626" s="164"/>
      <c r="CW626" s="164"/>
      <c r="CX626" s="164"/>
      <c r="CY626" s="164"/>
      <c r="CZ626" s="164"/>
      <c r="DA626" s="164"/>
      <c r="DB626" s="164"/>
      <c r="DC626" s="164"/>
      <c r="DD626" s="125">
        <f t="shared" si="166"/>
        <v>0</v>
      </c>
      <c r="DE626" s="164"/>
      <c r="DF626" s="164"/>
      <c r="DG626" s="164"/>
      <c r="DH626" s="164"/>
      <c r="DI626" s="164"/>
      <c r="DJ626" s="164"/>
      <c r="DK626" s="164"/>
      <c r="DL626" s="164"/>
      <c r="DM626" s="164"/>
      <c r="DN626" s="125">
        <f t="shared" si="167"/>
        <v>0</v>
      </c>
      <c r="DO626" s="164"/>
      <c r="DP626" s="164"/>
      <c r="DQ626" s="164"/>
      <c r="DR626" s="164"/>
      <c r="DS626" s="164"/>
      <c r="DT626" s="164"/>
      <c r="DU626" s="164"/>
      <c r="DV626" s="164">
        <v>1</v>
      </c>
      <c r="DW626" s="164"/>
      <c r="DX626" s="164"/>
      <c r="DY626" s="125">
        <f t="shared" si="168"/>
        <v>1</v>
      </c>
      <c r="DZ626" s="125">
        <f t="shared" si="169"/>
        <v>0</v>
      </c>
      <c r="EA626" s="125">
        <f t="shared" si="170"/>
        <v>0</v>
      </c>
      <c r="EB626" s="125">
        <f t="shared" si="171"/>
        <v>0</v>
      </c>
      <c r="EC626" s="125">
        <f t="shared" si="172"/>
        <v>0</v>
      </c>
      <c r="ED626" s="125">
        <f t="shared" si="173"/>
        <v>0</v>
      </c>
      <c r="EE626" s="125">
        <f t="shared" si="174"/>
        <v>0</v>
      </c>
      <c r="EF626" s="125">
        <f t="shared" si="175"/>
        <v>0</v>
      </c>
      <c r="EG626" s="125">
        <f t="shared" si="176"/>
        <v>0</v>
      </c>
      <c r="EH626" s="125">
        <f t="shared" si="177"/>
        <v>0</v>
      </c>
      <c r="EI626" s="125">
        <f t="shared" si="178"/>
        <v>0</v>
      </c>
      <c r="EJ626" s="125">
        <v>0</v>
      </c>
    </row>
    <row r="627" spans="1:140" ht="15.75" customHeight="1">
      <c r="A627" s="33"/>
      <c r="B627" s="33"/>
      <c r="C627" s="125">
        <v>2021</v>
      </c>
      <c r="D627" s="95" t="s">
        <v>3388</v>
      </c>
      <c r="E627" s="125" t="s">
        <v>3389</v>
      </c>
      <c r="F627" s="125" t="s">
        <v>600</v>
      </c>
      <c r="G627" s="125" t="s">
        <v>2675</v>
      </c>
      <c r="H627" s="125" t="s">
        <v>2711</v>
      </c>
      <c r="I627" s="125" t="s">
        <v>2712</v>
      </c>
      <c r="J627" s="125"/>
      <c r="K627" s="125"/>
      <c r="L627" s="125" t="s">
        <v>2009</v>
      </c>
      <c r="M627" s="119"/>
      <c r="N627" s="168"/>
      <c r="O627" s="164"/>
      <c r="P627" s="164"/>
      <c r="Q627" s="164"/>
      <c r="R627" s="164"/>
      <c r="S627" s="164"/>
      <c r="T627" s="164"/>
      <c r="U627" s="164">
        <v>1</v>
      </c>
      <c r="V627" s="164"/>
      <c r="W627" s="164"/>
      <c r="X627" s="164"/>
      <c r="Y627" s="164"/>
      <c r="Z627" s="164">
        <v>1</v>
      </c>
      <c r="AA627" s="164"/>
      <c r="AB627" s="164"/>
      <c r="AC627" s="164"/>
      <c r="AD627" s="164"/>
      <c r="AE627" s="164"/>
      <c r="AF627" s="164"/>
      <c r="AG627" s="164"/>
      <c r="AH627" s="164"/>
      <c r="AI627" s="95"/>
      <c r="AJ627" s="164"/>
      <c r="AK627" s="164"/>
      <c r="AL627" s="164"/>
      <c r="AM627" s="164"/>
      <c r="AN627" s="164"/>
      <c r="AO627" s="164"/>
      <c r="AP627" s="164"/>
      <c r="AQ627" s="125"/>
      <c r="AR627" s="125">
        <f t="shared" si="162"/>
        <v>1</v>
      </c>
      <c r="AS627" s="167"/>
      <c r="AT627" s="167">
        <v>1</v>
      </c>
      <c r="AU627" s="167"/>
      <c r="AV627" s="164"/>
      <c r="AW627" s="167">
        <v>1</v>
      </c>
      <c r="AX627" s="125">
        <f t="shared" si="163"/>
        <v>2</v>
      </c>
      <c r="AY627" s="164">
        <v>1</v>
      </c>
      <c r="AZ627" s="167">
        <v>1</v>
      </c>
      <c r="BA627" s="164">
        <v>1</v>
      </c>
      <c r="BB627" s="164"/>
      <c r="BC627" s="164"/>
      <c r="BD627" s="164"/>
      <c r="BE627" s="164"/>
      <c r="BF627" s="164"/>
      <c r="BG627" s="164"/>
      <c r="BH627" s="164">
        <v>1</v>
      </c>
      <c r="BI627" s="164"/>
      <c r="BJ627" s="164"/>
      <c r="BK627" s="164"/>
      <c r="BL627" s="164">
        <v>1</v>
      </c>
      <c r="BM627" s="164"/>
      <c r="BN627" s="164">
        <v>1</v>
      </c>
      <c r="BO627" s="164"/>
      <c r="BP627" s="164">
        <v>1</v>
      </c>
      <c r="BQ627" s="164"/>
      <c r="BR627" s="164"/>
      <c r="BS627" s="164"/>
      <c r="BT627" s="164">
        <v>1</v>
      </c>
      <c r="BU627" s="167">
        <v>1</v>
      </c>
      <c r="BV627" s="66">
        <f t="shared" si="179"/>
        <v>0</v>
      </c>
      <c r="BW627" s="164"/>
      <c r="BX627" s="164"/>
      <c r="BY627" s="164"/>
      <c r="BZ627" s="164"/>
      <c r="CA627" s="164"/>
      <c r="CB627" s="164"/>
      <c r="CC627" s="164"/>
      <c r="CD627" s="164"/>
      <c r="CE627" s="164"/>
      <c r="CF627" s="164"/>
      <c r="CG627" s="164"/>
      <c r="CH627" s="125">
        <f t="shared" si="164"/>
        <v>0</v>
      </c>
      <c r="CI627" s="164"/>
      <c r="CJ627" s="164"/>
      <c r="CK627" s="164"/>
      <c r="CL627" s="164"/>
      <c r="CM627" s="164">
        <v>1</v>
      </c>
      <c r="CN627" s="164"/>
      <c r="CO627" s="164"/>
      <c r="CP627" s="164"/>
      <c r="CQ627" s="164"/>
      <c r="CR627" s="164"/>
      <c r="CS627" s="125">
        <f t="shared" si="165"/>
        <v>1</v>
      </c>
      <c r="CT627" s="164"/>
      <c r="CU627" s="164"/>
      <c r="CV627" s="164"/>
      <c r="CW627" s="164"/>
      <c r="CX627" s="164"/>
      <c r="CY627" s="164"/>
      <c r="CZ627" s="164"/>
      <c r="DA627" s="164"/>
      <c r="DB627" s="164"/>
      <c r="DC627" s="164"/>
      <c r="DD627" s="125">
        <f t="shared" si="166"/>
        <v>0</v>
      </c>
      <c r="DE627" s="164"/>
      <c r="DF627" s="164"/>
      <c r="DG627" s="164"/>
      <c r="DH627" s="164"/>
      <c r="DI627" s="164"/>
      <c r="DJ627" s="164"/>
      <c r="DK627" s="164"/>
      <c r="DL627" s="164"/>
      <c r="DM627" s="164"/>
      <c r="DN627" s="125">
        <f t="shared" si="167"/>
        <v>0</v>
      </c>
      <c r="DO627" s="164"/>
      <c r="DP627" s="164"/>
      <c r="DQ627" s="164"/>
      <c r="DR627" s="164"/>
      <c r="DS627" s="164"/>
      <c r="DT627" s="164"/>
      <c r="DU627" s="164"/>
      <c r="DV627" s="164">
        <v>1</v>
      </c>
      <c r="DW627" s="164"/>
      <c r="DX627" s="164"/>
      <c r="DY627" s="125">
        <f t="shared" si="168"/>
        <v>1</v>
      </c>
      <c r="DZ627" s="125">
        <f t="shared" si="169"/>
        <v>0</v>
      </c>
      <c r="EA627" s="125">
        <f t="shared" si="170"/>
        <v>0</v>
      </c>
      <c r="EB627" s="125">
        <f t="shared" si="171"/>
        <v>0</v>
      </c>
      <c r="EC627" s="125">
        <f t="shared" si="172"/>
        <v>0</v>
      </c>
      <c r="ED627" s="125">
        <f t="shared" si="173"/>
        <v>0</v>
      </c>
      <c r="EE627" s="125">
        <f t="shared" si="174"/>
        <v>0</v>
      </c>
      <c r="EF627" s="125">
        <f t="shared" si="175"/>
        <v>0</v>
      </c>
      <c r="EG627" s="125">
        <f t="shared" si="176"/>
        <v>0</v>
      </c>
      <c r="EH627" s="125">
        <f t="shared" si="177"/>
        <v>0</v>
      </c>
      <c r="EI627" s="125">
        <f t="shared" si="178"/>
        <v>0</v>
      </c>
      <c r="EJ627" s="125"/>
    </row>
    <row r="628" spans="1:140" ht="15.75" customHeight="1">
      <c r="A628" s="33"/>
      <c r="B628" s="33"/>
      <c r="C628" s="125">
        <v>2021</v>
      </c>
      <c r="D628" s="95" t="s">
        <v>3390</v>
      </c>
      <c r="E628" s="125" t="s">
        <v>3391</v>
      </c>
      <c r="F628" s="125" t="s">
        <v>50</v>
      </c>
      <c r="G628" s="125" t="s">
        <v>2675</v>
      </c>
      <c r="H628" s="125" t="s">
        <v>2713</v>
      </c>
      <c r="I628" s="125" t="s">
        <v>2714</v>
      </c>
      <c r="J628" s="125"/>
      <c r="K628" s="125"/>
      <c r="L628" s="125" t="s">
        <v>2009</v>
      </c>
      <c r="M628" s="119"/>
      <c r="N628" s="168"/>
      <c r="O628" s="164"/>
      <c r="P628" s="164"/>
      <c r="Q628" s="164"/>
      <c r="R628" s="164"/>
      <c r="S628" s="164"/>
      <c r="T628" s="164"/>
      <c r="U628" s="164">
        <v>1</v>
      </c>
      <c r="V628" s="164"/>
      <c r="W628" s="164"/>
      <c r="X628" s="95"/>
      <c r="Y628" s="95"/>
      <c r="Z628" s="95"/>
      <c r="AA628" s="164"/>
      <c r="AB628" s="164"/>
      <c r="AC628" s="164">
        <v>1</v>
      </c>
      <c r="AD628" s="164"/>
      <c r="AE628" s="164"/>
      <c r="AF628" s="164"/>
      <c r="AG628" s="164"/>
      <c r="AH628" s="164"/>
      <c r="AI628" s="164"/>
      <c r="AJ628" s="164"/>
      <c r="AK628" s="164"/>
      <c r="AL628" s="164"/>
      <c r="AM628" s="164"/>
      <c r="AN628" s="164"/>
      <c r="AO628" s="164"/>
      <c r="AP628" s="164"/>
      <c r="AQ628" s="125"/>
      <c r="AR628" s="125">
        <f t="shared" si="162"/>
        <v>1</v>
      </c>
      <c r="AS628" s="167"/>
      <c r="AT628" s="167">
        <v>1</v>
      </c>
      <c r="AU628" s="164"/>
      <c r="AV628" s="164"/>
      <c r="AW628" s="167">
        <v>1</v>
      </c>
      <c r="AX628" s="125">
        <f t="shared" si="163"/>
        <v>2</v>
      </c>
      <c r="AY628" s="167">
        <v>1</v>
      </c>
      <c r="AZ628" s="164">
        <v>1</v>
      </c>
      <c r="BA628" s="164">
        <v>1</v>
      </c>
      <c r="BB628" s="164"/>
      <c r="BC628" s="164"/>
      <c r="BD628" s="164"/>
      <c r="BE628" s="164"/>
      <c r="BF628" s="164"/>
      <c r="BG628" s="164"/>
      <c r="BH628" s="164"/>
      <c r="BI628" s="164"/>
      <c r="BJ628" s="164"/>
      <c r="BK628" s="164"/>
      <c r="BL628" s="164">
        <v>1</v>
      </c>
      <c r="BM628" s="164"/>
      <c r="BN628" s="164"/>
      <c r="BO628" s="164"/>
      <c r="BP628" s="164"/>
      <c r="BQ628" s="164"/>
      <c r="BR628" s="164"/>
      <c r="BS628" s="164"/>
      <c r="BT628" s="164">
        <v>1</v>
      </c>
      <c r="BU628" s="167">
        <v>1</v>
      </c>
      <c r="BV628" s="66">
        <f t="shared" si="179"/>
        <v>0</v>
      </c>
      <c r="BW628" s="164"/>
      <c r="BX628" s="164"/>
      <c r="BY628" s="164"/>
      <c r="BZ628" s="164"/>
      <c r="CA628" s="164"/>
      <c r="CB628" s="164"/>
      <c r="CC628" s="164"/>
      <c r="CD628" s="164"/>
      <c r="CE628" s="164"/>
      <c r="CF628" s="164"/>
      <c r="CG628" s="164"/>
      <c r="CH628" s="125">
        <f t="shared" si="164"/>
        <v>0</v>
      </c>
      <c r="CI628" s="164"/>
      <c r="CJ628" s="164"/>
      <c r="CK628" s="164"/>
      <c r="CL628" s="164"/>
      <c r="CM628" s="164">
        <v>1</v>
      </c>
      <c r="CN628" s="164"/>
      <c r="CO628" s="164"/>
      <c r="CP628" s="164"/>
      <c r="CQ628" s="164"/>
      <c r="CR628" s="164"/>
      <c r="CS628" s="125">
        <f t="shared" si="165"/>
        <v>1</v>
      </c>
      <c r="CT628" s="164"/>
      <c r="CU628" s="164"/>
      <c r="CV628" s="164"/>
      <c r="CW628" s="164"/>
      <c r="CX628" s="164"/>
      <c r="CY628" s="164"/>
      <c r="CZ628" s="164"/>
      <c r="DA628" s="164"/>
      <c r="DB628" s="164"/>
      <c r="DC628" s="164"/>
      <c r="DD628" s="125">
        <f t="shared" si="166"/>
        <v>0</v>
      </c>
      <c r="DE628" s="164"/>
      <c r="DF628" s="164"/>
      <c r="DG628" s="164"/>
      <c r="DH628" s="164"/>
      <c r="DI628" s="164"/>
      <c r="DJ628" s="164"/>
      <c r="DK628" s="164"/>
      <c r="DL628" s="164"/>
      <c r="DM628" s="164"/>
      <c r="DN628" s="125">
        <f t="shared" si="167"/>
        <v>0</v>
      </c>
      <c r="DO628" s="164"/>
      <c r="DP628" s="164"/>
      <c r="DQ628" s="164"/>
      <c r="DR628" s="164"/>
      <c r="DS628" s="164"/>
      <c r="DT628" s="164"/>
      <c r="DU628" s="164"/>
      <c r="DV628" s="164">
        <v>1</v>
      </c>
      <c r="DW628" s="164"/>
      <c r="DX628" s="164"/>
      <c r="DY628" s="125">
        <f t="shared" si="168"/>
        <v>1</v>
      </c>
      <c r="DZ628" s="125">
        <f t="shared" si="169"/>
        <v>0</v>
      </c>
      <c r="EA628" s="125">
        <f t="shared" si="170"/>
        <v>0</v>
      </c>
      <c r="EB628" s="125">
        <f t="shared" si="171"/>
        <v>0</v>
      </c>
      <c r="EC628" s="125">
        <f t="shared" si="172"/>
        <v>0</v>
      </c>
      <c r="ED628" s="125">
        <f t="shared" si="173"/>
        <v>0</v>
      </c>
      <c r="EE628" s="125">
        <f t="shared" si="174"/>
        <v>0</v>
      </c>
      <c r="EF628" s="125">
        <f t="shared" si="175"/>
        <v>0</v>
      </c>
      <c r="EG628" s="125">
        <f t="shared" si="176"/>
        <v>0</v>
      </c>
      <c r="EH628" s="125">
        <f t="shared" si="177"/>
        <v>0</v>
      </c>
      <c r="EI628" s="125">
        <f t="shared" si="178"/>
        <v>0</v>
      </c>
      <c r="EJ628" s="125">
        <v>0</v>
      </c>
    </row>
    <row r="629" spans="1:140" ht="15.75" customHeight="1">
      <c r="A629" s="34"/>
      <c r="B629" s="33"/>
      <c r="C629" s="125">
        <v>2021</v>
      </c>
      <c r="D629" s="95" t="s">
        <v>3392</v>
      </c>
      <c r="E629" s="125" t="s">
        <v>3393</v>
      </c>
      <c r="F629" s="125" t="s">
        <v>660</v>
      </c>
      <c r="G629" s="125" t="s">
        <v>2684</v>
      </c>
      <c r="H629" s="125" t="s">
        <v>2715</v>
      </c>
      <c r="I629" s="125" t="s">
        <v>2716</v>
      </c>
      <c r="J629" s="125"/>
      <c r="K629" s="125"/>
      <c r="L629" s="125" t="s">
        <v>2009</v>
      </c>
      <c r="M629" s="119"/>
      <c r="N629" s="168"/>
      <c r="O629" s="164"/>
      <c r="P629" s="164"/>
      <c r="Q629" s="164"/>
      <c r="R629" s="164"/>
      <c r="S629" s="164"/>
      <c r="T629" s="164"/>
      <c r="U629" s="164">
        <v>1</v>
      </c>
      <c r="V629" s="164"/>
      <c r="W629" s="164"/>
      <c r="X629" s="164"/>
      <c r="Y629" s="164"/>
      <c r="Z629" s="164"/>
      <c r="AA629" s="95"/>
      <c r="AB629" s="164"/>
      <c r="AC629" s="164"/>
      <c r="AD629" s="164"/>
      <c r="AE629" s="164"/>
      <c r="AF629" s="164"/>
      <c r="AG629" s="164"/>
      <c r="AH629" s="164">
        <v>1</v>
      </c>
      <c r="AI629" s="164"/>
      <c r="AJ629" s="164"/>
      <c r="AK629" s="164"/>
      <c r="AL629" s="164"/>
      <c r="AM629" s="164"/>
      <c r="AN629" s="164"/>
      <c r="AO629" s="164"/>
      <c r="AP629" s="164"/>
      <c r="AQ629" s="125"/>
      <c r="AR629" s="125">
        <f t="shared" si="162"/>
        <v>1</v>
      </c>
      <c r="AS629" s="167">
        <v>1</v>
      </c>
      <c r="AT629" s="167">
        <v>1</v>
      </c>
      <c r="AU629" s="167">
        <v>1</v>
      </c>
      <c r="AV629" s="167">
        <v>1</v>
      </c>
      <c r="AW629" s="167">
        <v>1</v>
      </c>
      <c r="AX629" s="125">
        <f t="shared" si="163"/>
        <v>5</v>
      </c>
      <c r="AY629" s="167">
        <v>1</v>
      </c>
      <c r="AZ629" s="167">
        <v>1</v>
      </c>
      <c r="BA629" s="167">
        <v>1</v>
      </c>
      <c r="BB629" s="167">
        <v>1</v>
      </c>
      <c r="BC629" s="164"/>
      <c r="BD629" s="164"/>
      <c r="BE629" s="164"/>
      <c r="BF629" s="164"/>
      <c r="BG629" s="164"/>
      <c r="BH629" s="164"/>
      <c r="BI629" s="164"/>
      <c r="BJ629" s="164"/>
      <c r="BK629" s="164"/>
      <c r="BL629" s="164">
        <v>1</v>
      </c>
      <c r="BM629" s="164"/>
      <c r="BN629" s="164"/>
      <c r="BO629" s="164"/>
      <c r="BP629" s="164"/>
      <c r="BQ629" s="164"/>
      <c r="BR629" s="164"/>
      <c r="BS629" s="167">
        <v>1</v>
      </c>
      <c r="BT629" s="167">
        <v>1</v>
      </c>
      <c r="BU629" s="167">
        <v>1</v>
      </c>
      <c r="BV629" s="66">
        <f t="shared" si="179"/>
        <v>0</v>
      </c>
      <c r="BW629" s="167"/>
      <c r="BX629" s="167"/>
      <c r="BY629" s="167">
        <v>1</v>
      </c>
      <c r="BZ629" s="167"/>
      <c r="CA629" s="167"/>
      <c r="CB629" s="167">
        <v>1</v>
      </c>
      <c r="CC629" s="164"/>
      <c r="CD629" s="164"/>
      <c r="CE629" s="164">
        <v>1</v>
      </c>
      <c r="CF629" s="164"/>
      <c r="CG629" s="167"/>
      <c r="CH629" s="125">
        <f t="shared" si="164"/>
        <v>3</v>
      </c>
      <c r="CI629" s="167"/>
      <c r="CJ629" s="167">
        <v>1</v>
      </c>
      <c r="CK629" s="167"/>
      <c r="CL629" s="167">
        <v>1</v>
      </c>
      <c r="CM629" s="167"/>
      <c r="CN629" s="164"/>
      <c r="CO629" s="164"/>
      <c r="CP629" s="164">
        <v>1</v>
      </c>
      <c r="CQ629" s="164"/>
      <c r="CR629" s="164"/>
      <c r="CS629" s="125">
        <f t="shared" si="165"/>
        <v>3</v>
      </c>
      <c r="CT629" s="164"/>
      <c r="CU629" s="167">
        <v>1</v>
      </c>
      <c r="CV629" s="167"/>
      <c r="CW629" s="167">
        <v>1</v>
      </c>
      <c r="CX629" s="164"/>
      <c r="CY629" s="164"/>
      <c r="CZ629" s="164"/>
      <c r="DA629" s="164">
        <v>1</v>
      </c>
      <c r="DB629" s="164"/>
      <c r="DC629" s="164"/>
      <c r="DD629" s="125">
        <f t="shared" si="166"/>
        <v>3</v>
      </c>
      <c r="DE629" s="164"/>
      <c r="DF629" s="164">
        <v>1</v>
      </c>
      <c r="DG629" s="164"/>
      <c r="DH629" s="164">
        <v>1</v>
      </c>
      <c r="DI629" s="164"/>
      <c r="DJ629" s="164"/>
      <c r="DK629" s="164">
        <v>1</v>
      </c>
      <c r="DL629" s="164"/>
      <c r="DM629" s="164"/>
      <c r="DN629" s="125">
        <f t="shared" si="167"/>
        <v>3</v>
      </c>
      <c r="DO629" s="164"/>
      <c r="DP629" s="164">
        <v>1</v>
      </c>
      <c r="DQ629" s="164"/>
      <c r="DR629" s="164">
        <v>1</v>
      </c>
      <c r="DS629" s="164"/>
      <c r="DT629" s="164"/>
      <c r="DU629" s="164">
        <v>1</v>
      </c>
      <c r="DV629" s="164"/>
      <c r="DW629" s="164"/>
      <c r="DX629" s="164"/>
      <c r="DY629" s="125">
        <f t="shared" si="168"/>
        <v>3</v>
      </c>
      <c r="DZ629" s="125">
        <f t="shared" si="169"/>
        <v>0</v>
      </c>
      <c r="EA629" s="125">
        <f t="shared" si="170"/>
        <v>5</v>
      </c>
      <c r="EB629" s="125">
        <f t="shared" si="171"/>
        <v>0</v>
      </c>
      <c r="EC629" s="125">
        <f t="shared" si="172"/>
        <v>5</v>
      </c>
      <c r="ED629" s="125">
        <f t="shared" si="173"/>
        <v>0</v>
      </c>
      <c r="EE629" s="125">
        <f t="shared" si="174"/>
        <v>0</v>
      </c>
      <c r="EF629" s="125">
        <f t="shared" si="175"/>
        <v>5</v>
      </c>
      <c r="EG629" s="125">
        <f t="shared" si="176"/>
        <v>0</v>
      </c>
      <c r="EH629" s="125">
        <f t="shared" si="177"/>
        <v>15</v>
      </c>
      <c r="EI629" s="125">
        <f t="shared" si="178"/>
        <v>1</v>
      </c>
      <c r="EJ629" s="125">
        <v>0</v>
      </c>
    </row>
    <row r="630" spans="1:140" ht="15.75" customHeight="1">
      <c r="A630" s="34"/>
      <c r="B630" s="33"/>
      <c r="C630" s="125">
        <v>2021</v>
      </c>
      <c r="D630" s="95" t="s">
        <v>3394</v>
      </c>
      <c r="E630" s="125" t="s">
        <v>3395</v>
      </c>
      <c r="F630" s="125" t="s">
        <v>3396</v>
      </c>
      <c r="G630" s="125" t="s">
        <v>2717</v>
      </c>
      <c r="H630" s="125" t="s">
        <v>2718</v>
      </c>
      <c r="I630" s="125" t="s">
        <v>2719</v>
      </c>
      <c r="J630" s="125"/>
      <c r="K630" s="125"/>
      <c r="L630" s="125" t="s">
        <v>2009</v>
      </c>
      <c r="M630" s="119"/>
      <c r="N630" s="168"/>
      <c r="O630" s="164"/>
      <c r="P630" s="164"/>
      <c r="Q630" s="164"/>
      <c r="R630" s="164"/>
      <c r="S630" s="164"/>
      <c r="T630" s="164"/>
      <c r="U630" s="164">
        <v>1</v>
      </c>
      <c r="V630" s="164"/>
      <c r="W630" s="164"/>
      <c r="X630" s="164"/>
      <c r="Y630" s="164"/>
      <c r="Z630" s="164"/>
      <c r="AA630" s="164"/>
      <c r="AB630" s="164">
        <v>1</v>
      </c>
      <c r="AC630" s="164"/>
      <c r="AD630" s="164"/>
      <c r="AE630" s="164"/>
      <c r="AF630" s="164"/>
      <c r="AG630" s="164"/>
      <c r="AH630" s="95"/>
      <c r="AI630" s="164"/>
      <c r="AJ630" s="164"/>
      <c r="AK630" s="164"/>
      <c r="AL630" s="164"/>
      <c r="AM630" s="164"/>
      <c r="AN630" s="164"/>
      <c r="AO630" s="164"/>
      <c r="AP630" s="164"/>
      <c r="AQ630" s="125"/>
      <c r="AR630" s="125">
        <f t="shared" si="162"/>
        <v>1</v>
      </c>
      <c r="AS630" s="167">
        <v>1</v>
      </c>
      <c r="AT630" s="167">
        <v>1</v>
      </c>
      <c r="AU630" s="167">
        <v>1</v>
      </c>
      <c r="AV630" s="167">
        <v>1</v>
      </c>
      <c r="AW630" s="167">
        <v>1</v>
      </c>
      <c r="AX630" s="125">
        <f t="shared" si="163"/>
        <v>5</v>
      </c>
      <c r="AY630" s="167">
        <v>1</v>
      </c>
      <c r="AZ630" s="167">
        <v>1</v>
      </c>
      <c r="BA630" s="164"/>
      <c r="BB630" s="164"/>
      <c r="BC630" s="164"/>
      <c r="BD630" s="164"/>
      <c r="BE630" s="164"/>
      <c r="BF630" s="164"/>
      <c r="BG630" s="164"/>
      <c r="BH630" s="164"/>
      <c r="BI630" s="164"/>
      <c r="BJ630" s="164"/>
      <c r="BK630" s="164"/>
      <c r="BL630" s="164"/>
      <c r="BM630" s="164"/>
      <c r="BN630" s="164"/>
      <c r="BO630" s="164"/>
      <c r="BP630" s="164">
        <v>1</v>
      </c>
      <c r="BQ630" s="164"/>
      <c r="BR630" s="164"/>
      <c r="BS630" s="167"/>
      <c r="BT630" s="167">
        <v>1</v>
      </c>
      <c r="BU630" s="164"/>
      <c r="BV630" s="66">
        <f t="shared" si="179"/>
        <v>0</v>
      </c>
      <c r="BW630" s="167"/>
      <c r="BX630" s="167"/>
      <c r="BY630" s="167"/>
      <c r="BZ630" s="167"/>
      <c r="CA630" s="164"/>
      <c r="CB630" s="164">
        <v>1</v>
      </c>
      <c r="CC630" s="164"/>
      <c r="CD630" s="164"/>
      <c r="CE630" s="164"/>
      <c r="CF630" s="164"/>
      <c r="CG630" s="164"/>
      <c r="CH630" s="125">
        <f t="shared" si="164"/>
        <v>1</v>
      </c>
      <c r="CI630" s="164"/>
      <c r="CJ630" s="164"/>
      <c r="CK630" s="164"/>
      <c r="CL630" s="167">
        <v>1</v>
      </c>
      <c r="CM630" s="167"/>
      <c r="CN630" s="164"/>
      <c r="CO630" s="164"/>
      <c r="CP630" s="164"/>
      <c r="CQ630" s="164"/>
      <c r="CR630" s="164"/>
      <c r="CS630" s="125">
        <f t="shared" si="165"/>
        <v>1</v>
      </c>
      <c r="CT630" s="164"/>
      <c r="CU630" s="164"/>
      <c r="CV630" s="164"/>
      <c r="CW630" s="167">
        <v>1</v>
      </c>
      <c r="CX630" s="164"/>
      <c r="CY630" s="164"/>
      <c r="CZ630" s="164"/>
      <c r="DA630" s="164"/>
      <c r="DB630" s="164"/>
      <c r="DC630" s="164"/>
      <c r="DD630" s="125">
        <f t="shared" si="166"/>
        <v>1</v>
      </c>
      <c r="DE630" s="164"/>
      <c r="DF630" s="167"/>
      <c r="DG630" s="167"/>
      <c r="DH630" s="164">
        <v>1</v>
      </c>
      <c r="DI630" s="164"/>
      <c r="DJ630" s="164"/>
      <c r="DK630" s="164"/>
      <c r="DL630" s="164"/>
      <c r="DM630" s="164"/>
      <c r="DN630" s="125">
        <f t="shared" si="167"/>
        <v>1</v>
      </c>
      <c r="DO630" s="164"/>
      <c r="DP630" s="164"/>
      <c r="DQ630" s="164"/>
      <c r="DR630" s="167">
        <v>1</v>
      </c>
      <c r="DS630" s="164"/>
      <c r="DT630" s="164"/>
      <c r="DU630" s="164"/>
      <c r="DV630" s="164"/>
      <c r="DW630" s="164"/>
      <c r="DX630" s="164"/>
      <c r="DY630" s="125">
        <f t="shared" si="168"/>
        <v>1</v>
      </c>
      <c r="DZ630" s="125">
        <f t="shared" si="169"/>
        <v>0</v>
      </c>
      <c r="EA630" s="125">
        <f t="shared" si="170"/>
        <v>0</v>
      </c>
      <c r="EB630" s="125">
        <f t="shared" si="171"/>
        <v>0</v>
      </c>
      <c r="EC630" s="125">
        <f t="shared" si="172"/>
        <v>5</v>
      </c>
      <c r="ED630" s="125">
        <f t="shared" si="173"/>
        <v>0</v>
      </c>
      <c r="EE630" s="125">
        <f t="shared" si="174"/>
        <v>0</v>
      </c>
      <c r="EF630" s="125">
        <f t="shared" si="175"/>
        <v>0</v>
      </c>
      <c r="EG630" s="125">
        <f t="shared" si="176"/>
        <v>0</v>
      </c>
      <c r="EH630" s="125">
        <f t="shared" si="177"/>
        <v>5</v>
      </c>
      <c r="EI630" s="125">
        <f t="shared" si="178"/>
        <v>1</v>
      </c>
      <c r="EJ630" s="125">
        <v>0</v>
      </c>
    </row>
    <row r="631" spans="1:140" ht="15.75" customHeight="1">
      <c r="A631" s="34"/>
      <c r="B631" s="33"/>
      <c r="C631" s="201">
        <v>2021</v>
      </c>
      <c r="D631" s="219" t="s">
        <v>3397</v>
      </c>
      <c r="E631" s="201" t="s">
        <v>3398</v>
      </c>
      <c r="F631" s="201" t="s">
        <v>3399</v>
      </c>
      <c r="G631" s="201" t="s">
        <v>2660</v>
      </c>
      <c r="H631" s="201" t="s">
        <v>2720</v>
      </c>
      <c r="I631" s="201" t="s">
        <v>2721</v>
      </c>
      <c r="J631" s="201"/>
      <c r="K631" s="201"/>
      <c r="L631" s="201" t="s">
        <v>2009</v>
      </c>
      <c r="M631" s="214"/>
      <c r="N631" s="225"/>
      <c r="O631" s="208"/>
      <c r="P631" s="208"/>
      <c r="Q631" s="208"/>
      <c r="R631" s="208"/>
      <c r="S631" s="208"/>
      <c r="T631" s="208"/>
      <c r="U631" s="208">
        <v>1</v>
      </c>
      <c r="V631" s="208"/>
      <c r="W631" s="208"/>
      <c r="X631" s="208"/>
      <c r="Y631" s="208"/>
      <c r="Z631" s="208"/>
      <c r="AA631" s="208"/>
      <c r="AB631" s="208"/>
      <c r="AC631" s="208">
        <v>1</v>
      </c>
      <c r="AD631" s="208"/>
      <c r="AE631" s="208"/>
      <c r="AF631" s="208"/>
      <c r="AG631" s="219"/>
      <c r="AH631" s="208"/>
      <c r="AI631" s="208"/>
      <c r="AJ631" s="208"/>
      <c r="AK631" s="208"/>
      <c r="AL631" s="208"/>
      <c r="AM631" s="208"/>
      <c r="AN631" s="208"/>
      <c r="AO631" s="208"/>
      <c r="AP631" s="208"/>
      <c r="AQ631" s="201"/>
      <c r="AR631" s="201">
        <f t="shared" si="162"/>
        <v>1</v>
      </c>
      <c r="AS631" s="216"/>
      <c r="AT631" s="216">
        <v>1</v>
      </c>
      <c r="AU631" s="216"/>
      <c r="AV631" s="208"/>
      <c r="AW631" s="216">
        <v>1</v>
      </c>
      <c r="AX631" s="201">
        <f t="shared" si="163"/>
        <v>2</v>
      </c>
      <c r="AY631" s="216"/>
      <c r="AZ631" s="216">
        <v>1</v>
      </c>
      <c r="BA631" s="208"/>
      <c r="BB631" s="208"/>
      <c r="BC631" s="208"/>
      <c r="BD631" s="208"/>
      <c r="BE631" s="208"/>
      <c r="BF631" s="208"/>
      <c r="BG631" s="208"/>
      <c r="BH631" s="208"/>
      <c r="BI631" s="208"/>
      <c r="BJ631" s="208"/>
      <c r="BK631" s="208"/>
      <c r="BL631" s="208"/>
      <c r="BM631" s="208">
        <v>1</v>
      </c>
      <c r="BN631" s="208"/>
      <c r="BO631" s="208"/>
      <c r="BP631" s="208"/>
      <c r="BQ631" s="208"/>
      <c r="BR631" s="208"/>
      <c r="BS631" s="208"/>
      <c r="BT631" s="208">
        <v>1</v>
      </c>
      <c r="BU631" s="216">
        <v>1</v>
      </c>
      <c r="BV631" s="66">
        <f t="shared" si="179"/>
        <v>0</v>
      </c>
      <c r="BW631" s="208"/>
      <c r="BX631" s="208"/>
      <c r="BY631" s="208"/>
      <c r="BZ631" s="208"/>
      <c r="CA631" s="208"/>
      <c r="CB631" s="208"/>
      <c r="CC631" s="208"/>
      <c r="CD631" s="208"/>
      <c r="CE631" s="208"/>
      <c r="CF631" s="208"/>
      <c r="CG631" s="208"/>
      <c r="CH631" s="201">
        <f t="shared" si="164"/>
        <v>0</v>
      </c>
      <c r="CI631" s="208"/>
      <c r="CJ631" s="208"/>
      <c r="CK631" s="208"/>
      <c r="CL631" s="208"/>
      <c r="CM631" s="208">
        <v>1</v>
      </c>
      <c r="CN631" s="208"/>
      <c r="CO631" s="208"/>
      <c r="CP631" s="208"/>
      <c r="CQ631" s="208"/>
      <c r="CR631" s="208"/>
      <c r="CS631" s="201">
        <f t="shared" si="165"/>
        <v>1</v>
      </c>
      <c r="CT631" s="208"/>
      <c r="CU631" s="208"/>
      <c r="CV631" s="208"/>
      <c r="CW631" s="208"/>
      <c r="CX631" s="208"/>
      <c r="CY631" s="208"/>
      <c r="CZ631" s="208"/>
      <c r="DA631" s="208"/>
      <c r="DB631" s="208"/>
      <c r="DC631" s="208"/>
      <c r="DD631" s="201">
        <f t="shared" si="166"/>
        <v>0</v>
      </c>
      <c r="DE631" s="208"/>
      <c r="DF631" s="208"/>
      <c r="DG631" s="208"/>
      <c r="DH631" s="208"/>
      <c r="DI631" s="208"/>
      <c r="DJ631" s="208"/>
      <c r="DK631" s="208"/>
      <c r="DL631" s="208"/>
      <c r="DM631" s="208"/>
      <c r="DN631" s="201">
        <f t="shared" si="167"/>
        <v>0</v>
      </c>
      <c r="DO631" s="208"/>
      <c r="DP631" s="208"/>
      <c r="DQ631" s="208"/>
      <c r="DR631" s="208"/>
      <c r="DS631" s="208"/>
      <c r="DT631" s="208"/>
      <c r="DU631" s="208"/>
      <c r="DV631" s="208">
        <v>1</v>
      </c>
      <c r="DW631" s="208"/>
      <c r="DX631" s="208"/>
      <c r="DY631" s="201">
        <f t="shared" si="168"/>
        <v>1</v>
      </c>
      <c r="DZ631" s="201">
        <f t="shared" si="169"/>
        <v>0</v>
      </c>
      <c r="EA631" s="201">
        <f t="shared" si="170"/>
        <v>0</v>
      </c>
      <c r="EB631" s="201">
        <f t="shared" si="171"/>
        <v>0</v>
      </c>
      <c r="EC631" s="201">
        <f t="shared" si="172"/>
        <v>0</v>
      </c>
      <c r="ED631" s="201">
        <f t="shared" si="173"/>
        <v>0</v>
      </c>
      <c r="EE631" s="201">
        <f t="shared" si="174"/>
        <v>0</v>
      </c>
      <c r="EF631" s="201">
        <f t="shared" si="175"/>
        <v>0</v>
      </c>
      <c r="EG631" s="201">
        <f t="shared" si="176"/>
        <v>0</v>
      </c>
      <c r="EH631" s="201">
        <f t="shared" si="177"/>
        <v>0</v>
      </c>
      <c r="EI631" s="201">
        <f t="shared" si="178"/>
        <v>0</v>
      </c>
      <c r="EJ631" s="201"/>
    </row>
    <row r="632" spans="1:140" ht="15.75" customHeight="1">
      <c r="A632" s="34"/>
      <c r="B632" s="33"/>
      <c r="C632" s="125">
        <v>2021</v>
      </c>
      <c r="D632" s="95" t="s">
        <v>3400</v>
      </c>
      <c r="E632" s="125" t="s">
        <v>3401</v>
      </c>
      <c r="F632" s="125" t="s">
        <v>3252</v>
      </c>
      <c r="G632" s="125" t="s">
        <v>2722</v>
      </c>
      <c r="H632" s="163" t="s">
        <v>2723</v>
      </c>
      <c r="I632" s="201" t="s">
        <v>2724</v>
      </c>
      <c r="J632" s="125"/>
      <c r="K632" s="125"/>
      <c r="L632" s="125" t="s">
        <v>2009</v>
      </c>
      <c r="M632" s="119"/>
      <c r="N632" s="168"/>
      <c r="O632" s="164"/>
      <c r="P632" s="164"/>
      <c r="Q632" s="164"/>
      <c r="R632" s="164"/>
      <c r="S632" s="164"/>
      <c r="T632" s="164"/>
      <c r="U632" s="164">
        <v>1</v>
      </c>
      <c r="V632" s="164"/>
      <c r="W632" s="164"/>
      <c r="X632" s="95"/>
      <c r="Y632" s="95"/>
      <c r="Z632" s="95"/>
      <c r="AA632" s="164"/>
      <c r="AB632" s="164"/>
      <c r="AC632" s="164">
        <v>1</v>
      </c>
      <c r="AD632" s="164"/>
      <c r="AE632" s="164"/>
      <c r="AF632" s="164"/>
      <c r="AG632" s="164"/>
      <c r="AH632" s="164"/>
      <c r="AI632" s="164"/>
      <c r="AJ632" s="164"/>
      <c r="AK632" s="164"/>
      <c r="AL632" s="164"/>
      <c r="AM632" s="164"/>
      <c r="AN632" s="164"/>
      <c r="AO632" s="164"/>
      <c r="AP632" s="164"/>
      <c r="AQ632" s="125"/>
      <c r="AR632" s="125">
        <f t="shared" si="162"/>
        <v>1</v>
      </c>
      <c r="AS632" s="167"/>
      <c r="AT632" s="164"/>
      <c r="AU632" s="167">
        <v>1</v>
      </c>
      <c r="AV632" s="164"/>
      <c r="AW632" s="164"/>
      <c r="AX632" s="125">
        <f t="shared" si="163"/>
        <v>1</v>
      </c>
      <c r="AY632" s="164"/>
      <c r="AZ632" s="167">
        <v>1</v>
      </c>
      <c r="BA632" s="164"/>
      <c r="BB632" s="164"/>
      <c r="BC632" s="164"/>
      <c r="BD632" s="164"/>
      <c r="BE632" s="164"/>
      <c r="BF632" s="164"/>
      <c r="BG632" s="164"/>
      <c r="BH632" s="164"/>
      <c r="BI632" s="164">
        <v>1</v>
      </c>
      <c r="BJ632" s="164"/>
      <c r="BK632" s="164"/>
      <c r="BL632" s="164"/>
      <c r="BM632" s="164"/>
      <c r="BN632" s="164"/>
      <c r="BO632" s="164">
        <v>1</v>
      </c>
      <c r="BP632" s="164"/>
      <c r="BQ632" s="164"/>
      <c r="BR632" s="164"/>
      <c r="BS632" s="164"/>
      <c r="BT632" s="167"/>
      <c r="BU632" s="167">
        <v>1</v>
      </c>
      <c r="BV632" s="66">
        <f t="shared" si="179"/>
        <v>0</v>
      </c>
      <c r="BW632" s="164"/>
      <c r="BX632" s="164"/>
      <c r="BY632" s="164"/>
      <c r="BZ632" s="164"/>
      <c r="CA632" s="167"/>
      <c r="CB632" s="167"/>
      <c r="CC632" s="164"/>
      <c r="CD632" s="164"/>
      <c r="CE632" s="164"/>
      <c r="CF632" s="164"/>
      <c r="CG632" s="164"/>
      <c r="CH632" s="125">
        <f t="shared" si="164"/>
        <v>0</v>
      </c>
      <c r="CI632" s="164"/>
      <c r="CJ632" s="164"/>
      <c r="CK632" s="164"/>
      <c r="CL632" s="164"/>
      <c r="CM632" s="164"/>
      <c r="CN632" s="164"/>
      <c r="CO632" s="164"/>
      <c r="CP632" s="164"/>
      <c r="CQ632" s="164"/>
      <c r="CR632" s="164"/>
      <c r="CS632" s="125">
        <f t="shared" si="165"/>
        <v>0</v>
      </c>
      <c r="CT632" s="164"/>
      <c r="CU632" s="164"/>
      <c r="CV632" s="164"/>
      <c r="CW632" s="164"/>
      <c r="CX632" s="164"/>
      <c r="CY632" s="164"/>
      <c r="CZ632" s="164">
        <v>1</v>
      </c>
      <c r="DA632" s="167"/>
      <c r="DB632" s="164"/>
      <c r="DC632" s="164"/>
      <c r="DD632" s="125">
        <f t="shared" si="166"/>
        <v>1</v>
      </c>
      <c r="DE632" s="164"/>
      <c r="DF632" s="164"/>
      <c r="DG632" s="164"/>
      <c r="DH632" s="164"/>
      <c r="DI632" s="164"/>
      <c r="DJ632" s="164"/>
      <c r="DK632" s="164"/>
      <c r="DL632" s="164"/>
      <c r="DM632" s="164"/>
      <c r="DN632" s="125">
        <f t="shared" si="167"/>
        <v>0</v>
      </c>
      <c r="DO632" s="164"/>
      <c r="DP632" s="164"/>
      <c r="DQ632" s="164"/>
      <c r="DR632" s="164"/>
      <c r="DS632" s="164"/>
      <c r="DT632" s="164"/>
      <c r="DU632" s="164"/>
      <c r="DV632" s="164"/>
      <c r="DW632" s="164"/>
      <c r="DX632" s="164"/>
      <c r="DY632" s="125">
        <f t="shared" si="168"/>
        <v>0</v>
      </c>
      <c r="DZ632" s="125">
        <f t="shared" si="169"/>
        <v>0</v>
      </c>
      <c r="EA632" s="125">
        <f t="shared" si="170"/>
        <v>0</v>
      </c>
      <c r="EB632" s="125">
        <f t="shared" si="171"/>
        <v>0</v>
      </c>
      <c r="EC632" s="125">
        <f t="shared" si="172"/>
        <v>0</v>
      </c>
      <c r="ED632" s="125">
        <f t="shared" si="173"/>
        <v>0</v>
      </c>
      <c r="EE632" s="125">
        <f t="shared" si="174"/>
        <v>0</v>
      </c>
      <c r="EF632" s="125">
        <f t="shared" si="175"/>
        <v>0</v>
      </c>
      <c r="EG632" s="125">
        <f t="shared" si="176"/>
        <v>0</v>
      </c>
      <c r="EH632" s="125">
        <f t="shared" si="177"/>
        <v>0</v>
      </c>
      <c r="EI632" s="125">
        <f t="shared" si="178"/>
        <v>0</v>
      </c>
      <c r="EJ632" s="125">
        <v>0</v>
      </c>
    </row>
    <row r="633" spans="1:140" ht="15.75" customHeight="1">
      <c r="A633" s="34"/>
      <c r="B633" s="33"/>
      <c r="C633" s="125">
        <v>2021</v>
      </c>
      <c r="D633" s="95" t="s">
        <v>3402</v>
      </c>
      <c r="E633" s="125" t="s">
        <v>3403</v>
      </c>
      <c r="F633" s="125" t="s">
        <v>3404</v>
      </c>
      <c r="G633" s="125" t="s">
        <v>2675</v>
      </c>
      <c r="H633" s="125" t="s">
        <v>2725</v>
      </c>
      <c r="I633" s="125" t="s">
        <v>2726</v>
      </c>
      <c r="J633" s="125"/>
      <c r="K633" s="125"/>
      <c r="L633" s="125" t="s">
        <v>2009</v>
      </c>
      <c r="M633" s="119"/>
      <c r="N633" s="168"/>
      <c r="O633" s="164"/>
      <c r="P633" s="164"/>
      <c r="Q633" s="164"/>
      <c r="R633" s="164"/>
      <c r="S633" s="164"/>
      <c r="T633" s="164"/>
      <c r="U633" s="164">
        <v>1</v>
      </c>
      <c r="V633" s="164"/>
      <c r="W633" s="164"/>
      <c r="X633" s="164"/>
      <c r="Y633" s="164"/>
      <c r="Z633" s="164"/>
      <c r="AA633" s="164"/>
      <c r="AB633" s="95"/>
      <c r="AC633" s="164"/>
      <c r="AD633" s="164">
        <v>1</v>
      </c>
      <c r="AE633" s="164"/>
      <c r="AF633" s="164"/>
      <c r="AG633" s="164"/>
      <c r="AH633" s="164"/>
      <c r="AI633" s="164"/>
      <c r="AJ633" s="164"/>
      <c r="AK633" s="164"/>
      <c r="AL633" s="164"/>
      <c r="AM633" s="164"/>
      <c r="AN633" s="164"/>
      <c r="AO633" s="164"/>
      <c r="AP633" s="164"/>
      <c r="AQ633" s="125"/>
      <c r="AR633" s="125">
        <f t="shared" si="162"/>
        <v>1</v>
      </c>
      <c r="AS633" s="167"/>
      <c r="AT633" s="167">
        <v>1</v>
      </c>
      <c r="AU633" s="167"/>
      <c r="AV633" s="167"/>
      <c r="AW633" s="167">
        <v>1</v>
      </c>
      <c r="AX633" s="125">
        <f t="shared" si="163"/>
        <v>2</v>
      </c>
      <c r="AY633" s="164"/>
      <c r="AZ633" s="167">
        <v>1</v>
      </c>
      <c r="BA633" s="164">
        <v>1</v>
      </c>
      <c r="BB633" s="164"/>
      <c r="BC633" s="164"/>
      <c r="BD633" s="164"/>
      <c r="BE633" s="164"/>
      <c r="BF633" s="164">
        <v>1</v>
      </c>
      <c r="BG633" s="164"/>
      <c r="BH633" s="164"/>
      <c r="BI633" s="164"/>
      <c r="BJ633" s="164"/>
      <c r="BK633" s="164"/>
      <c r="BL633" s="164"/>
      <c r="BM633" s="164"/>
      <c r="BN633" s="164"/>
      <c r="BO633" s="164"/>
      <c r="BP633" s="164">
        <v>1</v>
      </c>
      <c r="BQ633" s="164"/>
      <c r="BR633" s="164"/>
      <c r="BS633" s="164"/>
      <c r="BT633" s="167">
        <v>1</v>
      </c>
      <c r="BU633" s="164">
        <v>1</v>
      </c>
      <c r="BV633" s="66">
        <f t="shared" si="179"/>
        <v>0</v>
      </c>
      <c r="BW633" s="164"/>
      <c r="BX633" s="164"/>
      <c r="BY633" s="164"/>
      <c r="BZ633" s="164"/>
      <c r="CA633" s="164"/>
      <c r="CB633" s="164"/>
      <c r="CC633" s="164"/>
      <c r="CD633" s="164"/>
      <c r="CE633" s="164"/>
      <c r="CF633" s="164"/>
      <c r="CG633" s="164"/>
      <c r="CH633" s="125">
        <f t="shared" si="164"/>
        <v>0</v>
      </c>
      <c r="CI633" s="164"/>
      <c r="CJ633" s="164"/>
      <c r="CK633" s="164"/>
      <c r="CL633" s="164"/>
      <c r="CM633" s="164">
        <v>1</v>
      </c>
      <c r="CN633" s="164"/>
      <c r="CO633" s="164"/>
      <c r="CP633" s="164"/>
      <c r="CQ633" s="164"/>
      <c r="CR633" s="164"/>
      <c r="CS633" s="125">
        <f t="shared" si="165"/>
        <v>1</v>
      </c>
      <c r="CT633" s="164"/>
      <c r="CU633" s="164"/>
      <c r="CV633" s="164"/>
      <c r="CW633" s="164"/>
      <c r="CX633" s="164"/>
      <c r="CY633" s="164"/>
      <c r="CZ633" s="164"/>
      <c r="DA633" s="164"/>
      <c r="DB633" s="164"/>
      <c r="DC633" s="164"/>
      <c r="DD633" s="125">
        <f t="shared" si="166"/>
        <v>0</v>
      </c>
      <c r="DE633" s="164"/>
      <c r="DF633" s="164"/>
      <c r="DG633" s="164"/>
      <c r="DH633" s="164"/>
      <c r="DI633" s="164"/>
      <c r="DJ633" s="164"/>
      <c r="DK633" s="164"/>
      <c r="DL633" s="164"/>
      <c r="DM633" s="164"/>
      <c r="DN633" s="125">
        <f t="shared" si="167"/>
        <v>0</v>
      </c>
      <c r="DO633" s="164"/>
      <c r="DP633" s="164"/>
      <c r="DQ633" s="164"/>
      <c r="DR633" s="164"/>
      <c r="DS633" s="164"/>
      <c r="DT633" s="164"/>
      <c r="DU633" s="164"/>
      <c r="DV633" s="164">
        <v>1</v>
      </c>
      <c r="DW633" s="164"/>
      <c r="DX633" s="164"/>
      <c r="DY633" s="125">
        <f t="shared" si="168"/>
        <v>1</v>
      </c>
      <c r="DZ633" s="125">
        <f t="shared" si="169"/>
        <v>0</v>
      </c>
      <c r="EA633" s="125">
        <f t="shared" si="170"/>
        <v>0</v>
      </c>
      <c r="EB633" s="125">
        <f t="shared" si="171"/>
        <v>0</v>
      </c>
      <c r="EC633" s="125">
        <f t="shared" si="172"/>
        <v>0</v>
      </c>
      <c r="ED633" s="125">
        <f t="shared" si="173"/>
        <v>0</v>
      </c>
      <c r="EE633" s="125">
        <f t="shared" si="174"/>
        <v>0</v>
      </c>
      <c r="EF633" s="125">
        <f t="shared" si="175"/>
        <v>0</v>
      </c>
      <c r="EG633" s="125">
        <f t="shared" si="176"/>
        <v>0</v>
      </c>
      <c r="EH633" s="125">
        <f t="shared" si="177"/>
        <v>0</v>
      </c>
      <c r="EI633" s="125">
        <f t="shared" si="178"/>
        <v>0</v>
      </c>
      <c r="EJ633" s="125"/>
    </row>
    <row r="634" spans="1:140" ht="15.75" customHeight="1">
      <c r="A634" s="33"/>
      <c r="B634" s="33"/>
      <c r="C634" s="125">
        <v>2021</v>
      </c>
      <c r="D634" s="95" t="s">
        <v>3405</v>
      </c>
      <c r="E634" s="125" t="s">
        <v>3406</v>
      </c>
      <c r="F634" s="125" t="s">
        <v>3351</v>
      </c>
      <c r="G634" s="125" t="s">
        <v>2675</v>
      </c>
      <c r="H634" s="125" t="s">
        <v>2727</v>
      </c>
      <c r="I634" s="125" t="s">
        <v>2728</v>
      </c>
      <c r="J634" s="125"/>
      <c r="K634" s="125"/>
      <c r="L634" s="125" t="s">
        <v>2009</v>
      </c>
      <c r="M634" s="119"/>
      <c r="N634" s="168"/>
      <c r="O634" s="164"/>
      <c r="P634" s="164"/>
      <c r="Q634" s="164"/>
      <c r="R634" s="164"/>
      <c r="S634" s="164"/>
      <c r="T634" s="164"/>
      <c r="U634" s="164">
        <v>1</v>
      </c>
      <c r="V634" s="164"/>
      <c r="W634" s="164"/>
      <c r="X634" s="164"/>
      <c r="Y634" s="164"/>
      <c r="Z634" s="164"/>
      <c r="AA634" s="164"/>
      <c r="AB634" s="164"/>
      <c r="AC634" s="164"/>
      <c r="AD634" s="164"/>
      <c r="AE634" s="164"/>
      <c r="AF634" s="164">
        <v>1</v>
      </c>
      <c r="AG634" s="164"/>
      <c r="AH634" s="164"/>
      <c r="AI634" s="164"/>
      <c r="AJ634" s="164"/>
      <c r="AK634" s="164"/>
      <c r="AL634" s="164"/>
      <c r="AM634" s="164"/>
      <c r="AN634" s="95"/>
      <c r="AO634" s="164"/>
      <c r="AP634" s="164"/>
      <c r="AQ634" s="125"/>
      <c r="AR634" s="125">
        <f t="shared" si="162"/>
        <v>1</v>
      </c>
      <c r="AS634" s="167"/>
      <c r="AT634" s="167">
        <v>1</v>
      </c>
      <c r="AU634" s="167">
        <v>1</v>
      </c>
      <c r="AV634" s="167">
        <v>1</v>
      </c>
      <c r="AW634" s="167"/>
      <c r="AX634" s="125">
        <f t="shared" si="163"/>
        <v>3</v>
      </c>
      <c r="AY634" s="167">
        <v>1</v>
      </c>
      <c r="AZ634" s="167">
        <v>1</v>
      </c>
      <c r="BA634" s="164"/>
      <c r="BB634" s="164"/>
      <c r="BC634" s="164"/>
      <c r="BD634" s="164"/>
      <c r="BE634" s="164"/>
      <c r="BF634" s="164"/>
      <c r="BG634" s="164"/>
      <c r="BH634" s="164"/>
      <c r="BI634" s="164"/>
      <c r="BJ634" s="164"/>
      <c r="BK634" s="164"/>
      <c r="BL634" s="164"/>
      <c r="BM634" s="164"/>
      <c r="BN634" s="164"/>
      <c r="BO634" s="164"/>
      <c r="BP634" s="164">
        <v>1</v>
      </c>
      <c r="BQ634" s="164"/>
      <c r="BR634" s="164"/>
      <c r="BS634" s="164"/>
      <c r="BT634" s="167">
        <v>1</v>
      </c>
      <c r="BU634" s="167">
        <v>1</v>
      </c>
      <c r="BV634" s="66">
        <f t="shared" si="179"/>
        <v>0</v>
      </c>
      <c r="BW634" s="164"/>
      <c r="BX634" s="164"/>
      <c r="BY634" s="164"/>
      <c r="BZ634" s="164"/>
      <c r="CA634" s="164"/>
      <c r="CB634" s="164"/>
      <c r="CC634" s="164"/>
      <c r="CD634" s="164"/>
      <c r="CE634" s="164"/>
      <c r="CF634" s="164"/>
      <c r="CG634" s="164"/>
      <c r="CH634" s="125">
        <f t="shared" si="164"/>
        <v>0</v>
      </c>
      <c r="CI634" s="164"/>
      <c r="CJ634" s="164"/>
      <c r="CK634" s="164"/>
      <c r="CL634" s="164"/>
      <c r="CM634" s="164"/>
      <c r="CN634" s="164">
        <v>1</v>
      </c>
      <c r="CO634" s="164"/>
      <c r="CP634" s="164">
        <v>1</v>
      </c>
      <c r="CQ634" s="164"/>
      <c r="CR634" s="164"/>
      <c r="CS634" s="125">
        <f t="shared" si="165"/>
        <v>2</v>
      </c>
      <c r="CT634" s="164"/>
      <c r="CU634" s="164"/>
      <c r="CV634" s="164"/>
      <c r="CW634" s="164"/>
      <c r="CX634" s="164">
        <v>1</v>
      </c>
      <c r="CY634" s="164"/>
      <c r="CZ634" s="164"/>
      <c r="DA634" s="164">
        <v>1</v>
      </c>
      <c r="DB634" s="164"/>
      <c r="DC634" s="164"/>
      <c r="DD634" s="125">
        <f t="shared" si="166"/>
        <v>2</v>
      </c>
      <c r="DE634" s="164"/>
      <c r="DF634" s="164"/>
      <c r="DG634" s="164"/>
      <c r="DH634" s="164"/>
      <c r="DI634" s="164">
        <v>1</v>
      </c>
      <c r="DJ634" s="164"/>
      <c r="DK634" s="164">
        <v>1</v>
      </c>
      <c r="DL634" s="164"/>
      <c r="DM634" s="164"/>
      <c r="DN634" s="125">
        <f t="shared" si="167"/>
        <v>2</v>
      </c>
      <c r="DO634" s="164"/>
      <c r="DP634" s="164"/>
      <c r="DQ634" s="164"/>
      <c r="DR634" s="164"/>
      <c r="DS634" s="164"/>
      <c r="DT634" s="164"/>
      <c r="DU634" s="164"/>
      <c r="DV634" s="164"/>
      <c r="DW634" s="164"/>
      <c r="DX634" s="164"/>
      <c r="DY634" s="125">
        <f t="shared" si="168"/>
        <v>0</v>
      </c>
      <c r="DZ634" s="125">
        <f t="shared" si="169"/>
        <v>0</v>
      </c>
      <c r="EA634" s="125">
        <f t="shared" si="170"/>
        <v>0</v>
      </c>
      <c r="EB634" s="125">
        <f t="shared" si="171"/>
        <v>0</v>
      </c>
      <c r="EC634" s="125">
        <f t="shared" si="172"/>
        <v>0</v>
      </c>
      <c r="ED634" s="125">
        <f t="shared" si="173"/>
        <v>3</v>
      </c>
      <c r="EE634" s="125">
        <f t="shared" si="174"/>
        <v>0</v>
      </c>
      <c r="EF634" s="125">
        <f t="shared" si="175"/>
        <v>3</v>
      </c>
      <c r="EG634" s="125">
        <f t="shared" si="176"/>
        <v>0</v>
      </c>
      <c r="EH634" s="125">
        <f t="shared" si="177"/>
        <v>6</v>
      </c>
      <c r="EI634" s="125">
        <f t="shared" si="178"/>
        <v>1</v>
      </c>
      <c r="EJ634" s="125"/>
    </row>
    <row r="635" spans="1:140" ht="15.75" customHeight="1">
      <c r="A635" s="34"/>
      <c r="B635" s="33"/>
      <c r="C635" s="125">
        <v>2021</v>
      </c>
      <c r="D635" s="95" t="s">
        <v>3407</v>
      </c>
      <c r="E635" s="125" t="s">
        <v>3408</v>
      </c>
      <c r="F635" s="125" t="s">
        <v>3379</v>
      </c>
      <c r="G635" s="125" t="s">
        <v>2729</v>
      </c>
      <c r="H635" s="125" t="s">
        <v>2730</v>
      </c>
      <c r="I635" s="125" t="s">
        <v>2731</v>
      </c>
      <c r="J635" s="125"/>
      <c r="K635" s="125"/>
      <c r="L635" s="125" t="s">
        <v>2009</v>
      </c>
      <c r="M635" s="119"/>
      <c r="N635" s="168"/>
      <c r="O635" s="164"/>
      <c r="P635" s="164"/>
      <c r="Q635" s="164"/>
      <c r="R635" s="164"/>
      <c r="S635" s="164"/>
      <c r="T635" s="164"/>
      <c r="U635" s="164">
        <v>1</v>
      </c>
      <c r="V635" s="164"/>
      <c r="W635" s="164"/>
      <c r="X635" s="164"/>
      <c r="Y635" s="164">
        <v>1</v>
      </c>
      <c r="Z635" s="164"/>
      <c r="AA635" s="95"/>
      <c r="AB635" s="164"/>
      <c r="AC635" s="164"/>
      <c r="AD635" s="164"/>
      <c r="AE635" s="164"/>
      <c r="AF635" s="164"/>
      <c r="AG635" s="164"/>
      <c r="AH635" s="164"/>
      <c r="AI635" s="164"/>
      <c r="AJ635" s="164"/>
      <c r="AK635" s="164"/>
      <c r="AL635" s="164"/>
      <c r="AM635" s="164"/>
      <c r="AN635" s="164"/>
      <c r="AO635" s="164"/>
      <c r="AP635" s="164"/>
      <c r="AQ635" s="125"/>
      <c r="AR635" s="125">
        <f t="shared" si="162"/>
        <v>1</v>
      </c>
      <c r="AS635" s="167"/>
      <c r="AT635" s="164"/>
      <c r="AU635" s="167"/>
      <c r="AV635" s="164"/>
      <c r="AW635" s="164">
        <v>1</v>
      </c>
      <c r="AX635" s="125">
        <f t="shared" si="163"/>
        <v>1</v>
      </c>
      <c r="AY635" s="164"/>
      <c r="AZ635" s="164"/>
      <c r="BA635" s="164"/>
      <c r="BB635" s="164"/>
      <c r="BC635" s="164"/>
      <c r="BD635" s="164"/>
      <c r="BE635" s="164"/>
      <c r="BF635" s="164"/>
      <c r="BG635" s="164"/>
      <c r="BH635" s="164"/>
      <c r="BI635" s="164"/>
      <c r="BJ635" s="164"/>
      <c r="BK635" s="164"/>
      <c r="BL635" s="164"/>
      <c r="BM635" s="164"/>
      <c r="BN635" s="164"/>
      <c r="BO635" s="164"/>
      <c r="BP635" s="164">
        <v>1</v>
      </c>
      <c r="BQ635" s="164"/>
      <c r="BR635" s="164"/>
      <c r="BS635" s="164"/>
      <c r="BT635" s="164"/>
      <c r="BU635" s="164">
        <v>1</v>
      </c>
      <c r="BV635" s="66">
        <f t="shared" si="179"/>
        <v>0</v>
      </c>
      <c r="BW635" s="164"/>
      <c r="BX635" s="164"/>
      <c r="BY635" s="164"/>
      <c r="BZ635" s="164"/>
      <c r="CA635" s="164"/>
      <c r="CB635" s="164"/>
      <c r="CC635" s="164"/>
      <c r="CD635" s="164"/>
      <c r="CE635" s="164"/>
      <c r="CF635" s="164"/>
      <c r="CG635" s="164"/>
      <c r="CH635" s="125">
        <f t="shared" si="164"/>
        <v>0</v>
      </c>
      <c r="CI635" s="164"/>
      <c r="CJ635" s="164"/>
      <c r="CK635" s="164"/>
      <c r="CL635" s="164"/>
      <c r="CM635" s="164"/>
      <c r="CN635" s="164"/>
      <c r="CO635" s="164"/>
      <c r="CP635" s="164"/>
      <c r="CQ635" s="164"/>
      <c r="CR635" s="164"/>
      <c r="CS635" s="125">
        <f t="shared" si="165"/>
        <v>0</v>
      </c>
      <c r="CT635" s="164"/>
      <c r="CU635" s="164"/>
      <c r="CV635" s="164"/>
      <c r="CW635" s="164"/>
      <c r="CX635" s="164"/>
      <c r="CY635" s="164"/>
      <c r="CZ635" s="164"/>
      <c r="DA635" s="164"/>
      <c r="DB635" s="164"/>
      <c r="DC635" s="164"/>
      <c r="DD635" s="125">
        <f t="shared" si="166"/>
        <v>0</v>
      </c>
      <c r="DE635" s="164"/>
      <c r="DF635" s="164"/>
      <c r="DG635" s="164"/>
      <c r="DH635" s="164"/>
      <c r="DI635" s="164"/>
      <c r="DJ635" s="164"/>
      <c r="DK635" s="164"/>
      <c r="DL635" s="164"/>
      <c r="DM635" s="164"/>
      <c r="DN635" s="125">
        <f t="shared" si="167"/>
        <v>0</v>
      </c>
      <c r="DO635" s="164"/>
      <c r="DP635" s="164"/>
      <c r="DQ635" s="164"/>
      <c r="DR635" s="164"/>
      <c r="DS635" s="164"/>
      <c r="DT635" s="164"/>
      <c r="DU635" s="164"/>
      <c r="DV635" s="164">
        <v>1</v>
      </c>
      <c r="DW635" s="164"/>
      <c r="DX635" s="164"/>
      <c r="DY635" s="125">
        <f t="shared" si="168"/>
        <v>1</v>
      </c>
      <c r="DZ635" s="125">
        <f t="shared" si="169"/>
        <v>0</v>
      </c>
      <c r="EA635" s="125">
        <f t="shared" si="170"/>
        <v>0</v>
      </c>
      <c r="EB635" s="125">
        <f t="shared" si="171"/>
        <v>0</v>
      </c>
      <c r="EC635" s="125">
        <f t="shared" si="172"/>
        <v>0</v>
      </c>
      <c r="ED635" s="125">
        <f t="shared" si="173"/>
        <v>0</v>
      </c>
      <c r="EE635" s="125">
        <f t="shared" si="174"/>
        <v>0</v>
      </c>
      <c r="EF635" s="125">
        <f t="shared" si="175"/>
        <v>0</v>
      </c>
      <c r="EG635" s="125">
        <f t="shared" si="176"/>
        <v>0</v>
      </c>
      <c r="EH635" s="125">
        <f t="shared" si="177"/>
        <v>0</v>
      </c>
      <c r="EI635" s="125">
        <f t="shared" si="178"/>
        <v>0</v>
      </c>
      <c r="EJ635" s="125">
        <v>0</v>
      </c>
    </row>
    <row r="636" spans="1:140" ht="15.75" customHeight="1">
      <c r="A636" s="34"/>
      <c r="B636" s="33"/>
      <c r="C636" s="201">
        <v>2021</v>
      </c>
      <c r="D636" s="219" t="s">
        <v>3409</v>
      </c>
      <c r="E636" s="201" t="s">
        <v>3410</v>
      </c>
      <c r="F636" s="201" t="s">
        <v>3411</v>
      </c>
      <c r="G636" s="2" t="s">
        <v>1818</v>
      </c>
      <c r="H636" s="201" t="s">
        <v>2732</v>
      </c>
      <c r="I636" s="201" t="s">
        <v>2733</v>
      </c>
      <c r="J636" s="201"/>
      <c r="K636" s="201"/>
      <c r="L636" s="201" t="s">
        <v>2009</v>
      </c>
      <c r="M636" s="214"/>
      <c r="N636" s="225"/>
      <c r="O636" s="208"/>
      <c r="P636" s="208"/>
      <c r="Q636" s="208"/>
      <c r="R636" s="208"/>
      <c r="S636" s="208"/>
      <c r="T636" s="208"/>
      <c r="U636" s="208"/>
      <c r="V636" s="208">
        <v>1</v>
      </c>
      <c r="W636" s="208"/>
      <c r="X636" s="208"/>
      <c r="Y636" s="208"/>
      <c r="Z636" s="208"/>
      <c r="AA636" s="208"/>
      <c r="AB636" s="208"/>
      <c r="AC636" s="208"/>
      <c r="AD636" s="208"/>
      <c r="AE636" s="208">
        <v>1</v>
      </c>
      <c r="AF636" s="208"/>
      <c r="AG636" s="208"/>
      <c r="AH636" s="208"/>
      <c r="AI636" s="208"/>
      <c r="AJ636" s="208"/>
      <c r="AK636" s="208"/>
      <c r="AL636" s="208"/>
      <c r="AM636" s="208"/>
      <c r="AN636" s="208"/>
      <c r="AO636" s="208"/>
      <c r="AP636" s="208"/>
      <c r="AQ636" s="201"/>
      <c r="AR636" s="201">
        <f t="shared" si="162"/>
        <v>1</v>
      </c>
      <c r="AS636" s="216"/>
      <c r="AT636" s="216">
        <v>1</v>
      </c>
      <c r="AU636" s="216"/>
      <c r="AV636" s="208"/>
      <c r="AW636" s="208">
        <v>1</v>
      </c>
      <c r="AX636" s="201">
        <f t="shared" si="163"/>
        <v>2</v>
      </c>
      <c r="AY636" s="208">
        <v>1</v>
      </c>
      <c r="AZ636" s="216">
        <v>1</v>
      </c>
      <c r="BA636" s="208">
        <v>1</v>
      </c>
      <c r="BB636" s="208"/>
      <c r="BC636" s="208"/>
      <c r="BD636" s="208"/>
      <c r="BE636" s="208"/>
      <c r="BF636" s="208"/>
      <c r="BG636" s="208"/>
      <c r="BH636" s="208">
        <v>1</v>
      </c>
      <c r="BI636" s="208"/>
      <c r="BJ636" s="208">
        <v>1</v>
      </c>
      <c r="BK636" s="208"/>
      <c r="BL636" s="208"/>
      <c r="BM636" s="208"/>
      <c r="BN636" s="208"/>
      <c r="BO636" s="208"/>
      <c r="BP636" s="208"/>
      <c r="BQ636" s="208"/>
      <c r="BR636" s="208"/>
      <c r="BS636" s="216"/>
      <c r="BT636" s="208">
        <v>1</v>
      </c>
      <c r="BU636" s="216">
        <v>1</v>
      </c>
      <c r="BV636" s="66">
        <f t="shared" si="179"/>
        <v>0</v>
      </c>
      <c r="BW636" s="216"/>
      <c r="BX636" s="216"/>
      <c r="BY636" s="216"/>
      <c r="BZ636" s="216"/>
      <c r="CA636" s="216"/>
      <c r="CB636" s="216"/>
      <c r="CC636" s="208"/>
      <c r="CD636" s="216"/>
      <c r="CE636" s="216"/>
      <c r="CF636" s="208"/>
      <c r="CG636" s="208"/>
      <c r="CH636" s="201">
        <f t="shared" si="164"/>
        <v>0</v>
      </c>
      <c r="CI636" s="208"/>
      <c r="CJ636" s="208"/>
      <c r="CK636" s="208"/>
      <c r="CL636" s="208"/>
      <c r="CM636" s="208">
        <v>1</v>
      </c>
      <c r="CN636" s="208"/>
      <c r="CO636" s="208"/>
      <c r="CP636" s="208"/>
      <c r="CQ636" s="208"/>
      <c r="CR636" s="208"/>
      <c r="CS636" s="201">
        <f t="shared" si="165"/>
        <v>1</v>
      </c>
      <c r="CT636" s="208"/>
      <c r="CU636" s="216"/>
      <c r="CV636" s="216"/>
      <c r="CW636" s="216"/>
      <c r="CX636" s="208"/>
      <c r="CY636" s="208"/>
      <c r="CZ636" s="208"/>
      <c r="DA636" s="216"/>
      <c r="DB636" s="208"/>
      <c r="DC636" s="208"/>
      <c r="DD636" s="201">
        <f t="shared" si="166"/>
        <v>0</v>
      </c>
      <c r="DE636" s="208"/>
      <c r="DF636" s="208"/>
      <c r="DG636" s="208"/>
      <c r="DH636" s="208"/>
      <c r="DI636" s="208"/>
      <c r="DJ636" s="208"/>
      <c r="DK636" s="208"/>
      <c r="DL636" s="208"/>
      <c r="DM636" s="208"/>
      <c r="DN636" s="201">
        <f t="shared" si="167"/>
        <v>0</v>
      </c>
      <c r="DO636" s="208"/>
      <c r="DP636" s="208"/>
      <c r="DQ636" s="208"/>
      <c r="DR636" s="208"/>
      <c r="DS636" s="208"/>
      <c r="DT636" s="208"/>
      <c r="DU636" s="208"/>
      <c r="DV636" s="208">
        <v>1</v>
      </c>
      <c r="DW636" s="208"/>
      <c r="DX636" s="208"/>
      <c r="DY636" s="201">
        <f t="shared" si="168"/>
        <v>1</v>
      </c>
      <c r="DZ636" s="201">
        <f t="shared" si="169"/>
        <v>0</v>
      </c>
      <c r="EA636" s="201">
        <f t="shared" si="170"/>
        <v>0</v>
      </c>
      <c r="EB636" s="201">
        <f t="shared" si="171"/>
        <v>0</v>
      </c>
      <c r="EC636" s="201">
        <f t="shared" si="172"/>
        <v>0</v>
      </c>
      <c r="ED636" s="201">
        <f t="shared" si="173"/>
        <v>0</v>
      </c>
      <c r="EE636" s="201">
        <f t="shared" si="174"/>
        <v>0</v>
      </c>
      <c r="EF636" s="201">
        <f t="shared" si="175"/>
        <v>0</v>
      </c>
      <c r="EG636" s="201">
        <f t="shared" si="176"/>
        <v>0</v>
      </c>
      <c r="EH636" s="201">
        <f t="shared" si="177"/>
        <v>0</v>
      </c>
      <c r="EI636" s="201">
        <f t="shared" si="178"/>
        <v>0</v>
      </c>
      <c r="EJ636" s="201">
        <v>0</v>
      </c>
    </row>
    <row r="637" spans="1:140" ht="15.75" customHeight="1">
      <c r="A637" s="34"/>
      <c r="B637" s="33"/>
      <c r="C637" s="125">
        <v>2021</v>
      </c>
      <c r="D637" s="95" t="s">
        <v>3412</v>
      </c>
      <c r="E637" s="125" t="s">
        <v>3413</v>
      </c>
      <c r="F637" s="125" t="s">
        <v>3404</v>
      </c>
      <c r="G637" s="125" t="s">
        <v>2675</v>
      </c>
      <c r="H637" s="125" t="s">
        <v>2734</v>
      </c>
      <c r="I637" s="125" t="s">
        <v>2735</v>
      </c>
      <c r="J637" s="125"/>
      <c r="K637" s="125"/>
      <c r="L637" s="125" t="s">
        <v>2009</v>
      </c>
      <c r="M637" s="119"/>
      <c r="N637" s="168"/>
      <c r="O637" s="164"/>
      <c r="P637" s="164"/>
      <c r="Q637" s="164"/>
      <c r="R637" s="164"/>
      <c r="S637" s="164"/>
      <c r="T637" s="164"/>
      <c r="U637" s="164">
        <v>1</v>
      </c>
      <c r="V637" s="164"/>
      <c r="W637" s="164"/>
      <c r="X637" s="164"/>
      <c r="Y637" s="164"/>
      <c r="Z637" s="164"/>
      <c r="AA637" s="164"/>
      <c r="AB637" s="164"/>
      <c r="AC637" s="95"/>
      <c r="AD637" s="95"/>
      <c r="AE637" s="95"/>
      <c r="AF637" s="164"/>
      <c r="AG637" s="164">
        <v>1</v>
      </c>
      <c r="AH637" s="164"/>
      <c r="AI637" s="164"/>
      <c r="AJ637" s="95"/>
      <c r="AK637" s="95"/>
      <c r="AL637" s="95"/>
      <c r="AM637" s="164"/>
      <c r="AN637" s="164"/>
      <c r="AO637" s="164"/>
      <c r="AP637" s="164"/>
      <c r="AQ637" s="125"/>
      <c r="AR637" s="125">
        <f t="shared" si="162"/>
        <v>1</v>
      </c>
      <c r="AS637" s="167"/>
      <c r="AT637" s="167"/>
      <c r="AU637" s="167">
        <v>1</v>
      </c>
      <c r="AV637" s="167"/>
      <c r="AW637" s="167">
        <v>1</v>
      </c>
      <c r="AX637" s="125">
        <f t="shared" si="163"/>
        <v>2</v>
      </c>
      <c r="AY637" s="167"/>
      <c r="AZ637" s="167">
        <v>1</v>
      </c>
      <c r="BA637" s="164">
        <v>1</v>
      </c>
      <c r="BB637" s="164"/>
      <c r="BC637" s="164"/>
      <c r="BD637" s="164"/>
      <c r="BE637" s="164"/>
      <c r="BF637" s="164"/>
      <c r="BG637" s="164"/>
      <c r="BH637" s="164"/>
      <c r="BI637" s="164"/>
      <c r="BJ637" s="164"/>
      <c r="BK637" s="164"/>
      <c r="BL637" s="164"/>
      <c r="BM637" s="164"/>
      <c r="BN637" s="164"/>
      <c r="BO637" s="164">
        <v>1</v>
      </c>
      <c r="BP637" s="164"/>
      <c r="BQ637" s="164"/>
      <c r="BR637" s="164"/>
      <c r="BS637" s="164"/>
      <c r="BT637" s="167"/>
      <c r="BU637" s="164">
        <v>1</v>
      </c>
      <c r="BV637" s="66">
        <f t="shared" si="179"/>
        <v>0</v>
      </c>
      <c r="BW637" s="164"/>
      <c r="BX637" s="164"/>
      <c r="BY637" s="164"/>
      <c r="BZ637" s="164"/>
      <c r="CA637" s="164"/>
      <c r="CB637" s="164"/>
      <c r="CC637" s="164"/>
      <c r="CD637" s="164"/>
      <c r="CE637" s="164"/>
      <c r="CF637" s="164"/>
      <c r="CG637" s="164"/>
      <c r="CH637" s="125">
        <f t="shared" si="164"/>
        <v>0</v>
      </c>
      <c r="CI637" s="164"/>
      <c r="CJ637" s="164"/>
      <c r="CK637" s="164"/>
      <c r="CL637" s="164"/>
      <c r="CM637" s="164"/>
      <c r="CN637" s="164"/>
      <c r="CO637" s="164"/>
      <c r="CP637" s="164"/>
      <c r="CQ637" s="164"/>
      <c r="CR637" s="164"/>
      <c r="CS637" s="125">
        <f t="shared" si="165"/>
        <v>0</v>
      </c>
      <c r="CT637" s="164"/>
      <c r="CU637" s="164"/>
      <c r="CV637" s="164"/>
      <c r="CW637" s="164"/>
      <c r="CX637" s="164"/>
      <c r="CY637" s="164"/>
      <c r="CZ637" s="164">
        <v>1</v>
      </c>
      <c r="DA637" s="164"/>
      <c r="DB637" s="164"/>
      <c r="DC637" s="164"/>
      <c r="DD637" s="125">
        <f t="shared" si="166"/>
        <v>1</v>
      </c>
      <c r="DE637" s="164"/>
      <c r="DF637" s="164"/>
      <c r="DG637" s="164"/>
      <c r="DH637" s="164"/>
      <c r="DI637" s="164"/>
      <c r="DJ637" s="164"/>
      <c r="DK637" s="164"/>
      <c r="DL637" s="164"/>
      <c r="DM637" s="164"/>
      <c r="DN637" s="125">
        <f t="shared" si="167"/>
        <v>0</v>
      </c>
      <c r="DO637" s="164"/>
      <c r="DP637" s="164"/>
      <c r="DQ637" s="164"/>
      <c r="DR637" s="164"/>
      <c r="DS637" s="164"/>
      <c r="DT637" s="164"/>
      <c r="DU637" s="164"/>
      <c r="DV637" s="164">
        <v>1</v>
      </c>
      <c r="DW637" s="164"/>
      <c r="DX637" s="164"/>
      <c r="DY637" s="125">
        <f t="shared" si="168"/>
        <v>1</v>
      </c>
      <c r="DZ637" s="125">
        <f t="shared" si="169"/>
        <v>0</v>
      </c>
      <c r="EA637" s="125">
        <f t="shared" si="170"/>
        <v>0</v>
      </c>
      <c r="EB637" s="125">
        <f t="shared" si="171"/>
        <v>0</v>
      </c>
      <c r="EC637" s="125">
        <f t="shared" si="172"/>
        <v>0</v>
      </c>
      <c r="ED637" s="125">
        <f t="shared" si="173"/>
        <v>0</v>
      </c>
      <c r="EE637" s="125">
        <f t="shared" si="174"/>
        <v>0</v>
      </c>
      <c r="EF637" s="125">
        <f t="shared" si="175"/>
        <v>0</v>
      </c>
      <c r="EG637" s="125">
        <f t="shared" si="176"/>
        <v>0</v>
      </c>
      <c r="EH637" s="125">
        <f t="shared" si="177"/>
        <v>0</v>
      </c>
      <c r="EI637" s="125">
        <f t="shared" si="178"/>
        <v>0</v>
      </c>
      <c r="EJ637" s="125">
        <v>0</v>
      </c>
    </row>
    <row r="638" spans="1:140" ht="15.75" customHeight="1">
      <c r="A638" s="34"/>
      <c r="B638" s="33"/>
      <c r="C638" s="201">
        <v>2021</v>
      </c>
      <c r="D638" s="219" t="s">
        <v>3414</v>
      </c>
      <c r="E638" s="201" t="s">
        <v>3415</v>
      </c>
      <c r="F638" s="201" t="s">
        <v>879</v>
      </c>
      <c r="G638" s="201" t="s">
        <v>487</v>
      </c>
      <c r="H638" s="201" t="s">
        <v>2736</v>
      </c>
      <c r="I638" s="201" t="s">
        <v>2737</v>
      </c>
      <c r="J638" s="201"/>
      <c r="K638" s="201"/>
      <c r="L638" s="201" t="s">
        <v>2009</v>
      </c>
      <c r="M638" s="214"/>
      <c r="N638" s="227" t="s">
        <v>2738</v>
      </c>
      <c r="O638" s="208"/>
      <c r="P638" s="208"/>
      <c r="Q638" s="208"/>
      <c r="R638" s="208"/>
      <c r="S638" s="208"/>
      <c r="T638" s="208"/>
      <c r="U638" s="208">
        <v>1</v>
      </c>
      <c r="V638" s="208"/>
      <c r="W638" s="208"/>
      <c r="X638" s="208">
        <v>1</v>
      </c>
      <c r="Y638" s="208"/>
      <c r="Z638" s="208"/>
      <c r="AA638" s="208"/>
      <c r="AB638" s="208"/>
      <c r="AC638" s="208"/>
      <c r="AD638" s="208"/>
      <c r="AE638" s="208"/>
      <c r="AF638" s="208"/>
      <c r="AG638" s="208"/>
      <c r="AH638" s="208"/>
      <c r="AI638" s="219"/>
      <c r="AJ638" s="208"/>
      <c r="AK638" s="208"/>
      <c r="AL638" s="208"/>
      <c r="AM638" s="208"/>
      <c r="AN638" s="208"/>
      <c r="AO638" s="208"/>
      <c r="AP638" s="208"/>
      <c r="AQ638" s="201"/>
      <c r="AR638" s="201">
        <f t="shared" si="162"/>
        <v>1</v>
      </c>
      <c r="AS638" s="216">
        <v>1</v>
      </c>
      <c r="AT638" s="216"/>
      <c r="AU638" s="208"/>
      <c r="AV638" s="216">
        <v>1</v>
      </c>
      <c r="AW638" s="216">
        <v>1</v>
      </c>
      <c r="AX638" s="201">
        <f t="shared" si="163"/>
        <v>3</v>
      </c>
      <c r="AY638" s="208"/>
      <c r="AZ638" s="208"/>
      <c r="BA638" s="208"/>
      <c r="BB638" s="208"/>
      <c r="BC638" s="208"/>
      <c r="BD638" s="208"/>
      <c r="BE638" s="208"/>
      <c r="BF638" s="208"/>
      <c r="BG638" s="208"/>
      <c r="BH638" s="208"/>
      <c r="BI638" s="208"/>
      <c r="BJ638" s="208"/>
      <c r="BK638" s="208">
        <v>1</v>
      </c>
      <c r="BL638" s="208"/>
      <c r="BM638" s="208"/>
      <c r="BN638" s="208"/>
      <c r="BO638" s="208"/>
      <c r="BP638" s="208"/>
      <c r="BQ638" s="208"/>
      <c r="BR638" s="208"/>
      <c r="BS638" s="208">
        <v>1</v>
      </c>
      <c r="BT638" s="208"/>
      <c r="BU638" s="208"/>
      <c r="BV638" s="66">
        <f t="shared" si="179"/>
        <v>0</v>
      </c>
      <c r="BW638" s="208">
        <v>1</v>
      </c>
      <c r="BX638" s="208"/>
      <c r="BY638" s="208">
        <v>1</v>
      </c>
      <c r="BZ638" s="208"/>
      <c r="CA638" s="208"/>
      <c r="CB638" s="208"/>
      <c r="CC638" s="208"/>
      <c r="CD638" s="208"/>
      <c r="CE638" s="208"/>
      <c r="CF638" s="208"/>
      <c r="CG638" s="208"/>
      <c r="CH638" s="201">
        <f t="shared" si="164"/>
        <v>2</v>
      </c>
      <c r="CI638" s="208"/>
      <c r="CJ638" s="208"/>
      <c r="CK638" s="208"/>
      <c r="CL638" s="208"/>
      <c r="CM638" s="208"/>
      <c r="CN638" s="208"/>
      <c r="CO638" s="208"/>
      <c r="CP638" s="208"/>
      <c r="CQ638" s="208"/>
      <c r="CR638" s="208"/>
      <c r="CS638" s="201">
        <f t="shared" si="165"/>
        <v>0</v>
      </c>
      <c r="CT638" s="208"/>
      <c r="CU638" s="208"/>
      <c r="CV638" s="208"/>
      <c r="CW638" s="208"/>
      <c r="CX638" s="208"/>
      <c r="CY638" s="208"/>
      <c r="CZ638" s="208"/>
      <c r="DA638" s="208"/>
      <c r="DB638" s="208"/>
      <c r="DC638" s="208"/>
      <c r="DD638" s="201">
        <f t="shared" si="166"/>
        <v>0</v>
      </c>
      <c r="DE638" s="208"/>
      <c r="DF638" s="208"/>
      <c r="DG638" s="208">
        <v>1</v>
      </c>
      <c r="DH638" s="208"/>
      <c r="DI638" s="208"/>
      <c r="DJ638" s="208"/>
      <c r="DK638" s="208"/>
      <c r="DL638" s="208"/>
      <c r="DM638" s="208"/>
      <c r="DN638" s="201">
        <f t="shared" si="167"/>
        <v>1</v>
      </c>
      <c r="DO638" s="208"/>
      <c r="DP638" s="208"/>
      <c r="DQ638" s="208">
        <v>1</v>
      </c>
      <c r="DR638" s="208"/>
      <c r="DS638" s="208"/>
      <c r="DT638" s="208"/>
      <c r="DU638" s="208"/>
      <c r="DV638" s="208"/>
      <c r="DW638" s="208"/>
      <c r="DX638" s="208"/>
      <c r="DY638" s="201">
        <f t="shared" si="168"/>
        <v>1</v>
      </c>
      <c r="DZ638" s="201">
        <f t="shared" si="169"/>
        <v>1</v>
      </c>
      <c r="EA638" s="201">
        <f t="shared" si="170"/>
        <v>1</v>
      </c>
      <c r="EB638" s="201">
        <f t="shared" si="171"/>
        <v>2</v>
      </c>
      <c r="EC638" s="201">
        <f t="shared" si="172"/>
        <v>0</v>
      </c>
      <c r="ED638" s="201">
        <f t="shared" si="173"/>
        <v>0</v>
      </c>
      <c r="EE638" s="201">
        <f t="shared" si="174"/>
        <v>0</v>
      </c>
      <c r="EF638" s="201">
        <f t="shared" si="175"/>
        <v>0</v>
      </c>
      <c r="EG638" s="201">
        <f t="shared" si="176"/>
        <v>0</v>
      </c>
      <c r="EH638" s="201">
        <f t="shared" si="177"/>
        <v>4</v>
      </c>
      <c r="EI638" s="201">
        <f t="shared" si="178"/>
        <v>1</v>
      </c>
      <c r="EJ638" s="201"/>
    </row>
    <row r="639" spans="1:140" ht="15.75" customHeight="1">
      <c r="A639" s="34"/>
      <c r="B639" s="33"/>
      <c r="C639" s="128">
        <v>2021</v>
      </c>
      <c r="D639" s="125" t="s">
        <v>3416</v>
      </c>
      <c r="E639" s="125" t="s">
        <v>3417</v>
      </c>
      <c r="F639" s="128" t="s">
        <v>3404</v>
      </c>
      <c r="G639" s="169" t="s">
        <v>2675</v>
      </c>
      <c r="H639" s="169" t="s">
        <v>2739</v>
      </c>
      <c r="I639" s="125" t="s">
        <v>2740</v>
      </c>
      <c r="J639" s="125"/>
      <c r="K639" s="125"/>
      <c r="L639" s="125" t="s">
        <v>2009</v>
      </c>
      <c r="M639" s="119"/>
      <c r="N639" s="168"/>
      <c r="O639" s="164"/>
      <c r="P639" s="164"/>
      <c r="Q639" s="164"/>
      <c r="R639" s="164"/>
      <c r="S639" s="164"/>
      <c r="T639" s="164"/>
      <c r="U639" s="164">
        <v>1</v>
      </c>
      <c r="V639" s="164"/>
      <c r="W639" s="164"/>
      <c r="X639" s="164"/>
      <c r="Y639" s="164"/>
      <c r="Z639" s="164"/>
      <c r="AA639" s="164"/>
      <c r="AB639" s="164"/>
      <c r="AC639" s="164"/>
      <c r="AD639" s="164"/>
      <c r="AE639" s="164"/>
      <c r="AF639" s="164"/>
      <c r="AG639" s="164">
        <v>1</v>
      </c>
      <c r="AH639" s="164"/>
      <c r="AI639" s="164"/>
      <c r="AJ639" s="164"/>
      <c r="AK639" s="164"/>
      <c r="AL639" s="164"/>
      <c r="AM639" s="164"/>
      <c r="AN639" s="164"/>
      <c r="AO639" s="164"/>
      <c r="AP639" s="164"/>
      <c r="AQ639" s="125"/>
      <c r="AR639" s="125">
        <f t="shared" si="162"/>
        <v>1</v>
      </c>
      <c r="AS639" s="164">
        <v>1</v>
      </c>
      <c r="AT639" s="164"/>
      <c r="AU639" s="164"/>
      <c r="AV639" s="164"/>
      <c r="AW639" s="167">
        <v>1</v>
      </c>
      <c r="AX639" s="125">
        <f t="shared" si="163"/>
        <v>2</v>
      </c>
      <c r="AY639" s="164">
        <v>1</v>
      </c>
      <c r="AZ639" s="167">
        <v>1</v>
      </c>
      <c r="BA639" s="164">
        <v>1</v>
      </c>
      <c r="BB639" s="164"/>
      <c r="BC639" s="164"/>
      <c r="BD639" s="164"/>
      <c r="BE639" s="164">
        <v>1</v>
      </c>
      <c r="BF639" s="164"/>
      <c r="BG639" s="164"/>
      <c r="BH639" s="164"/>
      <c r="BI639" s="164"/>
      <c r="BJ639" s="164"/>
      <c r="BK639" s="164"/>
      <c r="BL639" s="164"/>
      <c r="BM639" s="164"/>
      <c r="BN639" s="164">
        <v>1</v>
      </c>
      <c r="BO639" s="164"/>
      <c r="BP639" s="164"/>
      <c r="BQ639" s="164"/>
      <c r="BR639" s="164"/>
      <c r="BS639" s="164">
        <v>1</v>
      </c>
      <c r="BT639" s="164"/>
      <c r="BU639" s="164">
        <v>1</v>
      </c>
      <c r="BV639" s="66">
        <f t="shared" si="179"/>
        <v>0</v>
      </c>
      <c r="BW639" s="164"/>
      <c r="BX639" s="164"/>
      <c r="BY639" s="164"/>
      <c r="BZ639" s="164">
        <v>1</v>
      </c>
      <c r="CA639" s="164"/>
      <c r="CB639" s="164"/>
      <c r="CC639" s="164"/>
      <c r="CD639" s="164"/>
      <c r="CE639" s="164"/>
      <c r="CF639" s="164"/>
      <c r="CG639" s="164"/>
      <c r="CH639" s="125">
        <f t="shared" si="164"/>
        <v>1</v>
      </c>
      <c r="CI639" s="164"/>
      <c r="CJ639" s="164"/>
      <c r="CK639" s="164"/>
      <c r="CL639" s="164"/>
      <c r="CM639" s="164"/>
      <c r="CN639" s="164"/>
      <c r="CO639" s="164"/>
      <c r="CP639" s="164"/>
      <c r="CQ639" s="164"/>
      <c r="CR639" s="164"/>
      <c r="CS639" s="125">
        <f t="shared" si="165"/>
        <v>0</v>
      </c>
      <c r="CT639" s="164"/>
      <c r="CU639" s="164"/>
      <c r="CV639" s="164"/>
      <c r="CW639" s="164"/>
      <c r="CX639" s="164"/>
      <c r="CY639" s="164"/>
      <c r="CZ639" s="164"/>
      <c r="DA639" s="164"/>
      <c r="DB639" s="164"/>
      <c r="DC639" s="164"/>
      <c r="DD639" s="125">
        <f t="shared" si="166"/>
        <v>0</v>
      </c>
      <c r="DE639" s="164"/>
      <c r="DF639" s="164"/>
      <c r="DG639" s="164"/>
      <c r="DH639" s="164"/>
      <c r="DI639" s="164"/>
      <c r="DJ639" s="164"/>
      <c r="DK639" s="164"/>
      <c r="DL639" s="164"/>
      <c r="DM639" s="164"/>
      <c r="DN639" s="125">
        <f t="shared" si="167"/>
        <v>0</v>
      </c>
      <c r="DO639" s="164"/>
      <c r="DP639" s="164"/>
      <c r="DQ639" s="164"/>
      <c r="DR639" s="164"/>
      <c r="DS639" s="164"/>
      <c r="DT639" s="164"/>
      <c r="DU639" s="164"/>
      <c r="DV639" s="164">
        <v>1</v>
      </c>
      <c r="DW639" s="164"/>
      <c r="DX639" s="164"/>
      <c r="DY639" s="125">
        <f t="shared" si="168"/>
        <v>1</v>
      </c>
      <c r="DZ639" s="125">
        <f t="shared" si="169"/>
        <v>0</v>
      </c>
      <c r="EA639" s="125">
        <f t="shared" si="170"/>
        <v>0</v>
      </c>
      <c r="EB639" s="125">
        <f t="shared" si="171"/>
        <v>0</v>
      </c>
      <c r="EC639" s="125">
        <f t="shared" si="172"/>
        <v>0</v>
      </c>
      <c r="ED639" s="125">
        <f t="shared" si="173"/>
        <v>0</v>
      </c>
      <c r="EE639" s="125">
        <f t="shared" si="174"/>
        <v>0</v>
      </c>
      <c r="EF639" s="125">
        <f t="shared" si="175"/>
        <v>0</v>
      </c>
      <c r="EG639" s="125">
        <f t="shared" si="176"/>
        <v>0</v>
      </c>
      <c r="EH639" s="125">
        <f t="shared" si="177"/>
        <v>0</v>
      </c>
      <c r="EI639" s="125">
        <f t="shared" si="178"/>
        <v>0</v>
      </c>
      <c r="EJ639" s="125">
        <v>0</v>
      </c>
    </row>
    <row r="640" spans="1:140" ht="15.75" customHeight="1">
      <c r="A640" s="34"/>
      <c r="B640" s="33"/>
      <c r="C640" s="125">
        <v>2021</v>
      </c>
      <c r="D640" s="95" t="s">
        <v>3418</v>
      </c>
      <c r="E640" s="125" t="s">
        <v>3419</v>
      </c>
      <c r="F640" s="125" t="s">
        <v>3420</v>
      </c>
      <c r="G640" s="125" t="s">
        <v>459</v>
      </c>
      <c r="H640" s="125" t="s">
        <v>2741</v>
      </c>
      <c r="I640" s="125" t="s">
        <v>2742</v>
      </c>
      <c r="J640" s="125"/>
      <c r="K640" s="125"/>
      <c r="L640" s="125" t="s">
        <v>2009</v>
      </c>
      <c r="M640" s="119"/>
      <c r="N640" s="168"/>
      <c r="O640" s="164"/>
      <c r="P640" s="164"/>
      <c r="Q640" s="164"/>
      <c r="R640" s="164"/>
      <c r="S640" s="164"/>
      <c r="T640" s="164"/>
      <c r="U640" s="164">
        <v>1</v>
      </c>
      <c r="V640" s="164"/>
      <c r="W640" s="164"/>
      <c r="X640" s="95"/>
      <c r="Y640" s="95"/>
      <c r="Z640" s="95"/>
      <c r="AA640" s="164"/>
      <c r="AB640" s="164"/>
      <c r="AC640" s="164"/>
      <c r="AD640" s="164"/>
      <c r="AE640" s="164">
        <v>1</v>
      </c>
      <c r="AF640" s="164"/>
      <c r="AG640" s="164"/>
      <c r="AH640" s="164"/>
      <c r="AI640" s="164"/>
      <c r="AJ640" s="164"/>
      <c r="AK640" s="164"/>
      <c r="AL640" s="164"/>
      <c r="AM640" s="164"/>
      <c r="AN640" s="164"/>
      <c r="AO640" s="164"/>
      <c r="AP640" s="164"/>
      <c r="AQ640" s="125"/>
      <c r="AR640" s="125">
        <f t="shared" si="162"/>
        <v>1</v>
      </c>
      <c r="AS640" s="167"/>
      <c r="AT640" s="167">
        <v>1</v>
      </c>
      <c r="AU640" s="167"/>
      <c r="AV640" s="164"/>
      <c r="AW640" s="164"/>
      <c r="AX640" s="125">
        <f t="shared" si="163"/>
        <v>1</v>
      </c>
      <c r="AY640" s="164"/>
      <c r="AZ640" s="164"/>
      <c r="BA640" s="164"/>
      <c r="BB640" s="164"/>
      <c r="BC640" s="164"/>
      <c r="BD640" s="164"/>
      <c r="BE640" s="164"/>
      <c r="BF640" s="164"/>
      <c r="BG640" s="164"/>
      <c r="BH640" s="164">
        <v>1</v>
      </c>
      <c r="BI640" s="164"/>
      <c r="BJ640" s="164">
        <v>1</v>
      </c>
      <c r="BK640" s="164"/>
      <c r="BL640" s="164"/>
      <c r="BM640" s="164"/>
      <c r="BN640" s="164"/>
      <c r="BO640" s="164"/>
      <c r="BP640" s="164"/>
      <c r="BQ640" s="164"/>
      <c r="BR640" s="164"/>
      <c r="BS640" s="167"/>
      <c r="BT640" s="164">
        <v>1</v>
      </c>
      <c r="BU640" s="164"/>
      <c r="BV640" s="66">
        <f t="shared" si="179"/>
        <v>0</v>
      </c>
      <c r="BW640" s="164"/>
      <c r="BX640" s="164"/>
      <c r="BY640" s="164"/>
      <c r="BZ640" s="164"/>
      <c r="CA640" s="164"/>
      <c r="CB640" s="164"/>
      <c r="CC640" s="164"/>
      <c r="CD640" s="164"/>
      <c r="CE640" s="164"/>
      <c r="CF640" s="164"/>
      <c r="CG640" s="164"/>
      <c r="CH640" s="125">
        <f t="shared" si="164"/>
        <v>0</v>
      </c>
      <c r="CI640" s="164"/>
      <c r="CJ640" s="164"/>
      <c r="CK640" s="164"/>
      <c r="CL640" s="164"/>
      <c r="CM640" s="164">
        <v>1</v>
      </c>
      <c r="CN640" s="164"/>
      <c r="CO640" s="164"/>
      <c r="CP640" s="164"/>
      <c r="CQ640" s="164"/>
      <c r="CR640" s="164"/>
      <c r="CS640" s="125">
        <f t="shared" si="165"/>
        <v>1</v>
      </c>
      <c r="CT640" s="164"/>
      <c r="CU640" s="164"/>
      <c r="CV640" s="164"/>
      <c r="CW640" s="164"/>
      <c r="CX640" s="164"/>
      <c r="CY640" s="164"/>
      <c r="CZ640" s="164"/>
      <c r="DA640" s="164"/>
      <c r="DB640" s="164"/>
      <c r="DC640" s="164"/>
      <c r="DD640" s="125">
        <f t="shared" si="166"/>
        <v>0</v>
      </c>
      <c r="DE640" s="164"/>
      <c r="DF640" s="164"/>
      <c r="DG640" s="164"/>
      <c r="DH640" s="164"/>
      <c r="DI640" s="164"/>
      <c r="DJ640" s="164"/>
      <c r="DK640" s="164"/>
      <c r="DL640" s="164"/>
      <c r="DM640" s="164"/>
      <c r="DN640" s="125">
        <f t="shared" si="167"/>
        <v>0</v>
      </c>
      <c r="DO640" s="164"/>
      <c r="DP640" s="164"/>
      <c r="DQ640" s="164"/>
      <c r="DR640" s="164"/>
      <c r="DS640" s="164"/>
      <c r="DT640" s="164"/>
      <c r="DU640" s="164"/>
      <c r="DV640" s="164"/>
      <c r="DW640" s="164"/>
      <c r="DX640" s="164"/>
      <c r="DY640" s="125">
        <f t="shared" si="168"/>
        <v>0</v>
      </c>
      <c r="DZ640" s="125">
        <f t="shared" si="169"/>
        <v>0</v>
      </c>
      <c r="EA640" s="125">
        <f t="shared" si="170"/>
        <v>0</v>
      </c>
      <c r="EB640" s="125">
        <f t="shared" si="171"/>
        <v>0</v>
      </c>
      <c r="EC640" s="125">
        <f t="shared" si="172"/>
        <v>0</v>
      </c>
      <c r="ED640" s="125">
        <f t="shared" si="173"/>
        <v>0</v>
      </c>
      <c r="EE640" s="125">
        <f t="shared" si="174"/>
        <v>0</v>
      </c>
      <c r="EF640" s="125">
        <f t="shared" si="175"/>
        <v>0</v>
      </c>
      <c r="EG640" s="125">
        <f t="shared" si="176"/>
        <v>0</v>
      </c>
      <c r="EH640" s="125">
        <f t="shared" si="177"/>
        <v>0</v>
      </c>
      <c r="EI640" s="125">
        <f t="shared" si="178"/>
        <v>0</v>
      </c>
      <c r="EJ640" s="125">
        <v>0</v>
      </c>
    </row>
    <row r="641" spans="1:140" ht="15.75" customHeight="1">
      <c r="A641" s="34"/>
      <c r="B641" s="33"/>
      <c r="C641" s="125">
        <v>2020</v>
      </c>
      <c r="D641" s="95" t="s">
        <v>3421</v>
      </c>
      <c r="E641" s="125" t="s">
        <v>3422</v>
      </c>
      <c r="F641" s="125" t="s">
        <v>3423</v>
      </c>
      <c r="G641" s="125" t="s">
        <v>2675</v>
      </c>
      <c r="H641" s="125" t="s">
        <v>2743</v>
      </c>
      <c r="I641" s="125" t="s">
        <v>2744</v>
      </c>
      <c r="J641" s="125"/>
      <c r="K641" s="125"/>
      <c r="L641" s="125" t="s">
        <v>2009</v>
      </c>
      <c r="M641" s="119"/>
      <c r="N641" s="168"/>
      <c r="O641" s="164"/>
      <c r="P641" s="164"/>
      <c r="Q641" s="164"/>
      <c r="R641" s="164"/>
      <c r="S641" s="164"/>
      <c r="T641" s="164"/>
      <c r="U641" s="164">
        <v>1</v>
      </c>
      <c r="V641" s="164"/>
      <c r="W641" s="164"/>
      <c r="X641" s="164"/>
      <c r="Y641" s="164"/>
      <c r="Z641" s="164"/>
      <c r="AA641" s="164"/>
      <c r="AB641" s="164">
        <v>1</v>
      </c>
      <c r="AC641" s="164"/>
      <c r="AD641" s="164"/>
      <c r="AE641" s="164"/>
      <c r="AF641" s="164">
        <v>1</v>
      </c>
      <c r="AG641" s="164"/>
      <c r="AH641" s="164"/>
      <c r="AI641" s="164"/>
      <c r="AJ641" s="164"/>
      <c r="AK641" s="164"/>
      <c r="AL641" s="164"/>
      <c r="AM641" s="164"/>
      <c r="AN641" s="164"/>
      <c r="AO641" s="164"/>
      <c r="AP641" s="164"/>
      <c r="AQ641" s="125"/>
      <c r="AR641" s="125">
        <f t="shared" si="162"/>
        <v>1</v>
      </c>
      <c r="AS641" s="167"/>
      <c r="AT641" s="167">
        <v>1</v>
      </c>
      <c r="AU641" s="167"/>
      <c r="AV641" s="167"/>
      <c r="AW641" s="167"/>
      <c r="AX641" s="125">
        <f t="shared" si="163"/>
        <v>1</v>
      </c>
      <c r="AY641" s="164">
        <v>1</v>
      </c>
      <c r="AZ641" s="164"/>
      <c r="BA641" s="164"/>
      <c r="BB641" s="164"/>
      <c r="BC641" s="164"/>
      <c r="BD641" s="164"/>
      <c r="BE641" s="164"/>
      <c r="BF641" s="164"/>
      <c r="BG641" s="164"/>
      <c r="BH641" s="164"/>
      <c r="BI641" s="164"/>
      <c r="BJ641" s="164"/>
      <c r="BK641" s="164"/>
      <c r="BL641" s="164"/>
      <c r="BM641" s="164">
        <v>1</v>
      </c>
      <c r="BN641" s="164"/>
      <c r="BO641" s="164"/>
      <c r="BP641" s="164"/>
      <c r="BQ641" s="164"/>
      <c r="BR641" s="164"/>
      <c r="BS641" s="164"/>
      <c r="BT641" s="164"/>
      <c r="BU641" s="164"/>
      <c r="BV641" s="66">
        <f t="shared" si="179"/>
        <v>1</v>
      </c>
      <c r="BW641" s="164"/>
      <c r="BX641" s="164"/>
      <c r="BY641" s="164"/>
      <c r="BZ641" s="164"/>
      <c r="CA641" s="164"/>
      <c r="CB641" s="164"/>
      <c r="CC641" s="164"/>
      <c r="CD641" s="164"/>
      <c r="CE641" s="164"/>
      <c r="CF641" s="164"/>
      <c r="CG641" s="164"/>
      <c r="CH641" s="125">
        <f t="shared" si="164"/>
        <v>0</v>
      </c>
      <c r="CI641" s="164"/>
      <c r="CJ641" s="164"/>
      <c r="CK641" s="164"/>
      <c r="CL641" s="164"/>
      <c r="CM641" s="164"/>
      <c r="CN641" s="164"/>
      <c r="CO641" s="164"/>
      <c r="CP641" s="164"/>
      <c r="CQ641" s="164"/>
      <c r="CR641" s="164"/>
      <c r="CS641" s="125">
        <f t="shared" si="165"/>
        <v>0</v>
      </c>
      <c r="CT641" s="164"/>
      <c r="CU641" s="164"/>
      <c r="CV641" s="164"/>
      <c r="CW641" s="164"/>
      <c r="CX641" s="164"/>
      <c r="CY641" s="164"/>
      <c r="CZ641" s="164"/>
      <c r="DA641" s="164"/>
      <c r="DB641" s="164"/>
      <c r="DC641" s="164"/>
      <c r="DD641" s="125">
        <f t="shared" si="166"/>
        <v>0</v>
      </c>
      <c r="DE641" s="164"/>
      <c r="DF641" s="164"/>
      <c r="DG641" s="164"/>
      <c r="DH641" s="164"/>
      <c r="DI641" s="164"/>
      <c r="DJ641" s="164"/>
      <c r="DK641" s="164"/>
      <c r="DL641" s="164"/>
      <c r="DM641" s="164"/>
      <c r="DN641" s="125">
        <f t="shared" si="167"/>
        <v>0</v>
      </c>
      <c r="DO641" s="164"/>
      <c r="DP641" s="164"/>
      <c r="DQ641" s="164"/>
      <c r="DR641" s="164"/>
      <c r="DS641" s="164"/>
      <c r="DT641" s="164"/>
      <c r="DU641" s="164"/>
      <c r="DV641" s="164"/>
      <c r="DW641" s="164"/>
      <c r="DX641" s="164"/>
      <c r="DY641" s="125">
        <f t="shared" si="168"/>
        <v>0</v>
      </c>
      <c r="DZ641" s="125">
        <f t="shared" si="169"/>
        <v>0</v>
      </c>
      <c r="EA641" s="125">
        <f t="shared" si="170"/>
        <v>0</v>
      </c>
      <c r="EB641" s="125">
        <f t="shared" si="171"/>
        <v>0</v>
      </c>
      <c r="EC641" s="125">
        <f t="shared" si="172"/>
        <v>0</v>
      </c>
      <c r="ED641" s="125">
        <f t="shared" si="173"/>
        <v>0</v>
      </c>
      <c r="EE641" s="125">
        <f t="shared" si="174"/>
        <v>0</v>
      </c>
      <c r="EF641" s="125">
        <f t="shared" si="175"/>
        <v>0</v>
      </c>
      <c r="EG641" s="125">
        <f t="shared" si="176"/>
        <v>0</v>
      </c>
      <c r="EH641" s="125">
        <f t="shared" si="177"/>
        <v>0</v>
      </c>
      <c r="EI641" s="125">
        <f t="shared" si="178"/>
        <v>0</v>
      </c>
      <c r="EJ641" s="125"/>
    </row>
    <row r="642" spans="1:140" ht="15.75" customHeight="1">
      <c r="A642" s="34"/>
      <c r="B642" s="33"/>
      <c r="C642" s="125">
        <v>2020</v>
      </c>
      <c r="D642" s="95" t="s">
        <v>3424</v>
      </c>
      <c r="E642" s="125" t="s">
        <v>3425</v>
      </c>
      <c r="F642" s="125" t="s">
        <v>3426</v>
      </c>
      <c r="G642" s="125" t="s">
        <v>2722</v>
      </c>
      <c r="H642" s="125" t="s">
        <v>2745</v>
      </c>
      <c r="I642" s="201" t="s">
        <v>2746</v>
      </c>
      <c r="J642" s="125"/>
      <c r="K642" s="125"/>
      <c r="L642" s="125" t="s">
        <v>2009</v>
      </c>
      <c r="M642" s="119">
        <v>1</v>
      </c>
      <c r="N642" s="168" t="s">
        <v>2747</v>
      </c>
      <c r="O642" s="164"/>
      <c r="P642" s="164">
        <v>1</v>
      </c>
      <c r="Q642" s="164"/>
      <c r="R642" s="164"/>
      <c r="S642" s="164"/>
      <c r="T642" s="164"/>
      <c r="U642" s="164"/>
      <c r="V642" s="164">
        <v>1</v>
      </c>
      <c r="W642" s="164"/>
      <c r="X642" s="164"/>
      <c r="Y642" s="164"/>
      <c r="Z642" s="164"/>
      <c r="AA642" s="95"/>
      <c r="AB642" s="164"/>
      <c r="AC642" s="164"/>
      <c r="AD642" s="164"/>
      <c r="AE642" s="164"/>
      <c r="AF642" s="164"/>
      <c r="AG642" s="164"/>
      <c r="AH642" s="164"/>
      <c r="AI642" s="164"/>
      <c r="AJ642" s="164"/>
      <c r="AK642" s="164">
        <v>1</v>
      </c>
      <c r="AL642" s="164"/>
      <c r="AM642" s="164"/>
      <c r="AN642" s="164"/>
      <c r="AO642" s="164"/>
      <c r="AP642" s="164"/>
      <c r="AQ642" s="125"/>
      <c r="AR642" s="125">
        <f t="shared" si="162"/>
        <v>1</v>
      </c>
      <c r="AS642" s="167">
        <v>1</v>
      </c>
      <c r="AT642" s="167">
        <v>1</v>
      </c>
      <c r="AU642" s="167">
        <v>1</v>
      </c>
      <c r="AV642" s="167">
        <v>1</v>
      </c>
      <c r="AW642" s="167">
        <v>1</v>
      </c>
      <c r="AX642" s="125">
        <f t="shared" si="163"/>
        <v>5</v>
      </c>
      <c r="AY642" s="164"/>
      <c r="AZ642" s="164"/>
      <c r="BA642" s="164"/>
      <c r="BB642" s="164"/>
      <c r="BC642" s="164"/>
      <c r="BD642" s="164"/>
      <c r="BE642" s="164"/>
      <c r="BF642" s="164"/>
      <c r="BG642" s="164"/>
      <c r="BH642" s="164"/>
      <c r="BI642" s="164"/>
      <c r="BJ642" s="164"/>
      <c r="BK642" s="164">
        <v>1</v>
      </c>
      <c r="BL642" s="164"/>
      <c r="BM642" s="164"/>
      <c r="BN642" s="164"/>
      <c r="BO642" s="164"/>
      <c r="BP642" s="164"/>
      <c r="BQ642" s="164"/>
      <c r="BR642" s="164"/>
      <c r="BS642" s="167"/>
      <c r="BT642" s="164"/>
      <c r="BU642" s="164"/>
      <c r="BV642" s="66">
        <f t="shared" si="179"/>
        <v>1</v>
      </c>
      <c r="BW642" s="167"/>
      <c r="BX642" s="167"/>
      <c r="BY642" s="167"/>
      <c r="BZ642" s="167"/>
      <c r="CA642" s="164"/>
      <c r="CB642" s="164"/>
      <c r="CC642" s="164"/>
      <c r="CD642" s="164"/>
      <c r="CE642" s="164"/>
      <c r="CF642" s="164"/>
      <c r="CG642" s="167"/>
      <c r="CH642" s="125">
        <f t="shared" si="164"/>
        <v>0</v>
      </c>
      <c r="CI642" s="167"/>
      <c r="CJ642" s="167"/>
      <c r="CK642" s="167"/>
      <c r="CL642" s="164"/>
      <c r="CM642" s="164"/>
      <c r="CN642" s="164"/>
      <c r="CO642" s="164"/>
      <c r="CP642" s="164"/>
      <c r="CQ642" s="164"/>
      <c r="CR642" s="164"/>
      <c r="CS642" s="125">
        <f t="shared" si="165"/>
        <v>0</v>
      </c>
      <c r="CT642" s="164"/>
      <c r="CU642" s="167"/>
      <c r="CV642" s="167"/>
      <c r="CW642" s="164"/>
      <c r="CX642" s="164"/>
      <c r="CY642" s="164"/>
      <c r="CZ642" s="164"/>
      <c r="DA642" s="164"/>
      <c r="DB642" s="164"/>
      <c r="DC642" s="164"/>
      <c r="DD642" s="125">
        <f t="shared" si="166"/>
        <v>0</v>
      </c>
      <c r="DE642" s="164"/>
      <c r="DF642" s="167"/>
      <c r="DG642" s="167"/>
      <c r="DH642" s="164"/>
      <c r="DI642" s="164"/>
      <c r="DJ642" s="164"/>
      <c r="DK642" s="164"/>
      <c r="DL642" s="164"/>
      <c r="DM642" s="164"/>
      <c r="DN642" s="125">
        <f t="shared" si="167"/>
        <v>0</v>
      </c>
      <c r="DO642" s="164"/>
      <c r="DP642" s="167"/>
      <c r="DQ642" s="167"/>
      <c r="DR642" s="164"/>
      <c r="DS642" s="164"/>
      <c r="DT642" s="164"/>
      <c r="DU642" s="164"/>
      <c r="DV642" s="164"/>
      <c r="DW642" s="164"/>
      <c r="DX642" s="164"/>
      <c r="DY642" s="125">
        <f t="shared" si="168"/>
        <v>0</v>
      </c>
      <c r="DZ642" s="125">
        <f t="shared" si="169"/>
        <v>0</v>
      </c>
      <c r="EA642" s="125">
        <f t="shared" si="170"/>
        <v>0</v>
      </c>
      <c r="EB642" s="125">
        <f t="shared" si="171"/>
        <v>0</v>
      </c>
      <c r="EC642" s="125">
        <f t="shared" si="172"/>
        <v>0</v>
      </c>
      <c r="ED642" s="125">
        <f t="shared" si="173"/>
        <v>0</v>
      </c>
      <c r="EE642" s="125">
        <f t="shared" si="174"/>
        <v>0</v>
      </c>
      <c r="EF642" s="125">
        <f t="shared" si="175"/>
        <v>0</v>
      </c>
      <c r="EG642" s="125">
        <f t="shared" si="176"/>
        <v>0</v>
      </c>
      <c r="EH642" s="125">
        <f t="shared" si="177"/>
        <v>0</v>
      </c>
      <c r="EI642" s="125">
        <f t="shared" si="178"/>
        <v>0</v>
      </c>
      <c r="EJ642" s="125">
        <v>1</v>
      </c>
    </row>
    <row r="643" spans="1:140" ht="15.75" customHeight="1">
      <c r="A643" s="33"/>
      <c r="B643" s="33"/>
      <c r="C643" s="201">
        <v>2021</v>
      </c>
      <c r="D643" s="201" t="s">
        <v>3427</v>
      </c>
      <c r="E643" s="201" t="s">
        <v>3428</v>
      </c>
      <c r="F643" s="201" t="s">
        <v>1266</v>
      </c>
      <c r="G643" s="125" t="s">
        <v>483</v>
      </c>
      <c r="H643" s="201" t="s">
        <v>3429</v>
      </c>
      <c r="I643" s="201" t="s">
        <v>3430</v>
      </c>
      <c r="J643" s="201"/>
      <c r="K643" s="201"/>
      <c r="L643" s="201" t="s">
        <v>3431</v>
      </c>
      <c r="M643" s="214">
        <v>1</v>
      </c>
      <c r="N643" s="214" t="s">
        <v>3432</v>
      </c>
      <c r="O643" s="201"/>
      <c r="P643" s="201"/>
      <c r="Q643" s="201"/>
      <c r="R643" s="201"/>
      <c r="S643" s="201"/>
      <c r="T643" s="201"/>
      <c r="U643" s="201"/>
      <c r="V643" s="201"/>
      <c r="W643" s="201"/>
      <c r="X643" s="201"/>
      <c r="Y643" s="201"/>
      <c r="Z643" s="201">
        <v>1</v>
      </c>
      <c r="AA643" s="201"/>
      <c r="AB643" s="201"/>
      <c r="AC643" s="201"/>
      <c r="AD643" s="201"/>
      <c r="AE643" s="201"/>
      <c r="AF643" s="201"/>
      <c r="AG643" s="201"/>
      <c r="AH643" s="201"/>
      <c r="AI643" s="201"/>
      <c r="AJ643" s="201"/>
      <c r="AK643" s="201"/>
      <c r="AL643" s="201"/>
      <c r="AM643" s="201"/>
      <c r="AN643" s="201"/>
      <c r="AO643" s="201"/>
      <c r="AP643" s="201"/>
      <c r="AQ643" s="201"/>
      <c r="AR643" s="201">
        <f t="shared" si="162"/>
        <v>1</v>
      </c>
      <c r="AS643" s="201"/>
      <c r="AT643" s="201">
        <v>1</v>
      </c>
      <c r="AU643" s="201"/>
      <c r="AV643" s="201"/>
      <c r="AW643" s="201">
        <v>1</v>
      </c>
      <c r="AX643" s="201">
        <f t="shared" si="163"/>
        <v>2</v>
      </c>
      <c r="AY643" s="201"/>
      <c r="AZ643" s="201"/>
      <c r="BA643" s="201">
        <v>1</v>
      </c>
      <c r="BB643" s="201"/>
      <c r="BC643" s="201"/>
      <c r="BD643" s="201"/>
      <c r="BE643" s="201"/>
      <c r="BF643" s="201"/>
      <c r="BG643" s="201"/>
      <c r="BH643" s="201"/>
      <c r="BI643" s="201"/>
      <c r="BJ643" s="201"/>
      <c r="BK643" s="201"/>
      <c r="BL643" s="201"/>
      <c r="BM643" s="201"/>
      <c r="BN643" s="201"/>
      <c r="BO643" s="201"/>
      <c r="BP643" s="201">
        <v>1</v>
      </c>
      <c r="BQ643" s="201"/>
      <c r="BR643" s="201"/>
      <c r="BS643" s="201"/>
      <c r="BT643" s="201"/>
      <c r="BU643" s="201"/>
      <c r="BV643" s="66">
        <f t="shared" si="179"/>
        <v>1</v>
      </c>
      <c r="BW643" s="201"/>
      <c r="BX643" s="201"/>
      <c r="BY643" s="201"/>
      <c r="BZ643" s="201"/>
      <c r="CA643" s="201"/>
      <c r="CB643" s="201"/>
      <c r="CC643" s="201"/>
      <c r="CD643" s="201"/>
      <c r="CE643" s="201"/>
      <c r="CF643" s="201"/>
      <c r="CG643" s="201"/>
      <c r="CH643" s="201">
        <f t="shared" si="164"/>
        <v>0</v>
      </c>
      <c r="CI643" s="201"/>
      <c r="CJ643" s="201"/>
      <c r="CK643" s="201"/>
      <c r="CL643" s="201">
        <v>1</v>
      </c>
      <c r="CM643" s="201"/>
      <c r="CN643" s="201"/>
      <c r="CO643" s="201"/>
      <c r="CP643" s="201"/>
      <c r="CQ643" s="201"/>
      <c r="CR643" s="201"/>
      <c r="CS643" s="201">
        <f t="shared" si="165"/>
        <v>1</v>
      </c>
      <c r="CT643" s="201"/>
      <c r="CU643" s="201"/>
      <c r="CV643" s="201"/>
      <c r="CW643" s="201"/>
      <c r="CX643" s="201"/>
      <c r="CY643" s="201"/>
      <c r="CZ643" s="201"/>
      <c r="DA643" s="201"/>
      <c r="DB643" s="201"/>
      <c r="DC643" s="201"/>
      <c r="DD643" s="201">
        <f t="shared" si="166"/>
        <v>0</v>
      </c>
      <c r="DE643" s="201"/>
      <c r="DF643" s="201"/>
      <c r="DG643" s="201"/>
      <c r="DH643" s="201"/>
      <c r="DI643" s="201"/>
      <c r="DJ643" s="201"/>
      <c r="DK643" s="201"/>
      <c r="DL643" s="201"/>
      <c r="DM643" s="201"/>
      <c r="DN643" s="201">
        <f t="shared" si="167"/>
        <v>0</v>
      </c>
      <c r="DO643" s="201"/>
      <c r="DP643" s="201"/>
      <c r="DQ643" s="201"/>
      <c r="DR643" s="201"/>
      <c r="DS643" s="201"/>
      <c r="DT643" s="201"/>
      <c r="DU643" s="201">
        <v>1</v>
      </c>
      <c r="DV643" s="201"/>
      <c r="DW643" s="201"/>
      <c r="DX643" s="201"/>
      <c r="DY643" s="201">
        <f t="shared" si="168"/>
        <v>1</v>
      </c>
      <c r="DZ643" s="201">
        <f t="shared" si="169"/>
        <v>0</v>
      </c>
      <c r="EA643" s="201">
        <f t="shared" si="170"/>
        <v>0</v>
      </c>
      <c r="EB643" s="201">
        <f t="shared" si="171"/>
        <v>0</v>
      </c>
      <c r="EC643" s="201">
        <f t="shared" si="172"/>
        <v>1</v>
      </c>
      <c r="ED643" s="201">
        <f t="shared" si="173"/>
        <v>0</v>
      </c>
      <c r="EE643" s="201">
        <f t="shared" si="174"/>
        <v>0</v>
      </c>
      <c r="EF643" s="201">
        <f t="shared" si="175"/>
        <v>1</v>
      </c>
      <c r="EG643" s="201">
        <f t="shared" si="176"/>
        <v>0</v>
      </c>
      <c r="EH643" s="201">
        <f t="shared" si="177"/>
        <v>2</v>
      </c>
      <c r="EI643" s="201">
        <f t="shared" si="178"/>
        <v>1</v>
      </c>
      <c r="EJ643" s="201">
        <v>0</v>
      </c>
    </row>
    <row r="644" spans="1:140" ht="15.75" customHeight="1">
      <c r="A644" s="33"/>
      <c r="B644" s="33"/>
      <c r="C644" s="125">
        <v>2021</v>
      </c>
      <c r="D644" s="125" t="s">
        <v>3433</v>
      </c>
      <c r="E644" s="125" t="s">
        <v>3434</v>
      </c>
      <c r="F644" s="125" t="s">
        <v>3212</v>
      </c>
      <c r="G644" s="125" t="s">
        <v>483</v>
      </c>
      <c r="H644" s="125" t="s">
        <v>3435</v>
      </c>
      <c r="I644" s="125" t="s">
        <v>3436</v>
      </c>
      <c r="J644" s="125"/>
      <c r="K644" s="125"/>
      <c r="L644" s="125" t="s">
        <v>3431</v>
      </c>
      <c r="M644" s="119">
        <v>1</v>
      </c>
      <c r="N644" s="119"/>
      <c r="O644" s="125"/>
      <c r="P644" s="125"/>
      <c r="Q644" s="125">
        <v>1</v>
      </c>
      <c r="R644" s="125">
        <v>1</v>
      </c>
      <c r="S644" s="125"/>
      <c r="T644" s="125"/>
      <c r="U644" s="125">
        <v>1</v>
      </c>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v>1</v>
      </c>
      <c r="AQ644" s="125"/>
      <c r="AR644" s="125">
        <f t="shared" ref="AR644:AR706" si="180">IF(SUM(X644:AQ644)&gt;0,1,"")</f>
        <v>1</v>
      </c>
      <c r="AS644" s="125"/>
      <c r="AT644" s="125"/>
      <c r="AU644" s="125"/>
      <c r="AV644" s="125">
        <v>1</v>
      </c>
      <c r="AW644" s="125"/>
      <c r="AX644" s="125">
        <f t="shared" ref="AX644:AX706" si="181">SUM(AS644:AW644)</f>
        <v>1</v>
      </c>
      <c r="AY644" s="125">
        <v>1</v>
      </c>
      <c r="AZ644" s="125"/>
      <c r="BA644" s="125"/>
      <c r="BB644" s="125"/>
      <c r="BC644" s="125">
        <v>1</v>
      </c>
      <c r="BD644" s="125"/>
      <c r="BE644" s="125"/>
      <c r="BF644" s="125"/>
      <c r="BG644" s="125"/>
      <c r="BH644" s="125"/>
      <c r="BI644" s="125"/>
      <c r="BJ644" s="125"/>
      <c r="BK644" s="125"/>
      <c r="BL644" s="125"/>
      <c r="BM644" s="125"/>
      <c r="BN644" s="125"/>
      <c r="BO644" s="125"/>
      <c r="BP644" s="125"/>
      <c r="BQ644" s="125"/>
      <c r="BR644" s="125">
        <v>1</v>
      </c>
      <c r="BS644" s="125"/>
      <c r="BT644" s="125"/>
      <c r="BU644" s="125"/>
      <c r="BV644" s="66">
        <f t="shared" si="179"/>
        <v>1</v>
      </c>
      <c r="BW644" s="125"/>
      <c r="BX644" s="125"/>
      <c r="BY644" s="125"/>
      <c r="BZ644" s="125"/>
      <c r="CA644" s="125"/>
      <c r="CB644" s="125"/>
      <c r="CC644" s="125"/>
      <c r="CD644" s="125"/>
      <c r="CE644" s="125"/>
      <c r="CF644" s="125"/>
      <c r="CG644" s="125"/>
      <c r="CH644" s="125">
        <f t="shared" ref="CH644:CH706" si="182">SUM(BW644:CF644)</f>
        <v>0</v>
      </c>
      <c r="CI644" s="125"/>
      <c r="CJ644" s="125"/>
      <c r="CK644" s="125"/>
      <c r="CL644" s="125"/>
      <c r="CM644" s="125"/>
      <c r="CN644" s="125"/>
      <c r="CO644" s="125"/>
      <c r="CP644" s="125"/>
      <c r="CQ644" s="125"/>
      <c r="CR644" s="125"/>
      <c r="CS644" s="125">
        <f t="shared" ref="CS644:CS706" si="183">SUM(CI644:CQ644)</f>
        <v>0</v>
      </c>
      <c r="CT644" s="125"/>
      <c r="CU644" s="125"/>
      <c r="CV644" s="125"/>
      <c r="CW644" s="125"/>
      <c r="CX644" s="125"/>
      <c r="CY644" s="125"/>
      <c r="CZ644" s="125"/>
      <c r="DA644" s="125"/>
      <c r="DB644" s="125"/>
      <c r="DC644" s="125"/>
      <c r="DD644" s="125">
        <f t="shared" ref="DD644:DD706" si="184">SUM(CT644:DB644)</f>
        <v>0</v>
      </c>
      <c r="DE644" s="125"/>
      <c r="DF644" s="125"/>
      <c r="DG644" s="125"/>
      <c r="DH644" s="125"/>
      <c r="DI644" s="125"/>
      <c r="DJ644" s="125"/>
      <c r="DK644" s="125"/>
      <c r="DL644" s="125"/>
      <c r="DM644" s="125"/>
      <c r="DN644" s="125">
        <f t="shared" ref="DN644:DN706" si="185">SUM(DE644:DL644)</f>
        <v>0</v>
      </c>
      <c r="DO644" s="125"/>
      <c r="DP644" s="125"/>
      <c r="DQ644" s="125"/>
      <c r="DR644" s="125"/>
      <c r="DS644" s="125"/>
      <c r="DT644" s="125"/>
      <c r="DU644" s="125"/>
      <c r="DV644" s="125"/>
      <c r="DW644" s="125"/>
      <c r="DX644" s="125"/>
      <c r="DY644" s="125">
        <f t="shared" ref="DY644:DY706" si="186">SUM(DO644:DW644)</f>
        <v>0</v>
      </c>
      <c r="DZ644" s="125">
        <f t="shared" ref="DZ644:DZ706" si="187">SUM(BW644,CI644,CT644,DE644,DO644)</f>
        <v>0</v>
      </c>
      <c r="EA644" s="125">
        <f t="shared" ref="EA644:EA706" si="188">SUM(BY644,CJ644,CU644,DF644,DP644)</f>
        <v>0</v>
      </c>
      <c r="EB644" s="125">
        <f t="shared" ref="EB644:EB706" si="189">SUM(CA644,CK644,CV644,DG644,DQ644)</f>
        <v>0</v>
      </c>
      <c r="EC644" s="125">
        <f t="shared" ref="EC644:EC706" si="190">SUM(CB644,CL644,CW644,DH644,DR644)</f>
        <v>0</v>
      </c>
      <c r="ED644" s="125">
        <f t="shared" ref="ED644:ED706" si="191">SUM(CC644,CN644,CX644,DI644,DS644)</f>
        <v>0</v>
      </c>
      <c r="EE644" s="125">
        <f t="shared" ref="EE644:EE706" si="192">SUM(CD644,CO644,CY644,DJ644,DT644)</f>
        <v>0</v>
      </c>
      <c r="EF644" s="125">
        <f t="shared" ref="EF644:EF706" si="193">SUM(CE644,CP644,DA644,DK644,DU644)</f>
        <v>0</v>
      </c>
      <c r="EG644" s="125">
        <f t="shared" ref="EG644:EG706" si="194">SUM(CF644,CQ644,DB644,DL644,DW644)</f>
        <v>0</v>
      </c>
      <c r="EH644" s="125">
        <f t="shared" ref="EH644:EH706" si="195">SUM(DZ644:EG644)</f>
        <v>0</v>
      </c>
      <c r="EI644" s="125">
        <f t="shared" ref="EI644:EI706" si="196">IF(SUM(DZ644:EG644)=0,0,1)</f>
        <v>0</v>
      </c>
      <c r="EJ644" s="125">
        <v>1</v>
      </c>
    </row>
    <row r="645" spans="1:140" ht="15.75" customHeight="1">
      <c r="A645" s="33"/>
      <c r="B645" s="33"/>
      <c r="C645" s="201">
        <v>2021</v>
      </c>
      <c r="D645" s="201" t="s">
        <v>456</v>
      </c>
      <c r="E645" s="201" t="s">
        <v>3437</v>
      </c>
      <c r="F645" s="201" t="s">
        <v>458</v>
      </c>
      <c r="G645" s="2" t="s">
        <v>1818</v>
      </c>
      <c r="H645" s="201" t="s">
        <v>3438</v>
      </c>
      <c r="I645" s="201" t="s">
        <v>3439</v>
      </c>
      <c r="J645" s="201"/>
      <c r="K645" s="201"/>
      <c r="L645" s="201" t="s">
        <v>3431</v>
      </c>
      <c r="M645" s="214">
        <v>1</v>
      </c>
      <c r="N645" s="214"/>
      <c r="O645" s="201"/>
      <c r="P645" s="201"/>
      <c r="Q645" s="201"/>
      <c r="R645" s="201"/>
      <c r="S645" s="201"/>
      <c r="T645" s="201"/>
      <c r="U645" s="201">
        <v>1</v>
      </c>
      <c r="V645" s="201"/>
      <c r="W645" s="201"/>
      <c r="X645" s="201"/>
      <c r="Y645" s="201">
        <v>1</v>
      </c>
      <c r="Z645" s="201"/>
      <c r="AA645" s="201"/>
      <c r="AB645" s="201"/>
      <c r="AC645" s="201"/>
      <c r="AD645" s="201"/>
      <c r="AE645" s="201"/>
      <c r="AF645" s="201"/>
      <c r="AG645" s="201"/>
      <c r="AH645" s="201"/>
      <c r="AI645" s="201"/>
      <c r="AJ645" s="201"/>
      <c r="AK645" s="201"/>
      <c r="AL645" s="201"/>
      <c r="AM645" s="201"/>
      <c r="AN645" s="201"/>
      <c r="AO645" s="201"/>
      <c r="AP645" s="201"/>
      <c r="AQ645" s="201"/>
      <c r="AR645" s="201">
        <f t="shared" si="180"/>
        <v>1</v>
      </c>
      <c r="AS645" s="201">
        <v>1</v>
      </c>
      <c r="AT645" s="201">
        <v>1</v>
      </c>
      <c r="AU645" s="201">
        <v>1</v>
      </c>
      <c r="AV645" s="201">
        <v>1</v>
      </c>
      <c r="AW645" s="201">
        <v>1</v>
      </c>
      <c r="AX645" s="201">
        <f t="shared" si="181"/>
        <v>5</v>
      </c>
      <c r="AY645" s="201"/>
      <c r="AZ645" s="201"/>
      <c r="BA645" s="201">
        <v>1</v>
      </c>
      <c r="BB645" s="201"/>
      <c r="BC645" s="201"/>
      <c r="BD645" s="201"/>
      <c r="BE645" s="201"/>
      <c r="BF645" s="201"/>
      <c r="BG645" s="201"/>
      <c r="BH645" s="201"/>
      <c r="BI645" s="201"/>
      <c r="BJ645" s="201"/>
      <c r="BK645" s="201"/>
      <c r="BL645" s="201"/>
      <c r="BM645" s="201"/>
      <c r="BN645" s="201"/>
      <c r="BO645" s="201"/>
      <c r="BP645" s="201"/>
      <c r="BQ645" s="201"/>
      <c r="BR645" s="201"/>
      <c r="BS645" s="201">
        <v>1</v>
      </c>
      <c r="BT645" s="201">
        <v>1</v>
      </c>
      <c r="BU645" s="201">
        <v>1</v>
      </c>
      <c r="BV645" s="66">
        <f t="shared" si="179"/>
        <v>0</v>
      </c>
      <c r="BW645" s="201">
        <v>1</v>
      </c>
      <c r="BX645" s="201"/>
      <c r="BY645" s="201">
        <v>1</v>
      </c>
      <c r="BZ645" s="201"/>
      <c r="CA645" s="201"/>
      <c r="CB645" s="201"/>
      <c r="CC645" s="201"/>
      <c r="CD645" s="201"/>
      <c r="CE645" s="201"/>
      <c r="CF645" s="201"/>
      <c r="CG645" s="201"/>
      <c r="CH645" s="201">
        <f t="shared" si="182"/>
        <v>2</v>
      </c>
      <c r="CI645" s="201"/>
      <c r="CJ645" s="201"/>
      <c r="CK645" s="201"/>
      <c r="CL645" s="201">
        <v>1</v>
      </c>
      <c r="CM645" s="201"/>
      <c r="CN645" s="201"/>
      <c r="CO645" s="201"/>
      <c r="CP645" s="201"/>
      <c r="CQ645" s="201"/>
      <c r="CR645" s="201"/>
      <c r="CS645" s="201">
        <f t="shared" si="183"/>
        <v>1</v>
      </c>
      <c r="CT645" s="201"/>
      <c r="CU645" s="201"/>
      <c r="CV645" s="201"/>
      <c r="CW645" s="201"/>
      <c r="CX645" s="201"/>
      <c r="CY645" s="201">
        <v>1</v>
      </c>
      <c r="CZ645" s="201"/>
      <c r="DA645" s="201"/>
      <c r="DB645" s="201"/>
      <c r="DC645" s="201"/>
      <c r="DD645" s="201">
        <f t="shared" si="184"/>
        <v>1</v>
      </c>
      <c r="DE645" s="201"/>
      <c r="DF645" s="201"/>
      <c r="DG645" s="201">
        <v>1</v>
      </c>
      <c r="DH645" s="201"/>
      <c r="DI645" s="201">
        <v>1</v>
      </c>
      <c r="DJ645" s="201"/>
      <c r="DK645" s="201"/>
      <c r="DL645" s="201"/>
      <c r="DM645" s="201"/>
      <c r="DN645" s="201">
        <f t="shared" si="185"/>
        <v>2</v>
      </c>
      <c r="DO645" s="201"/>
      <c r="DP645" s="201"/>
      <c r="DQ645" s="201">
        <v>1</v>
      </c>
      <c r="DR645" s="201"/>
      <c r="DS645" s="201"/>
      <c r="DT645" s="201"/>
      <c r="DU645" s="201">
        <v>1</v>
      </c>
      <c r="DV645" s="201"/>
      <c r="DW645" s="201"/>
      <c r="DX645" s="201"/>
      <c r="DY645" s="201">
        <f t="shared" si="186"/>
        <v>2</v>
      </c>
      <c r="DZ645" s="201">
        <f t="shared" si="187"/>
        <v>1</v>
      </c>
      <c r="EA645" s="201">
        <f t="shared" si="188"/>
        <v>1</v>
      </c>
      <c r="EB645" s="201">
        <f t="shared" si="189"/>
        <v>2</v>
      </c>
      <c r="EC645" s="201">
        <f t="shared" si="190"/>
        <v>1</v>
      </c>
      <c r="ED645" s="201">
        <f t="shared" si="191"/>
        <v>1</v>
      </c>
      <c r="EE645" s="201">
        <f t="shared" si="192"/>
        <v>1</v>
      </c>
      <c r="EF645" s="201">
        <f t="shared" si="193"/>
        <v>1</v>
      </c>
      <c r="EG645" s="201">
        <f t="shared" si="194"/>
        <v>0</v>
      </c>
      <c r="EH645" s="201">
        <f t="shared" si="195"/>
        <v>8</v>
      </c>
      <c r="EI645" s="201">
        <f t="shared" si="196"/>
        <v>1</v>
      </c>
      <c r="EJ645" s="201">
        <v>1</v>
      </c>
    </row>
    <row r="646" spans="1:140" ht="15.75" customHeight="1">
      <c r="A646" s="33"/>
      <c r="B646" s="33"/>
      <c r="C646" s="125">
        <v>2021</v>
      </c>
      <c r="D646" s="125" t="s">
        <v>3440</v>
      </c>
      <c r="E646" s="125" t="s">
        <v>3441</v>
      </c>
      <c r="F646" s="125" t="s">
        <v>3442</v>
      </c>
      <c r="G646" s="125" t="s">
        <v>459</v>
      </c>
      <c r="H646" s="125" t="s">
        <v>3443</v>
      </c>
      <c r="I646" s="125" t="s">
        <v>3444</v>
      </c>
      <c r="J646" s="125"/>
      <c r="K646" s="125"/>
      <c r="L646" s="125" t="s">
        <v>3431</v>
      </c>
      <c r="M646" s="119">
        <v>1</v>
      </c>
      <c r="N646" s="119"/>
      <c r="O646" s="125"/>
      <c r="P646" s="125"/>
      <c r="Q646" s="125"/>
      <c r="R646" s="125"/>
      <c r="S646" s="125"/>
      <c r="T646" s="125"/>
      <c r="U646" s="125">
        <v>1</v>
      </c>
      <c r="V646" s="125"/>
      <c r="W646" s="125"/>
      <c r="X646" s="125"/>
      <c r="Y646" s="125"/>
      <c r="Z646" s="125"/>
      <c r="AA646" s="125"/>
      <c r="AB646" s="125"/>
      <c r="AC646" s="125"/>
      <c r="AD646" s="125"/>
      <c r="AE646" s="125"/>
      <c r="AF646" s="125"/>
      <c r="AG646" s="125"/>
      <c r="AH646" s="125"/>
      <c r="AI646" s="125"/>
      <c r="AJ646" s="125">
        <v>1</v>
      </c>
      <c r="AK646" s="125"/>
      <c r="AL646" s="125"/>
      <c r="AM646" s="125"/>
      <c r="AN646" s="125"/>
      <c r="AO646" s="125"/>
      <c r="AP646" s="125"/>
      <c r="AQ646" s="125"/>
      <c r="AR646" s="125">
        <f t="shared" si="180"/>
        <v>1</v>
      </c>
      <c r="AS646" s="125">
        <v>1</v>
      </c>
      <c r="AT646" s="125">
        <v>1</v>
      </c>
      <c r="AU646" s="125">
        <v>1</v>
      </c>
      <c r="AV646" s="125">
        <v>1</v>
      </c>
      <c r="AW646" s="125">
        <v>1</v>
      </c>
      <c r="AX646" s="125">
        <f t="shared" si="181"/>
        <v>5</v>
      </c>
      <c r="AY646" s="125">
        <v>1</v>
      </c>
      <c r="AZ646" s="125">
        <v>1</v>
      </c>
      <c r="BA646" s="125">
        <v>1</v>
      </c>
      <c r="BB646" s="125"/>
      <c r="BC646" s="125"/>
      <c r="BD646" s="125"/>
      <c r="BE646" s="125"/>
      <c r="BF646" s="125"/>
      <c r="BG646" s="125"/>
      <c r="BH646" s="125"/>
      <c r="BI646" s="125"/>
      <c r="BJ646" s="125"/>
      <c r="BK646" s="125">
        <v>1</v>
      </c>
      <c r="BL646" s="125"/>
      <c r="BM646" s="125"/>
      <c r="BN646" s="125"/>
      <c r="BO646" s="125"/>
      <c r="BP646" s="125"/>
      <c r="BQ646" s="125"/>
      <c r="BR646" s="125"/>
      <c r="BS646" s="125"/>
      <c r="BT646" s="125"/>
      <c r="BU646" s="125"/>
      <c r="BV646" s="66">
        <f t="shared" ref="BV646:BV709" si="197">IF(SUM(BS646:BU646)=0,1,0)</f>
        <v>1</v>
      </c>
      <c r="BW646" s="125"/>
      <c r="BX646" s="125"/>
      <c r="BY646" s="125"/>
      <c r="BZ646" s="125"/>
      <c r="CA646" s="125"/>
      <c r="CB646" s="125"/>
      <c r="CC646" s="125"/>
      <c r="CD646" s="125"/>
      <c r="CE646" s="125"/>
      <c r="CF646" s="125"/>
      <c r="CG646" s="125"/>
      <c r="CH646" s="125">
        <f t="shared" si="182"/>
        <v>0</v>
      </c>
      <c r="CI646" s="125"/>
      <c r="CJ646" s="125"/>
      <c r="CK646" s="125"/>
      <c r="CL646" s="125"/>
      <c r="CM646" s="125"/>
      <c r="CN646" s="125"/>
      <c r="CO646" s="125"/>
      <c r="CP646" s="125"/>
      <c r="CQ646" s="125"/>
      <c r="CR646" s="125"/>
      <c r="CS646" s="125">
        <f t="shared" si="183"/>
        <v>0</v>
      </c>
      <c r="CT646" s="125"/>
      <c r="CU646" s="125"/>
      <c r="CV646" s="125"/>
      <c r="CW646" s="125"/>
      <c r="CX646" s="125"/>
      <c r="CY646" s="125"/>
      <c r="CZ646" s="125"/>
      <c r="DA646" s="125"/>
      <c r="DB646" s="125"/>
      <c r="DC646" s="125"/>
      <c r="DD646" s="125">
        <f t="shared" si="184"/>
        <v>0</v>
      </c>
      <c r="DE646" s="125"/>
      <c r="DF646" s="125"/>
      <c r="DG646" s="125"/>
      <c r="DH646" s="125"/>
      <c r="DI646" s="125"/>
      <c r="DJ646" s="125"/>
      <c r="DK646" s="125"/>
      <c r="DL646" s="125"/>
      <c r="DM646" s="125"/>
      <c r="DN646" s="125">
        <f t="shared" si="185"/>
        <v>0</v>
      </c>
      <c r="DO646" s="125"/>
      <c r="DP646" s="125"/>
      <c r="DQ646" s="125"/>
      <c r="DR646" s="125"/>
      <c r="DS646" s="125"/>
      <c r="DT646" s="125"/>
      <c r="DU646" s="125"/>
      <c r="DV646" s="125"/>
      <c r="DW646" s="125"/>
      <c r="DX646" s="125"/>
      <c r="DY646" s="125">
        <f t="shared" si="186"/>
        <v>0</v>
      </c>
      <c r="DZ646" s="125">
        <f t="shared" si="187"/>
        <v>0</v>
      </c>
      <c r="EA646" s="125">
        <f t="shared" si="188"/>
        <v>0</v>
      </c>
      <c r="EB646" s="125">
        <f t="shared" si="189"/>
        <v>0</v>
      </c>
      <c r="EC646" s="125">
        <f t="shared" si="190"/>
        <v>0</v>
      </c>
      <c r="ED646" s="125">
        <f t="shared" si="191"/>
        <v>0</v>
      </c>
      <c r="EE646" s="125">
        <f t="shared" si="192"/>
        <v>0</v>
      </c>
      <c r="EF646" s="125">
        <f t="shared" si="193"/>
        <v>0</v>
      </c>
      <c r="EG646" s="125">
        <f t="shared" si="194"/>
        <v>0</v>
      </c>
      <c r="EH646" s="125">
        <f t="shared" si="195"/>
        <v>0</v>
      </c>
      <c r="EI646" s="125">
        <f t="shared" si="196"/>
        <v>0</v>
      </c>
      <c r="EJ646" s="125">
        <v>0</v>
      </c>
    </row>
    <row r="647" spans="1:140" ht="15.75" customHeight="1">
      <c r="A647" s="33"/>
      <c r="B647" s="33"/>
      <c r="C647" s="125">
        <v>2021</v>
      </c>
      <c r="D647" s="125" t="s">
        <v>460</v>
      </c>
      <c r="E647" s="125" t="s">
        <v>3445</v>
      </c>
      <c r="F647" s="125" t="s">
        <v>462</v>
      </c>
      <c r="G647" s="125" t="s">
        <v>463</v>
      </c>
      <c r="H647" s="125" t="s">
        <v>3446</v>
      </c>
      <c r="I647" s="125" t="s">
        <v>3447</v>
      </c>
      <c r="J647" s="125"/>
      <c r="K647" s="125"/>
      <c r="L647" s="125" t="s">
        <v>3431</v>
      </c>
      <c r="M647" s="119">
        <v>1</v>
      </c>
      <c r="N647" s="119"/>
      <c r="O647" s="125"/>
      <c r="P647" s="125"/>
      <c r="Q647" s="125"/>
      <c r="R647" s="125"/>
      <c r="S647" s="125"/>
      <c r="T647" s="125"/>
      <c r="U647" s="125">
        <v>1</v>
      </c>
      <c r="V647" s="125"/>
      <c r="W647" s="125"/>
      <c r="X647" s="125"/>
      <c r="Y647" s="125"/>
      <c r="Z647" s="125"/>
      <c r="AA647" s="125"/>
      <c r="AB647" s="125"/>
      <c r="AC647" s="125"/>
      <c r="AD647" s="125"/>
      <c r="AE647" s="125"/>
      <c r="AF647" s="125"/>
      <c r="AG647" s="125">
        <v>1</v>
      </c>
      <c r="AH647" s="125"/>
      <c r="AI647" s="125"/>
      <c r="AJ647" s="125"/>
      <c r="AK647" s="125"/>
      <c r="AL647" s="125"/>
      <c r="AM647" s="125"/>
      <c r="AN647" s="125"/>
      <c r="AO647" s="125"/>
      <c r="AP647" s="125"/>
      <c r="AQ647" s="125"/>
      <c r="AR647" s="125">
        <f t="shared" si="180"/>
        <v>1</v>
      </c>
      <c r="AS647" s="125">
        <v>1</v>
      </c>
      <c r="AT647" s="125">
        <v>1</v>
      </c>
      <c r="AU647" s="125">
        <v>1</v>
      </c>
      <c r="AV647" s="125">
        <v>1</v>
      </c>
      <c r="AW647" s="125">
        <v>1</v>
      </c>
      <c r="AX647" s="125">
        <f t="shared" si="181"/>
        <v>5</v>
      </c>
      <c r="AY647" s="125">
        <v>1</v>
      </c>
      <c r="AZ647" s="125"/>
      <c r="BA647" s="125"/>
      <c r="BB647" s="125"/>
      <c r="BC647" s="125"/>
      <c r="BD647" s="125"/>
      <c r="BE647" s="125"/>
      <c r="BF647" s="125"/>
      <c r="BG647" s="125"/>
      <c r="BH647" s="125"/>
      <c r="BI647" s="125"/>
      <c r="BJ647" s="125"/>
      <c r="BK647" s="125"/>
      <c r="BL647" s="125"/>
      <c r="BM647" s="125"/>
      <c r="BN647" s="125"/>
      <c r="BO647" s="125"/>
      <c r="BP647" s="125">
        <v>1</v>
      </c>
      <c r="BQ647" s="125"/>
      <c r="BR647" s="125"/>
      <c r="BS647" s="125"/>
      <c r="BT647" s="125"/>
      <c r="BU647" s="125"/>
      <c r="BV647" s="66">
        <f t="shared" si="197"/>
        <v>1</v>
      </c>
      <c r="BW647" s="125"/>
      <c r="BX647" s="125"/>
      <c r="BY647" s="125"/>
      <c r="BZ647" s="125"/>
      <c r="CA647" s="125"/>
      <c r="CB647" s="125"/>
      <c r="CC647" s="125"/>
      <c r="CD647" s="125"/>
      <c r="CE647" s="125"/>
      <c r="CF647" s="125"/>
      <c r="CG647" s="125"/>
      <c r="CH647" s="125">
        <f t="shared" si="182"/>
        <v>0</v>
      </c>
      <c r="CI647" s="125"/>
      <c r="CJ647" s="125"/>
      <c r="CK647" s="125"/>
      <c r="CL647" s="125"/>
      <c r="CM647" s="125"/>
      <c r="CN647" s="125"/>
      <c r="CO647" s="125"/>
      <c r="CP647" s="125"/>
      <c r="CQ647" s="125"/>
      <c r="CR647" s="125"/>
      <c r="CS647" s="125">
        <f t="shared" si="183"/>
        <v>0</v>
      </c>
      <c r="CT647" s="125"/>
      <c r="CU647" s="125"/>
      <c r="CV647" s="125"/>
      <c r="CW647" s="125"/>
      <c r="CX647" s="125"/>
      <c r="CY647" s="125"/>
      <c r="CZ647" s="125"/>
      <c r="DA647" s="125"/>
      <c r="DB647" s="125"/>
      <c r="DC647" s="125"/>
      <c r="DD647" s="125">
        <f t="shared" si="184"/>
        <v>0</v>
      </c>
      <c r="DE647" s="125"/>
      <c r="DF647" s="125"/>
      <c r="DG647" s="125"/>
      <c r="DH647" s="125"/>
      <c r="DI647" s="125"/>
      <c r="DJ647" s="125"/>
      <c r="DK647" s="125"/>
      <c r="DL647" s="125"/>
      <c r="DM647" s="125"/>
      <c r="DN647" s="125">
        <f t="shared" si="185"/>
        <v>0</v>
      </c>
      <c r="DO647" s="125"/>
      <c r="DP647" s="125"/>
      <c r="DQ647" s="125"/>
      <c r="DR647" s="125"/>
      <c r="DS647" s="125"/>
      <c r="DT647" s="125"/>
      <c r="DU647" s="125"/>
      <c r="DV647" s="125"/>
      <c r="DW647" s="125"/>
      <c r="DX647" s="125"/>
      <c r="DY647" s="125">
        <f t="shared" si="186"/>
        <v>0</v>
      </c>
      <c r="DZ647" s="125">
        <f t="shared" si="187"/>
        <v>0</v>
      </c>
      <c r="EA647" s="125">
        <f t="shared" si="188"/>
        <v>0</v>
      </c>
      <c r="EB647" s="125">
        <f t="shared" si="189"/>
        <v>0</v>
      </c>
      <c r="EC647" s="125">
        <f t="shared" si="190"/>
        <v>0</v>
      </c>
      <c r="ED647" s="125">
        <f t="shared" si="191"/>
        <v>0</v>
      </c>
      <c r="EE647" s="125">
        <f t="shared" si="192"/>
        <v>0</v>
      </c>
      <c r="EF647" s="125">
        <f t="shared" si="193"/>
        <v>0</v>
      </c>
      <c r="EG647" s="125">
        <f t="shared" si="194"/>
        <v>0</v>
      </c>
      <c r="EH647" s="125">
        <f t="shared" si="195"/>
        <v>0</v>
      </c>
      <c r="EI647" s="125">
        <f t="shared" si="196"/>
        <v>0</v>
      </c>
      <c r="EJ647" s="125">
        <v>0</v>
      </c>
    </row>
    <row r="648" spans="1:140" ht="15.75" customHeight="1">
      <c r="A648" s="33"/>
      <c r="B648" s="33"/>
      <c r="C648" s="125">
        <v>2021</v>
      </c>
      <c r="D648" s="125" t="s">
        <v>3448</v>
      </c>
      <c r="E648" s="125" t="s">
        <v>3449</v>
      </c>
      <c r="F648" s="125" t="s">
        <v>660</v>
      </c>
      <c r="G648" s="125" t="s">
        <v>487</v>
      </c>
      <c r="H648" s="163" t="s">
        <v>3450</v>
      </c>
      <c r="I648" s="125" t="s">
        <v>3451</v>
      </c>
      <c r="J648" s="125"/>
      <c r="K648" s="125"/>
      <c r="L648" s="125" t="s">
        <v>3431</v>
      </c>
      <c r="M648" s="119">
        <v>1</v>
      </c>
      <c r="N648" s="119"/>
      <c r="O648" s="125"/>
      <c r="P648" s="125"/>
      <c r="Q648" s="125"/>
      <c r="R648" s="125"/>
      <c r="S648" s="125"/>
      <c r="T648" s="125"/>
      <c r="U648" s="125">
        <v>1</v>
      </c>
      <c r="V648" s="125"/>
      <c r="W648" s="125"/>
      <c r="X648" s="125"/>
      <c r="Y648" s="125"/>
      <c r="Z648" s="125"/>
      <c r="AA648" s="125"/>
      <c r="AB648" s="125"/>
      <c r="AC648" s="125"/>
      <c r="AD648" s="125"/>
      <c r="AE648" s="125"/>
      <c r="AF648" s="125"/>
      <c r="AG648" s="125"/>
      <c r="AH648" s="125"/>
      <c r="AI648" s="125">
        <v>1</v>
      </c>
      <c r="AJ648" s="125"/>
      <c r="AK648" s="125"/>
      <c r="AL648" s="125"/>
      <c r="AM648" s="125"/>
      <c r="AN648" s="125"/>
      <c r="AO648" s="125"/>
      <c r="AP648" s="125"/>
      <c r="AQ648" s="125"/>
      <c r="AR648" s="125">
        <f t="shared" si="180"/>
        <v>1</v>
      </c>
      <c r="AS648" s="125">
        <v>1</v>
      </c>
      <c r="AT648" s="125">
        <v>1</v>
      </c>
      <c r="AU648" s="125">
        <v>1</v>
      </c>
      <c r="AV648" s="125">
        <v>1</v>
      </c>
      <c r="AW648" s="125">
        <v>1</v>
      </c>
      <c r="AX648" s="125">
        <f t="shared" si="181"/>
        <v>5</v>
      </c>
      <c r="AY648" s="125"/>
      <c r="AZ648" s="125"/>
      <c r="BA648" s="125">
        <v>1</v>
      </c>
      <c r="BB648" s="125"/>
      <c r="BC648" s="125"/>
      <c r="BD648" s="125">
        <v>1</v>
      </c>
      <c r="BE648" s="125"/>
      <c r="BF648" s="125"/>
      <c r="BG648" s="125"/>
      <c r="BH648" s="125"/>
      <c r="BI648" s="125"/>
      <c r="BJ648" s="125"/>
      <c r="BK648" s="125"/>
      <c r="BL648" s="125"/>
      <c r="BM648" s="125"/>
      <c r="BN648" s="125"/>
      <c r="BO648" s="125"/>
      <c r="BP648" s="125">
        <v>1</v>
      </c>
      <c r="BQ648" s="125"/>
      <c r="BR648" s="125"/>
      <c r="BS648" s="125"/>
      <c r="BT648" s="125">
        <v>1</v>
      </c>
      <c r="BU648" s="125">
        <v>1</v>
      </c>
      <c r="BV648" s="66">
        <f t="shared" si="197"/>
        <v>0</v>
      </c>
      <c r="BW648" s="125"/>
      <c r="BX648" s="125"/>
      <c r="BY648" s="125"/>
      <c r="BZ648" s="125"/>
      <c r="CA648" s="125"/>
      <c r="CB648" s="125"/>
      <c r="CC648" s="125"/>
      <c r="CD648" s="125"/>
      <c r="CE648" s="125"/>
      <c r="CF648" s="125"/>
      <c r="CG648" s="125"/>
      <c r="CH648" s="125">
        <f t="shared" si="182"/>
        <v>0</v>
      </c>
      <c r="CI648" s="125"/>
      <c r="CJ648" s="125"/>
      <c r="CK648" s="125"/>
      <c r="CL648" s="125"/>
      <c r="CM648" s="125"/>
      <c r="CN648" s="125"/>
      <c r="CO648" s="125"/>
      <c r="CP648" s="125"/>
      <c r="CQ648" s="125"/>
      <c r="CR648" s="125"/>
      <c r="CS648" s="125">
        <f t="shared" si="183"/>
        <v>0</v>
      </c>
      <c r="CT648" s="125"/>
      <c r="CU648" s="125"/>
      <c r="CV648" s="125"/>
      <c r="CW648" s="125"/>
      <c r="CX648" s="125"/>
      <c r="CY648" s="125"/>
      <c r="CZ648" s="125"/>
      <c r="DA648" s="125"/>
      <c r="DB648" s="125"/>
      <c r="DC648" s="125"/>
      <c r="DD648" s="125">
        <f t="shared" si="184"/>
        <v>0</v>
      </c>
      <c r="DE648" s="125"/>
      <c r="DF648" s="125"/>
      <c r="DG648" s="125"/>
      <c r="DH648" s="125"/>
      <c r="DI648" s="125"/>
      <c r="DJ648" s="125"/>
      <c r="DK648" s="125"/>
      <c r="DL648" s="125"/>
      <c r="DM648" s="125"/>
      <c r="DN648" s="125">
        <f t="shared" si="185"/>
        <v>0</v>
      </c>
      <c r="DO648" s="125"/>
      <c r="DP648" s="125"/>
      <c r="DQ648" s="125"/>
      <c r="DR648" s="125"/>
      <c r="DS648" s="125"/>
      <c r="DT648" s="125"/>
      <c r="DU648" s="125"/>
      <c r="DV648" s="125"/>
      <c r="DW648" s="125"/>
      <c r="DX648" s="125"/>
      <c r="DY648" s="125">
        <f t="shared" si="186"/>
        <v>0</v>
      </c>
      <c r="DZ648" s="125">
        <f t="shared" si="187"/>
        <v>0</v>
      </c>
      <c r="EA648" s="125">
        <f t="shared" si="188"/>
        <v>0</v>
      </c>
      <c r="EB648" s="125">
        <f t="shared" si="189"/>
        <v>0</v>
      </c>
      <c r="EC648" s="125">
        <f t="shared" si="190"/>
        <v>0</v>
      </c>
      <c r="ED648" s="125">
        <f t="shared" si="191"/>
        <v>0</v>
      </c>
      <c r="EE648" s="125">
        <f t="shared" si="192"/>
        <v>0</v>
      </c>
      <c r="EF648" s="125">
        <f t="shared" si="193"/>
        <v>0</v>
      </c>
      <c r="EG648" s="125">
        <f t="shared" si="194"/>
        <v>0</v>
      </c>
      <c r="EH648" s="125">
        <f t="shared" si="195"/>
        <v>0</v>
      </c>
      <c r="EI648" s="125">
        <f t="shared" si="196"/>
        <v>0</v>
      </c>
      <c r="EJ648" s="125">
        <v>0</v>
      </c>
    </row>
    <row r="649" spans="1:140" ht="15.75" customHeight="1">
      <c r="A649" s="33"/>
      <c r="B649" s="33"/>
      <c r="C649" s="125">
        <v>2021</v>
      </c>
      <c r="D649" s="125" t="s">
        <v>3452</v>
      </c>
      <c r="E649" s="125" t="s">
        <v>3453</v>
      </c>
      <c r="F649" s="125" t="s">
        <v>513</v>
      </c>
      <c r="G649" s="125" t="s">
        <v>470</v>
      </c>
      <c r="H649" s="125" t="s">
        <v>3454</v>
      </c>
      <c r="I649" s="125" t="s">
        <v>3455</v>
      </c>
      <c r="J649" s="125"/>
      <c r="K649" s="125"/>
      <c r="L649" s="125" t="s">
        <v>3431</v>
      </c>
      <c r="M649" s="119">
        <v>1</v>
      </c>
      <c r="N649" s="119"/>
      <c r="O649" s="125"/>
      <c r="P649" s="125"/>
      <c r="Q649" s="125">
        <v>1</v>
      </c>
      <c r="R649" s="125"/>
      <c r="S649" s="125"/>
      <c r="T649" s="125"/>
      <c r="U649" s="125">
        <v>1</v>
      </c>
      <c r="V649" s="125"/>
      <c r="W649" s="125"/>
      <c r="X649" s="125"/>
      <c r="Y649" s="125"/>
      <c r="Z649" s="125"/>
      <c r="AA649" s="125"/>
      <c r="AB649" s="125"/>
      <c r="AC649" s="125"/>
      <c r="AD649" s="125"/>
      <c r="AE649" s="125"/>
      <c r="AF649" s="125"/>
      <c r="AG649" s="125"/>
      <c r="AH649" s="125"/>
      <c r="AI649" s="125">
        <v>1</v>
      </c>
      <c r="AJ649" s="125"/>
      <c r="AK649" s="125"/>
      <c r="AL649" s="125"/>
      <c r="AM649" s="125"/>
      <c r="AN649" s="125"/>
      <c r="AO649" s="125"/>
      <c r="AP649" s="125"/>
      <c r="AQ649" s="125"/>
      <c r="AR649" s="125">
        <f t="shared" si="180"/>
        <v>1</v>
      </c>
      <c r="AS649" s="125"/>
      <c r="AT649" s="125"/>
      <c r="AU649" s="125"/>
      <c r="AV649" s="125"/>
      <c r="AW649" s="125">
        <v>1</v>
      </c>
      <c r="AX649" s="125">
        <f t="shared" si="181"/>
        <v>1</v>
      </c>
      <c r="AY649" s="125"/>
      <c r="AZ649" s="125"/>
      <c r="BA649" s="125">
        <v>1</v>
      </c>
      <c r="BB649" s="125"/>
      <c r="BC649" s="125"/>
      <c r="BD649" s="125">
        <v>1</v>
      </c>
      <c r="BE649" s="125"/>
      <c r="BF649" s="125"/>
      <c r="BG649" s="125"/>
      <c r="BH649" s="125"/>
      <c r="BI649" s="125"/>
      <c r="BJ649" s="125"/>
      <c r="BK649" s="125"/>
      <c r="BL649" s="125"/>
      <c r="BM649" s="125"/>
      <c r="BN649" s="125"/>
      <c r="BO649" s="125"/>
      <c r="BP649" s="125">
        <v>1</v>
      </c>
      <c r="BQ649" s="125"/>
      <c r="BR649" s="125"/>
      <c r="BS649" s="125"/>
      <c r="BT649" s="125"/>
      <c r="BU649" s="125">
        <v>1</v>
      </c>
      <c r="BV649" s="66">
        <f t="shared" si="197"/>
        <v>0</v>
      </c>
      <c r="BW649" s="125"/>
      <c r="BX649" s="125"/>
      <c r="BY649" s="125"/>
      <c r="BZ649" s="125"/>
      <c r="CA649" s="125"/>
      <c r="CB649" s="125"/>
      <c r="CC649" s="125"/>
      <c r="CD649" s="125"/>
      <c r="CE649" s="125"/>
      <c r="CF649" s="125"/>
      <c r="CG649" s="125"/>
      <c r="CH649" s="125">
        <f t="shared" si="182"/>
        <v>0</v>
      </c>
      <c r="CI649" s="125"/>
      <c r="CJ649" s="125"/>
      <c r="CK649" s="125"/>
      <c r="CL649" s="125"/>
      <c r="CM649" s="125"/>
      <c r="CN649" s="125"/>
      <c r="CO649" s="125"/>
      <c r="CP649" s="125"/>
      <c r="CQ649" s="125"/>
      <c r="CR649" s="125"/>
      <c r="CS649" s="125">
        <f t="shared" si="183"/>
        <v>0</v>
      </c>
      <c r="CT649" s="125"/>
      <c r="CU649" s="125"/>
      <c r="CV649" s="125"/>
      <c r="CW649" s="125"/>
      <c r="CX649" s="125"/>
      <c r="CY649" s="125"/>
      <c r="CZ649" s="125"/>
      <c r="DA649" s="125"/>
      <c r="DB649" s="125"/>
      <c r="DC649" s="125"/>
      <c r="DD649" s="125">
        <f t="shared" si="184"/>
        <v>0</v>
      </c>
      <c r="DE649" s="125"/>
      <c r="DF649" s="125"/>
      <c r="DG649" s="125"/>
      <c r="DH649" s="125"/>
      <c r="DI649" s="125"/>
      <c r="DJ649" s="125"/>
      <c r="DK649" s="125"/>
      <c r="DL649" s="125"/>
      <c r="DM649" s="125"/>
      <c r="DN649" s="125">
        <f t="shared" si="185"/>
        <v>0</v>
      </c>
      <c r="DO649" s="125"/>
      <c r="DP649" s="125"/>
      <c r="DQ649" s="125"/>
      <c r="DR649" s="125"/>
      <c r="DS649" s="125"/>
      <c r="DT649" s="125"/>
      <c r="DU649" s="125">
        <v>1</v>
      </c>
      <c r="DV649" s="125"/>
      <c r="DW649" s="125"/>
      <c r="DX649" s="125"/>
      <c r="DY649" s="125">
        <f t="shared" si="186"/>
        <v>1</v>
      </c>
      <c r="DZ649" s="125">
        <f t="shared" si="187"/>
        <v>0</v>
      </c>
      <c r="EA649" s="125">
        <f t="shared" si="188"/>
        <v>0</v>
      </c>
      <c r="EB649" s="125">
        <f t="shared" si="189"/>
        <v>0</v>
      </c>
      <c r="EC649" s="125">
        <f t="shared" si="190"/>
        <v>0</v>
      </c>
      <c r="ED649" s="125">
        <f t="shared" si="191"/>
        <v>0</v>
      </c>
      <c r="EE649" s="125">
        <f t="shared" si="192"/>
        <v>0</v>
      </c>
      <c r="EF649" s="125">
        <f t="shared" si="193"/>
        <v>1</v>
      </c>
      <c r="EG649" s="125">
        <f t="shared" si="194"/>
        <v>0</v>
      </c>
      <c r="EH649" s="125">
        <f t="shared" si="195"/>
        <v>1</v>
      </c>
      <c r="EI649" s="125">
        <f t="shared" si="196"/>
        <v>1</v>
      </c>
      <c r="EJ649" s="125">
        <v>1</v>
      </c>
    </row>
    <row r="650" spans="1:140" ht="15.75" customHeight="1">
      <c r="A650" s="33"/>
      <c r="B650" s="33"/>
      <c r="C650" s="201">
        <v>2021</v>
      </c>
      <c r="D650" s="201" t="s">
        <v>3456</v>
      </c>
      <c r="E650" s="201" t="s">
        <v>3457</v>
      </c>
      <c r="F650" s="201" t="s">
        <v>3458</v>
      </c>
      <c r="G650" s="201" t="s">
        <v>538</v>
      </c>
      <c r="H650" s="201" t="s">
        <v>3459</v>
      </c>
      <c r="I650" s="201" t="s">
        <v>3460</v>
      </c>
      <c r="J650" s="201"/>
      <c r="K650" s="201"/>
      <c r="L650" s="201" t="s">
        <v>3431</v>
      </c>
      <c r="M650" s="214">
        <v>1</v>
      </c>
      <c r="N650" s="214"/>
      <c r="O650" s="201"/>
      <c r="P650" s="201"/>
      <c r="Q650" s="201"/>
      <c r="R650" s="201"/>
      <c r="S650" s="201"/>
      <c r="T650" s="201"/>
      <c r="U650" s="201">
        <v>1</v>
      </c>
      <c r="V650" s="201"/>
      <c r="W650" s="201"/>
      <c r="X650" s="201"/>
      <c r="Y650" s="201"/>
      <c r="Z650" s="201"/>
      <c r="AA650" s="201"/>
      <c r="AB650" s="201"/>
      <c r="AC650" s="201"/>
      <c r="AD650" s="201"/>
      <c r="AE650" s="201"/>
      <c r="AF650" s="201">
        <v>1</v>
      </c>
      <c r="AG650" s="201"/>
      <c r="AH650" s="201"/>
      <c r="AI650" s="201"/>
      <c r="AJ650" s="201"/>
      <c r="AK650" s="201"/>
      <c r="AL650" s="201"/>
      <c r="AM650" s="201"/>
      <c r="AN650" s="201"/>
      <c r="AO650" s="201"/>
      <c r="AP650" s="201"/>
      <c r="AQ650" s="201"/>
      <c r="AR650" s="201">
        <f t="shared" si="180"/>
        <v>1</v>
      </c>
      <c r="AS650" s="201">
        <v>1</v>
      </c>
      <c r="AT650" s="201">
        <v>1</v>
      </c>
      <c r="AU650" s="201">
        <v>1</v>
      </c>
      <c r="AV650" s="201"/>
      <c r="AW650" s="201"/>
      <c r="AX650" s="201">
        <f t="shared" si="181"/>
        <v>3</v>
      </c>
      <c r="AY650" s="201"/>
      <c r="AZ650" s="201">
        <v>1</v>
      </c>
      <c r="BA650" s="201"/>
      <c r="BB650" s="201"/>
      <c r="BC650" s="201"/>
      <c r="BD650" s="201"/>
      <c r="BE650" s="201"/>
      <c r="BF650" s="201"/>
      <c r="BG650" s="201"/>
      <c r="BH650" s="201"/>
      <c r="BI650" s="201"/>
      <c r="BJ650" s="201"/>
      <c r="BK650" s="201">
        <v>1</v>
      </c>
      <c r="BL650" s="201"/>
      <c r="BM650" s="201"/>
      <c r="BN650" s="201"/>
      <c r="BO650" s="201"/>
      <c r="BP650" s="201"/>
      <c r="BQ650" s="201"/>
      <c r="BR650" s="201"/>
      <c r="BS650" s="201"/>
      <c r="BT650" s="201">
        <v>1</v>
      </c>
      <c r="BU650" s="201"/>
      <c r="BV650" s="66">
        <f t="shared" si="197"/>
        <v>0</v>
      </c>
      <c r="BW650" s="201"/>
      <c r="BX650" s="201"/>
      <c r="BY650" s="201">
        <v>1</v>
      </c>
      <c r="BZ650" s="201"/>
      <c r="CA650" s="201"/>
      <c r="CB650" s="201"/>
      <c r="CC650" s="201">
        <v>1</v>
      </c>
      <c r="CD650" s="201"/>
      <c r="CE650" s="201"/>
      <c r="CF650" s="201"/>
      <c r="CG650" s="201"/>
      <c r="CH650" s="201">
        <f t="shared" si="182"/>
        <v>2</v>
      </c>
      <c r="CI650" s="201"/>
      <c r="CJ650" s="201">
        <v>1</v>
      </c>
      <c r="CK650" s="201"/>
      <c r="CL650" s="201"/>
      <c r="CM650" s="201"/>
      <c r="CN650" s="201">
        <v>1</v>
      </c>
      <c r="CO650" s="201"/>
      <c r="CP650" s="201"/>
      <c r="CQ650" s="201"/>
      <c r="CR650" s="201"/>
      <c r="CS650" s="201">
        <f t="shared" si="183"/>
        <v>2</v>
      </c>
      <c r="CT650" s="201"/>
      <c r="CU650" s="201">
        <v>1</v>
      </c>
      <c r="CV650" s="201"/>
      <c r="CW650" s="201"/>
      <c r="CX650" s="201">
        <v>1</v>
      </c>
      <c r="CY650" s="201"/>
      <c r="CZ650" s="201"/>
      <c r="DA650" s="201"/>
      <c r="DB650" s="201"/>
      <c r="DC650" s="201"/>
      <c r="DD650" s="201">
        <f t="shared" si="184"/>
        <v>2</v>
      </c>
      <c r="DE650" s="201"/>
      <c r="DF650" s="201"/>
      <c r="DG650" s="201"/>
      <c r="DH650" s="201"/>
      <c r="DI650" s="201"/>
      <c r="DJ650" s="201"/>
      <c r="DK650" s="201"/>
      <c r="DL650" s="201"/>
      <c r="DM650" s="201"/>
      <c r="DN650" s="201">
        <f t="shared" si="185"/>
        <v>0</v>
      </c>
      <c r="DO650" s="201"/>
      <c r="DP650" s="201"/>
      <c r="DQ650" s="201"/>
      <c r="DR650" s="201"/>
      <c r="DS650" s="201"/>
      <c r="DT650" s="201"/>
      <c r="DU650" s="201"/>
      <c r="DV650" s="201"/>
      <c r="DW650" s="201"/>
      <c r="DX650" s="201"/>
      <c r="DY650" s="201">
        <f t="shared" si="186"/>
        <v>0</v>
      </c>
      <c r="DZ650" s="201">
        <f t="shared" si="187"/>
        <v>0</v>
      </c>
      <c r="EA650" s="201">
        <f t="shared" si="188"/>
        <v>3</v>
      </c>
      <c r="EB650" s="201">
        <f t="shared" si="189"/>
        <v>0</v>
      </c>
      <c r="EC650" s="201">
        <f t="shared" si="190"/>
        <v>0</v>
      </c>
      <c r="ED650" s="201">
        <f t="shared" si="191"/>
        <v>3</v>
      </c>
      <c r="EE650" s="201">
        <f t="shared" si="192"/>
        <v>0</v>
      </c>
      <c r="EF650" s="201">
        <f t="shared" si="193"/>
        <v>0</v>
      </c>
      <c r="EG650" s="201">
        <f t="shared" si="194"/>
        <v>0</v>
      </c>
      <c r="EH650" s="201">
        <f t="shared" si="195"/>
        <v>6</v>
      </c>
      <c r="EI650" s="201">
        <f t="shared" si="196"/>
        <v>1</v>
      </c>
      <c r="EJ650" s="201">
        <v>1</v>
      </c>
    </row>
    <row r="651" spans="1:140" ht="15.75" customHeight="1">
      <c r="A651" s="33"/>
      <c r="B651" s="33"/>
      <c r="C651" s="125">
        <v>2021</v>
      </c>
      <c r="D651" s="125" t="s">
        <v>3461</v>
      </c>
      <c r="E651" s="125" t="s">
        <v>3462</v>
      </c>
      <c r="F651" s="125" t="s">
        <v>3463</v>
      </c>
      <c r="G651" s="125" t="s">
        <v>470</v>
      </c>
      <c r="H651" s="125" t="s">
        <v>3464</v>
      </c>
      <c r="I651" s="125" t="s">
        <v>3465</v>
      </c>
      <c r="J651" s="125"/>
      <c r="K651" s="125"/>
      <c r="L651" s="125" t="s">
        <v>3431</v>
      </c>
      <c r="M651" s="119">
        <v>1</v>
      </c>
      <c r="N651" s="119"/>
      <c r="O651" s="125"/>
      <c r="P651" s="125"/>
      <c r="Q651" s="125"/>
      <c r="R651" s="125"/>
      <c r="S651" s="125"/>
      <c r="T651" s="125"/>
      <c r="U651" s="125">
        <v>1</v>
      </c>
      <c r="V651" s="125"/>
      <c r="W651" s="125"/>
      <c r="X651" s="125"/>
      <c r="Y651" s="125"/>
      <c r="Z651" s="125"/>
      <c r="AA651" s="125"/>
      <c r="AB651" s="125"/>
      <c r="AC651" s="125"/>
      <c r="AD651" s="125"/>
      <c r="AE651" s="125"/>
      <c r="AF651" s="125"/>
      <c r="AG651" s="125"/>
      <c r="AH651" s="125"/>
      <c r="AI651" s="125">
        <v>1</v>
      </c>
      <c r="AJ651" s="125"/>
      <c r="AK651" s="125"/>
      <c r="AL651" s="125"/>
      <c r="AM651" s="125"/>
      <c r="AN651" s="125"/>
      <c r="AO651" s="125"/>
      <c r="AP651" s="125"/>
      <c r="AQ651" s="125"/>
      <c r="AR651" s="125">
        <f t="shared" si="180"/>
        <v>1</v>
      </c>
      <c r="AS651" s="125">
        <v>1</v>
      </c>
      <c r="AT651" s="125">
        <v>1</v>
      </c>
      <c r="AU651" s="125">
        <v>1</v>
      </c>
      <c r="AV651" s="125">
        <v>1</v>
      </c>
      <c r="AW651" s="125">
        <v>1</v>
      </c>
      <c r="AX651" s="125">
        <f t="shared" si="181"/>
        <v>5</v>
      </c>
      <c r="AY651" s="125"/>
      <c r="AZ651" s="125">
        <v>1</v>
      </c>
      <c r="BA651" s="125"/>
      <c r="BB651" s="125"/>
      <c r="BC651" s="125"/>
      <c r="BD651" s="125"/>
      <c r="BE651" s="125"/>
      <c r="BF651" s="125"/>
      <c r="BG651" s="125"/>
      <c r="BH651" s="125"/>
      <c r="BI651" s="125"/>
      <c r="BJ651" s="125"/>
      <c r="BK651" s="125"/>
      <c r="BL651" s="125"/>
      <c r="BM651" s="125"/>
      <c r="BN651" s="125"/>
      <c r="BO651" s="125"/>
      <c r="BP651" s="125">
        <v>1</v>
      </c>
      <c r="BQ651" s="125"/>
      <c r="BR651" s="125"/>
      <c r="BS651" s="125"/>
      <c r="BT651" s="125">
        <v>1</v>
      </c>
      <c r="BU651" s="125">
        <v>1</v>
      </c>
      <c r="BV651" s="66">
        <f t="shared" si="197"/>
        <v>0</v>
      </c>
      <c r="BW651" s="125"/>
      <c r="BX651" s="125"/>
      <c r="BY651" s="125"/>
      <c r="BZ651" s="125"/>
      <c r="CA651" s="125"/>
      <c r="CB651" s="125">
        <v>1</v>
      </c>
      <c r="CC651" s="125"/>
      <c r="CD651" s="125"/>
      <c r="CE651" s="125"/>
      <c r="CF651" s="125"/>
      <c r="CG651" s="125"/>
      <c r="CH651" s="125">
        <f t="shared" si="182"/>
        <v>1</v>
      </c>
      <c r="CI651" s="125"/>
      <c r="CJ651" s="125"/>
      <c r="CK651" s="125"/>
      <c r="CL651" s="125">
        <v>1</v>
      </c>
      <c r="CM651" s="125"/>
      <c r="CN651" s="125"/>
      <c r="CO651" s="125"/>
      <c r="CP651" s="125">
        <v>1</v>
      </c>
      <c r="CQ651" s="125"/>
      <c r="CR651" s="125"/>
      <c r="CS651" s="125">
        <f t="shared" si="183"/>
        <v>2</v>
      </c>
      <c r="CT651" s="125"/>
      <c r="CU651" s="125"/>
      <c r="CV651" s="125"/>
      <c r="CW651" s="125">
        <v>1</v>
      </c>
      <c r="CX651" s="125"/>
      <c r="CY651" s="125"/>
      <c r="CZ651" s="125"/>
      <c r="DA651" s="125">
        <v>1</v>
      </c>
      <c r="DB651" s="125"/>
      <c r="DC651" s="125"/>
      <c r="DD651" s="125">
        <f t="shared" si="184"/>
        <v>2</v>
      </c>
      <c r="DE651" s="125"/>
      <c r="DF651" s="125"/>
      <c r="DG651" s="125"/>
      <c r="DH651" s="125">
        <v>1</v>
      </c>
      <c r="DI651" s="125"/>
      <c r="DJ651" s="125"/>
      <c r="DK651" s="125">
        <v>1</v>
      </c>
      <c r="DL651" s="125"/>
      <c r="DM651" s="125"/>
      <c r="DN651" s="125">
        <f t="shared" si="185"/>
        <v>2</v>
      </c>
      <c r="DO651" s="125"/>
      <c r="DP651" s="125"/>
      <c r="DQ651" s="125"/>
      <c r="DR651" s="125">
        <v>1</v>
      </c>
      <c r="DS651" s="125"/>
      <c r="DT651" s="125"/>
      <c r="DU651" s="125">
        <v>1</v>
      </c>
      <c r="DV651" s="125"/>
      <c r="DW651" s="125"/>
      <c r="DX651" s="125"/>
      <c r="DY651" s="125">
        <f t="shared" si="186"/>
        <v>2</v>
      </c>
      <c r="DZ651" s="125">
        <f t="shared" si="187"/>
        <v>0</v>
      </c>
      <c r="EA651" s="125">
        <f t="shared" si="188"/>
        <v>0</v>
      </c>
      <c r="EB651" s="125">
        <f t="shared" si="189"/>
        <v>0</v>
      </c>
      <c r="EC651" s="125">
        <f t="shared" si="190"/>
        <v>5</v>
      </c>
      <c r="ED651" s="125">
        <f t="shared" si="191"/>
        <v>0</v>
      </c>
      <c r="EE651" s="125">
        <f t="shared" si="192"/>
        <v>0</v>
      </c>
      <c r="EF651" s="125">
        <f t="shared" si="193"/>
        <v>4</v>
      </c>
      <c r="EG651" s="125">
        <f t="shared" si="194"/>
        <v>0</v>
      </c>
      <c r="EH651" s="125">
        <f t="shared" si="195"/>
        <v>9</v>
      </c>
      <c r="EI651" s="125">
        <f t="shared" si="196"/>
        <v>1</v>
      </c>
      <c r="EJ651" s="125">
        <v>1</v>
      </c>
    </row>
    <row r="652" spans="1:140" ht="15.75" customHeight="1">
      <c r="A652" s="33"/>
      <c r="B652" s="33"/>
      <c r="C652" s="125">
        <v>2021</v>
      </c>
      <c r="D652" s="125" t="s">
        <v>3466</v>
      </c>
      <c r="E652" s="125" t="s">
        <v>3467</v>
      </c>
      <c r="F652" s="125" t="s">
        <v>3468</v>
      </c>
      <c r="G652" s="125" t="s">
        <v>470</v>
      </c>
      <c r="H652" s="125" t="s">
        <v>3469</v>
      </c>
      <c r="I652" s="125" t="s">
        <v>3470</v>
      </c>
      <c r="J652" s="125"/>
      <c r="K652" s="125"/>
      <c r="L652" s="125" t="s">
        <v>3431</v>
      </c>
      <c r="M652" s="119">
        <v>1</v>
      </c>
      <c r="N652" s="119" t="s">
        <v>3471</v>
      </c>
      <c r="O652" s="125"/>
      <c r="P652" s="125"/>
      <c r="Q652" s="125">
        <v>1</v>
      </c>
      <c r="R652" s="125"/>
      <c r="S652" s="125"/>
      <c r="T652" s="125"/>
      <c r="U652" s="125"/>
      <c r="V652" s="125"/>
      <c r="W652" s="125">
        <v>1</v>
      </c>
      <c r="X652" s="125"/>
      <c r="Y652" s="125"/>
      <c r="Z652" s="125"/>
      <c r="AA652" s="125"/>
      <c r="AB652" s="125"/>
      <c r="AC652" s="125"/>
      <c r="AD652" s="125"/>
      <c r="AE652" s="125"/>
      <c r="AF652" s="125"/>
      <c r="AG652" s="125"/>
      <c r="AH652" s="125"/>
      <c r="AI652" s="125"/>
      <c r="AJ652" s="125"/>
      <c r="AK652" s="125"/>
      <c r="AL652" s="125"/>
      <c r="AM652" s="125"/>
      <c r="AN652" s="125"/>
      <c r="AO652" s="125"/>
      <c r="AP652" s="125">
        <v>1</v>
      </c>
      <c r="AQ652" s="125"/>
      <c r="AR652" s="125">
        <f t="shared" si="180"/>
        <v>1</v>
      </c>
      <c r="AS652" s="125">
        <v>1</v>
      </c>
      <c r="AT652" s="125">
        <v>1</v>
      </c>
      <c r="AU652" s="125">
        <v>1</v>
      </c>
      <c r="AV652" s="125"/>
      <c r="AW652" s="125"/>
      <c r="AX652" s="125">
        <f t="shared" si="181"/>
        <v>3</v>
      </c>
      <c r="AY652" s="125">
        <v>1</v>
      </c>
      <c r="AZ652" s="125"/>
      <c r="BA652" s="125"/>
      <c r="BB652" s="125"/>
      <c r="BC652" s="125">
        <v>1</v>
      </c>
      <c r="BD652" s="125">
        <v>1</v>
      </c>
      <c r="BE652" s="125"/>
      <c r="BF652" s="125"/>
      <c r="BG652" s="125"/>
      <c r="BH652" s="125"/>
      <c r="BI652" s="125"/>
      <c r="BJ652" s="125"/>
      <c r="BK652" s="125"/>
      <c r="BL652" s="125"/>
      <c r="BM652" s="125">
        <v>1</v>
      </c>
      <c r="BN652" s="125"/>
      <c r="BO652" s="125">
        <v>1</v>
      </c>
      <c r="BP652" s="125">
        <v>1</v>
      </c>
      <c r="BQ652" s="125"/>
      <c r="BR652" s="125"/>
      <c r="BS652" s="125"/>
      <c r="BT652" s="125"/>
      <c r="BU652" s="125"/>
      <c r="BV652" s="66">
        <f t="shared" si="197"/>
        <v>1</v>
      </c>
      <c r="BW652" s="125"/>
      <c r="BX652" s="125"/>
      <c r="BY652" s="125"/>
      <c r="BZ652" s="125"/>
      <c r="CA652" s="125"/>
      <c r="CB652" s="125"/>
      <c r="CC652" s="125"/>
      <c r="CD652" s="125"/>
      <c r="CE652" s="125"/>
      <c r="CF652" s="125"/>
      <c r="CG652" s="125"/>
      <c r="CH652" s="125">
        <f t="shared" si="182"/>
        <v>0</v>
      </c>
      <c r="CI652" s="125"/>
      <c r="CJ652" s="125"/>
      <c r="CK652" s="125"/>
      <c r="CL652" s="125"/>
      <c r="CM652" s="125"/>
      <c r="CN652" s="125"/>
      <c r="CO652" s="125"/>
      <c r="CP652" s="125"/>
      <c r="CQ652" s="125"/>
      <c r="CR652" s="125"/>
      <c r="CS652" s="125">
        <f t="shared" si="183"/>
        <v>0</v>
      </c>
      <c r="CT652" s="125"/>
      <c r="CU652" s="125"/>
      <c r="CV652" s="125"/>
      <c r="CW652" s="125"/>
      <c r="CX652" s="125"/>
      <c r="CY652" s="125"/>
      <c r="CZ652" s="125"/>
      <c r="DA652" s="125"/>
      <c r="DB652" s="125"/>
      <c r="DC652" s="125"/>
      <c r="DD652" s="125">
        <f t="shared" si="184"/>
        <v>0</v>
      </c>
      <c r="DE652" s="125"/>
      <c r="DF652" s="125"/>
      <c r="DG652" s="125"/>
      <c r="DH652" s="125"/>
      <c r="DI652" s="125"/>
      <c r="DJ652" s="125"/>
      <c r="DK652" s="125"/>
      <c r="DL652" s="125"/>
      <c r="DM652" s="125"/>
      <c r="DN652" s="125">
        <f t="shared" si="185"/>
        <v>0</v>
      </c>
      <c r="DO652" s="125"/>
      <c r="DP652" s="125"/>
      <c r="DQ652" s="125"/>
      <c r="DR652" s="125"/>
      <c r="DS652" s="125"/>
      <c r="DT652" s="125"/>
      <c r="DU652" s="125"/>
      <c r="DV652" s="125"/>
      <c r="DW652" s="125"/>
      <c r="DX652" s="125"/>
      <c r="DY652" s="125">
        <f t="shared" si="186"/>
        <v>0</v>
      </c>
      <c r="DZ652" s="125">
        <f t="shared" si="187"/>
        <v>0</v>
      </c>
      <c r="EA652" s="125">
        <f t="shared" si="188"/>
        <v>0</v>
      </c>
      <c r="EB652" s="125">
        <f t="shared" si="189"/>
        <v>0</v>
      </c>
      <c r="EC652" s="125">
        <f t="shared" si="190"/>
        <v>0</v>
      </c>
      <c r="ED652" s="125">
        <f t="shared" si="191"/>
        <v>0</v>
      </c>
      <c r="EE652" s="125">
        <f t="shared" si="192"/>
        <v>0</v>
      </c>
      <c r="EF652" s="125">
        <f t="shared" si="193"/>
        <v>0</v>
      </c>
      <c r="EG652" s="125">
        <f t="shared" si="194"/>
        <v>0</v>
      </c>
      <c r="EH652" s="125">
        <f t="shared" si="195"/>
        <v>0</v>
      </c>
      <c r="EI652" s="125">
        <f t="shared" si="196"/>
        <v>0</v>
      </c>
      <c r="EJ652" s="125">
        <v>1</v>
      </c>
    </row>
    <row r="653" spans="1:140" ht="15.75" customHeight="1">
      <c r="A653" s="33"/>
      <c r="B653" s="33"/>
      <c r="C653" s="125">
        <v>2021</v>
      </c>
      <c r="D653" s="125" t="s">
        <v>3472</v>
      </c>
      <c r="E653" s="125" t="s">
        <v>3473</v>
      </c>
      <c r="F653" s="125" t="s">
        <v>3474</v>
      </c>
      <c r="G653" s="125" t="s">
        <v>470</v>
      </c>
      <c r="H653" s="125" t="s">
        <v>3475</v>
      </c>
      <c r="I653" s="125" t="s">
        <v>3476</v>
      </c>
      <c r="J653" s="125"/>
      <c r="K653" s="125"/>
      <c r="L653" s="125" t="s">
        <v>3431</v>
      </c>
      <c r="M653" s="119">
        <v>1</v>
      </c>
      <c r="N653" s="119" t="s">
        <v>3477</v>
      </c>
      <c r="O653" s="125"/>
      <c r="P653" s="125"/>
      <c r="Q653" s="125"/>
      <c r="R653" s="125"/>
      <c r="S653" s="125"/>
      <c r="T653" s="125"/>
      <c r="U653" s="125">
        <v>1</v>
      </c>
      <c r="V653" s="125"/>
      <c r="W653" s="125"/>
      <c r="X653" s="125"/>
      <c r="Y653" s="125"/>
      <c r="Z653" s="125"/>
      <c r="AA653" s="125"/>
      <c r="AB653" s="125"/>
      <c r="AC653" s="125"/>
      <c r="AD653" s="125"/>
      <c r="AE653" s="125"/>
      <c r="AF653" s="125"/>
      <c r="AG653" s="125"/>
      <c r="AH653" s="125"/>
      <c r="AI653" s="125">
        <v>1</v>
      </c>
      <c r="AJ653" s="125"/>
      <c r="AK653" s="125"/>
      <c r="AL653" s="125"/>
      <c r="AM653" s="125"/>
      <c r="AN653" s="125"/>
      <c r="AO653" s="125"/>
      <c r="AP653" s="125"/>
      <c r="AQ653" s="125"/>
      <c r="AR653" s="125">
        <f t="shared" si="180"/>
        <v>1</v>
      </c>
      <c r="AS653" s="125">
        <v>1</v>
      </c>
      <c r="AT653" s="125">
        <v>1</v>
      </c>
      <c r="AU653" s="125"/>
      <c r="AV653" s="125"/>
      <c r="AW653" s="125">
        <v>1</v>
      </c>
      <c r="AX653" s="125">
        <f t="shared" si="181"/>
        <v>3</v>
      </c>
      <c r="AY653" s="125"/>
      <c r="AZ653" s="125"/>
      <c r="BA653" s="125">
        <v>1</v>
      </c>
      <c r="BB653" s="125"/>
      <c r="BC653" s="125"/>
      <c r="BD653" s="125"/>
      <c r="BE653" s="125"/>
      <c r="BF653" s="125"/>
      <c r="BG653" s="125"/>
      <c r="BH653" s="125"/>
      <c r="BI653" s="125"/>
      <c r="BJ653" s="125"/>
      <c r="BK653" s="125">
        <v>1</v>
      </c>
      <c r="BL653" s="125"/>
      <c r="BM653" s="125"/>
      <c r="BN653" s="125"/>
      <c r="BO653" s="125"/>
      <c r="BP653" s="125"/>
      <c r="BQ653" s="125"/>
      <c r="BR653" s="125"/>
      <c r="BS653" s="125">
        <v>1</v>
      </c>
      <c r="BT653" s="125">
        <v>1</v>
      </c>
      <c r="BU653" s="125">
        <v>1</v>
      </c>
      <c r="BV653" s="66">
        <f t="shared" si="197"/>
        <v>0</v>
      </c>
      <c r="BW653" s="125"/>
      <c r="BX653" s="125"/>
      <c r="BY653" s="125">
        <v>1</v>
      </c>
      <c r="BZ653" s="125"/>
      <c r="CA653" s="125"/>
      <c r="CB653" s="125"/>
      <c r="CC653" s="125"/>
      <c r="CD653" s="125"/>
      <c r="CE653" s="125"/>
      <c r="CF653" s="125"/>
      <c r="CG653" s="125"/>
      <c r="CH653" s="125">
        <f t="shared" si="182"/>
        <v>1</v>
      </c>
      <c r="CI653" s="125"/>
      <c r="CJ653" s="125"/>
      <c r="CK653" s="125"/>
      <c r="CL653" s="125">
        <v>1</v>
      </c>
      <c r="CM653" s="125"/>
      <c r="CN653" s="125"/>
      <c r="CO653" s="125"/>
      <c r="CP653" s="125"/>
      <c r="CQ653" s="125"/>
      <c r="CR653" s="125"/>
      <c r="CS653" s="125">
        <f t="shared" si="183"/>
        <v>1</v>
      </c>
      <c r="CT653" s="125"/>
      <c r="CU653" s="125"/>
      <c r="CV653" s="125"/>
      <c r="CW653" s="125"/>
      <c r="CX653" s="125"/>
      <c r="CY653" s="125"/>
      <c r="CZ653" s="125"/>
      <c r="DA653" s="125"/>
      <c r="DB653" s="125"/>
      <c r="DC653" s="125"/>
      <c r="DD653" s="125">
        <f t="shared" si="184"/>
        <v>0</v>
      </c>
      <c r="DE653" s="125"/>
      <c r="DF653" s="125"/>
      <c r="DG653" s="125"/>
      <c r="DH653" s="125"/>
      <c r="DI653" s="125"/>
      <c r="DJ653" s="125"/>
      <c r="DK653" s="125"/>
      <c r="DL653" s="125"/>
      <c r="DM653" s="125"/>
      <c r="DN653" s="125">
        <f t="shared" si="185"/>
        <v>0</v>
      </c>
      <c r="DO653" s="125"/>
      <c r="DP653" s="125"/>
      <c r="DQ653" s="125"/>
      <c r="DR653" s="125"/>
      <c r="DS653" s="125"/>
      <c r="DT653" s="125"/>
      <c r="DU653" s="125">
        <v>1</v>
      </c>
      <c r="DV653" s="125"/>
      <c r="DW653" s="125"/>
      <c r="DX653" s="125"/>
      <c r="DY653" s="125">
        <f t="shared" si="186"/>
        <v>1</v>
      </c>
      <c r="DZ653" s="125">
        <f t="shared" si="187"/>
        <v>0</v>
      </c>
      <c r="EA653" s="125">
        <f t="shared" si="188"/>
        <v>1</v>
      </c>
      <c r="EB653" s="125">
        <f t="shared" si="189"/>
        <v>0</v>
      </c>
      <c r="EC653" s="125">
        <f t="shared" si="190"/>
        <v>1</v>
      </c>
      <c r="ED653" s="125">
        <f t="shared" si="191"/>
        <v>0</v>
      </c>
      <c r="EE653" s="125">
        <f t="shared" si="192"/>
        <v>0</v>
      </c>
      <c r="EF653" s="125">
        <f t="shared" si="193"/>
        <v>1</v>
      </c>
      <c r="EG653" s="125">
        <f t="shared" si="194"/>
        <v>0</v>
      </c>
      <c r="EH653" s="125">
        <f t="shared" si="195"/>
        <v>3</v>
      </c>
      <c r="EI653" s="125">
        <f t="shared" si="196"/>
        <v>1</v>
      </c>
      <c r="EJ653" s="125">
        <v>0</v>
      </c>
    </row>
    <row r="654" spans="1:140" ht="15.75" customHeight="1">
      <c r="A654" s="33"/>
      <c r="B654" s="33"/>
      <c r="C654" s="125">
        <v>2021</v>
      </c>
      <c r="D654" s="125" t="s">
        <v>3478</v>
      </c>
      <c r="E654" s="125" t="s">
        <v>3479</v>
      </c>
      <c r="F654" s="125" t="s">
        <v>620</v>
      </c>
      <c r="G654" s="125" t="s">
        <v>621</v>
      </c>
      <c r="H654" s="125" t="s">
        <v>3480</v>
      </c>
      <c r="I654" s="125" t="s">
        <v>3481</v>
      </c>
      <c r="J654" s="125"/>
      <c r="K654" s="125"/>
      <c r="L654" s="125" t="s">
        <v>3431</v>
      </c>
      <c r="M654" s="119">
        <v>1</v>
      </c>
      <c r="N654" s="119"/>
      <c r="O654" s="125"/>
      <c r="P654" s="125"/>
      <c r="Q654" s="125">
        <v>1</v>
      </c>
      <c r="R654" s="125"/>
      <c r="S654" s="125"/>
      <c r="T654" s="125"/>
      <c r="U654" s="125">
        <v>1</v>
      </c>
      <c r="V654" s="125"/>
      <c r="W654" s="125"/>
      <c r="X654" s="125"/>
      <c r="Y654" s="125"/>
      <c r="Z654" s="125"/>
      <c r="AA654" s="125"/>
      <c r="AB654" s="125"/>
      <c r="AC654" s="125"/>
      <c r="AD654" s="125"/>
      <c r="AE654" s="125"/>
      <c r="AF654" s="125"/>
      <c r="AG654" s="125"/>
      <c r="AH654" s="125"/>
      <c r="AI654" s="125">
        <v>1</v>
      </c>
      <c r="AJ654" s="125"/>
      <c r="AK654" s="125"/>
      <c r="AL654" s="125"/>
      <c r="AM654" s="125"/>
      <c r="AN654" s="125"/>
      <c r="AO654" s="125"/>
      <c r="AP654" s="125"/>
      <c r="AQ654" s="125"/>
      <c r="AR654" s="125">
        <f t="shared" si="180"/>
        <v>1</v>
      </c>
      <c r="AS654" s="125">
        <v>1</v>
      </c>
      <c r="AT654" s="125">
        <v>1</v>
      </c>
      <c r="AU654" s="125">
        <v>1</v>
      </c>
      <c r="AV654" s="125"/>
      <c r="AW654" s="125"/>
      <c r="AX654" s="125">
        <f t="shared" si="181"/>
        <v>3</v>
      </c>
      <c r="AY654" s="125"/>
      <c r="AZ654" s="125"/>
      <c r="BA654" s="125"/>
      <c r="BB654" s="125"/>
      <c r="BC654" s="125"/>
      <c r="BD654" s="125"/>
      <c r="BE654" s="125"/>
      <c r="BF654" s="125"/>
      <c r="BG654" s="125"/>
      <c r="BH654" s="125"/>
      <c r="BI654" s="125"/>
      <c r="BJ654" s="125"/>
      <c r="BK654" s="125">
        <v>1</v>
      </c>
      <c r="BL654" s="125"/>
      <c r="BM654" s="125"/>
      <c r="BN654" s="125"/>
      <c r="BO654" s="125"/>
      <c r="BP654" s="125"/>
      <c r="BQ654" s="125"/>
      <c r="BR654" s="125"/>
      <c r="BS654" s="125"/>
      <c r="BT654" s="125"/>
      <c r="BU654" s="125"/>
      <c r="BV654" s="66">
        <f t="shared" si="197"/>
        <v>1</v>
      </c>
      <c r="BW654" s="125"/>
      <c r="BX654" s="125"/>
      <c r="BY654" s="125"/>
      <c r="BZ654" s="125"/>
      <c r="CA654" s="125"/>
      <c r="CB654" s="125"/>
      <c r="CC654" s="125"/>
      <c r="CD654" s="125"/>
      <c r="CE654" s="125"/>
      <c r="CF654" s="125"/>
      <c r="CG654" s="125"/>
      <c r="CH654" s="125">
        <f t="shared" si="182"/>
        <v>0</v>
      </c>
      <c r="CI654" s="125"/>
      <c r="CJ654" s="125"/>
      <c r="CK654" s="125"/>
      <c r="CL654" s="125"/>
      <c r="CM654" s="125"/>
      <c r="CN654" s="125"/>
      <c r="CO654" s="125"/>
      <c r="CP654" s="125"/>
      <c r="CQ654" s="125"/>
      <c r="CR654" s="125"/>
      <c r="CS654" s="125">
        <f t="shared" si="183"/>
        <v>0</v>
      </c>
      <c r="CT654" s="125"/>
      <c r="CU654" s="125"/>
      <c r="CV654" s="125"/>
      <c r="CW654" s="125"/>
      <c r="CX654" s="125"/>
      <c r="CY654" s="125"/>
      <c r="CZ654" s="125"/>
      <c r="DA654" s="125"/>
      <c r="DB654" s="125"/>
      <c r="DC654" s="125"/>
      <c r="DD654" s="125">
        <f t="shared" si="184"/>
        <v>0</v>
      </c>
      <c r="DE654" s="125"/>
      <c r="DF654" s="125"/>
      <c r="DG654" s="125"/>
      <c r="DH654" s="125"/>
      <c r="DI654" s="125"/>
      <c r="DJ654" s="125"/>
      <c r="DK654" s="125"/>
      <c r="DL654" s="125"/>
      <c r="DM654" s="125"/>
      <c r="DN654" s="125">
        <f t="shared" si="185"/>
        <v>0</v>
      </c>
      <c r="DO654" s="125"/>
      <c r="DP654" s="125"/>
      <c r="DQ654" s="125"/>
      <c r="DR654" s="125"/>
      <c r="DS654" s="125"/>
      <c r="DT654" s="125"/>
      <c r="DU654" s="125"/>
      <c r="DV654" s="125"/>
      <c r="DW654" s="125"/>
      <c r="DX654" s="125"/>
      <c r="DY654" s="125">
        <f t="shared" si="186"/>
        <v>0</v>
      </c>
      <c r="DZ654" s="125">
        <f t="shared" si="187"/>
        <v>0</v>
      </c>
      <c r="EA654" s="125">
        <f t="shared" si="188"/>
        <v>0</v>
      </c>
      <c r="EB654" s="125">
        <f t="shared" si="189"/>
        <v>0</v>
      </c>
      <c r="EC654" s="125">
        <f t="shared" si="190"/>
        <v>0</v>
      </c>
      <c r="ED654" s="125">
        <f t="shared" si="191"/>
        <v>0</v>
      </c>
      <c r="EE654" s="125">
        <f t="shared" si="192"/>
        <v>0</v>
      </c>
      <c r="EF654" s="125">
        <f t="shared" si="193"/>
        <v>0</v>
      </c>
      <c r="EG654" s="125">
        <f t="shared" si="194"/>
        <v>0</v>
      </c>
      <c r="EH654" s="125">
        <f t="shared" si="195"/>
        <v>0</v>
      </c>
      <c r="EI654" s="125">
        <f t="shared" si="196"/>
        <v>0</v>
      </c>
      <c r="EJ654" s="125">
        <v>0</v>
      </c>
    </row>
    <row r="655" spans="1:140" ht="15.75" customHeight="1">
      <c r="A655" s="33"/>
      <c r="B655" s="33"/>
      <c r="C655" s="201"/>
      <c r="D655" s="201" t="s">
        <v>3482</v>
      </c>
      <c r="E655" s="201" t="s">
        <v>3483</v>
      </c>
      <c r="F655" s="201" t="s">
        <v>544</v>
      </c>
      <c r="G655" s="201" t="s">
        <v>538</v>
      </c>
      <c r="H655" s="201" t="s">
        <v>3484</v>
      </c>
      <c r="I655" s="201" t="s">
        <v>3485</v>
      </c>
      <c r="J655" s="201"/>
      <c r="K655" s="201"/>
      <c r="L655" s="201" t="s">
        <v>3431</v>
      </c>
      <c r="M655" s="214">
        <v>1</v>
      </c>
      <c r="N655" s="214" t="s">
        <v>3486</v>
      </c>
      <c r="O655" s="201"/>
      <c r="P655" s="201"/>
      <c r="Q655" s="201"/>
      <c r="R655" s="201"/>
      <c r="S655" s="201"/>
      <c r="T655" s="201"/>
      <c r="U655" s="201">
        <v>1</v>
      </c>
      <c r="V655" s="201"/>
      <c r="W655" s="201"/>
      <c r="X655" s="201"/>
      <c r="Y655" s="201"/>
      <c r="Z655" s="201"/>
      <c r="AA655" s="201"/>
      <c r="AB655" s="201"/>
      <c r="AC655" s="201"/>
      <c r="AD655" s="201"/>
      <c r="AE655" s="201"/>
      <c r="AF655" s="201"/>
      <c r="AG655" s="201"/>
      <c r="AH655" s="201"/>
      <c r="AI655" s="201">
        <v>1</v>
      </c>
      <c r="AJ655" s="201"/>
      <c r="AK655" s="201"/>
      <c r="AL655" s="201"/>
      <c r="AM655" s="201"/>
      <c r="AN655" s="201"/>
      <c r="AO655" s="201"/>
      <c r="AP655" s="201"/>
      <c r="AQ655" s="201"/>
      <c r="AR655" s="201">
        <f t="shared" si="180"/>
        <v>1</v>
      </c>
      <c r="AS655" s="201">
        <v>1</v>
      </c>
      <c r="AT655" s="201">
        <v>1</v>
      </c>
      <c r="AU655" s="201">
        <v>1</v>
      </c>
      <c r="AV655" s="201">
        <v>1</v>
      </c>
      <c r="AW655" s="201">
        <v>1</v>
      </c>
      <c r="AX655" s="201">
        <f t="shared" si="181"/>
        <v>5</v>
      </c>
      <c r="AY655" s="201"/>
      <c r="AZ655" s="201"/>
      <c r="BA655" s="201">
        <v>1</v>
      </c>
      <c r="BB655" s="201"/>
      <c r="BC655" s="201"/>
      <c r="BD655" s="201"/>
      <c r="BE655" s="201"/>
      <c r="BF655" s="201"/>
      <c r="BG655" s="201"/>
      <c r="BH655" s="201"/>
      <c r="BI655" s="201"/>
      <c r="BJ655" s="201"/>
      <c r="BK655" s="201"/>
      <c r="BL655" s="201"/>
      <c r="BM655" s="201"/>
      <c r="BN655" s="201"/>
      <c r="BO655" s="201"/>
      <c r="BP655" s="201">
        <v>1</v>
      </c>
      <c r="BQ655" s="201"/>
      <c r="BR655" s="201"/>
      <c r="BS655" s="201"/>
      <c r="BT655" s="201"/>
      <c r="BU655" s="201"/>
      <c r="BV655" s="66">
        <f t="shared" si="197"/>
        <v>1</v>
      </c>
      <c r="BW655" s="201"/>
      <c r="BX655" s="201"/>
      <c r="BY655" s="201"/>
      <c r="BZ655" s="201"/>
      <c r="CA655" s="201"/>
      <c r="CB655" s="201"/>
      <c r="CC655" s="201"/>
      <c r="CD655" s="201"/>
      <c r="CE655" s="201"/>
      <c r="CF655" s="201"/>
      <c r="CG655" s="201"/>
      <c r="CH655" s="201">
        <f t="shared" si="182"/>
        <v>0</v>
      </c>
      <c r="CI655" s="201"/>
      <c r="CJ655" s="201"/>
      <c r="CK655" s="201"/>
      <c r="CL655" s="201"/>
      <c r="CM655" s="201"/>
      <c r="CN655" s="201"/>
      <c r="CO655" s="201"/>
      <c r="CP655" s="201"/>
      <c r="CQ655" s="201"/>
      <c r="CR655" s="201"/>
      <c r="CS655" s="201">
        <f t="shared" si="183"/>
        <v>0</v>
      </c>
      <c r="CT655" s="201"/>
      <c r="CU655" s="201"/>
      <c r="CV655" s="201"/>
      <c r="CW655" s="201"/>
      <c r="CX655" s="201"/>
      <c r="CY655" s="201"/>
      <c r="CZ655" s="201"/>
      <c r="DA655" s="201"/>
      <c r="DB655" s="201"/>
      <c r="DC655" s="201"/>
      <c r="DD655" s="201">
        <f t="shared" si="184"/>
        <v>0</v>
      </c>
      <c r="DE655" s="201"/>
      <c r="DF655" s="201"/>
      <c r="DG655" s="201"/>
      <c r="DH655" s="201"/>
      <c r="DI655" s="201"/>
      <c r="DJ655" s="201"/>
      <c r="DK655" s="201"/>
      <c r="DL655" s="201"/>
      <c r="DM655" s="201"/>
      <c r="DN655" s="201">
        <f t="shared" si="185"/>
        <v>0</v>
      </c>
      <c r="DO655" s="201"/>
      <c r="DP655" s="201"/>
      <c r="DQ655" s="201"/>
      <c r="DR655" s="201"/>
      <c r="DS655" s="201"/>
      <c r="DT655" s="201"/>
      <c r="DU655" s="201"/>
      <c r="DV655" s="201"/>
      <c r="DW655" s="201"/>
      <c r="DX655" s="201"/>
      <c r="DY655" s="201">
        <f t="shared" si="186"/>
        <v>0</v>
      </c>
      <c r="DZ655" s="201">
        <f t="shared" si="187"/>
        <v>0</v>
      </c>
      <c r="EA655" s="201">
        <f t="shared" si="188"/>
        <v>0</v>
      </c>
      <c r="EB655" s="201">
        <f t="shared" si="189"/>
        <v>0</v>
      </c>
      <c r="EC655" s="201">
        <f t="shared" si="190"/>
        <v>0</v>
      </c>
      <c r="ED655" s="201">
        <f t="shared" si="191"/>
        <v>0</v>
      </c>
      <c r="EE655" s="201">
        <f t="shared" si="192"/>
        <v>0</v>
      </c>
      <c r="EF655" s="201">
        <f t="shared" si="193"/>
        <v>0</v>
      </c>
      <c r="EG655" s="201">
        <f t="shared" si="194"/>
        <v>0</v>
      </c>
      <c r="EH655" s="201">
        <f t="shared" si="195"/>
        <v>0</v>
      </c>
      <c r="EI655" s="201">
        <f t="shared" si="196"/>
        <v>0</v>
      </c>
      <c r="EJ655" s="201">
        <v>0</v>
      </c>
    </row>
    <row r="656" spans="1:140" ht="15.75" customHeight="1">
      <c r="A656" s="33"/>
      <c r="B656" s="33"/>
      <c r="C656" s="201">
        <v>2021</v>
      </c>
      <c r="D656" s="201" t="s">
        <v>3487</v>
      </c>
      <c r="E656" s="201" t="s">
        <v>3488</v>
      </c>
      <c r="F656" s="201" t="s">
        <v>3262</v>
      </c>
      <c r="G656" s="201" t="s">
        <v>538</v>
      </c>
      <c r="H656" s="201" t="s">
        <v>3489</v>
      </c>
      <c r="I656" s="201" t="s">
        <v>3490</v>
      </c>
      <c r="J656" s="201"/>
      <c r="K656" s="201"/>
      <c r="L656" s="201" t="s">
        <v>3431</v>
      </c>
      <c r="M656" s="214">
        <v>1</v>
      </c>
      <c r="N656" s="214" t="s">
        <v>3491</v>
      </c>
      <c r="O656" s="201"/>
      <c r="P656" s="201"/>
      <c r="Q656" s="201"/>
      <c r="R656" s="201"/>
      <c r="S656" s="201"/>
      <c r="T656" s="201"/>
      <c r="U656" s="201">
        <v>1</v>
      </c>
      <c r="V656" s="201"/>
      <c r="W656" s="201"/>
      <c r="X656" s="201"/>
      <c r="Y656" s="201"/>
      <c r="Z656" s="201"/>
      <c r="AA656" s="201"/>
      <c r="AB656" s="201"/>
      <c r="AC656" s="201"/>
      <c r="AD656" s="201"/>
      <c r="AE656" s="201"/>
      <c r="AF656" s="201"/>
      <c r="AG656" s="201"/>
      <c r="AH656" s="201"/>
      <c r="AI656" s="201">
        <v>1</v>
      </c>
      <c r="AJ656" s="201"/>
      <c r="AK656" s="201"/>
      <c r="AL656" s="201"/>
      <c r="AM656" s="201"/>
      <c r="AN656" s="201"/>
      <c r="AO656" s="201"/>
      <c r="AP656" s="201"/>
      <c r="AQ656" s="201"/>
      <c r="AR656" s="201">
        <f t="shared" si="180"/>
        <v>1</v>
      </c>
      <c r="AS656" s="201"/>
      <c r="AT656" s="201">
        <v>1</v>
      </c>
      <c r="AU656" s="201"/>
      <c r="AV656" s="201"/>
      <c r="AW656" s="201"/>
      <c r="AX656" s="201">
        <f t="shared" si="181"/>
        <v>1</v>
      </c>
      <c r="AY656" s="201"/>
      <c r="AZ656" s="201">
        <v>1</v>
      </c>
      <c r="BA656" s="201"/>
      <c r="BB656" s="201"/>
      <c r="BC656" s="201"/>
      <c r="BD656" s="201"/>
      <c r="BE656" s="201"/>
      <c r="BF656" s="201"/>
      <c r="BG656" s="201"/>
      <c r="BH656" s="201"/>
      <c r="BI656" s="201"/>
      <c r="BJ656" s="201"/>
      <c r="BK656" s="201">
        <v>1</v>
      </c>
      <c r="BL656" s="201"/>
      <c r="BM656" s="201"/>
      <c r="BN656" s="201"/>
      <c r="BO656" s="201"/>
      <c r="BP656" s="201"/>
      <c r="BQ656" s="201"/>
      <c r="BR656" s="201"/>
      <c r="BS656" s="201"/>
      <c r="BT656" s="201">
        <v>1</v>
      </c>
      <c r="BU656" s="201">
        <v>1</v>
      </c>
      <c r="BV656" s="66">
        <f t="shared" si="197"/>
        <v>0</v>
      </c>
      <c r="BW656" s="201"/>
      <c r="BX656" s="201"/>
      <c r="BY656" s="201"/>
      <c r="BZ656" s="201"/>
      <c r="CA656" s="201"/>
      <c r="CB656" s="201"/>
      <c r="CC656" s="201"/>
      <c r="CD656" s="201"/>
      <c r="CE656" s="201"/>
      <c r="CF656" s="201"/>
      <c r="CG656" s="201"/>
      <c r="CH656" s="201">
        <f t="shared" si="182"/>
        <v>0</v>
      </c>
      <c r="CI656" s="201"/>
      <c r="CJ656" s="201"/>
      <c r="CK656" s="201"/>
      <c r="CL656" s="201"/>
      <c r="CM656" s="201"/>
      <c r="CN656" s="201"/>
      <c r="CO656" s="201"/>
      <c r="CP656" s="201"/>
      <c r="CQ656" s="201"/>
      <c r="CR656" s="201"/>
      <c r="CS656" s="201">
        <f t="shared" si="183"/>
        <v>0</v>
      </c>
      <c r="CT656" s="201"/>
      <c r="CU656" s="201"/>
      <c r="CV656" s="201"/>
      <c r="CW656" s="201"/>
      <c r="CX656" s="201"/>
      <c r="CY656" s="201"/>
      <c r="CZ656" s="201"/>
      <c r="DA656" s="201"/>
      <c r="DB656" s="201"/>
      <c r="DC656" s="201"/>
      <c r="DD656" s="201">
        <f t="shared" si="184"/>
        <v>0</v>
      </c>
      <c r="DE656" s="201"/>
      <c r="DF656" s="201"/>
      <c r="DG656" s="201"/>
      <c r="DH656" s="201"/>
      <c r="DI656" s="201"/>
      <c r="DJ656" s="201"/>
      <c r="DK656" s="201"/>
      <c r="DL656" s="201"/>
      <c r="DM656" s="201"/>
      <c r="DN656" s="201">
        <f t="shared" si="185"/>
        <v>0</v>
      </c>
      <c r="DO656" s="201"/>
      <c r="DP656" s="201"/>
      <c r="DQ656" s="201"/>
      <c r="DR656" s="201"/>
      <c r="DS656" s="201"/>
      <c r="DT656" s="201"/>
      <c r="DU656" s="201"/>
      <c r="DV656" s="201"/>
      <c r="DW656" s="201"/>
      <c r="DX656" s="201"/>
      <c r="DY656" s="201">
        <f t="shared" si="186"/>
        <v>0</v>
      </c>
      <c r="DZ656" s="201">
        <f t="shared" si="187"/>
        <v>0</v>
      </c>
      <c r="EA656" s="201">
        <f t="shared" si="188"/>
        <v>0</v>
      </c>
      <c r="EB656" s="201">
        <f t="shared" si="189"/>
        <v>0</v>
      </c>
      <c r="EC656" s="201">
        <f t="shared" si="190"/>
        <v>0</v>
      </c>
      <c r="ED656" s="201">
        <f t="shared" si="191"/>
        <v>0</v>
      </c>
      <c r="EE656" s="201">
        <f t="shared" si="192"/>
        <v>0</v>
      </c>
      <c r="EF656" s="201">
        <f t="shared" si="193"/>
        <v>0</v>
      </c>
      <c r="EG656" s="201">
        <f t="shared" si="194"/>
        <v>0</v>
      </c>
      <c r="EH656" s="201">
        <f t="shared" si="195"/>
        <v>0</v>
      </c>
      <c r="EI656" s="201">
        <f t="shared" si="196"/>
        <v>0</v>
      </c>
      <c r="EJ656" s="201">
        <v>0</v>
      </c>
    </row>
    <row r="657" spans="1:140" ht="15.75" customHeight="1">
      <c r="A657" s="33"/>
      <c r="B657" s="33"/>
      <c r="C657" s="125">
        <v>2021</v>
      </c>
      <c r="D657" s="125" t="s">
        <v>3492</v>
      </c>
      <c r="E657" s="125" t="s">
        <v>3493</v>
      </c>
      <c r="F657" s="125" t="s">
        <v>513</v>
      </c>
      <c r="G657" s="125" t="s">
        <v>470</v>
      </c>
      <c r="H657" s="163" t="s">
        <v>3494</v>
      </c>
      <c r="I657" s="125" t="s">
        <v>3495</v>
      </c>
      <c r="J657" s="125"/>
      <c r="K657" s="125"/>
      <c r="L657" s="125" t="s">
        <v>3431</v>
      </c>
      <c r="M657" s="119">
        <v>1</v>
      </c>
      <c r="N657" s="119"/>
      <c r="O657" s="125"/>
      <c r="P657" s="125"/>
      <c r="Q657" s="125"/>
      <c r="R657" s="125"/>
      <c r="S657" s="125"/>
      <c r="T657" s="125"/>
      <c r="U657" s="125">
        <v>1</v>
      </c>
      <c r="V657" s="125"/>
      <c r="W657" s="125"/>
      <c r="X657" s="125"/>
      <c r="Y657" s="125"/>
      <c r="Z657" s="125"/>
      <c r="AA657" s="125"/>
      <c r="AB657" s="125"/>
      <c r="AC657" s="125"/>
      <c r="AD657" s="125"/>
      <c r="AE657" s="125"/>
      <c r="AF657" s="125"/>
      <c r="AG657" s="125"/>
      <c r="AH657" s="125"/>
      <c r="AI657" s="125">
        <v>1</v>
      </c>
      <c r="AJ657" s="125"/>
      <c r="AK657" s="125"/>
      <c r="AL657" s="125"/>
      <c r="AM657" s="125"/>
      <c r="AN657" s="125"/>
      <c r="AO657" s="125"/>
      <c r="AP657" s="125"/>
      <c r="AQ657" s="125"/>
      <c r="AR657" s="125">
        <f t="shared" si="180"/>
        <v>1</v>
      </c>
      <c r="AS657" s="125">
        <v>1</v>
      </c>
      <c r="AT657" s="125"/>
      <c r="AU657" s="125"/>
      <c r="AV657" s="125"/>
      <c r="AW657" s="125">
        <v>1</v>
      </c>
      <c r="AX657" s="125">
        <f t="shared" si="181"/>
        <v>2</v>
      </c>
      <c r="AY657" s="125"/>
      <c r="AZ657" s="125">
        <v>1</v>
      </c>
      <c r="BA657" s="125"/>
      <c r="BB657" s="125"/>
      <c r="BC657" s="125"/>
      <c r="BD657" s="125"/>
      <c r="BE657" s="125"/>
      <c r="BF657" s="125"/>
      <c r="BG657" s="125"/>
      <c r="BH657" s="125"/>
      <c r="BI657" s="125"/>
      <c r="BJ657" s="125"/>
      <c r="BK657" s="125"/>
      <c r="BL657" s="125"/>
      <c r="BM657" s="125"/>
      <c r="BN657" s="125">
        <v>1</v>
      </c>
      <c r="BO657" s="125"/>
      <c r="BP657" s="125"/>
      <c r="BQ657" s="125"/>
      <c r="BR657" s="125"/>
      <c r="BS657" s="125">
        <v>1</v>
      </c>
      <c r="BT657" s="125">
        <v>1</v>
      </c>
      <c r="BU657" s="125">
        <v>1</v>
      </c>
      <c r="BV657" s="66">
        <f t="shared" si="197"/>
        <v>0</v>
      </c>
      <c r="BW657" s="125"/>
      <c r="BX657" s="125"/>
      <c r="BY657" s="125"/>
      <c r="BZ657" s="125"/>
      <c r="CA657" s="125"/>
      <c r="CB657" s="125"/>
      <c r="CC657" s="125"/>
      <c r="CD657" s="125"/>
      <c r="CE657" s="125"/>
      <c r="CF657" s="125"/>
      <c r="CG657" s="125"/>
      <c r="CH657" s="125">
        <f t="shared" si="182"/>
        <v>0</v>
      </c>
      <c r="CI657" s="125"/>
      <c r="CJ657" s="125"/>
      <c r="CK657" s="125"/>
      <c r="CL657" s="125"/>
      <c r="CM657" s="125"/>
      <c r="CN657" s="125"/>
      <c r="CO657" s="125"/>
      <c r="CP657" s="125"/>
      <c r="CQ657" s="125"/>
      <c r="CR657" s="125"/>
      <c r="CS657" s="125">
        <f t="shared" si="183"/>
        <v>0</v>
      </c>
      <c r="CT657" s="125"/>
      <c r="CU657" s="125"/>
      <c r="CV657" s="125"/>
      <c r="CW657" s="125"/>
      <c r="CX657" s="125"/>
      <c r="CY657" s="125"/>
      <c r="CZ657" s="125"/>
      <c r="DA657" s="125"/>
      <c r="DB657" s="125"/>
      <c r="DC657" s="125"/>
      <c r="DD657" s="125">
        <f t="shared" si="184"/>
        <v>0</v>
      </c>
      <c r="DE657" s="125"/>
      <c r="DF657" s="125"/>
      <c r="DG657" s="125"/>
      <c r="DH657" s="125"/>
      <c r="DI657" s="125"/>
      <c r="DJ657" s="125"/>
      <c r="DK657" s="125"/>
      <c r="DL657" s="125"/>
      <c r="DM657" s="125"/>
      <c r="DN657" s="125">
        <f t="shared" si="185"/>
        <v>0</v>
      </c>
      <c r="DO657" s="125"/>
      <c r="DP657" s="125"/>
      <c r="DQ657" s="125"/>
      <c r="DR657" s="125"/>
      <c r="DS657" s="125"/>
      <c r="DT657" s="125"/>
      <c r="DU657" s="125"/>
      <c r="DV657" s="125"/>
      <c r="DW657" s="125"/>
      <c r="DX657" s="125"/>
      <c r="DY657" s="125">
        <f t="shared" si="186"/>
        <v>0</v>
      </c>
      <c r="DZ657" s="125">
        <f t="shared" si="187"/>
        <v>0</v>
      </c>
      <c r="EA657" s="125">
        <f t="shared" si="188"/>
        <v>0</v>
      </c>
      <c r="EB657" s="125">
        <f t="shared" si="189"/>
        <v>0</v>
      </c>
      <c r="EC657" s="125">
        <f t="shared" si="190"/>
        <v>0</v>
      </c>
      <c r="ED657" s="125">
        <f t="shared" si="191"/>
        <v>0</v>
      </c>
      <c r="EE657" s="125">
        <f t="shared" si="192"/>
        <v>0</v>
      </c>
      <c r="EF657" s="125">
        <f t="shared" si="193"/>
        <v>0</v>
      </c>
      <c r="EG657" s="125">
        <f t="shared" si="194"/>
        <v>0</v>
      </c>
      <c r="EH657" s="125">
        <f t="shared" si="195"/>
        <v>0</v>
      </c>
      <c r="EI657" s="125">
        <f t="shared" si="196"/>
        <v>0</v>
      </c>
      <c r="EJ657" s="125">
        <v>0</v>
      </c>
    </row>
    <row r="658" spans="1:140" ht="15.75" customHeight="1">
      <c r="A658" s="33"/>
      <c r="B658" s="33"/>
      <c r="C658" s="125">
        <v>2021</v>
      </c>
      <c r="D658" s="125" t="s">
        <v>3496</v>
      </c>
      <c r="E658" s="125" t="s">
        <v>3497</v>
      </c>
      <c r="F658" s="125" t="s">
        <v>3498</v>
      </c>
      <c r="G658" s="125" t="s">
        <v>3499</v>
      </c>
      <c r="H658" s="125"/>
      <c r="I658" s="125" t="s">
        <v>3500</v>
      </c>
      <c r="J658" s="125"/>
      <c r="K658" s="125"/>
      <c r="L658" s="125" t="s">
        <v>3431</v>
      </c>
      <c r="M658" s="119">
        <v>1</v>
      </c>
      <c r="N658" s="119"/>
      <c r="O658" s="125"/>
      <c r="P658" s="125"/>
      <c r="Q658" s="125"/>
      <c r="R658" s="125"/>
      <c r="S658" s="125"/>
      <c r="T658" s="125"/>
      <c r="U658" s="125">
        <v>1</v>
      </c>
      <c r="V658" s="125"/>
      <c r="W658" s="125"/>
      <c r="X658" s="125"/>
      <c r="Y658" s="125"/>
      <c r="Z658" s="125"/>
      <c r="AA658" s="125"/>
      <c r="AB658" s="125"/>
      <c r="AC658" s="125"/>
      <c r="AD658" s="125"/>
      <c r="AE658" s="125"/>
      <c r="AF658" s="125"/>
      <c r="AG658" s="125"/>
      <c r="AH658" s="125"/>
      <c r="AI658" s="125">
        <v>1</v>
      </c>
      <c r="AJ658" s="125"/>
      <c r="AK658" s="125"/>
      <c r="AL658" s="125"/>
      <c r="AM658" s="125"/>
      <c r="AN658" s="125"/>
      <c r="AO658" s="125"/>
      <c r="AP658" s="125"/>
      <c r="AQ658" s="125"/>
      <c r="AR658" s="125">
        <f t="shared" si="180"/>
        <v>1</v>
      </c>
      <c r="AS658" s="125">
        <v>1</v>
      </c>
      <c r="AT658" s="125"/>
      <c r="AU658" s="125">
        <v>1</v>
      </c>
      <c r="AV658" s="125">
        <v>1</v>
      </c>
      <c r="AW658" s="125">
        <v>1</v>
      </c>
      <c r="AX658" s="125">
        <f t="shared" si="181"/>
        <v>4</v>
      </c>
      <c r="AY658" s="125"/>
      <c r="AZ658" s="125"/>
      <c r="BA658" s="125">
        <v>1</v>
      </c>
      <c r="BB658" s="125"/>
      <c r="BC658" s="125"/>
      <c r="BD658" s="125"/>
      <c r="BE658" s="125"/>
      <c r="BF658" s="125"/>
      <c r="BG658" s="125"/>
      <c r="BH658" s="125"/>
      <c r="BI658" s="125"/>
      <c r="BJ658" s="125"/>
      <c r="BK658" s="125">
        <v>1</v>
      </c>
      <c r="BL658" s="125"/>
      <c r="BM658" s="125"/>
      <c r="BN658" s="125"/>
      <c r="BO658" s="125"/>
      <c r="BP658" s="125"/>
      <c r="BQ658" s="125"/>
      <c r="BR658" s="125"/>
      <c r="BS658" s="125">
        <v>1</v>
      </c>
      <c r="BT658" s="125">
        <v>1</v>
      </c>
      <c r="BU658" s="125">
        <v>1</v>
      </c>
      <c r="BV658" s="66">
        <f t="shared" si="197"/>
        <v>0</v>
      </c>
      <c r="BW658" s="125"/>
      <c r="BX658" s="125"/>
      <c r="BY658" s="125"/>
      <c r="BZ658" s="125"/>
      <c r="CA658" s="125"/>
      <c r="CB658" s="125"/>
      <c r="CC658" s="125"/>
      <c r="CD658" s="125"/>
      <c r="CE658" s="125"/>
      <c r="CF658" s="125"/>
      <c r="CG658" s="125"/>
      <c r="CH658" s="125">
        <f t="shared" si="182"/>
        <v>0</v>
      </c>
      <c r="CI658" s="125"/>
      <c r="CJ658" s="125"/>
      <c r="CK658" s="125"/>
      <c r="CL658" s="125"/>
      <c r="CM658" s="125"/>
      <c r="CN658" s="125"/>
      <c r="CO658" s="125"/>
      <c r="CP658" s="125"/>
      <c r="CQ658" s="125"/>
      <c r="CR658" s="125"/>
      <c r="CS658" s="125">
        <f t="shared" si="183"/>
        <v>0</v>
      </c>
      <c r="CT658" s="125"/>
      <c r="CU658" s="125"/>
      <c r="CV658" s="125"/>
      <c r="CW658" s="125"/>
      <c r="CX658" s="125"/>
      <c r="CY658" s="125"/>
      <c r="CZ658" s="125"/>
      <c r="DA658" s="125"/>
      <c r="DB658" s="125"/>
      <c r="DC658" s="125"/>
      <c r="DD658" s="125">
        <f t="shared" si="184"/>
        <v>0</v>
      </c>
      <c r="DE658" s="125"/>
      <c r="DF658" s="125"/>
      <c r="DG658" s="125"/>
      <c r="DH658" s="125"/>
      <c r="DI658" s="125"/>
      <c r="DJ658" s="125"/>
      <c r="DK658" s="125"/>
      <c r="DL658" s="125"/>
      <c r="DM658" s="125"/>
      <c r="DN658" s="125">
        <f t="shared" si="185"/>
        <v>0</v>
      </c>
      <c r="DO658" s="125"/>
      <c r="DP658" s="125"/>
      <c r="DQ658" s="125"/>
      <c r="DR658" s="125"/>
      <c r="DS658" s="125"/>
      <c r="DT658" s="125"/>
      <c r="DU658" s="125"/>
      <c r="DV658" s="125"/>
      <c r="DW658" s="125"/>
      <c r="DX658" s="125"/>
      <c r="DY658" s="125">
        <f t="shared" si="186"/>
        <v>0</v>
      </c>
      <c r="DZ658" s="125">
        <f t="shared" si="187"/>
        <v>0</v>
      </c>
      <c r="EA658" s="125">
        <f t="shared" si="188"/>
        <v>0</v>
      </c>
      <c r="EB658" s="125">
        <f t="shared" si="189"/>
        <v>0</v>
      </c>
      <c r="EC658" s="125">
        <f t="shared" si="190"/>
        <v>0</v>
      </c>
      <c r="ED658" s="125">
        <f t="shared" si="191"/>
        <v>0</v>
      </c>
      <c r="EE658" s="125">
        <f t="shared" si="192"/>
        <v>0</v>
      </c>
      <c r="EF658" s="125">
        <f t="shared" si="193"/>
        <v>0</v>
      </c>
      <c r="EG658" s="125">
        <f t="shared" si="194"/>
        <v>0</v>
      </c>
      <c r="EH658" s="125">
        <f t="shared" si="195"/>
        <v>0</v>
      </c>
      <c r="EI658" s="125">
        <f t="shared" si="196"/>
        <v>0</v>
      </c>
      <c r="EJ658" s="125">
        <v>1</v>
      </c>
    </row>
    <row r="659" spans="1:140" ht="15.75" customHeight="1">
      <c r="A659" s="33"/>
      <c r="B659" s="33"/>
      <c r="C659" s="201">
        <v>2021</v>
      </c>
      <c r="D659" s="201" t="s">
        <v>3501</v>
      </c>
      <c r="E659" s="201" t="s">
        <v>3502</v>
      </c>
      <c r="F659" s="201" t="s">
        <v>864</v>
      </c>
      <c r="G659" s="201" t="s">
        <v>1818</v>
      </c>
      <c r="H659" s="201" t="s">
        <v>3503</v>
      </c>
      <c r="I659" s="201" t="s">
        <v>3504</v>
      </c>
      <c r="J659" s="201"/>
      <c r="K659" s="201"/>
      <c r="L659" s="201" t="s">
        <v>3431</v>
      </c>
      <c r="M659" s="214">
        <v>1</v>
      </c>
      <c r="N659" s="214" t="s">
        <v>3505</v>
      </c>
      <c r="O659" s="201"/>
      <c r="P659" s="201"/>
      <c r="Q659" s="201">
        <v>1</v>
      </c>
      <c r="R659" s="201"/>
      <c r="S659" s="201"/>
      <c r="T659" s="201"/>
      <c r="U659" s="201">
        <v>1</v>
      </c>
      <c r="V659" s="201"/>
      <c r="W659" s="201"/>
      <c r="X659" s="201"/>
      <c r="Y659" s="201"/>
      <c r="Z659" s="201"/>
      <c r="AA659" s="201"/>
      <c r="AB659" s="201"/>
      <c r="AC659" s="201"/>
      <c r="AD659" s="201"/>
      <c r="AE659" s="201"/>
      <c r="AF659" s="201"/>
      <c r="AG659" s="201"/>
      <c r="AH659" s="201"/>
      <c r="AI659" s="201"/>
      <c r="AJ659" s="201">
        <v>1</v>
      </c>
      <c r="AK659" s="201"/>
      <c r="AL659" s="201"/>
      <c r="AM659" s="201"/>
      <c r="AN659" s="201"/>
      <c r="AO659" s="201"/>
      <c r="AP659" s="201"/>
      <c r="AQ659" s="201"/>
      <c r="AR659" s="201">
        <f t="shared" si="180"/>
        <v>1</v>
      </c>
      <c r="AS659" s="201"/>
      <c r="AT659" s="201">
        <v>1</v>
      </c>
      <c r="AU659" s="201"/>
      <c r="AV659" s="201"/>
      <c r="AW659" s="201"/>
      <c r="AX659" s="201">
        <f t="shared" si="181"/>
        <v>1</v>
      </c>
      <c r="AY659" s="201"/>
      <c r="AZ659" s="201"/>
      <c r="BA659" s="201">
        <v>1</v>
      </c>
      <c r="BB659" s="201"/>
      <c r="BC659" s="201"/>
      <c r="BD659" s="201"/>
      <c r="BE659" s="201"/>
      <c r="BF659" s="201"/>
      <c r="BG659" s="201"/>
      <c r="BH659" s="201"/>
      <c r="BI659" s="201"/>
      <c r="BJ659" s="201"/>
      <c r="BK659" s="201"/>
      <c r="BL659" s="201">
        <v>1</v>
      </c>
      <c r="BM659" s="201"/>
      <c r="BN659" s="201"/>
      <c r="BO659" s="201"/>
      <c r="BP659" s="201"/>
      <c r="BQ659" s="201"/>
      <c r="BR659" s="201"/>
      <c r="BS659" s="201"/>
      <c r="BT659" s="201">
        <v>1</v>
      </c>
      <c r="BU659" s="201">
        <v>1</v>
      </c>
      <c r="BV659" s="66">
        <f t="shared" si="197"/>
        <v>0</v>
      </c>
      <c r="BW659" s="201"/>
      <c r="BX659" s="201"/>
      <c r="BY659" s="201"/>
      <c r="BZ659" s="201"/>
      <c r="CA659" s="201"/>
      <c r="CB659" s="201"/>
      <c r="CC659" s="201"/>
      <c r="CD659" s="201"/>
      <c r="CE659" s="201"/>
      <c r="CF659" s="201"/>
      <c r="CG659" s="201"/>
      <c r="CH659" s="201">
        <f t="shared" si="182"/>
        <v>0</v>
      </c>
      <c r="CI659" s="201"/>
      <c r="CJ659" s="201"/>
      <c r="CK659" s="201"/>
      <c r="CL659" s="201"/>
      <c r="CM659" s="201"/>
      <c r="CN659" s="201"/>
      <c r="CO659" s="201"/>
      <c r="CP659" s="201"/>
      <c r="CQ659" s="201"/>
      <c r="CR659" s="201"/>
      <c r="CS659" s="201">
        <f t="shared" si="183"/>
        <v>0</v>
      </c>
      <c r="CT659" s="201"/>
      <c r="CU659" s="201"/>
      <c r="CV659" s="201"/>
      <c r="CW659" s="201"/>
      <c r="CX659" s="201"/>
      <c r="CY659" s="201"/>
      <c r="CZ659" s="201"/>
      <c r="DA659" s="201"/>
      <c r="DB659" s="201"/>
      <c r="DC659" s="201"/>
      <c r="DD659" s="201">
        <f t="shared" si="184"/>
        <v>0</v>
      </c>
      <c r="DE659" s="201"/>
      <c r="DF659" s="201"/>
      <c r="DG659" s="201"/>
      <c r="DH659" s="201"/>
      <c r="DI659" s="201"/>
      <c r="DJ659" s="201"/>
      <c r="DK659" s="201"/>
      <c r="DL659" s="201"/>
      <c r="DM659" s="201"/>
      <c r="DN659" s="201">
        <f t="shared" si="185"/>
        <v>0</v>
      </c>
      <c r="DO659" s="201"/>
      <c r="DP659" s="201"/>
      <c r="DQ659" s="201"/>
      <c r="DR659" s="201"/>
      <c r="DS659" s="201"/>
      <c r="DT659" s="201"/>
      <c r="DU659" s="201"/>
      <c r="DV659" s="201"/>
      <c r="DW659" s="201"/>
      <c r="DX659" s="201"/>
      <c r="DY659" s="201">
        <f t="shared" si="186"/>
        <v>0</v>
      </c>
      <c r="DZ659" s="201">
        <f t="shared" si="187"/>
        <v>0</v>
      </c>
      <c r="EA659" s="201">
        <f t="shared" si="188"/>
        <v>0</v>
      </c>
      <c r="EB659" s="201">
        <f t="shared" si="189"/>
        <v>0</v>
      </c>
      <c r="EC659" s="201">
        <f t="shared" si="190"/>
        <v>0</v>
      </c>
      <c r="ED659" s="201">
        <f t="shared" si="191"/>
        <v>0</v>
      </c>
      <c r="EE659" s="201">
        <f t="shared" si="192"/>
        <v>0</v>
      </c>
      <c r="EF659" s="201">
        <f t="shared" si="193"/>
        <v>0</v>
      </c>
      <c r="EG659" s="201">
        <f t="shared" si="194"/>
        <v>0</v>
      </c>
      <c r="EH659" s="201">
        <f t="shared" si="195"/>
        <v>0</v>
      </c>
      <c r="EI659" s="201">
        <f t="shared" si="196"/>
        <v>0</v>
      </c>
      <c r="EJ659" s="201">
        <v>1</v>
      </c>
    </row>
    <row r="660" spans="1:140" ht="15.75" customHeight="1">
      <c r="A660" s="33"/>
      <c r="B660" s="33"/>
      <c r="C660" s="125">
        <v>2021</v>
      </c>
      <c r="D660" s="125" t="s">
        <v>3506</v>
      </c>
      <c r="E660" s="125" t="s">
        <v>3507</v>
      </c>
      <c r="F660" s="125" t="s">
        <v>620</v>
      </c>
      <c r="G660" s="125" t="s">
        <v>621</v>
      </c>
      <c r="H660" s="125" t="s">
        <v>3508</v>
      </c>
      <c r="I660" s="125" t="s">
        <v>3509</v>
      </c>
      <c r="J660" s="125"/>
      <c r="K660" s="125"/>
      <c r="L660" s="125" t="s">
        <v>3431</v>
      </c>
      <c r="M660" s="119">
        <v>1</v>
      </c>
      <c r="N660" s="119" t="s">
        <v>3505</v>
      </c>
      <c r="O660" s="125"/>
      <c r="P660" s="125"/>
      <c r="Q660" s="125"/>
      <c r="R660" s="125"/>
      <c r="S660" s="125"/>
      <c r="T660" s="125"/>
      <c r="U660" s="125">
        <v>1</v>
      </c>
      <c r="V660" s="125"/>
      <c r="W660" s="125"/>
      <c r="X660" s="125"/>
      <c r="Y660" s="125"/>
      <c r="Z660" s="125"/>
      <c r="AA660" s="125"/>
      <c r="AB660" s="125"/>
      <c r="AC660" s="125"/>
      <c r="AD660" s="125"/>
      <c r="AE660" s="125"/>
      <c r="AF660" s="125"/>
      <c r="AG660" s="125"/>
      <c r="AH660" s="125"/>
      <c r="AI660" s="125">
        <v>1</v>
      </c>
      <c r="AJ660" s="125"/>
      <c r="AK660" s="125"/>
      <c r="AL660" s="125"/>
      <c r="AM660" s="125"/>
      <c r="AN660" s="125"/>
      <c r="AO660" s="125"/>
      <c r="AP660" s="125"/>
      <c r="AQ660" s="125"/>
      <c r="AR660" s="125">
        <f t="shared" si="180"/>
        <v>1</v>
      </c>
      <c r="AS660" s="125"/>
      <c r="AT660" s="125">
        <v>1</v>
      </c>
      <c r="AU660" s="125"/>
      <c r="AV660" s="125"/>
      <c r="AW660" s="125"/>
      <c r="AX660" s="125">
        <f t="shared" si="181"/>
        <v>1</v>
      </c>
      <c r="AY660" s="125"/>
      <c r="AZ660" s="125"/>
      <c r="BA660" s="125">
        <v>1</v>
      </c>
      <c r="BB660" s="125"/>
      <c r="BC660" s="125"/>
      <c r="BD660" s="125"/>
      <c r="BE660" s="125"/>
      <c r="BF660" s="125"/>
      <c r="BG660" s="125"/>
      <c r="BH660" s="125"/>
      <c r="BI660" s="125"/>
      <c r="BJ660" s="125"/>
      <c r="BK660" s="125"/>
      <c r="BL660" s="125">
        <v>1</v>
      </c>
      <c r="BM660" s="125"/>
      <c r="BN660" s="125"/>
      <c r="BO660" s="125"/>
      <c r="BP660" s="125"/>
      <c r="BQ660" s="125"/>
      <c r="BR660" s="125"/>
      <c r="BS660" s="125"/>
      <c r="BT660" s="125">
        <v>1</v>
      </c>
      <c r="BU660" s="125">
        <v>1</v>
      </c>
      <c r="BV660" s="66">
        <f t="shared" si="197"/>
        <v>0</v>
      </c>
      <c r="BW660" s="125"/>
      <c r="BX660" s="125"/>
      <c r="BY660" s="125"/>
      <c r="BZ660" s="125"/>
      <c r="CA660" s="125"/>
      <c r="CB660" s="125"/>
      <c r="CC660" s="125"/>
      <c r="CD660" s="125"/>
      <c r="CE660" s="125"/>
      <c r="CF660" s="125"/>
      <c r="CG660" s="125"/>
      <c r="CH660" s="125">
        <f t="shared" si="182"/>
        <v>0</v>
      </c>
      <c r="CI660" s="125"/>
      <c r="CJ660" s="125"/>
      <c r="CK660" s="125"/>
      <c r="CL660" s="125"/>
      <c r="CM660" s="125"/>
      <c r="CN660" s="125"/>
      <c r="CO660" s="125"/>
      <c r="CP660" s="125"/>
      <c r="CQ660" s="125"/>
      <c r="CR660" s="125"/>
      <c r="CS660" s="125">
        <f t="shared" si="183"/>
        <v>0</v>
      </c>
      <c r="CT660" s="125"/>
      <c r="CU660" s="125"/>
      <c r="CV660" s="125"/>
      <c r="CW660" s="125"/>
      <c r="CX660" s="125"/>
      <c r="CY660" s="125"/>
      <c r="CZ660" s="125"/>
      <c r="DA660" s="125"/>
      <c r="DB660" s="125"/>
      <c r="DC660" s="125"/>
      <c r="DD660" s="125">
        <f t="shared" si="184"/>
        <v>0</v>
      </c>
      <c r="DE660" s="125"/>
      <c r="DF660" s="125"/>
      <c r="DG660" s="125"/>
      <c r="DH660" s="125"/>
      <c r="DI660" s="125"/>
      <c r="DJ660" s="125"/>
      <c r="DK660" s="125"/>
      <c r="DL660" s="125"/>
      <c r="DM660" s="125"/>
      <c r="DN660" s="125">
        <f t="shared" si="185"/>
        <v>0</v>
      </c>
      <c r="DO660" s="125"/>
      <c r="DP660" s="125"/>
      <c r="DQ660" s="125"/>
      <c r="DR660" s="125"/>
      <c r="DS660" s="125"/>
      <c r="DT660" s="125"/>
      <c r="DU660" s="125"/>
      <c r="DV660" s="125"/>
      <c r="DW660" s="125"/>
      <c r="DX660" s="125"/>
      <c r="DY660" s="125">
        <f t="shared" si="186"/>
        <v>0</v>
      </c>
      <c r="DZ660" s="125">
        <f t="shared" si="187"/>
        <v>0</v>
      </c>
      <c r="EA660" s="125">
        <f t="shared" si="188"/>
        <v>0</v>
      </c>
      <c r="EB660" s="125">
        <f t="shared" si="189"/>
        <v>0</v>
      </c>
      <c r="EC660" s="125">
        <f t="shared" si="190"/>
        <v>0</v>
      </c>
      <c r="ED660" s="125">
        <f t="shared" si="191"/>
        <v>0</v>
      </c>
      <c r="EE660" s="125">
        <f t="shared" si="192"/>
        <v>0</v>
      </c>
      <c r="EF660" s="125">
        <f t="shared" si="193"/>
        <v>0</v>
      </c>
      <c r="EG660" s="125">
        <f t="shared" si="194"/>
        <v>0</v>
      </c>
      <c r="EH660" s="125">
        <f t="shared" si="195"/>
        <v>0</v>
      </c>
      <c r="EI660" s="125">
        <f t="shared" si="196"/>
        <v>0</v>
      </c>
      <c r="EJ660" s="125">
        <v>1</v>
      </c>
    </row>
    <row r="661" spans="1:140" ht="15.75" customHeight="1">
      <c r="A661" s="33"/>
      <c r="B661" s="33"/>
      <c r="C661" s="201">
        <v>2021</v>
      </c>
      <c r="D661" s="201" t="s">
        <v>3510</v>
      </c>
      <c r="E661" s="201" t="s">
        <v>3511</v>
      </c>
      <c r="F661" s="201" t="s">
        <v>660</v>
      </c>
      <c r="G661" s="201" t="s">
        <v>487</v>
      </c>
      <c r="H661" s="201" t="s">
        <v>3512</v>
      </c>
      <c r="I661" s="201" t="s">
        <v>5586</v>
      </c>
      <c r="J661" s="201"/>
      <c r="K661" s="201"/>
      <c r="L661" s="201" t="s">
        <v>3431</v>
      </c>
      <c r="M661" s="214">
        <v>1</v>
      </c>
      <c r="N661" s="214" t="s">
        <v>3513</v>
      </c>
      <c r="O661" s="201"/>
      <c r="P661" s="201"/>
      <c r="Q661" s="201">
        <v>1</v>
      </c>
      <c r="R661" s="201"/>
      <c r="S661" s="201"/>
      <c r="T661" s="201"/>
      <c r="U661" s="201">
        <v>1</v>
      </c>
      <c r="V661" s="201"/>
      <c r="W661" s="201"/>
      <c r="X661" s="201"/>
      <c r="Y661" s="201"/>
      <c r="Z661" s="201"/>
      <c r="AA661" s="201"/>
      <c r="AB661" s="201"/>
      <c r="AC661" s="201"/>
      <c r="AD661" s="201"/>
      <c r="AE661" s="201"/>
      <c r="AF661" s="201"/>
      <c r="AG661" s="201"/>
      <c r="AH661" s="201"/>
      <c r="AI661" s="201">
        <v>1</v>
      </c>
      <c r="AJ661" s="201">
        <v>1</v>
      </c>
      <c r="AK661" s="201"/>
      <c r="AL661" s="201"/>
      <c r="AM661" s="201"/>
      <c r="AN661" s="201"/>
      <c r="AO661" s="201"/>
      <c r="AP661" s="201"/>
      <c r="AQ661" s="201"/>
      <c r="AR661" s="201">
        <f t="shared" si="180"/>
        <v>1</v>
      </c>
      <c r="AS661" s="201"/>
      <c r="AT661" s="201">
        <v>1</v>
      </c>
      <c r="AU661" s="201"/>
      <c r="AV661" s="201"/>
      <c r="AW661" s="201"/>
      <c r="AX661" s="201">
        <f t="shared" si="181"/>
        <v>1</v>
      </c>
      <c r="AY661" s="201"/>
      <c r="AZ661" s="201">
        <v>1</v>
      </c>
      <c r="BA661" s="201"/>
      <c r="BB661" s="201"/>
      <c r="BC661" s="201"/>
      <c r="BD661" s="201"/>
      <c r="BE661" s="201"/>
      <c r="BF661" s="201"/>
      <c r="BG661" s="201"/>
      <c r="BH661" s="201"/>
      <c r="BI661" s="201"/>
      <c r="BJ661" s="201"/>
      <c r="BK661" s="201">
        <v>1</v>
      </c>
      <c r="BL661" s="201"/>
      <c r="BM661" s="201"/>
      <c r="BN661" s="201"/>
      <c r="BO661" s="201"/>
      <c r="BP661" s="201"/>
      <c r="BQ661" s="201"/>
      <c r="BR661" s="201"/>
      <c r="BS661" s="201"/>
      <c r="BT661" s="201"/>
      <c r="BU661" s="201">
        <v>1</v>
      </c>
      <c r="BV661" s="66">
        <f t="shared" si="197"/>
        <v>0</v>
      </c>
      <c r="BW661" s="201"/>
      <c r="BX661" s="201"/>
      <c r="BY661" s="201"/>
      <c r="BZ661" s="201"/>
      <c r="CA661" s="201"/>
      <c r="CB661" s="201"/>
      <c r="CC661" s="201"/>
      <c r="CD661" s="201"/>
      <c r="CE661" s="201"/>
      <c r="CF661" s="201"/>
      <c r="CG661" s="201"/>
      <c r="CH661" s="201">
        <f t="shared" si="182"/>
        <v>0</v>
      </c>
      <c r="CI661" s="201"/>
      <c r="CJ661" s="201"/>
      <c r="CK661" s="201"/>
      <c r="CL661" s="201"/>
      <c r="CM661" s="201"/>
      <c r="CN661" s="201"/>
      <c r="CO661" s="201"/>
      <c r="CP661" s="201"/>
      <c r="CQ661" s="201"/>
      <c r="CR661" s="201"/>
      <c r="CS661" s="201">
        <f t="shared" si="183"/>
        <v>0</v>
      </c>
      <c r="CT661" s="201"/>
      <c r="CU661" s="201"/>
      <c r="CV661" s="201"/>
      <c r="CW661" s="201"/>
      <c r="CX661" s="201"/>
      <c r="CY661" s="201"/>
      <c r="CZ661" s="201"/>
      <c r="DA661" s="201"/>
      <c r="DB661" s="201"/>
      <c r="DC661" s="201"/>
      <c r="DD661" s="201">
        <f t="shared" si="184"/>
        <v>0</v>
      </c>
      <c r="DE661" s="201"/>
      <c r="DF661" s="201"/>
      <c r="DG661" s="201"/>
      <c r="DH661" s="201"/>
      <c r="DI661" s="201"/>
      <c r="DJ661" s="201"/>
      <c r="DK661" s="201"/>
      <c r="DL661" s="201"/>
      <c r="DM661" s="201"/>
      <c r="DN661" s="201">
        <f t="shared" si="185"/>
        <v>0</v>
      </c>
      <c r="DO661" s="201"/>
      <c r="DP661" s="201"/>
      <c r="DQ661" s="201"/>
      <c r="DR661" s="201"/>
      <c r="DS661" s="201"/>
      <c r="DT661" s="201"/>
      <c r="DU661" s="201"/>
      <c r="DV661" s="201"/>
      <c r="DW661" s="201"/>
      <c r="DX661" s="201"/>
      <c r="DY661" s="201">
        <f t="shared" si="186"/>
        <v>0</v>
      </c>
      <c r="DZ661" s="201">
        <f t="shared" si="187"/>
        <v>0</v>
      </c>
      <c r="EA661" s="201">
        <f t="shared" si="188"/>
        <v>0</v>
      </c>
      <c r="EB661" s="201">
        <f t="shared" si="189"/>
        <v>0</v>
      </c>
      <c r="EC661" s="201">
        <f t="shared" si="190"/>
        <v>0</v>
      </c>
      <c r="ED661" s="201">
        <f t="shared" si="191"/>
        <v>0</v>
      </c>
      <c r="EE661" s="201">
        <f t="shared" si="192"/>
        <v>0</v>
      </c>
      <c r="EF661" s="201">
        <f t="shared" si="193"/>
        <v>0</v>
      </c>
      <c r="EG661" s="201">
        <f t="shared" si="194"/>
        <v>0</v>
      </c>
      <c r="EH661" s="201">
        <f t="shared" si="195"/>
        <v>0</v>
      </c>
      <c r="EI661" s="201">
        <f t="shared" si="196"/>
        <v>0</v>
      </c>
      <c r="EJ661" s="201">
        <v>0</v>
      </c>
    </row>
    <row r="662" spans="1:140" ht="15.75" customHeight="1">
      <c r="A662" s="33"/>
      <c r="B662" s="33"/>
      <c r="C662" s="201">
        <v>2021</v>
      </c>
      <c r="D662" s="201" t="s">
        <v>3514</v>
      </c>
      <c r="E662" s="201" t="s">
        <v>3515</v>
      </c>
      <c r="F662" s="201" t="s">
        <v>3262</v>
      </c>
      <c r="G662" s="201" t="s">
        <v>538</v>
      </c>
      <c r="H662" s="201" t="s">
        <v>3516</v>
      </c>
      <c r="I662" s="201" t="s">
        <v>3517</v>
      </c>
      <c r="J662" s="201"/>
      <c r="K662" s="201"/>
      <c r="L662" s="201" t="s">
        <v>3431</v>
      </c>
      <c r="M662" s="214">
        <v>1</v>
      </c>
      <c r="N662" s="214"/>
      <c r="O662" s="201"/>
      <c r="P662" s="201"/>
      <c r="Q662" s="201"/>
      <c r="R662" s="201"/>
      <c r="S662" s="201"/>
      <c r="T662" s="201"/>
      <c r="U662" s="201">
        <v>1</v>
      </c>
      <c r="V662" s="201"/>
      <c r="W662" s="201"/>
      <c r="X662" s="201"/>
      <c r="Y662" s="201"/>
      <c r="Z662" s="201"/>
      <c r="AA662" s="201"/>
      <c r="AB662" s="201"/>
      <c r="AC662" s="201"/>
      <c r="AD662" s="201"/>
      <c r="AE662" s="201"/>
      <c r="AF662" s="201"/>
      <c r="AG662" s="201"/>
      <c r="AH662" s="201"/>
      <c r="AI662" s="201">
        <v>1</v>
      </c>
      <c r="AJ662" s="201"/>
      <c r="AK662" s="201"/>
      <c r="AL662" s="201"/>
      <c r="AM662" s="201"/>
      <c r="AN662" s="201"/>
      <c r="AO662" s="201"/>
      <c r="AP662" s="201"/>
      <c r="AQ662" s="201"/>
      <c r="AR662" s="201">
        <f t="shared" si="180"/>
        <v>1</v>
      </c>
      <c r="AS662" s="201"/>
      <c r="AT662" s="201">
        <v>1</v>
      </c>
      <c r="AU662" s="201"/>
      <c r="AV662" s="201"/>
      <c r="AW662" s="201"/>
      <c r="AX662" s="201">
        <f t="shared" si="181"/>
        <v>1</v>
      </c>
      <c r="AY662" s="201"/>
      <c r="AZ662" s="201"/>
      <c r="BA662" s="201">
        <v>1</v>
      </c>
      <c r="BB662" s="201"/>
      <c r="BC662" s="201"/>
      <c r="BD662" s="201"/>
      <c r="BE662" s="201"/>
      <c r="BF662" s="201"/>
      <c r="BG662" s="201"/>
      <c r="BH662" s="201"/>
      <c r="BI662" s="201"/>
      <c r="BJ662" s="201"/>
      <c r="BK662" s="201"/>
      <c r="BL662" s="201">
        <v>1</v>
      </c>
      <c r="BM662" s="201"/>
      <c r="BN662" s="201"/>
      <c r="BO662" s="201"/>
      <c r="BP662" s="201"/>
      <c r="BQ662" s="201"/>
      <c r="BR662" s="201"/>
      <c r="BS662" s="201"/>
      <c r="BT662" s="201">
        <v>1</v>
      </c>
      <c r="BU662" s="201">
        <v>1</v>
      </c>
      <c r="BV662" s="66">
        <f t="shared" si="197"/>
        <v>0</v>
      </c>
      <c r="BW662" s="201"/>
      <c r="BX662" s="201"/>
      <c r="BY662" s="201"/>
      <c r="BZ662" s="201"/>
      <c r="CA662" s="201"/>
      <c r="CB662" s="201"/>
      <c r="CC662" s="201"/>
      <c r="CD662" s="201"/>
      <c r="CE662" s="201"/>
      <c r="CF662" s="201"/>
      <c r="CG662" s="201"/>
      <c r="CH662" s="201">
        <f t="shared" si="182"/>
        <v>0</v>
      </c>
      <c r="CI662" s="201"/>
      <c r="CJ662" s="201"/>
      <c r="CK662" s="201"/>
      <c r="CL662" s="201"/>
      <c r="CM662" s="201"/>
      <c r="CN662" s="201"/>
      <c r="CO662" s="201"/>
      <c r="CP662" s="201"/>
      <c r="CQ662" s="201"/>
      <c r="CR662" s="201"/>
      <c r="CS662" s="201">
        <f t="shared" si="183"/>
        <v>0</v>
      </c>
      <c r="CT662" s="201"/>
      <c r="CU662" s="201"/>
      <c r="CV662" s="201"/>
      <c r="CW662" s="201"/>
      <c r="CX662" s="201"/>
      <c r="CY662" s="201"/>
      <c r="CZ662" s="201"/>
      <c r="DA662" s="201"/>
      <c r="DB662" s="201"/>
      <c r="DC662" s="201"/>
      <c r="DD662" s="201">
        <f t="shared" si="184"/>
        <v>0</v>
      </c>
      <c r="DE662" s="201"/>
      <c r="DF662" s="201"/>
      <c r="DG662" s="201"/>
      <c r="DH662" s="201"/>
      <c r="DI662" s="201"/>
      <c r="DJ662" s="201"/>
      <c r="DK662" s="201"/>
      <c r="DL662" s="201"/>
      <c r="DM662" s="201"/>
      <c r="DN662" s="201">
        <f t="shared" si="185"/>
        <v>0</v>
      </c>
      <c r="DO662" s="201"/>
      <c r="DP662" s="201"/>
      <c r="DQ662" s="201"/>
      <c r="DR662" s="201"/>
      <c r="DS662" s="201"/>
      <c r="DT662" s="201"/>
      <c r="DU662" s="201"/>
      <c r="DV662" s="201"/>
      <c r="DW662" s="201"/>
      <c r="DX662" s="201"/>
      <c r="DY662" s="201">
        <f t="shared" si="186"/>
        <v>0</v>
      </c>
      <c r="DZ662" s="201">
        <f t="shared" si="187"/>
        <v>0</v>
      </c>
      <c r="EA662" s="201">
        <f t="shared" si="188"/>
        <v>0</v>
      </c>
      <c r="EB662" s="201">
        <f t="shared" si="189"/>
        <v>0</v>
      </c>
      <c r="EC662" s="201">
        <f t="shared" si="190"/>
        <v>0</v>
      </c>
      <c r="ED662" s="201">
        <f t="shared" si="191"/>
        <v>0</v>
      </c>
      <c r="EE662" s="201">
        <f t="shared" si="192"/>
        <v>0</v>
      </c>
      <c r="EF662" s="201">
        <f t="shared" si="193"/>
        <v>0</v>
      </c>
      <c r="EG662" s="201">
        <f t="shared" si="194"/>
        <v>0</v>
      </c>
      <c r="EH662" s="201">
        <f t="shared" si="195"/>
        <v>0</v>
      </c>
      <c r="EI662" s="201">
        <f t="shared" si="196"/>
        <v>0</v>
      </c>
      <c r="EJ662" s="201">
        <v>0</v>
      </c>
    </row>
    <row r="663" spans="1:140" ht="15.75" customHeight="1">
      <c r="A663" s="33"/>
      <c r="B663" s="33"/>
      <c r="C663" s="201">
        <v>2021</v>
      </c>
      <c r="D663" s="201" t="s">
        <v>3518</v>
      </c>
      <c r="E663" s="201" t="s">
        <v>3519</v>
      </c>
      <c r="F663" s="201" t="s">
        <v>908</v>
      </c>
      <c r="G663" s="201" t="s">
        <v>470</v>
      </c>
      <c r="H663" s="125" t="s">
        <v>3520</v>
      </c>
      <c r="I663" s="125" t="s">
        <v>3521</v>
      </c>
      <c r="J663" s="125"/>
      <c r="K663" s="125"/>
      <c r="L663" s="125" t="s">
        <v>3431</v>
      </c>
      <c r="M663" s="119">
        <v>1</v>
      </c>
      <c r="N663" s="119"/>
      <c r="O663" s="125"/>
      <c r="P663" s="125"/>
      <c r="Q663" s="125"/>
      <c r="R663" s="125"/>
      <c r="S663" s="125"/>
      <c r="T663" s="125">
        <v>1</v>
      </c>
      <c r="U663" s="125"/>
      <c r="V663" s="125"/>
      <c r="W663" s="125"/>
      <c r="X663" s="125"/>
      <c r="Y663" s="125"/>
      <c r="Z663" s="125"/>
      <c r="AA663" s="125"/>
      <c r="AB663" s="125"/>
      <c r="AC663" s="125"/>
      <c r="AD663" s="125"/>
      <c r="AE663" s="125"/>
      <c r="AF663" s="125"/>
      <c r="AG663" s="125"/>
      <c r="AH663" s="125"/>
      <c r="AI663" s="125">
        <v>1</v>
      </c>
      <c r="AJ663" s="125"/>
      <c r="AK663" s="125"/>
      <c r="AL663" s="125"/>
      <c r="AM663" s="125"/>
      <c r="AN663" s="125"/>
      <c r="AO663" s="125"/>
      <c r="AP663" s="125"/>
      <c r="AQ663" s="125"/>
      <c r="AR663" s="125">
        <f t="shared" si="180"/>
        <v>1</v>
      </c>
      <c r="AS663" s="125"/>
      <c r="AT663" s="125">
        <v>1</v>
      </c>
      <c r="AU663" s="125"/>
      <c r="AV663" s="125"/>
      <c r="AW663" s="125"/>
      <c r="AX663" s="125">
        <f t="shared" si="181"/>
        <v>1</v>
      </c>
      <c r="AY663" s="125"/>
      <c r="AZ663" s="125">
        <v>1</v>
      </c>
      <c r="BA663" s="125"/>
      <c r="BB663" s="125"/>
      <c r="BC663" s="125"/>
      <c r="BD663" s="125"/>
      <c r="BE663" s="125"/>
      <c r="BF663" s="125"/>
      <c r="BG663" s="125"/>
      <c r="BH663" s="125"/>
      <c r="BI663" s="125"/>
      <c r="BJ663" s="125"/>
      <c r="BK663" s="125">
        <v>1</v>
      </c>
      <c r="BL663" s="125"/>
      <c r="BM663" s="125"/>
      <c r="BN663" s="125"/>
      <c r="BO663" s="125"/>
      <c r="BP663" s="125"/>
      <c r="BQ663" s="125"/>
      <c r="BR663" s="125"/>
      <c r="BS663" s="125"/>
      <c r="BT663" s="125"/>
      <c r="BU663" s="125"/>
      <c r="BV663" s="66">
        <f t="shared" si="197"/>
        <v>1</v>
      </c>
      <c r="BW663" s="125"/>
      <c r="BX663" s="125"/>
      <c r="BY663" s="125"/>
      <c r="BZ663" s="125"/>
      <c r="CA663" s="125"/>
      <c r="CB663" s="125"/>
      <c r="CC663" s="125"/>
      <c r="CD663" s="125"/>
      <c r="CE663" s="125"/>
      <c r="CF663" s="125"/>
      <c r="CG663" s="125"/>
      <c r="CH663" s="125">
        <f t="shared" si="182"/>
        <v>0</v>
      </c>
      <c r="CI663" s="125"/>
      <c r="CJ663" s="125"/>
      <c r="CK663" s="125"/>
      <c r="CL663" s="125"/>
      <c r="CM663" s="125"/>
      <c r="CN663" s="125"/>
      <c r="CO663" s="125"/>
      <c r="CP663" s="125"/>
      <c r="CQ663" s="125"/>
      <c r="CR663" s="125"/>
      <c r="CS663" s="125">
        <f t="shared" si="183"/>
        <v>0</v>
      </c>
      <c r="CT663" s="125"/>
      <c r="CU663" s="125"/>
      <c r="CV663" s="125"/>
      <c r="CW663" s="125"/>
      <c r="CX663" s="125"/>
      <c r="CY663" s="125"/>
      <c r="CZ663" s="125"/>
      <c r="DA663" s="125"/>
      <c r="DB663" s="125"/>
      <c r="DC663" s="125"/>
      <c r="DD663" s="125">
        <f t="shared" si="184"/>
        <v>0</v>
      </c>
      <c r="DE663" s="125"/>
      <c r="DF663" s="125"/>
      <c r="DG663" s="125"/>
      <c r="DH663" s="125"/>
      <c r="DI663" s="125"/>
      <c r="DJ663" s="125"/>
      <c r="DK663" s="125"/>
      <c r="DL663" s="125"/>
      <c r="DM663" s="125"/>
      <c r="DN663" s="125">
        <f t="shared" si="185"/>
        <v>0</v>
      </c>
      <c r="DO663" s="125"/>
      <c r="DP663" s="125"/>
      <c r="DQ663" s="125"/>
      <c r="DR663" s="125"/>
      <c r="DS663" s="125"/>
      <c r="DT663" s="125"/>
      <c r="DU663" s="125"/>
      <c r="DV663" s="125"/>
      <c r="DW663" s="125"/>
      <c r="DX663" s="125"/>
      <c r="DY663" s="125">
        <f t="shared" si="186"/>
        <v>0</v>
      </c>
      <c r="DZ663" s="125">
        <f t="shared" si="187"/>
        <v>0</v>
      </c>
      <c r="EA663" s="125">
        <f t="shared" si="188"/>
        <v>0</v>
      </c>
      <c r="EB663" s="125">
        <f t="shared" si="189"/>
        <v>0</v>
      </c>
      <c r="EC663" s="125">
        <f t="shared" si="190"/>
        <v>0</v>
      </c>
      <c r="ED663" s="125">
        <f t="shared" si="191"/>
        <v>0</v>
      </c>
      <c r="EE663" s="125">
        <f t="shared" si="192"/>
        <v>0</v>
      </c>
      <c r="EF663" s="125">
        <f t="shared" si="193"/>
        <v>0</v>
      </c>
      <c r="EG663" s="125">
        <f t="shared" si="194"/>
        <v>0</v>
      </c>
      <c r="EH663" s="125">
        <f t="shared" si="195"/>
        <v>0</v>
      </c>
      <c r="EI663" s="125">
        <f t="shared" si="196"/>
        <v>0</v>
      </c>
      <c r="EJ663" s="125">
        <v>0</v>
      </c>
    </row>
    <row r="664" spans="1:140" ht="15.75" customHeight="1">
      <c r="A664" s="33"/>
      <c r="B664" s="33"/>
      <c r="C664" s="125">
        <v>2021</v>
      </c>
      <c r="D664" s="125" t="s">
        <v>3522</v>
      </c>
      <c r="E664" s="125" t="s">
        <v>3523</v>
      </c>
      <c r="F664" s="125" t="s">
        <v>3524</v>
      </c>
      <c r="G664" s="125" t="s">
        <v>470</v>
      </c>
      <c r="H664" s="125" t="s">
        <v>3525</v>
      </c>
      <c r="I664" s="125" t="s">
        <v>3526</v>
      </c>
      <c r="J664" s="125"/>
      <c r="K664" s="125"/>
      <c r="L664" s="125" t="s">
        <v>3431</v>
      </c>
      <c r="M664" s="119">
        <v>1</v>
      </c>
      <c r="N664" s="119"/>
      <c r="O664" s="125"/>
      <c r="P664" s="125"/>
      <c r="Q664" s="125">
        <v>1</v>
      </c>
      <c r="R664" s="125"/>
      <c r="S664" s="125"/>
      <c r="T664" s="125"/>
      <c r="U664" s="125">
        <v>1</v>
      </c>
      <c r="V664" s="125"/>
      <c r="W664" s="125"/>
      <c r="X664" s="125"/>
      <c r="Y664" s="125"/>
      <c r="Z664" s="125"/>
      <c r="AA664" s="125"/>
      <c r="AB664" s="125"/>
      <c r="AC664" s="125"/>
      <c r="AD664" s="125"/>
      <c r="AE664" s="125"/>
      <c r="AF664" s="125"/>
      <c r="AG664" s="125"/>
      <c r="AH664" s="125"/>
      <c r="AI664" s="125">
        <v>1</v>
      </c>
      <c r="AJ664" s="125"/>
      <c r="AK664" s="125"/>
      <c r="AL664" s="125"/>
      <c r="AM664" s="125"/>
      <c r="AN664" s="125"/>
      <c r="AO664" s="125"/>
      <c r="AP664" s="125"/>
      <c r="AQ664" s="125"/>
      <c r="AR664" s="125">
        <f t="shared" si="180"/>
        <v>1</v>
      </c>
      <c r="AS664" s="125"/>
      <c r="AT664" s="125">
        <v>1</v>
      </c>
      <c r="AU664" s="125"/>
      <c r="AV664" s="125"/>
      <c r="AW664" s="125"/>
      <c r="AX664" s="125">
        <f t="shared" si="181"/>
        <v>1</v>
      </c>
      <c r="AY664" s="125"/>
      <c r="AZ664" s="125"/>
      <c r="BA664" s="125">
        <v>1</v>
      </c>
      <c r="BB664" s="125"/>
      <c r="BC664" s="125"/>
      <c r="BD664" s="125"/>
      <c r="BE664" s="125"/>
      <c r="BF664" s="125"/>
      <c r="BG664" s="125"/>
      <c r="BH664" s="125"/>
      <c r="BI664" s="125"/>
      <c r="BJ664" s="125"/>
      <c r="BK664" s="125">
        <v>1</v>
      </c>
      <c r="BL664" s="125"/>
      <c r="BM664" s="125"/>
      <c r="BN664" s="125"/>
      <c r="BO664" s="125"/>
      <c r="BP664" s="125"/>
      <c r="BQ664" s="125"/>
      <c r="BR664" s="125"/>
      <c r="BS664" s="125">
        <v>1</v>
      </c>
      <c r="BT664" s="125">
        <v>1</v>
      </c>
      <c r="BU664" s="125"/>
      <c r="BV664" s="66">
        <f t="shared" si="197"/>
        <v>0</v>
      </c>
      <c r="BW664" s="125"/>
      <c r="BX664" s="125"/>
      <c r="BY664" s="125"/>
      <c r="BZ664" s="125"/>
      <c r="CA664" s="125"/>
      <c r="CB664" s="125"/>
      <c r="CC664" s="125"/>
      <c r="CD664" s="125"/>
      <c r="CE664" s="125"/>
      <c r="CF664" s="125"/>
      <c r="CG664" s="125"/>
      <c r="CH664" s="125">
        <f t="shared" si="182"/>
        <v>0</v>
      </c>
      <c r="CI664" s="125"/>
      <c r="CJ664" s="125"/>
      <c r="CK664" s="125"/>
      <c r="CL664" s="125"/>
      <c r="CM664" s="125"/>
      <c r="CN664" s="125"/>
      <c r="CO664" s="125"/>
      <c r="CP664" s="125"/>
      <c r="CQ664" s="125"/>
      <c r="CR664" s="125"/>
      <c r="CS664" s="125">
        <f t="shared" si="183"/>
        <v>0</v>
      </c>
      <c r="CT664" s="125"/>
      <c r="CU664" s="125"/>
      <c r="CV664" s="125"/>
      <c r="CW664" s="125"/>
      <c r="CX664" s="125"/>
      <c r="CY664" s="125"/>
      <c r="CZ664" s="125"/>
      <c r="DA664" s="125"/>
      <c r="DB664" s="125"/>
      <c r="DC664" s="125"/>
      <c r="DD664" s="125">
        <f t="shared" si="184"/>
        <v>0</v>
      </c>
      <c r="DE664" s="125"/>
      <c r="DF664" s="125"/>
      <c r="DG664" s="125"/>
      <c r="DH664" s="125"/>
      <c r="DI664" s="125"/>
      <c r="DJ664" s="125"/>
      <c r="DK664" s="125"/>
      <c r="DL664" s="125"/>
      <c r="DM664" s="125"/>
      <c r="DN664" s="125">
        <f t="shared" si="185"/>
        <v>0</v>
      </c>
      <c r="DO664" s="125"/>
      <c r="DP664" s="125"/>
      <c r="DQ664" s="125"/>
      <c r="DR664" s="125"/>
      <c r="DS664" s="125"/>
      <c r="DT664" s="125"/>
      <c r="DU664" s="125"/>
      <c r="DV664" s="125"/>
      <c r="DW664" s="125"/>
      <c r="DX664" s="125"/>
      <c r="DY664" s="125">
        <f t="shared" si="186"/>
        <v>0</v>
      </c>
      <c r="DZ664" s="125">
        <f t="shared" si="187"/>
        <v>0</v>
      </c>
      <c r="EA664" s="125">
        <f t="shared" si="188"/>
        <v>0</v>
      </c>
      <c r="EB664" s="125">
        <f t="shared" si="189"/>
        <v>0</v>
      </c>
      <c r="EC664" s="125">
        <f t="shared" si="190"/>
        <v>0</v>
      </c>
      <c r="ED664" s="125">
        <f t="shared" si="191"/>
        <v>0</v>
      </c>
      <c r="EE664" s="125">
        <f t="shared" si="192"/>
        <v>0</v>
      </c>
      <c r="EF664" s="125">
        <f t="shared" si="193"/>
        <v>0</v>
      </c>
      <c r="EG664" s="125">
        <f t="shared" si="194"/>
        <v>0</v>
      </c>
      <c r="EH664" s="125">
        <f t="shared" si="195"/>
        <v>0</v>
      </c>
      <c r="EI664" s="125">
        <f t="shared" si="196"/>
        <v>0</v>
      </c>
      <c r="EJ664" s="125">
        <v>1</v>
      </c>
    </row>
    <row r="665" spans="1:140" ht="15.75" customHeight="1">
      <c r="A665" s="33"/>
      <c r="B665" s="33"/>
      <c r="C665" s="201">
        <v>2020</v>
      </c>
      <c r="D665" s="201" t="s">
        <v>3527</v>
      </c>
      <c r="E665" s="201" t="s">
        <v>3528</v>
      </c>
      <c r="F665" s="201" t="s">
        <v>534</v>
      </c>
      <c r="G665" s="201" t="s">
        <v>487</v>
      </c>
      <c r="H665" s="201" t="s">
        <v>3529</v>
      </c>
      <c r="I665" s="201" t="s">
        <v>3530</v>
      </c>
      <c r="J665" s="201"/>
      <c r="K665" s="201"/>
      <c r="L665" s="201" t="s">
        <v>3431</v>
      </c>
      <c r="M665" s="214">
        <v>1</v>
      </c>
      <c r="N665" s="214"/>
      <c r="O665" s="201"/>
      <c r="P665" s="201"/>
      <c r="Q665" s="201">
        <v>1</v>
      </c>
      <c r="R665" s="201"/>
      <c r="S665" s="201"/>
      <c r="T665" s="201"/>
      <c r="U665" s="201"/>
      <c r="V665" s="201"/>
      <c r="W665" s="201">
        <v>1</v>
      </c>
      <c r="X665" s="201">
        <v>1</v>
      </c>
      <c r="Y665" s="201"/>
      <c r="Z665" s="201"/>
      <c r="AA665" s="201"/>
      <c r="AB665" s="201"/>
      <c r="AC665" s="201"/>
      <c r="AD665" s="201"/>
      <c r="AE665" s="201"/>
      <c r="AF665" s="201"/>
      <c r="AG665" s="201"/>
      <c r="AH665" s="201"/>
      <c r="AI665" s="201"/>
      <c r="AJ665" s="201"/>
      <c r="AK665" s="201"/>
      <c r="AL665" s="201"/>
      <c r="AM665" s="201"/>
      <c r="AN665" s="201"/>
      <c r="AO665" s="201"/>
      <c r="AP665" s="201"/>
      <c r="AQ665" s="201"/>
      <c r="AR665" s="201">
        <f t="shared" si="180"/>
        <v>1</v>
      </c>
      <c r="AS665" s="201"/>
      <c r="AT665" s="201">
        <v>1</v>
      </c>
      <c r="AU665" s="201"/>
      <c r="AV665" s="201"/>
      <c r="AW665" s="201"/>
      <c r="AX665" s="201">
        <f t="shared" si="181"/>
        <v>1</v>
      </c>
      <c r="AY665" s="201"/>
      <c r="AZ665" s="201"/>
      <c r="BA665" s="201">
        <v>1</v>
      </c>
      <c r="BB665" s="201"/>
      <c r="BC665" s="201"/>
      <c r="BD665" s="201"/>
      <c r="BE665" s="201"/>
      <c r="BF665" s="201"/>
      <c r="BG665" s="201"/>
      <c r="BH665" s="201"/>
      <c r="BI665" s="201"/>
      <c r="BJ665" s="201"/>
      <c r="BK665" s="201">
        <v>1</v>
      </c>
      <c r="BL665" s="201"/>
      <c r="BM665" s="201"/>
      <c r="BN665" s="201"/>
      <c r="BO665" s="201"/>
      <c r="BP665" s="201"/>
      <c r="BQ665" s="201"/>
      <c r="BR665" s="201"/>
      <c r="BS665" s="201"/>
      <c r="BT665" s="201"/>
      <c r="BU665" s="201"/>
      <c r="BV665" s="66">
        <f t="shared" si="197"/>
        <v>1</v>
      </c>
      <c r="BW665" s="201"/>
      <c r="BX665" s="201"/>
      <c r="BY665" s="201"/>
      <c r="BZ665" s="201"/>
      <c r="CA665" s="201"/>
      <c r="CB665" s="201"/>
      <c r="CC665" s="201"/>
      <c r="CD665" s="201"/>
      <c r="CE665" s="201"/>
      <c r="CF665" s="201"/>
      <c r="CG665" s="201"/>
      <c r="CH665" s="201">
        <f t="shared" si="182"/>
        <v>0</v>
      </c>
      <c r="CI665" s="201"/>
      <c r="CJ665" s="201"/>
      <c r="CK665" s="201"/>
      <c r="CL665" s="201"/>
      <c r="CM665" s="201"/>
      <c r="CN665" s="201"/>
      <c r="CO665" s="201"/>
      <c r="CP665" s="201"/>
      <c r="CQ665" s="201"/>
      <c r="CR665" s="201"/>
      <c r="CS665" s="201">
        <f t="shared" si="183"/>
        <v>0</v>
      </c>
      <c r="CT665" s="201"/>
      <c r="CU665" s="201"/>
      <c r="CV665" s="201"/>
      <c r="CW665" s="201"/>
      <c r="CX665" s="201"/>
      <c r="CY665" s="201"/>
      <c r="CZ665" s="201"/>
      <c r="DA665" s="201"/>
      <c r="DB665" s="201"/>
      <c r="DC665" s="201"/>
      <c r="DD665" s="201">
        <f t="shared" si="184"/>
        <v>0</v>
      </c>
      <c r="DE665" s="201"/>
      <c r="DF665" s="201"/>
      <c r="DG665" s="201"/>
      <c r="DH665" s="201"/>
      <c r="DI665" s="201"/>
      <c r="DJ665" s="201"/>
      <c r="DK665" s="201"/>
      <c r="DL665" s="201"/>
      <c r="DM665" s="201"/>
      <c r="DN665" s="201">
        <f t="shared" si="185"/>
        <v>0</v>
      </c>
      <c r="DO665" s="201"/>
      <c r="DP665" s="201"/>
      <c r="DQ665" s="201"/>
      <c r="DR665" s="201"/>
      <c r="DS665" s="201"/>
      <c r="DT665" s="201"/>
      <c r="DU665" s="201"/>
      <c r="DV665" s="201"/>
      <c r="DW665" s="201"/>
      <c r="DX665" s="201"/>
      <c r="DY665" s="201">
        <f t="shared" si="186"/>
        <v>0</v>
      </c>
      <c r="DZ665" s="201">
        <f t="shared" si="187"/>
        <v>0</v>
      </c>
      <c r="EA665" s="201">
        <f t="shared" si="188"/>
        <v>0</v>
      </c>
      <c r="EB665" s="201">
        <f t="shared" si="189"/>
        <v>0</v>
      </c>
      <c r="EC665" s="201">
        <f t="shared" si="190"/>
        <v>0</v>
      </c>
      <c r="ED665" s="201">
        <f t="shared" si="191"/>
        <v>0</v>
      </c>
      <c r="EE665" s="201">
        <f t="shared" si="192"/>
        <v>0</v>
      </c>
      <c r="EF665" s="201">
        <f t="shared" si="193"/>
        <v>0</v>
      </c>
      <c r="EG665" s="201">
        <f t="shared" si="194"/>
        <v>0</v>
      </c>
      <c r="EH665" s="201">
        <f t="shared" si="195"/>
        <v>0</v>
      </c>
      <c r="EI665" s="201">
        <f t="shared" si="196"/>
        <v>0</v>
      </c>
      <c r="EJ665" s="201">
        <v>0</v>
      </c>
    </row>
    <row r="666" spans="1:140" ht="15.75" customHeight="1">
      <c r="A666" s="33"/>
      <c r="B666" s="33"/>
      <c r="C666" s="125">
        <v>2021</v>
      </c>
      <c r="D666" s="125" t="s">
        <v>3531</v>
      </c>
      <c r="E666" s="125" t="s">
        <v>3532</v>
      </c>
      <c r="F666" s="125" t="s">
        <v>3212</v>
      </c>
      <c r="G666" s="125" t="s">
        <v>483</v>
      </c>
      <c r="H666" s="125" t="s">
        <v>3533</v>
      </c>
      <c r="I666" s="125" t="s">
        <v>3534</v>
      </c>
      <c r="J666" s="125"/>
      <c r="K666" s="125"/>
      <c r="L666" s="125" t="s">
        <v>3431</v>
      </c>
      <c r="M666" s="119">
        <v>1</v>
      </c>
      <c r="N666" s="119"/>
      <c r="O666" s="125"/>
      <c r="P666" s="125"/>
      <c r="Q666" s="125"/>
      <c r="R666" s="125">
        <v>1</v>
      </c>
      <c r="S666" s="125"/>
      <c r="T666" s="125"/>
      <c r="U666" s="125"/>
      <c r="V666" s="125"/>
      <c r="W666" s="125">
        <v>1</v>
      </c>
      <c r="X666" s="125">
        <v>1</v>
      </c>
      <c r="Y666" s="125"/>
      <c r="Z666" s="125"/>
      <c r="AA666" s="125"/>
      <c r="AB666" s="125"/>
      <c r="AC666" s="125"/>
      <c r="AD666" s="125"/>
      <c r="AE666" s="125"/>
      <c r="AF666" s="125"/>
      <c r="AG666" s="125"/>
      <c r="AH666" s="125"/>
      <c r="AI666" s="125"/>
      <c r="AJ666" s="125"/>
      <c r="AK666" s="125"/>
      <c r="AL666" s="125"/>
      <c r="AM666" s="125"/>
      <c r="AN666" s="125"/>
      <c r="AO666" s="125"/>
      <c r="AP666" s="125"/>
      <c r="AQ666" s="125"/>
      <c r="AR666" s="125">
        <f t="shared" si="180"/>
        <v>1</v>
      </c>
      <c r="AS666" s="125"/>
      <c r="AT666" s="125">
        <v>1</v>
      </c>
      <c r="AU666" s="125"/>
      <c r="AV666" s="125"/>
      <c r="AW666" s="125"/>
      <c r="AX666" s="125">
        <f t="shared" si="181"/>
        <v>1</v>
      </c>
      <c r="AY666" s="125"/>
      <c r="AZ666" s="125">
        <v>1</v>
      </c>
      <c r="BA666" s="125"/>
      <c r="BB666" s="125"/>
      <c r="BC666" s="125"/>
      <c r="BD666" s="125"/>
      <c r="BE666" s="125"/>
      <c r="BF666" s="125"/>
      <c r="BG666" s="125"/>
      <c r="BH666" s="125"/>
      <c r="BI666" s="125"/>
      <c r="BJ666" s="125"/>
      <c r="BK666" s="125"/>
      <c r="BL666" s="125"/>
      <c r="BM666" s="125"/>
      <c r="BN666" s="125"/>
      <c r="BO666" s="125"/>
      <c r="BP666" s="125">
        <v>1</v>
      </c>
      <c r="BQ666" s="125"/>
      <c r="BR666" s="125"/>
      <c r="BS666" s="125"/>
      <c r="BT666" s="125"/>
      <c r="BU666" s="125"/>
      <c r="BV666" s="66">
        <f t="shared" si="197"/>
        <v>1</v>
      </c>
      <c r="BW666" s="125"/>
      <c r="BX666" s="125"/>
      <c r="BY666" s="125"/>
      <c r="BZ666" s="125"/>
      <c r="CA666" s="125"/>
      <c r="CB666" s="125"/>
      <c r="CC666" s="125"/>
      <c r="CD666" s="125"/>
      <c r="CE666" s="125"/>
      <c r="CF666" s="125"/>
      <c r="CG666" s="125"/>
      <c r="CH666" s="125">
        <f t="shared" si="182"/>
        <v>0</v>
      </c>
      <c r="CI666" s="125"/>
      <c r="CJ666" s="125"/>
      <c r="CK666" s="125"/>
      <c r="CL666" s="125"/>
      <c r="CM666" s="125"/>
      <c r="CN666" s="125"/>
      <c r="CO666" s="125"/>
      <c r="CP666" s="125"/>
      <c r="CQ666" s="125"/>
      <c r="CR666" s="125"/>
      <c r="CS666" s="125">
        <f t="shared" si="183"/>
        <v>0</v>
      </c>
      <c r="CT666" s="125"/>
      <c r="CU666" s="125"/>
      <c r="CV666" s="125"/>
      <c r="CW666" s="125"/>
      <c r="CX666" s="125"/>
      <c r="CY666" s="125"/>
      <c r="CZ666" s="125"/>
      <c r="DA666" s="125"/>
      <c r="DB666" s="125"/>
      <c r="DC666" s="125"/>
      <c r="DD666" s="125">
        <f t="shared" si="184"/>
        <v>0</v>
      </c>
      <c r="DE666" s="125"/>
      <c r="DF666" s="125"/>
      <c r="DG666" s="125"/>
      <c r="DH666" s="125"/>
      <c r="DI666" s="125"/>
      <c r="DJ666" s="125"/>
      <c r="DK666" s="125"/>
      <c r="DL666" s="125"/>
      <c r="DM666" s="125"/>
      <c r="DN666" s="125">
        <f t="shared" si="185"/>
        <v>0</v>
      </c>
      <c r="DO666" s="125"/>
      <c r="DP666" s="125"/>
      <c r="DQ666" s="125"/>
      <c r="DR666" s="125"/>
      <c r="DS666" s="125"/>
      <c r="DT666" s="125"/>
      <c r="DU666" s="125"/>
      <c r="DV666" s="125"/>
      <c r="DW666" s="125"/>
      <c r="DX666" s="125"/>
      <c r="DY666" s="125">
        <f t="shared" si="186"/>
        <v>0</v>
      </c>
      <c r="DZ666" s="125">
        <f t="shared" si="187"/>
        <v>0</v>
      </c>
      <c r="EA666" s="125">
        <f t="shared" si="188"/>
        <v>0</v>
      </c>
      <c r="EB666" s="125">
        <f t="shared" si="189"/>
        <v>0</v>
      </c>
      <c r="EC666" s="125">
        <f t="shared" si="190"/>
        <v>0</v>
      </c>
      <c r="ED666" s="125">
        <f t="shared" si="191"/>
        <v>0</v>
      </c>
      <c r="EE666" s="125">
        <f t="shared" si="192"/>
        <v>0</v>
      </c>
      <c r="EF666" s="125">
        <f t="shared" si="193"/>
        <v>0</v>
      </c>
      <c r="EG666" s="125">
        <f t="shared" si="194"/>
        <v>0</v>
      </c>
      <c r="EH666" s="125">
        <f t="shared" si="195"/>
        <v>0</v>
      </c>
      <c r="EI666" s="125">
        <f t="shared" si="196"/>
        <v>0</v>
      </c>
      <c r="EJ666" s="125">
        <v>1</v>
      </c>
    </row>
    <row r="667" spans="1:140" ht="15.75" customHeight="1">
      <c r="A667" s="33"/>
      <c r="B667" s="33"/>
      <c r="C667" s="125">
        <v>2021</v>
      </c>
      <c r="D667" s="125" t="s">
        <v>3535</v>
      </c>
      <c r="E667" s="125" t="s">
        <v>3536</v>
      </c>
      <c r="F667" s="125" t="s">
        <v>466</v>
      </c>
      <c r="G667" s="125" t="s">
        <v>459</v>
      </c>
      <c r="H667" s="163" t="s">
        <v>3537</v>
      </c>
      <c r="I667" s="125" t="s">
        <v>3538</v>
      </c>
      <c r="J667" s="125"/>
      <c r="K667" s="125"/>
      <c r="L667" s="125" t="s">
        <v>3431</v>
      </c>
      <c r="M667" s="119">
        <v>1</v>
      </c>
      <c r="N667" s="119" t="s">
        <v>3539</v>
      </c>
      <c r="O667" s="125"/>
      <c r="P667" s="125"/>
      <c r="Q667" s="125"/>
      <c r="R667" s="125"/>
      <c r="S667" s="125"/>
      <c r="T667" s="125"/>
      <c r="U667" s="125">
        <v>1</v>
      </c>
      <c r="V667" s="125"/>
      <c r="W667" s="125"/>
      <c r="X667" s="125"/>
      <c r="Y667" s="125"/>
      <c r="Z667" s="125">
        <v>1</v>
      </c>
      <c r="AA667" s="125"/>
      <c r="AB667" s="125"/>
      <c r="AC667" s="125"/>
      <c r="AD667" s="125"/>
      <c r="AE667" s="125"/>
      <c r="AF667" s="125"/>
      <c r="AG667" s="125"/>
      <c r="AH667" s="125"/>
      <c r="AI667" s="125"/>
      <c r="AJ667" s="125"/>
      <c r="AK667" s="125"/>
      <c r="AL667" s="125"/>
      <c r="AM667" s="125"/>
      <c r="AN667" s="125"/>
      <c r="AO667" s="125"/>
      <c r="AP667" s="125"/>
      <c r="AQ667" s="125"/>
      <c r="AR667" s="125">
        <f t="shared" si="180"/>
        <v>1</v>
      </c>
      <c r="AS667" s="125">
        <v>1</v>
      </c>
      <c r="AT667" s="125">
        <v>1</v>
      </c>
      <c r="AU667" s="125">
        <v>1</v>
      </c>
      <c r="AV667" s="125">
        <v>1</v>
      </c>
      <c r="AW667" s="125">
        <v>1</v>
      </c>
      <c r="AX667" s="125">
        <f t="shared" si="181"/>
        <v>5</v>
      </c>
      <c r="AY667" s="125"/>
      <c r="AZ667" s="125"/>
      <c r="BA667" s="125">
        <v>1</v>
      </c>
      <c r="BB667" s="125"/>
      <c r="BC667" s="125"/>
      <c r="BD667" s="125"/>
      <c r="BE667" s="125"/>
      <c r="BF667" s="125"/>
      <c r="BG667" s="125"/>
      <c r="BH667" s="125"/>
      <c r="BI667" s="125"/>
      <c r="BJ667" s="125"/>
      <c r="BK667" s="125">
        <v>1</v>
      </c>
      <c r="BL667" s="125"/>
      <c r="BM667" s="125"/>
      <c r="BN667" s="125"/>
      <c r="BO667" s="125"/>
      <c r="BP667" s="125"/>
      <c r="BQ667" s="125"/>
      <c r="BR667" s="125"/>
      <c r="BS667" s="125">
        <v>1</v>
      </c>
      <c r="BT667" s="125">
        <v>1</v>
      </c>
      <c r="BU667" s="125">
        <v>1</v>
      </c>
      <c r="BV667" s="66">
        <f t="shared" si="197"/>
        <v>0</v>
      </c>
      <c r="BW667" s="125"/>
      <c r="BX667" s="125">
        <v>1</v>
      </c>
      <c r="BY667" s="125"/>
      <c r="BZ667" s="125">
        <v>1</v>
      </c>
      <c r="CA667" s="125"/>
      <c r="CB667" s="125"/>
      <c r="CC667" s="125"/>
      <c r="CD667" s="125"/>
      <c r="CE667" s="125"/>
      <c r="CF667" s="125"/>
      <c r="CG667" s="125"/>
      <c r="CH667" s="125">
        <f t="shared" si="182"/>
        <v>2</v>
      </c>
      <c r="CI667" s="125"/>
      <c r="CJ667" s="125"/>
      <c r="CK667" s="125"/>
      <c r="CL667" s="125"/>
      <c r="CM667" s="125">
        <v>1</v>
      </c>
      <c r="CN667" s="125"/>
      <c r="CO667" s="125"/>
      <c r="CP667" s="125"/>
      <c r="CQ667" s="125"/>
      <c r="CR667" s="125"/>
      <c r="CS667" s="125">
        <f t="shared" si="183"/>
        <v>1</v>
      </c>
      <c r="CT667" s="125"/>
      <c r="CU667" s="125"/>
      <c r="CV667" s="125"/>
      <c r="CW667" s="125"/>
      <c r="CX667" s="125"/>
      <c r="CY667" s="125"/>
      <c r="CZ667" s="125">
        <v>1</v>
      </c>
      <c r="DA667" s="125"/>
      <c r="DB667" s="125"/>
      <c r="DC667" s="125"/>
      <c r="DD667" s="125">
        <f t="shared" si="184"/>
        <v>1</v>
      </c>
      <c r="DE667" s="125"/>
      <c r="DF667" s="125"/>
      <c r="DG667" s="125">
        <v>1</v>
      </c>
      <c r="DH667" s="125"/>
      <c r="DI667" s="125">
        <v>1</v>
      </c>
      <c r="DJ667" s="125"/>
      <c r="DK667" s="125"/>
      <c r="DL667" s="125"/>
      <c r="DM667" s="125"/>
      <c r="DN667" s="125">
        <f t="shared" si="185"/>
        <v>2</v>
      </c>
      <c r="DO667" s="125"/>
      <c r="DP667" s="125"/>
      <c r="DQ667" s="125"/>
      <c r="DR667" s="125"/>
      <c r="DS667" s="125"/>
      <c r="DT667" s="125"/>
      <c r="DU667" s="125"/>
      <c r="DV667" s="125">
        <v>1</v>
      </c>
      <c r="DW667" s="125"/>
      <c r="DX667" s="125"/>
      <c r="DY667" s="125">
        <f t="shared" si="186"/>
        <v>1</v>
      </c>
      <c r="DZ667" s="125">
        <f t="shared" si="187"/>
        <v>0</v>
      </c>
      <c r="EA667" s="125">
        <f t="shared" si="188"/>
        <v>0</v>
      </c>
      <c r="EB667" s="125">
        <f t="shared" si="189"/>
        <v>1</v>
      </c>
      <c r="EC667" s="125">
        <f t="shared" si="190"/>
        <v>0</v>
      </c>
      <c r="ED667" s="125">
        <f t="shared" si="191"/>
        <v>1</v>
      </c>
      <c r="EE667" s="125">
        <f t="shared" si="192"/>
        <v>0</v>
      </c>
      <c r="EF667" s="125">
        <f t="shared" si="193"/>
        <v>0</v>
      </c>
      <c r="EG667" s="125">
        <f t="shared" si="194"/>
        <v>0</v>
      </c>
      <c r="EH667" s="125">
        <f t="shared" si="195"/>
        <v>2</v>
      </c>
      <c r="EI667" s="125">
        <f t="shared" si="196"/>
        <v>1</v>
      </c>
      <c r="EJ667" s="125">
        <v>0</v>
      </c>
    </row>
    <row r="668" spans="1:140" ht="15.75" customHeight="1">
      <c r="A668" s="33"/>
      <c r="B668" s="33"/>
      <c r="C668" s="128">
        <v>2021</v>
      </c>
      <c r="D668" s="128" t="s">
        <v>3540</v>
      </c>
      <c r="E668" s="128" t="s">
        <v>3541</v>
      </c>
      <c r="F668" s="128" t="s">
        <v>24</v>
      </c>
      <c r="G668" s="128" t="s">
        <v>470</v>
      </c>
      <c r="H668" s="125" t="s">
        <v>3542</v>
      </c>
      <c r="I668" s="125" t="s">
        <v>3543</v>
      </c>
      <c r="J668" s="125"/>
      <c r="K668" s="125"/>
      <c r="L668" s="125" t="s">
        <v>3431</v>
      </c>
      <c r="M668" s="119">
        <v>1</v>
      </c>
      <c r="N668" s="119"/>
      <c r="O668" s="125"/>
      <c r="P668" s="125"/>
      <c r="Q668" s="125">
        <v>1</v>
      </c>
      <c r="R668" s="125"/>
      <c r="S668" s="125"/>
      <c r="T668" s="125">
        <v>1</v>
      </c>
      <c r="U668" s="125"/>
      <c r="V668" s="125"/>
      <c r="W668" s="125"/>
      <c r="X668" s="125"/>
      <c r="Y668" s="125"/>
      <c r="Z668" s="125"/>
      <c r="AA668" s="125">
        <v>1</v>
      </c>
      <c r="AB668" s="125"/>
      <c r="AC668" s="125"/>
      <c r="AD668" s="125"/>
      <c r="AE668" s="125"/>
      <c r="AF668" s="125"/>
      <c r="AG668" s="125"/>
      <c r="AH668" s="125"/>
      <c r="AI668" s="125"/>
      <c r="AJ668" s="125"/>
      <c r="AK668" s="125"/>
      <c r="AL668" s="125"/>
      <c r="AM668" s="125"/>
      <c r="AN668" s="125"/>
      <c r="AO668" s="125"/>
      <c r="AP668" s="125"/>
      <c r="AQ668" s="125"/>
      <c r="AR668" s="125">
        <f t="shared" si="180"/>
        <v>1</v>
      </c>
      <c r="AS668" s="125"/>
      <c r="AT668" s="125">
        <v>1</v>
      </c>
      <c r="AU668" s="125"/>
      <c r="AV668" s="125"/>
      <c r="AW668" s="125"/>
      <c r="AX668" s="125">
        <f t="shared" si="181"/>
        <v>1</v>
      </c>
      <c r="AY668" s="125"/>
      <c r="AZ668" s="125">
        <v>1</v>
      </c>
      <c r="BA668" s="125"/>
      <c r="BB668" s="125"/>
      <c r="BC668" s="125"/>
      <c r="BD668" s="125"/>
      <c r="BE668" s="125"/>
      <c r="BF668" s="125"/>
      <c r="BG668" s="125"/>
      <c r="BH668" s="125"/>
      <c r="BI668" s="125"/>
      <c r="BJ668" s="125"/>
      <c r="BK668" s="125"/>
      <c r="BL668" s="125"/>
      <c r="BM668" s="125"/>
      <c r="BN668" s="125"/>
      <c r="BO668" s="125"/>
      <c r="BP668" s="125">
        <v>1</v>
      </c>
      <c r="BQ668" s="125"/>
      <c r="BR668" s="125"/>
      <c r="BS668" s="125"/>
      <c r="BT668" s="125"/>
      <c r="BU668" s="125"/>
      <c r="BV668" s="66">
        <f t="shared" si="197"/>
        <v>1</v>
      </c>
      <c r="BW668" s="125"/>
      <c r="BX668" s="125"/>
      <c r="BY668" s="125"/>
      <c r="BZ668" s="125"/>
      <c r="CA668" s="125"/>
      <c r="CB668" s="125"/>
      <c r="CC668" s="125"/>
      <c r="CD668" s="125"/>
      <c r="CE668" s="125"/>
      <c r="CF668" s="125"/>
      <c r="CG668" s="125"/>
      <c r="CH668" s="125">
        <f t="shared" si="182"/>
        <v>0</v>
      </c>
      <c r="CI668" s="125"/>
      <c r="CJ668" s="125"/>
      <c r="CK668" s="125"/>
      <c r="CL668" s="125"/>
      <c r="CM668" s="125"/>
      <c r="CN668" s="125"/>
      <c r="CO668" s="125"/>
      <c r="CP668" s="125"/>
      <c r="CQ668" s="125"/>
      <c r="CR668" s="125"/>
      <c r="CS668" s="125">
        <f t="shared" si="183"/>
        <v>0</v>
      </c>
      <c r="CT668" s="125"/>
      <c r="CU668" s="125"/>
      <c r="CV668" s="125"/>
      <c r="CW668" s="125"/>
      <c r="CX668" s="125"/>
      <c r="CY668" s="125"/>
      <c r="CZ668" s="125"/>
      <c r="DA668" s="125"/>
      <c r="DB668" s="125"/>
      <c r="DC668" s="125"/>
      <c r="DD668" s="125">
        <f t="shared" si="184"/>
        <v>0</v>
      </c>
      <c r="DE668" s="125"/>
      <c r="DF668" s="125"/>
      <c r="DG668" s="125"/>
      <c r="DH668" s="125"/>
      <c r="DI668" s="125"/>
      <c r="DJ668" s="125"/>
      <c r="DK668" s="125"/>
      <c r="DL668" s="125"/>
      <c r="DM668" s="125"/>
      <c r="DN668" s="125">
        <f t="shared" si="185"/>
        <v>0</v>
      </c>
      <c r="DO668" s="125"/>
      <c r="DP668" s="125"/>
      <c r="DQ668" s="125"/>
      <c r="DR668" s="125"/>
      <c r="DS668" s="125"/>
      <c r="DT668" s="125"/>
      <c r="DU668" s="125"/>
      <c r="DV668" s="125"/>
      <c r="DW668" s="125"/>
      <c r="DX668" s="125"/>
      <c r="DY668" s="125">
        <f t="shared" si="186"/>
        <v>0</v>
      </c>
      <c r="DZ668" s="125">
        <f t="shared" si="187"/>
        <v>0</v>
      </c>
      <c r="EA668" s="125">
        <f t="shared" si="188"/>
        <v>0</v>
      </c>
      <c r="EB668" s="125">
        <f t="shared" si="189"/>
        <v>0</v>
      </c>
      <c r="EC668" s="125">
        <f t="shared" si="190"/>
        <v>0</v>
      </c>
      <c r="ED668" s="125">
        <f t="shared" si="191"/>
        <v>0</v>
      </c>
      <c r="EE668" s="125">
        <f t="shared" si="192"/>
        <v>0</v>
      </c>
      <c r="EF668" s="125">
        <f t="shared" si="193"/>
        <v>0</v>
      </c>
      <c r="EG668" s="125">
        <f t="shared" si="194"/>
        <v>0</v>
      </c>
      <c r="EH668" s="125">
        <f t="shared" si="195"/>
        <v>0</v>
      </c>
      <c r="EI668" s="125">
        <f t="shared" si="196"/>
        <v>0</v>
      </c>
      <c r="EJ668" s="125">
        <v>1</v>
      </c>
    </row>
    <row r="669" spans="1:140" ht="15.75" customHeight="1">
      <c r="A669" s="33"/>
      <c r="B669" s="33"/>
      <c r="C669" s="116">
        <v>2021</v>
      </c>
      <c r="D669" s="159" t="s">
        <v>3171</v>
      </c>
      <c r="E669" s="159" t="s">
        <v>3544</v>
      </c>
      <c r="F669" s="159" t="s">
        <v>534</v>
      </c>
      <c r="G669" s="159" t="s">
        <v>487</v>
      </c>
      <c r="H669" s="125" t="s">
        <v>3544</v>
      </c>
      <c r="I669" s="125" t="s">
        <v>3545</v>
      </c>
      <c r="J669" s="125"/>
      <c r="K669" s="125"/>
      <c r="L669" s="125" t="s">
        <v>3431</v>
      </c>
      <c r="M669" s="119">
        <v>1</v>
      </c>
      <c r="N669" s="119"/>
      <c r="O669" s="125"/>
      <c r="P669" s="125"/>
      <c r="Q669" s="125">
        <v>1</v>
      </c>
      <c r="R669" s="125"/>
      <c r="S669" s="125"/>
      <c r="T669" s="125"/>
      <c r="U669" s="125">
        <v>1</v>
      </c>
      <c r="V669" s="125"/>
      <c r="W669" s="125"/>
      <c r="X669" s="125">
        <v>1</v>
      </c>
      <c r="Y669" s="125"/>
      <c r="Z669" s="125"/>
      <c r="AA669" s="125"/>
      <c r="AB669" s="125"/>
      <c r="AC669" s="125"/>
      <c r="AD669" s="125"/>
      <c r="AE669" s="125"/>
      <c r="AF669" s="125"/>
      <c r="AG669" s="125"/>
      <c r="AH669" s="125"/>
      <c r="AI669" s="125"/>
      <c r="AJ669" s="125"/>
      <c r="AK669" s="125"/>
      <c r="AL669" s="125"/>
      <c r="AM669" s="125"/>
      <c r="AN669" s="125"/>
      <c r="AO669" s="125"/>
      <c r="AP669" s="125"/>
      <c r="AQ669" s="125"/>
      <c r="AR669" s="125">
        <f t="shared" si="180"/>
        <v>1</v>
      </c>
      <c r="AS669" s="125"/>
      <c r="AT669" s="125">
        <v>1</v>
      </c>
      <c r="AU669" s="125"/>
      <c r="AV669" s="125"/>
      <c r="AW669" s="125"/>
      <c r="AX669" s="125">
        <f t="shared" si="181"/>
        <v>1</v>
      </c>
      <c r="AY669" s="125"/>
      <c r="AZ669" s="125">
        <v>1</v>
      </c>
      <c r="BA669" s="125"/>
      <c r="BB669" s="125"/>
      <c r="BC669" s="125"/>
      <c r="BD669" s="125"/>
      <c r="BE669" s="125"/>
      <c r="BF669" s="125"/>
      <c r="BG669" s="125"/>
      <c r="BH669" s="125"/>
      <c r="BI669" s="125"/>
      <c r="BJ669" s="125"/>
      <c r="BK669" s="125">
        <v>1</v>
      </c>
      <c r="BL669" s="125"/>
      <c r="BM669" s="125"/>
      <c r="BN669" s="125"/>
      <c r="BO669" s="125"/>
      <c r="BP669" s="125"/>
      <c r="BQ669" s="125"/>
      <c r="BR669" s="125"/>
      <c r="BS669" s="125"/>
      <c r="BT669" s="125"/>
      <c r="BU669" s="125"/>
      <c r="BV669" s="66">
        <f t="shared" si="197"/>
        <v>1</v>
      </c>
      <c r="BW669" s="125"/>
      <c r="BX669" s="125"/>
      <c r="BY669" s="125"/>
      <c r="BZ669" s="125"/>
      <c r="CA669" s="125"/>
      <c r="CB669" s="125"/>
      <c r="CC669" s="125"/>
      <c r="CD669" s="125"/>
      <c r="CE669" s="125"/>
      <c r="CF669" s="125"/>
      <c r="CG669" s="125"/>
      <c r="CH669" s="125">
        <f t="shared" si="182"/>
        <v>0</v>
      </c>
      <c r="CI669" s="125"/>
      <c r="CJ669" s="125"/>
      <c r="CK669" s="125"/>
      <c r="CL669" s="125"/>
      <c r="CM669" s="125"/>
      <c r="CN669" s="125"/>
      <c r="CO669" s="125"/>
      <c r="CP669" s="125"/>
      <c r="CQ669" s="125"/>
      <c r="CR669" s="125"/>
      <c r="CS669" s="125">
        <f t="shared" si="183"/>
        <v>0</v>
      </c>
      <c r="CT669" s="125"/>
      <c r="CU669" s="125"/>
      <c r="CV669" s="125"/>
      <c r="CW669" s="125"/>
      <c r="CX669" s="125"/>
      <c r="CY669" s="125"/>
      <c r="CZ669" s="125"/>
      <c r="DA669" s="125"/>
      <c r="DB669" s="125"/>
      <c r="DC669" s="125"/>
      <c r="DD669" s="125">
        <f t="shared" si="184"/>
        <v>0</v>
      </c>
      <c r="DE669" s="125"/>
      <c r="DF669" s="125"/>
      <c r="DG669" s="125"/>
      <c r="DH669" s="125"/>
      <c r="DI669" s="125"/>
      <c r="DJ669" s="125"/>
      <c r="DK669" s="125"/>
      <c r="DL669" s="125"/>
      <c r="DM669" s="125"/>
      <c r="DN669" s="125">
        <f t="shared" si="185"/>
        <v>0</v>
      </c>
      <c r="DO669" s="125"/>
      <c r="DP669" s="125"/>
      <c r="DQ669" s="125"/>
      <c r="DR669" s="125"/>
      <c r="DS669" s="125"/>
      <c r="DT669" s="125"/>
      <c r="DU669" s="125"/>
      <c r="DV669" s="125"/>
      <c r="DW669" s="125"/>
      <c r="DX669" s="125"/>
      <c r="DY669" s="125">
        <f t="shared" si="186"/>
        <v>0</v>
      </c>
      <c r="DZ669" s="125">
        <f t="shared" si="187"/>
        <v>0</v>
      </c>
      <c r="EA669" s="125">
        <f t="shared" si="188"/>
        <v>0</v>
      </c>
      <c r="EB669" s="125">
        <f t="shared" si="189"/>
        <v>0</v>
      </c>
      <c r="EC669" s="125">
        <f t="shared" si="190"/>
        <v>0</v>
      </c>
      <c r="ED669" s="125">
        <f t="shared" si="191"/>
        <v>0</v>
      </c>
      <c r="EE669" s="125">
        <f t="shared" si="192"/>
        <v>0</v>
      </c>
      <c r="EF669" s="125">
        <f t="shared" si="193"/>
        <v>0</v>
      </c>
      <c r="EG669" s="125">
        <f t="shared" si="194"/>
        <v>0</v>
      </c>
      <c r="EH669" s="125">
        <f t="shared" si="195"/>
        <v>0</v>
      </c>
      <c r="EI669" s="125">
        <f t="shared" si="196"/>
        <v>0</v>
      </c>
      <c r="EJ669" s="125">
        <v>1</v>
      </c>
    </row>
    <row r="670" spans="1:140" ht="15.75" customHeight="1">
      <c r="A670" s="33"/>
      <c r="B670" s="33"/>
      <c r="C670" s="125">
        <v>2021</v>
      </c>
      <c r="D670" s="125" t="s">
        <v>3546</v>
      </c>
      <c r="E670" s="125" t="s">
        <v>3547</v>
      </c>
      <c r="F670" s="125" t="s">
        <v>3548</v>
      </c>
      <c r="G670" s="125" t="s">
        <v>3549</v>
      </c>
      <c r="H670" s="125" t="s">
        <v>3550</v>
      </c>
      <c r="I670" s="201" t="s">
        <v>3551</v>
      </c>
      <c r="J670" s="125"/>
      <c r="K670" s="125"/>
      <c r="L670" s="125" t="s">
        <v>3431</v>
      </c>
      <c r="M670" s="119">
        <v>1</v>
      </c>
      <c r="N670" s="119"/>
      <c r="O670" s="125"/>
      <c r="P670" s="125"/>
      <c r="Q670" s="125"/>
      <c r="R670" s="125"/>
      <c r="S670" s="125"/>
      <c r="T670" s="125"/>
      <c r="U670" s="125"/>
      <c r="V670" s="125"/>
      <c r="W670" s="125">
        <v>1</v>
      </c>
      <c r="X670" s="125"/>
      <c r="Y670" s="125">
        <v>1</v>
      </c>
      <c r="Z670" s="125"/>
      <c r="AA670" s="125"/>
      <c r="AB670" s="125"/>
      <c r="AC670" s="125"/>
      <c r="AD670" s="125"/>
      <c r="AE670" s="125"/>
      <c r="AF670" s="125"/>
      <c r="AG670" s="125"/>
      <c r="AH670" s="125"/>
      <c r="AI670" s="125">
        <v>1</v>
      </c>
      <c r="AJ670" s="125"/>
      <c r="AK670" s="125"/>
      <c r="AL670" s="125"/>
      <c r="AM670" s="125"/>
      <c r="AN670" s="125"/>
      <c r="AO670" s="125"/>
      <c r="AP670" s="125"/>
      <c r="AQ670" s="125"/>
      <c r="AR670" s="125">
        <f t="shared" si="180"/>
        <v>1</v>
      </c>
      <c r="AS670" s="125"/>
      <c r="AT670" s="125">
        <v>1</v>
      </c>
      <c r="AU670" s="125"/>
      <c r="AV670" s="125"/>
      <c r="AW670" s="125"/>
      <c r="AX670" s="125">
        <f t="shared" si="181"/>
        <v>1</v>
      </c>
      <c r="AY670" s="125">
        <v>1</v>
      </c>
      <c r="AZ670" s="125"/>
      <c r="BA670" s="125"/>
      <c r="BB670" s="125"/>
      <c r="BC670" s="125"/>
      <c r="BD670" s="125"/>
      <c r="BE670" s="125"/>
      <c r="BF670" s="125"/>
      <c r="BG670" s="125"/>
      <c r="BH670" s="125"/>
      <c r="BI670" s="125"/>
      <c r="BJ670" s="125"/>
      <c r="BK670" s="125"/>
      <c r="BL670" s="125"/>
      <c r="BM670" s="125"/>
      <c r="BN670" s="125"/>
      <c r="BO670" s="125"/>
      <c r="BP670" s="125">
        <v>1</v>
      </c>
      <c r="BQ670" s="125"/>
      <c r="BR670" s="125"/>
      <c r="BS670" s="125"/>
      <c r="BT670" s="125">
        <v>1</v>
      </c>
      <c r="BU670" s="125"/>
      <c r="BV670" s="66">
        <f t="shared" si="197"/>
        <v>0</v>
      </c>
      <c r="BW670" s="125"/>
      <c r="BX670" s="125"/>
      <c r="BY670" s="125"/>
      <c r="BZ670" s="125"/>
      <c r="CA670" s="125"/>
      <c r="CB670" s="125"/>
      <c r="CC670" s="125"/>
      <c r="CD670" s="125"/>
      <c r="CE670" s="125"/>
      <c r="CF670" s="125"/>
      <c r="CG670" s="125"/>
      <c r="CH670" s="125">
        <f t="shared" si="182"/>
        <v>0</v>
      </c>
      <c r="CI670" s="125"/>
      <c r="CJ670" s="125"/>
      <c r="CK670" s="125"/>
      <c r="CL670" s="125"/>
      <c r="CM670" s="125"/>
      <c r="CN670" s="125"/>
      <c r="CO670" s="125"/>
      <c r="CP670" s="125"/>
      <c r="CQ670" s="125"/>
      <c r="CR670" s="125"/>
      <c r="CS670" s="125">
        <f t="shared" si="183"/>
        <v>0</v>
      </c>
      <c r="CT670" s="125"/>
      <c r="CU670" s="125"/>
      <c r="CV670" s="125"/>
      <c r="CW670" s="125"/>
      <c r="CX670" s="125"/>
      <c r="CY670" s="125"/>
      <c r="CZ670" s="125"/>
      <c r="DA670" s="125"/>
      <c r="DB670" s="125"/>
      <c r="DC670" s="125"/>
      <c r="DD670" s="125">
        <f t="shared" si="184"/>
        <v>0</v>
      </c>
      <c r="DE670" s="125"/>
      <c r="DF670" s="125"/>
      <c r="DG670" s="125"/>
      <c r="DH670" s="125"/>
      <c r="DI670" s="125"/>
      <c r="DJ670" s="125"/>
      <c r="DK670" s="125"/>
      <c r="DL670" s="125"/>
      <c r="DM670" s="125"/>
      <c r="DN670" s="125">
        <f t="shared" si="185"/>
        <v>0</v>
      </c>
      <c r="DO670" s="125"/>
      <c r="DP670" s="125"/>
      <c r="DQ670" s="125"/>
      <c r="DR670" s="125"/>
      <c r="DS670" s="125"/>
      <c r="DT670" s="125"/>
      <c r="DU670" s="125"/>
      <c r="DV670" s="125"/>
      <c r="DW670" s="125"/>
      <c r="DX670" s="125"/>
      <c r="DY670" s="125">
        <f t="shared" si="186"/>
        <v>0</v>
      </c>
      <c r="DZ670" s="125">
        <f t="shared" si="187"/>
        <v>0</v>
      </c>
      <c r="EA670" s="125">
        <f t="shared" si="188"/>
        <v>0</v>
      </c>
      <c r="EB670" s="125">
        <f t="shared" si="189"/>
        <v>0</v>
      </c>
      <c r="EC670" s="125">
        <f t="shared" si="190"/>
        <v>0</v>
      </c>
      <c r="ED670" s="125">
        <f t="shared" si="191"/>
        <v>0</v>
      </c>
      <c r="EE670" s="125">
        <f t="shared" si="192"/>
        <v>0</v>
      </c>
      <c r="EF670" s="125">
        <f t="shared" si="193"/>
        <v>0</v>
      </c>
      <c r="EG670" s="125">
        <f t="shared" si="194"/>
        <v>0</v>
      </c>
      <c r="EH670" s="125">
        <f t="shared" si="195"/>
        <v>0</v>
      </c>
      <c r="EI670" s="125">
        <f t="shared" si="196"/>
        <v>0</v>
      </c>
      <c r="EJ670" s="125">
        <v>1</v>
      </c>
    </row>
    <row r="671" spans="1:140" ht="15.75" customHeight="1">
      <c r="A671" s="33"/>
      <c r="B671" s="33"/>
      <c r="C671" s="125">
        <v>2021</v>
      </c>
      <c r="D671" s="125" t="s">
        <v>3552</v>
      </c>
      <c r="E671" s="125" t="s">
        <v>3553</v>
      </c>
      <c r="F671" s="125" t="s">
        <v>3554</v>
      </c>
      <c r="G671" s="125" t="s">
        <v>3555</v>
      </c>
      <c r="H671" s="172" t="s">
        <v>3556</v>
      </c>
      <c r="I671" s="125" t="s">
        <v>3557</v>
      </c>
      <c r="J671" s="125"/>
      <c r="K671" s="125"/>
      <c r="L671" s="125" t="s">
        <v>3431</v>
      </c>
      <c r="M671" s="119">
        <v>1</v>
      </c>
      <c r="N671" s="119"/>
      <c r="O671" s="125"/>
      <c r="P671" s="125"/>
      <c r="Q671" s="125"/>
      <c r="R671" s="125"/>
      <c r="S671" s="125"/>
      <c r="T671" s="125">
        <v>1</v>
      </c>
      <c r="U671" s="125"/>
      <c r="V671" s="125"/>
      <c r="W671" s="125"/>
      <c r="X671" s="125">
        <v>1</v>
      </c>
      <c r="Y671" s="125"/>
      <c r="Z671" s="125"/>
      <c r="AA671" s="125"/>
      <c r="AB671" s="125"/>
      <c r="AC671" s="125"/>
      <c r="AD671" s="125"/>
      <c r="AE671" s="125"/>
      <c r="AF671" s="125"/>
      <c r="AG671" s="125"/>
      <c r="AH671" s="125"/>
      <c r="AI671" s="125"/>
      <c r="AJ671" s="125"/>
      <c r="AK671" s="125"/>
      <c r="AL671" s="125"/>
      <c r="AM671" s="125"/>
      <c r="AN671" s="125"/>
      <c r="AO671" s="125"/>
      <c r="AP671" s="125"/>
      <c r="AQ671" s="125"/>
      <c r="AR671" s="125">
        <f t="shared" si="180"/>
        <v>1</v>
      </c>
      <c r="AS671" s="125">
        <v>1</v>
      </c>
      <c r="AT671" s="125"/>
      <c r="AU671" s="125">
        <v>1</v>
      </c>
      <c r="AV671" s="125"/>
      <c r="AW671" s="125"/>
      <c r="AX671" s="125">
        <f t="shared" si="181"/>
        <v>2</v>
      </c>
      <c r="AY671" s="125">
        <v>1</v>
      </c>
      <c r="AZ671" s="125"/>
      <c r="BA671" s="125"/>
      <c r="BB671" s="125"/>
      <c r="BC671" s="125"/>
      <c r="BD671" s="125"/>
      <c r="BE671" s="125"/>
      <c r="BF671" s="125"/>
      <c r="BG671" s="125"/>
      <c r="BH671" s="125"/>
      <c r="BI671" s="125"/>
      <c r="BJ671" s="125"/>
      <c r="BK671" s="125">
        <v>1</v>
      </c>
      <c r="BL671" s="125">
        <v>1</v>
      </c>
      <c r="BM671" s="125"/>
      <c r="BN671" s="125"/>
      <c r="BO671" s="125"/>
      <c r="BP671" s="125"/>
      <c r="BQ671" s="125"/>
      <c r="BR671" s="125"/>
      <c r="BS671" s="125">
        <v>1</v>
      </c>
      <c r="BT671" s="125"/>
      <c r="BU671" s="125">
        <v>1</v>
      </c>
      <c r="BV671" s="66">
        <f t="shared" si="197"/>
        <v>0</v>
      </c>
      <c r="BW671" s="125"/>
      <c r="BX671" s="125"/>
      <c r="BY671" s="125"/>
      <c r="BZ671" s="125">
        <v>1</v>
      </c>
      <c r="CA671" s="125"/>
      <c r="CB671" s="125"/>
      <c r="CC671" s="125"/>
      <c r="CD671" s="125"/>
      <c r="CE671" s="125"/>
      <c r="CF671" s="125"/>
      <c r="CG671" s="125"/>
      <c r="CH671" s="125">
        <f t="shared" si="182"/>
        <v>1</v>
      </c>
      <c r="CI671" s="125"/>
      <c r="CJ671" s="125"/>
      <c r="CK671" s="125"/>
      <c r="CL671" s="125"/>
      <c r="CM671" s="125"/>
      <c r="CN671" s="125"/>
      <c r="CO671" s="125"/>
      <c r="CP671" s="125"/>
      <c r="CQ671" s="125"/>
      <c r="CR671" s="125"/>
      <c r="CS671" s="125">
        <f t="shared" si="183"/>
        <v>0</v>
      </c>
      <c r="CT671" s="125"/>
      <c r="CU671" s="125"/>
      <c r="CV671" s="125"/>
      <c r="CW671" s="125"/>
      <c r="CX671" s="125"/>
      <c r="CY671" s="125"/>
      <c r="CZ671" s="125">
        <v>1</v>
      </c>
      <c r="DA671" s="125"/>
      <c r="DB671" s="125"/>
      <c r="DC671" s="125"/>
      <c r="DD671" s="125">
        <f t="shared" si="184"/>
        <v>1</v>
      </c>
      <c r="DE671" s="125"/>
      <c r="DF671" s="125"/>
      <c r="DG671" s="125"/>
      <c r="DH671" s="125"/>
      <c r="DI671" s="125"/>
      <c r="DJ671" s="125"/>
      <c r="DK671" s="125"/>
      <c r="DL671" s="125"/>
      <c r="DM671" s="125"/>
      <c r="DN671" s="125">
        <f t="shared" si="185"/>
        <v>0</v>
      </c>
      <c r="DO671" s="125"/>
      <c r="DP671" s="125"/>
      <c r="DQ671" s="125"/>
      <c r="DR671" s="125"/>
      <c r="DS671" s="125"/>
      <c r="DT671" s="125"/>
      <c r="DU671" s="125"/>
      <c r="DV671" s="125"/>
      <c r="DW671" s="125"/>
      <c r="DX671" s="125"/>
      <c r="DY671" s="125">
        <f t="shared" si="186"/>
        <v>0</v>
      </c>
      <c r="DZ671" s="125">
        <f t="shared" si="187"/>
        <v>0</v>
      </c>
      <c r="EA671" s="125">
        <f t="shared" si="188"/>
        <v>0</v>
      </c>
      <c r="EB671" s="125">
        <f t="shared" si="189"/>
        <v>0</v>
      </c>
      <c r="EC671" s="125">
        <f t="shared" si="190"/>
        <v>0</v>
      </c>
      <c r="ED671" s="125">
        <f t="shared" si="191"/>
        <v>0</v>
      </c>
      <c r="EE671" s="125">
        <f t="shared" si="192"/>
        <v>0</v>
      </c>
      <c r="EF671" s="125">
        <f t="shared" si="193"/>
        <v>0</v>
      </c>
      <c r="EG671" s="125">
        <f t="shared" si="194"/>
        <v>0</v>
      </c>
      <c r="EH671" s="125">
        <f t="shared" si="195"/>
        <v>0</v>
      </c>
      <c r="EI671" s="125">
        <f t="shared" si="196"/>
        <v>0</v>
      </c>
      <c r="EJ671" s="125">
        <v>0</v>
      </c>
    </row>
    <row r="672" spans="1:140" ht="15.75" customHeight="1">
      <c r="A672" s="33"/>
      <c r="B672" s="33"/>
      <c r="C672" s="125">
        <v>2021</v>
      </c>
      <c r="D672" s="125" t="s">
        <v>3558</v>
      </c>
      <c r="E672" s="125" t="s">
        <v>3559</v>
      </c>
      <c r="F672" s="125" t="s">
        <v>922</v>
      </c>
      <c r="G672" s="125" t="s">
        <v>470</v>
      </c>
      <c r="H672" s="125" t="s">
        <v>3560</v>
      </c>
      <c r="I672" s="125" t="s">
        <v>3561</v>
      </c>
      <c r="J672" s="125"/>
      <c r="K672" s="125"/>
      <c r="L672" s="125" t="s">
        <v>3431</v>
      </c>
      <c r="M672" s="119">
        <v>1</v>
      </c>
      <c r="N672" s="119"/>
      <c r="O672" s="125"/>
      <c r="P672" s="125"/>
      <c r="Q672" s="125"/>
      <c r="R672" s="125"/>
      <c r="S672" s="125"/>
      <c r="T672" s="125"/>
      <c r="U672" s="125"/>
      <c r="V672" s="125"/>
      <c r="W672" s="125"/>
      <c r="X672" s="125"/>
      <c r="Y672" s="125"/>
      <c r="Z672" s="125"/>
      <c r="AA672" s="125">
        <v>1</v>
      </c>
      <c r="AB672" s="125"/>
      <c r="AC672" s="125"/>
      <c r="AD672" s="125"/>
      <c r="AE672" s="125"/>
      <c r="AF672" s="125"/>
      <c r="AG672" s="125"/>
      <c r="AH672" s="125"/>
      <c r="AI672" s="125"/>
      <c r="AJ672" s="125"/>
      <c r="AK672" s="125"/>
      <c r="AL672" s="125"/>
      <c r="AM672" s="125"/>
      <c r="AN672" s="125"/>
      <c r="AO672" s="125"/>
      <c r="AP672" s="125"/>
      <c r="AQ672" s="125"/>
      <c r="AR672" s="125">
        <f t="shared" si="180"/>
        <v>1</v>
      </c>
      <c r="AS672" s="125">
        <v>1</v>
      </c>
      <c r="AT672" s="125">
        <v>1</v>
      </c>
      <c r="AU672" s="125"/>
      <c r="AV672" s="125">
        <v>1</v>
      </c>
      <c r="AW672" s="125">
        <v>1</v>
      </c>
      <c r="AX672" s="125">
        <f t="shared" si="181"/>
        <v>4</v>
      </c>
      <c r="AY672" s="125"/>
      <c r="AZ672" s="125">
        <v>1</v>
      </c>
      <c r="BA672" s="125"/>
      <c r="BB672" s="125"/>
      <c r="BC672" s="125"/>
      <c r="BD672" s="125"/>
      <c r="BE672" s="125"/>
      <c r="BF672" s="125"/>
      <c r="BG672" s="125"/>
      <c r="BH672" s="125"/>
      <c r="BI672" s="125"/>
      <c r="BJ672" s="125"/>
      <c r="BK672" s="125">
        <v>1</v>
      </c>
      <c r="BL672" s="125"/>
      <c r="BM672" s="125"/>
      <c r="BN672" s="125"/>
      <c r="BO672" s="125"/>
      <c r="BP672" s="125"/>
      <c r="BQ672" s="125"/>
      <c r="BR672" s="125"/>
      <c r="BS672" s="125">
        <v>1</v>
      </c>
      <c r="BT672" s="125"/>
      <c r="BU672" s="125"/>
      <c r="BV672" s="66">
        <f t="shared" si="197"/>
        <v>0</v>
      </c>
      <c r="BW672" s="125"/>
      <c r="BX672" s="125">
        <v>1</v>
      </c>
      <c r="BY672" s="125"/>
      <c r="BZ672" s="125"/>
      <c r="CA672" s="125"/>
      <c r="CB672" s="125"/>
      <c r="CC672" s="125"/>
      <c r="CD672" s="125"/>
      <c r="CE672" s="125"/>
      <c r="CF672" s="125"/>
      <c r="CG672" s="125"/>
      <c r="CH672" s="125">
        <f t="shared" si="182"/>
        <v>1</v>
      </c>
      <c r="CI672" s="125">
        <v>1</v>
      </c>
      <c r="CJ672" s="125">
        <v>1</v>
      </c>
      <c r="CK672" s="125"/>
      <c r="CL672" s="125"/>
      <c r="CM672" s="125"/>
      <c r="CN672" s="125"/>
      <c r="CO672" s="125"/>
      <c r="CP672" s="125"/>
      <c r="CQ672" s="125"/>
      <c r="CR672" s="125"/>
      <c r="CS672" s="125">
        <f t="shared" si="183"/>
        <v>2</v>
      </c>
      <c r="CT672" s="125"/>
      <c r="CU672" s="125"/>
      <c r="CV672" s="125"/>
      <c r="CW672" s="125"/>
      <c r="CX672" s="125"/>
      <c r="CY672" s="125"/>
      <c r="CZ672" s="125"/>
      <c r="DA672" s="125"/>
      <c r="DB672" s="125"/>
      <c r="DC672" s="125"/>
      <c r="DD672" s="125">
        <f t="shared" si="184"/>
        <v>0</v>
      </c>
      <c r="DE672" s="125"/>
      <c r="DF672" s="125">
        <v>1</v>
      </c>
      <c r="DG672" s="125"/>
      <c r="DH672" s="125"/>
      <c r="DI672" s="125"/>
      <c r="DJ672" s="125"/>
      <c r="DK672" s="125"/>
      <c r="DL672" s="125"/>
      <c r="DM672" s="125"/>
      <c r="DN672" s="125">
        <f t="shared" si="185"/>
        <v>1</v>
      </c>
      <c r="DO672" s="125">
        <v>1</v>
      </c>
      <c r="DP672" s="125">
        <v>1</v>
      </c>
      <c r="DQ672" s="125"/>
      <c r="DR672" s="125"/>
      <c r="DS672" s="125"/>
      <c r="DT672" s="125"/>
      <c r="DU672" s="125"/>
      <c r="DV672" s="125"/>
      <c r="DW672" s="125"/>
      <c r="DX672" s="125"/>
      <c r="DY672" s="125">
        <f t="shared" si="186"/>
        <v>2</v>
      </c>
      <c r="DZ672" s="125">
        <f t="shared" si="187"/>
        <v>2</v>
      </c>
      <c r="EA672" s="125">
        <f t="shared" si="188"/>
        <v>3</v>
      </c>
      <c r="EB672" s="125">
        <f t="shared" si="189"/>
        <v>0</v>
      </c>
      <c r="EC672" s="125">
        <f t="shared" si="190"/>
        <v>0</v>
      </c>
      <c r="ED672" s="125">
        <f t="shared" si="191"/>
        <v>0</v>
      </c>
      <c r="EE672" s="125">
        <f t="shared" si="192"/>
        <v>0</v>
      </c>
      <c r="EF672" s="125">
        <f t="shared" si="193"/>
        <v>0</v>
      </c>
      <c r="EG672" s="125">
        <f t="shared" si="194"/>
        <v>0</v>
      </c>
      <c r="EH672" s="125">
        <f t="shared" si="195"/>
        <v>5</v>
      </c>
      <c r="EI672" s="125">
        <f t="shared" si="196"/>
        <v>1</v>
      </c>
      <c r="EJ672" s="125">
        <v>0</v>
      </c>
    </row>
    <row r="673" spans="1:140" ht="15.75" customHeight="1">
      <c r="A673" s="33"/>
      <c r="B673" s="33"/>
      <c r="C673" s="125">
        <v>2021</v>
      </c>
      <c r="D673" s="125" t="s">
        <v>3562</v>
      </c>
      <c r="E673" s="125" t="s">
        <v>3563</v>
      </c>
      <c r="F673" s="125" t="s">
        <v>534</v>
      </c>
      <c r="G673" s="125" t="s">
        <v>487</v>
      </c>
      <c r="H673" s="125" t="s">
        <v>3563</v>
      </c>
      <c r="I673" s="125" t="s">
        <v>3564</v>
      </c>
      <c r="J673" s="125"/>
      <c r="K673" s="125"/>
      <c r="L673" s="125" t="s">
        <v>3431</v>
      </c>
      <c r="M673" s="119">
        <v>1</v>
      </c>
      <c r="N673" s="119"/>
      <c r="O673" s="125"/>
      <c r="P673" s="125"/>
      <c r="Q673" s="125"/>
      <c r="R673" s="125"/>
      <c r="S673" s="125"/>
      <c r="T673" s="125"/>
      <c r="U673" s="125">
        <v>1</v>
      </c>
      <c r="V673" s="125"/>
      <c r="W673" s="125"/>
      <c r="X673" s="125"/>
      <c r="Y673" s="125"/>
      <c r="Z673" s="125"/>
      <c r="AA673" s="125"/>
      <c r="AB673" s="125"/>
      <c r="AC673" s="125"/>
      <c r="AD673" s="125">
        <v>1</v>
      </c>
      <c r="AE673" s="125"/>
      <c r="AF673" s="125"/>
      <c r="AG673" s="125"/>
      <c r="AH673" s="125"/>
      <c r="AI673" s="125"/>
      <c r="AJ673" s="125"/>
      <c r="AK673" s="125"/>
      <c r="AL673" s="125"/>
      <c r="AM673" s="125"/>
      <c r="AN673" s="125"/>
      <c r="AO673" s="125"/>
      <c r="AP673" s="125"/>
      <c r="AQ673" s="125"/>
      <c r="AR673" s="125">
        <f t="shared" si="180"/>
        <v>1</v>
      </c>
      <c r="AS673" s="125">
        <v>1</v>
      </c>
      <c r="AT673" s="125">
        <v>1</v>
      </c>
      <c r="AU673" s="125"/>
      <c r="AV673" s="125"/>
      <c r="AW673" s="125">
        <v>1</v>
      </c>
      <c r="AX673" s="125">
        <f t="shared" si="181"/>
        <v>3</v>
      </c>
      <c r="AY673" s="125"/>
      <c r="AZ673" s="125"/>
      <c r="BA673" s="125">
        <v>1</v>
      </c>
      <c r="BB673" s="125"/>
      <c r="BC673" s="125"/>
      <c r="BD673" s="125"/>
      <c r="BE673" s="125"/>
      <c r="BF673" s="125">
        <v>1</v>
      </c>
      <c r="BG673" s="125"/>
      <c r="BH673" s="125"/>
      <c r="BI673" s="125"/>
      <c r="BJ673" s="125"/>
      <c r="BK673" s="125"/>
      <c r="BL673" s="125"/>
      <c r="BM673" s="125"/>
      <c r="BN673" s="125"/>
      <c r="BO673" s="125"/>
      <c r="BP673" s="125">
        <v>1</v>
      </c>
      <c r="BQ673" s="125"/>
      <c r="BR673" s="125"/>
      <c r="BS673" s="125">
        <v>1</v>
      </c>
      <c r="BT673" s="125">
        <v>1</v>
      </c>
      <c r="BU673" s="125">
        <v>1</v>
      </c>
      <c r="BV673" s="66">
        <f t="shared" si="197"/>
        <v>0</v>
      </c>
      <c r="BW673" s="125"/>
      <c r="BX673" s="125"/>
      <c r="BY673" s="125"/>
      <c r="BZ673" s="125">
        <v>1</v>
      </c>
      <c r="CA673" s="125"/>
      <c r="CB673" s="125"/>
      <c r="CC673" s="125"/>
      <c r="CD673" s="125"/>
      <c r="CE673" s="125"/>
      <c r="CF673" s="125"/>
      <c r="CG673" s="125"/>
      <c r="CH673" s="125">
        <f t="shared" si="182"/>
        <v>1</v>
      </c>
      <c r="CI673" s="125"/>
      <c r="CJ673" s="125"/>
      <c r="CK673" s="125"/>
      <c r="CL673" s="125"/>
      <c r="CM673" s="125">
        <v>1</v>
      </c>
      <c r="CN673" s="125"/>
      <c r="CO673" s="125"/>
      <c r="CP673" s="125"/>
      <c r="CQ673" s="125"/>
      <c r="CR673" s="125"/>
      <c r="CS673" s="125">
        <f t="shared" si="183"/>
        <v>1</v>
      </c>
      <c r="CT673" s="125"/>
      <c r="CU673" s="125"/>
      <c r="CV673" s="125"/>
      <c r="CW673" s="125"/>
      <c r="CX673" s="125"/>
      <c r="CY673" s="125"/>
      <c r="CZ673" s="125"/>
      <c r="DA673" s="125"/>
      <c r="DB673" s="125"/>
      <c r="DC673" s="125"/>
      <c r="DD673" s="125">
        <f t="shared" si="184"/>
        <v>0</v>
      </c>
      <c r="DE673" s="125"/>
      <c r="DF673" s="125"/>
      <c r="DG673" s="125"/>
      <c r="DH673" s="125"/>
      <c r="DI673" s="125"/>
      <c r="DJ673" s="125"/>
      <c r="DK673" s="125"/>
      <c r="DL673" s="125"/>
      <c r="DM673" s="125"/>
      <c r="DN673" s="125">
        <f t="shared" si="185"/>
        <v>0</v>
      </c>
      <c r="DO673" s="125"/>
      <c r="DP673" s="125"/>
      <c r="DQ673" s="125"/>
      <c r="DR673" s="125"/>
      <c r="DS673" s="125"/>
      <c r="DT673" s="125"/>
      <c r="DU673" s="125"/>
      <c r="DV673" s="125">
        <v>1</v>
      </c>
      <c r="DW673" s="125"/>
      <c r="DX673" s="125"/>
      <c r="DY673" s="125">
        <f t="shared" si="186"/>
        <v>1</v>
      </c>
      <c r="DZ673" s="125">
        <f t="shared" si="187"/>
        <v>0</v>
      </c>
      <c r="EA673" s="125">
        <f t="shared" si="188"/>
        <v>0</v>
      </c>
      <c r="EB673" s="125">
        <f t="shared" si="189"/>
        <v>0</v>
      </c>
      <c r="EC673" s="125">
        <f t="shared" si="190"/>
        <v>0</v>
      </c>
      <c r="ED673" s="125">
        <f t="shared" si="191"/>
        <v>0</v>
      </c>
      <c r="EE673" s="125">
        <f t="shared" si="192"/>
        <v>0</v>
      </c>
      <c r="EF673" s="125">
        <f t="shared" si="193"/>
        <v>0</v>
      </c>
      <c r="EG673" s="125">
        <f t="shared" si="194"/>
        <v>0</v>
      </c>
      <c r="EH673" s="125">
        <f t="shared" si="195"/>
        <v>0</v>
      </c>
      <c r="EI673" s="125">
        <f t="shared" si="196"/>
        <v>0</v>
      </c>
      <c r="EJ673" s="125">
        <v>0</v>
      </c>
    </row>
    <row r="674" spans="1:140" ht="15.75" customHeight="1">
      <c r="A674" s="33"/>
      <c r="B674" s="33"/>
      <c r="C674" s="125">
        <v>2021</v>
      </c>
      <c r="D674" s="125" t="s">
        <v>3565</v>
      </c>
      <c r="E674" s="125" t="s">
        <v>3566</v>
      </c>
      <c r="F674" s="125" t="s">
        <v>510</v>
      </c>
      <c r="G674" s="125" t="s">
        <v>470</v>
      </c>
      <c r="H674" s="125" t="s">
        <v>3567</v>
      </c>
      <c r="I674" s="125" t="s">
        <v>3568</v>
      </c>
      <c r="J674" s="125"/>
      <c r="K674" s="125"/>
      <c r="L674" s="125" t="s">
        <v>3431</v>
      </c>
      <c r="M674" s="119">
        <v>1</v>
      </c>
      <c r="N674" s="173"/>
      <c r="O674" s="125"/>
      <c r="P674" s="125"/>
      <c r="Q674" s="125"/>
      <c r="R674" s="125"/>
      <c r="S674" s="125"/>
      <c r="T674" s="125"/>
      <c r="U674" s="125">
        <v>1</v>
      </c>
      <c r="V674" s="125"/>
      <c r="W674" s="125"/>
      <c r="X674" s="125"/>
      <c r="Y674" s="125"/>
      <c r="Z674" s="125">
        <v>1</v>
      </c>
      <c r="AA674" s="125"/>
      <c r="AB674" s="125"/>
      <c r="AC674" s="125"/>
      <c r="AD674" s="125"/>
      <c r="AE674" s="125"/>
      <c r="AF674" s="125"/>
      <c r="AG674" s="125"/>
      <c r="AH674" s="125"/>
      <c r="AI674" s="125"/>
      <c r="AJ674" s="125"/>
      <c r="AK674" s="125"/>
      <c r="AL674" s="125"/>
      <c r="AM674" s="125"/>
      <c r="AN674" s="125"/>
      <c r="AO674" s="125"/>
      <c r="AP674" s="125"/>
      <c r="AQ674" s="125"/>
      <c r="AR674" s="125">
        <f t="shared" si="180"/>
        <v>1</v>
      </c>
      <c r="AS674" s="125"/>
      <c r="AT674" s="125">
        <v>1</v>
      </c>
      <c r="AU674" s="125"/>
      <c r="AV674" s="125"/>
      <c r="AW674" s="125">
        <v>1</v>
      </c>
      <c r="AX674" s="125">
        <f t="shared" si="181"/>
        <v>2</v>
      </c>
      <c r="AY674" s="125"/>
      <c r="AZ674" s="125"/>
      <c r="BA674" s="125">
        <v>1</v>
      </c>
      <c r="BB674" s="125"/>
      <c r="BC674" s="125"/>
      <c r="BD674" s="125"/>
      <c r="BE674" s="125"/>
      <c r="BF674" s="125"/>
      <c r="BG674" s="125"/>
      <c r="BH674" s="125"/>
      <c r="BI674" s="125"/>
      <c r="BJ674" s="125"/>
      <c r="BK674" s="125"/>
      <c r="BL674" s="125"/>
      <c r="BM674" s="125"/>
      <c r="BN674" s="125"/>
      <c r="BO674" s="125"/>
      <c r="BP674" s="125">
        <v>1</v>
      </c>
      <c r="BQ674" s="125"/>
      <c r="BR674" s="125"/>
      <c r="BS674" s="125"/>
      <c r="BT674" s="125">
        <v>1</v>
      </c>
      <c r="BU674" s="125">
        <v>1</v>
      </c>
      <c r="BV674" s="66">
        <f t="shared" si="197"/>
        <v>0</v>
      </c>
      <c r="BW674" s="125"/>
      <c r="BX674" s="125"/>
      <c r="BY674" s="125"/>
      <c r="BZ674" s="125"/>
      <c r="CA674" s="125"/>
      <c r="CB674" s="125"/>
      <c r="CC674" s="125"/>
      <c r="CD674" s="125"/>
      <c r="CE674" s="125"/>
      <c r="CF674" s="125"/>
      <c r="CG674" s="125"/>
      <c r="CH674" s="125">
        <f t="shared" si="182"/>
        <v>0</v>
      </c>
      <c r="CI674" s="125"/>
      <c r="CJ674" s="125"/>
      <c r="CK674" s="125"/>
      <c r="CL674" s="125"/>
      <c r="CM674" s="125">
        <v>1</v>
      </c>
      <c r="CN674" s="125"/>
      <c r="CO674" s="125"/>
      <c r="CP674" s="125"/>
      <c r="CQ674" s="125"/>
      <c r="CR674" s="125"/>
      <c r="CS674" s="125">
        <f t="shared" si="183"/>
        <v>1</v>
      </c>
      <c r="CT674" s="125"/>
      <c r="CU674" s="125"/>
      <c r="CV674" s="125"/>
      <c r="CW674" s="125"/>
      <c r="CX674" s="125"/>
      <c r="CY674" s="125"/>
      <c r="CZ674" s="125"/>
      <c r="DA674" s="125"/>
      <c r="DB674" s="125"/>
      <c r="DC674" s="125"/>
      <c r="DD674" s="125">
        <f t="shared" si="184"/>
        <v>0</v>
      </c>
      <c r="DE674" s="125"/>
      <c r="DF674" s="125"/>
      <c r="DG674" s="125"/>
      <c r="DH674" s="125"/>
      <c r="DI674" s="125"/>
      <c r="DJ674" s="125"/>
      <c r="DK674" s="125"/>
      <c r="DL674" s="125"/>
      <c r="DM674" s="125"/>
      <c r="DN674" s="125">
        <f t="shared" si="185"/>
        <v>0</v>
      </c>
      <c r="DO674" s="125"/>
      <c r="DP674" s="125"/>
      <c r="DQ674" s="125"/>
      <c r="DR674" s="125"/>
      <c r="DS674" s="125"/>
      <c r="DT674" s="125"/>
      <c r="DU674" s="125"/>
      <c r="DV674" s="125">
        <v>1</v>
      </c>
      <c r="DW674" s="125"/>
      <c r="DX674" s="125"/>
      <c r="DY674" s="125">
        <f t="shared" si="186"/>
        <v>1</v>
      </c>
      <c r="DZ674" s="125">
        <f t="shared" si="187"/>
        <v>0</v>
      </c>
      <c r="EA674" s="125">
        <f t="shared" si="188"/>
        <v>0</v>
      </c>
      <c r="EB674" s="125">
        <f t="shared" si="189"/>
        <v>0</v>
      </c>
      <c r="EC674" s="125">
        <f t="shared" si="190"/>
        <v>0</v>
      </c>
      <c r="ED674" s="125">
        <f t="shared" si="191"/>
        <v>0</v>
      </c>
      <c r="EE674" s="125">
        <f t="shared" si="192"/>
        <v>0</v>
      </c>
      <c r="EF674" s="125">
        <f t="shared" si="193"/>
        <v>0</v>
      </c>
      <c r="EG674" s="125">
        <f t="shared" si="194"/>
        <v>0</v>
      </c>
      <c r="EH674" s="125">
        <f t="shared" si="195"/>
        <v>0</v>
      </c>
      <c r="EI674" s="125">
        <f t="shared" si="196"/>
        <v>0</v>
      </c>
      <c r="EJ674" s="125">
        <v>1</v>
      </c>
    </row>
    <row r="675" spans="1:140" ht="15.75" customHeight="1">
      <c r="A675" s="33"/>
      <c r="B675" s="33"/>
      <c r="C675" s="125">
        <v>2021</v>
      </c>
      <c r="D675" s="125" t="s">
        <v>3569</v>
      </c>
      <c r="E675" s="125" t="s">
        <v>3570</v>
      </c>
      <c r="F675" s="125" t="s">
        <v>513</v>
      </c>
      <c r="G675" s="125" t="s">
        <v>470</v>
      </c>
      <c r="H675" s="125" t="s">
        <v>3571</v>
      </c>
      <c r="I675" s="125" t="s">
        <v>3572</v>
      </c>
      <c r="J675" s="125"/>
      <c r="K675" s="125"/>
      <c r="L675" s="125" t="s">
        <v>3431</v>
      </c>
      <c r="M675" s="119">
        <v>1</v>
      </c>
      <c r="N675" s="119" t="s">
        <v>3573</v>
      </c>
      <c r="O675" s="125"/>
      <c r="P675" s="125"/>
      <c r="Q675" s="125"/>
      <c r="R675" s="125"/>
      <c r="S675" s="125"/>
      <c r="T675" s="125"/>
      <c r="U675" s="125"/>
      <c r="V675" s="125"/>
      <c r="W675" s="125">
        <v>1</v>
      </c>
      <c r="X675" s="125"/>
      <c r="Y675" s="125"/>
      <c r="Z675" s="125"/>
      <c r="AA675" s="125"/>
      <c r="AB675" s="125"/>
      <c r="AC675" s="125"/>
      <c r="AD675" s="125"/>
      <c r="AE675" s="125"/>
      <c r="AF675" s="125"/>
      <c r="AG675" s="125"/>
      <c r="AH675" s="125"/>
      <c r="AI675" s="125"/>
      <c r="AJ675" s="125"/>
      <c r="AK675" s="125">
        <v>1</v>
      </c>
      <c r="AL675" s="125"/>
      <c r="AM675" s="125"/>
      <c r="AN675" s="125"/>
      <c r="AO675" s="125"/>
      <c r="AP675" s="125"/>
      <c r="AQ675" s="125"/>
      <c r="AR675" s="125">
        <f t="shared" si="180"/>
        <v>1</v>
      </c>
      <c r="AS675" s="125"/>
      <c r="AT675" s="125">
        <v>1</v>
      </c>
      <c r="AU675" s="125"/>
      <c r="AV675" s="125"/>
      <c r="AW675" s="125"/>
      <c r="AX675" s="125">
        <f t="shared" si="181"/>
        <v>1</v>
      </c>
      <c r="AY675" s="125">
        <v>1</v>
      </c>
      <c r="AZ675" s="125"/>
      <c r="BA675" s="125"/>
      <c r="BB675" s="125"/>
      <c r="BC675" s="125"/>
      <c r="BD675" s="125"/>
      <c r="BE675" s="125"/>
      <c r="BF675" s="125"/>
      <c r="BG675" s="125"/>
      <c r="BH675" s="125"/>
      <c r="BI675" s="125"/>
      <c r="BJ675" s="125"/>
      <c r="BK675" s="125"/>
      <c r="BL675" s="125"/>
      <c r="BM675" s="125"/>
      <c r="BN675" s="125"/>
      <c r="BO675" s="125"/>
      <c r="BP675" s="125">
        <v>1</v>
      </c>
      <c r="BQ675" s="125"/>
      <c r="BR675" s="125"/>
      <c r="BS675" s="125"/>
      <c r="BT675" s="125"/>
      <c r="BU675" s="125"/>
      <c r="BV675" s="66">
        <f t="shared" si="197"/>
        <v>1</v>
      </c>
      <c r="BW675" s="125"/>
      <c r="BX675" s="125"/>
      <c r="BY675" s="125"/>
      <c r="BZ675" s="125"/>
      <c r="CA675" s="125"/>
      <c r="CB675" s="125"/>
      <c r="CC675" s="125"/>
      <c r="CD675" s="125"/>
      <c r="CE675" s="125"/>
      <c r="CF675" s="125"/>
      <c r="CG675" s="125"/>
      <c r="CH675" s="125">
        <f t="shared" si="182"/>
        <v>0</v>
      </c>
      <c r="CI675" s="125"/>
      <c r="CJ675" s="125"/>
      <c r="CK675" s="125"/>
      <c r="CL675" s="125"/>
      <c r="CM675" s="125"/>
      <c r="CN675" s="125"/>
      <c r="CO675" s="125"/>
      <c r="CP675" s="125"/>
      <c r="CQ675" s="125"/>
      <c r="CR675" s="125"/>
      <c r="CS675" s="125">
        <f t="shared" si="183"/>
        <v>0</v>
      </c>
      <c r="CT675" s="125"/>
      <c r="CU675" s="125"/>
      <c r="CV675" s="125"/>
      <c r="CW675" s="125"/>
      <c r="CX675" s="125"/>
      <c r="CY675" s="125"/>
      <c r="CZ675" s="125"/>
      <c r="DA675" s="125"/>
      <c r="DB675" s="125"/>
      <c r="DC675" s="125"/>
      <c r="DD675" s="125">
        <f t="shared" si="184"/>
        <v>0</v>
      </c>
      <c r="DE675" s="125"/>
      <c r="DF675" s="125"/>
      <c r="DG675" s="125"/>
      <c r="DH675" s="125"/>
      <c r="DI675" s="125"/>
      <c r="DJ675" s="125"/>
      <c r="DK675" s="125"/>
      <c r="DL675" s="125"/>
      <c r="DM675" s="125"/>
      <c r="DN675" s="125">
        <f t="shared" si="185"/>
        <v>0</v>
      </c>
      <c r="DO675" s="125"/>
      <c r="DP675" s="125"/>
      <c r="DQ675" s="125"/>
      <c r="DR675" s="125"/>
      <c r="DS675" s="125"/>
      <c r="DT675" s="125"/>
      <c r="DU675" s="125"/>
      <c r="DV675" s="125"/>
      <c r="DW675" s="125"/>
      <c r="DX675" s="125"/>
      <c r="DY675" s="125">
        <f t="shared" si="186"/>
        <v>0</v>
      </c>
      <c r="DZ675" s="125">
        <f t="shared" si="187"/>
        <v>0</v>
      </c>
      <c r="EA675" s="125">
        <f t="shared" si="188"/>
        <v>0</v>
      </c>
      <c r="EB675" s="125">
        <f t="shared" si="189"/>
        <v>0</v>
      </c>
      <c r="EC675" s="125">
        <f t="shared" si="190"/>
        <v>0</v>
      </c>
      <c r="ED675" s="125">
        <f t="shared" si="191"/>
        <v>0</v>
      </c>
      <c r="EE675" s="125">
        <f t="shared" si="192"/>
        <v>0</v>
      </c>
      <c r="EF675" s="125">
        <f t="shared" si="193"/>
        <v>0</v>
      </c>
      <c r="EG675" s="125">
        <f t="shared" si="194"/>
        <v>0</v>
      </c>
      <c r="EH675" s="125">
        <f t="shared" si="195"/>
        <v>0</v>
      </c>
      <c r="EI675" s="125">
        <f t="shared" si="196"/>
        <v>0</v>
      </c>
      <c r="EJ675" s="125">
        <v>1</v>
      </c>
    </row>
    <row r="676" spans="1:140" ht="15.75" customHeight="1">
      <c r="A676" s="33"/>
      <c r="B676" s="33"/>
      <c r="C676" s="125">
        <v>2021</v>
      </c>
      <c r="D676" s="125" t="s">
        <v>3574</v>
      </c>
      <c r="E676" s="125" t="s">
        <v>3575</v>
      </c>
      <c r="F676" s="125" t="s">
        <v>3576</v>
      </c>
      <c r="G676" s="125" t="s">
        <v>903</v>
      </c>
      <c r="H676" s="174" t="s">
        <v>3577</v>
      </c>
      <c r="I676" s="125" t="s">
        <v>3578</v>
      </c>
      <c r="J676" s="125"/>
      <c r="K676" s="125"/>
      <c r="L676" s="125" t="s">
        <v>3431</v>
      </c>
      <c r="M676" s="119">
        <v>1</v>
      </c>
      <c r="N676" s="119" t="s">
        <v>3579</v>
      </c>
      <c r="O676" s="125"/>
      <c r="P676" s="125"/>
      <c r="Q676" s="125"/>
      <c r="R676" s="125"/>
      <c r="S676" s="125"/>
      <c r="T676" s="125"/>
      <c r="U676" s="125">
        <v>1</v>
      </c>
      <c r="V676" s="125"/>
      <c r="W676" s="125"/>
      <c r="X676" s="125"/>
      <c r="Y676" s="125"/>
      <c r="Z676" s="125"/>
      <c r="AA676" s="125"/>
      <c r="AB676" s="125"/>
      <c r="AC676" s="125"/>
      <c r="AD676" s="125"/>
      <c r="AE676" s="125">
        <v>1</v>
      </c>
      <c r="AF676" s="125"/>
      <c r="AG676" s="125"/>
      <c r="AH676" s="125"/>
      <c r="AI676" s="125"/>
      <c r="AJ676" s="125"/>
      <c r="AK676" s="125"/>
      <c r="AL676" s="125"/>
      <c r="AM676" s="125"/>
      <c r="AN676" s="125"/>
      <c r="AO676" s="125"/>
      <c r="AP676" s="125"/>
      <c r="AQ676" s="125"/>
      <c r="AR676" s="125">
        <f t="shared" si="180"/>
        <v>1</v>
      </c>
      <c r="AS676" s="125">
        <v>1</v>
      </c>
      <c r="AT676" s="125">
        <v>1</v>
      </c>
      <c r="AU676" s="125"/>
      <c r="AV676" s="125"/>
      <c r="AW676" s="125">
        <v>1</v>
      </c>
      <c r="AX676" s="125">
        <f t="shared" si="181"/>
        <v>3</v>
      </c>
      <c r="AY676" s="125"/>
      <c r="AZ676" s="125"/>
      <c r="BA676" s="125">
        <v>1</v>
      </c>
      <c r="BB676" s="125"/>
      <c r="BC676" s="125"/>
      <c r="BD676" s="125"/>
      <c r="BE676" s="125"/>
      <c r="BF676" s="125"/>
      <c r="BG676" s="125"/>
      <c r="BH676" s="125">
        <v>1</v>
      </c>
      <c r="BI676" s="125"/>
      <c r="BJ676" s="125"/>
      <c r="BK676" s="125"/>
      <c r="BL676" s="125"/>
      <c r="BM676" s="125"/>
      <c r="BN676" s="125"/>
      <c r="BO676" s="125"/>
      <c r="BP676" s="125"/>
      <c r="BQ676" s="125"/>
      <c r="BR676" s="125"/>
      <c r="BS676" s="125">
        <v>1</v>
      </c>
      <c r="BT676" s="125">
        <v>1</v>
      </c>
      <c r="BU676" s="125">
        <v>1</v>
      </c>
      <c r="BV676" s="66">
        <f t="shared" si="197"/>
        <v>0</v>
      </c>
      <c r="BW676" s="125"/>
      <c r="BX676" s="125"/>
      <c r="BY676" s="125"/>
      <c r="BZ676" s="125">
        <v>1</v>
      </c>
      <c r="CA676" s="125"/>
      <c r="CB676" s="125"/>
      <c r="CC676" s="125"/>
      <c r="CD676" s="125"/>
      <c r="CE676" s="125"/>
      <c r="CF676" s="125"/>
      <c r="CG676" s="125"/>
      <c r="CH676" s="125">
        <f t="shared" si="182"/>
        <v>1</v>
      </c>
      <c r="CI676" s="125"/>
      <c r="CJ676" s="125"/>
      <c r="CK676" s="125"/>
      <c r="CL676" s="125"/>
      <c r="CM676" s="125">
        <v>1</v>
      </c>
      <c r="CN676" s="125"/>
      <c r="CO676" s="125"/>
      <c r="CP676" s="125"/>
      <c r="CQ676" s="125"/>
      <c r="CR676" s="125"/>
      <c r="CS676" s="125">
        <f t="shared" si="183"/>
        <v>1</v>
      </c>
      <c r="CT676" s="125"/>
      <c r="CU676" s="125"/>
      <c r="CV676" s="125"/>
      <c r="CW676" s="125"/>
      <c r="CX676" s="125"/>
      <c r="CY676" s="125"/>
      <c r="CZ676" s="125"/>
      <c r="DA676" s="125"/>
      <c r="DB676" s="125"/>
      <c r="DC676" s="125"/>
      <c r="DD676" s="125">
        <f t="shared" si="184"/>
        <v>0</v>
      </c>
      <c r="DE676" s="125"/>
      <c r="DF676" s="125"/>
      <c r="DG676" s="125"/>
      <c r="DH676" s="125"/>
      <c r="DI676" s="125"/>
      <c r="DJ676" s="125"/>
      <c r="DK676" s="125"/>
      <c r="DL676" s="125"/>
      <c r="DM676" s="125"/>
      <c r="DN676" s="125">
        <f t="shared" si="185"/>
        <v>0</v>
      </c>
      <c r="DO676" s="125"/>
      <c r="DP676" s="125"/>
      <c r="DQ676" s="125"/>
      <c r="DR676" s="125"/>
      <c r="DS676" s="125"/>
      <c r="DT676" s="125"/>
      <c r="DU676" s="125"/>
      <c r="DV676" s="125">
        <v>1</v>
      </c>
      <c r="DW676" s="125"/>
      <c r="DX676" s="125"/>
      <c r="DY676" s="125">
        <f t="shared" si="186"/>
        <v>1</v>
      </c>
      <c r="DZ676" s="125">
        <f t="shared" si="187"/>
        <v>0</v>
      </c>
      <c r="EA676" s="125">
        <f t="shared" si="188"/>
        <v>0</v>
      </c>
      <c r="EB676" s="125">
        <f t="shared" si="189"/>
        <v>0</v>
      </c>
      <c r="EC676" s="125">
        <f t="shared" si="190"/>
        <v>0</v>
      </c>
      <c r="ED676" s="125">
        <f t="shared" si="191"/>
        <v>0</v>
      </c>
      <c r="EE676" s="125">
        <f t="shared" si="192"/>
        <v>0</v>
      </c>
      <c r="EF676" s="125">
        <f t="shared" si="193"/>
        <v>0</v>
      </c>
      <c r="EG676" s="125">
        <f t="shared" si="194"/>
        <v>0</v>
      </c>
      <c r="EH676" s="125">
        <f t="shared" si="195"/>
        <v>0</v>
      </c>
      <c r="EI676" s="125">
        <f t="shared" si="196"/>
        <v>0</v>
      </c>
      <c r="EJ676" s="125">
        <v>1</v>
      </c>
    </row>
    <row r="677" spans="1:140" ht="15.75" customHeight="1">
      <c r="A677" s="33"/>
      <c r="B677" s="33"/>
      <c r="C677" s="201">
        <v>2021</v>
      </c>
      <c r="D677" s="201" t="s">
        <v>3580</v>
      </c>
      <c r="E677" s="201" t="s">
        <v>3581</v>
      </c>
      <c r="F677" s="201" t="s">
        <v>703</v>
      </c>
      <c r="G677" s="201" t="s">
        <v>538</v>
      </c>
      <c r="H677" s="201" t="s">
        <v>3582</v>
      </c>
      <c r="I677" s="201" t="s">
        <v>3583</v>
      </c>
      <c r="J677" s="201"/>
      <c r="K677" s="201"/>
      <c r="L677" s="201" t="s">
        <v>3431</v>
      </c>
      <c r="M677" s="214">
        <v>1</v>
      </c>
      <c r="N677" s="214"/>
      <c r="O677" s="201"/>
      <c r="P677" s="201"/>
      <c r="Q677" s="201"/>
      <c r="R677" s="201"/>
      <c r="S677" s="201"/>
      <c r="T677" s="201"/>
      <c r="U677" s="201">
        <v>1</v>
      </c>
      <c r="V677" s="201"/>
      <c r="W677" s="201"/>
      <c r="X677" s="201"/>
      <c r="Y677" s="201"/>
      <c r="Z677" s="201"/>
      <c r="AA677" s="201"/>
      <c r="AB677" s="201"/>
      <c r="AC677" s="201"/>
      <c r="AD677" s="201"/>
      <c r="AE677" s="201"/>
      <c r="AF677" s="201"/>
      <c r="AG677" s="201"/>
      <c r="AH677" s="201">
        <v>1</v>
      </c>
      <c r="AI677" s="201"/>
      <c r="AJ677" s="201"/>
      <c r="AK677" s="201"/>
      <c r="AL677" s="201"/>
      <c r="AM677" s="201"/>
      <c r="AN677" s="201"/>
      <c r="AO677" s="201"/>
      <c r="AP677" s="201"/>
      <c r="AQ677" s="201"/>
      <c r="AR677" s="201">
        <f t="shared" si="180"/>
        <v>1</v>
      </c>
      <c r="AS677" s="201">
        <v>1</v>
      </c>
      <c r="AT677" s="201">
        <v>1</v>
      </c>
      <c r="AU677" s="201">
        <v>1</v>
      </c>
      <c r="AV677" s="201"/>
      <c r="AW677" s="201">
        <v>1</v>
      </c>
      <c r="AX677" s="201">
        <f t="shared" si="181"/>
        <v>4</v>
      </c>
      <c r="AY677" s="201"/>
      <c r="AZ677" s="201"/>
      <c r="BA677" s="201">
        <v>1</v>
      </c>
      <c r="BB677" s="201"/>
      <c r="BC677" s="201"/>
      <c r="BD677" s="201"/>
      <c r="BE677" s="201"/>
      <c r="BF677" s="201"/>
      <c r="BG677" s="201"/>
      <c r="BH677" s="201"/>
      <c r="BI677" s="201"/>
      <c r="BJ677" s="201"/>
      <c r="BK677" s="201"/>
      <c r="BL677" s="201"/>
      <c r="BM677" s="201"/>
      <c r="BN677" s="201"/>
      <c r="BO677" s="201"/>
      <c r="BP677" s="201">
        <v>1</v>
      </c>
      <c r="BQ677" s="201"/>
      <c r="BR677" s="201"/>
      <c r="BS677" s="201">
        <v>1</v>
      </c>
      <c r="BT677" s="201">
        <v>1</v>
      </c>
      <c r="BU677" s="201">
        <v>1</v>
      </c>
      <c r="BV677" s="66">
        <f t="shared" si="197"/>
        <v>0</v>
      </c>
      <c r="BW677" s="201"/>
      <c r="BX677" s="201"/>
      <c r="BY677" s="201"/>
      <c r="BZ677" s="201">
        <v>1</v>
      </c>
      <c r="CA677" s="201"/>
      <c r="CB677" s="201"/>
      <c r="CC677" s="201"/>
      <c r="CD677" s="201"/>
      <c r="CE677" s="201"/>
      <c r="CF677" s="201"/>
      <c r="CG677" s="201"/>
      <c r="CH677" s="201">
        <f t="shared" si="182"/>
        <v>1</v>
      </c>
      <c r="CI677" s="201"/>
      <c r="CJ677" s="201"/>
      <c r="CK677" s="201"/>
      <c r="CL677" s="201"/>
      <c r="CM677" s="201">
        <v>1</v>
      </c>
      <c r="CN677" s="201"/>
      <c r="CO677" s="201"/>
      <c r="CP677" s="201"/>
      <c r="CQ677" s="201"/>
      <c r="CR677" s="201"/>
      <c r="CS677" s="201">
        <f t="shared" si="183"/>
        <v>1</v>
      </c>
      <c r="CT677" s="201"/>
      <c r="CU677" s="201"/>
      <c r="CV677" s="201"/>
      <c r="CW677" s="201"/>
      <c r="CX677" s="201"/>
      <c r="CY677" s="201"/>
      <c r="CZ677" s="201">
        <v>1</v>
      </c>
      <c r="DA677" s="201"/>
      <c r="DB677" s="201"/>
      <c r="DC677" s="201"/>
      <c r="DD677" s="201">
        <f t="shared" si="184"/>
        <v>1</v>
      </c>
      <c r="DE677" s="201"/>
      <c r="DF677" s="201"/>
      <c r="DG677" s="201"/>
      <c r="DH677" s="201"/>
      <c r="DI677" s="201"/>
      <c r="DJ677" s="201"/>
      <c r="DK677" s="201"/>
      <c r="DL677" s="201"/>
      <c r="DM677" s="201"/>
      <c r="DN677" s="201">
        <f t="shared" si="185"/>
        <v>0</v>
      </c>
      <c r="DO677" s="201"/>
      <c r="DP677" s="201"/>
      <c r="DQ677" s="201"/>
      <c r="DR677" s="201"/>
      <c r="DS677" s="201"/>
      <c r="DT677" s="201"/>
      <c r="DU677" s="201"/>
      <c r="DV677" s="201">
        <v>1</v>
      </c>
      <c r="DW677" s="201"/>
      <c r="DX677" s="201"/>
      <c r="DY677" s="201">
        <f t="shared" si="186"/>
        <v>1</v>
      </c>
      <c r="DZ677" s="201">
        <f t="shared" si="187"/>
        <v>0</v>
      </c>
      <c r="EA677" s="201">
        <f t="shared" si="188"/>
        <v>0</v>
      </c>
      <c r="EB677" s="201">
        <f t="shared" si="189"/>
        <v>0</v>
      </c>
      <c r="EC677" s="201">
        <f t="shared" si="190"/>
        <v>0</v>
      </c>
      <c r="ED677" s="201">
        <f t="shared" si="191"/>
        <v>0</v>
      </c>
      <c r="EE677" s="201">
        <f t="shared" si="192"/>
        <v>0</v>
      </c>
      <c r="EF677" s="201">
        <f t="shared" si="193"/>
        <v>0</v>
      </c>
      <c r="EG677" s="201">
        <f t="shared" si="194"/>
        <v>0</v>
      </c>
      <c r="EH677" s="201">
        <f t="shared" si="195"/>
        <v>0</v>
      </c>
      <c r="EI677" s="201">
        <f t="shared" si="196"/>
        <v>0</v>
      </c>
      <c r="EJ677" s="201">
        <v>0</v>
      </c>
    </row>
    <row r="678" spans="1:140" ht="15.75" customHeight="1">
      <c r="A678" s="33"/>
      <c r="B678" s="33"/>
      <c r="C678" s="201">
        <v>2021</v>
      </c>
      <c r="D678" s="201" t="s">
        <v>3584</v>
      </c>
      <c r="E678" s="201" t="s">
        <v>3585</v>
      </c>
      <c r="F678" s="201" t="s">
        <v>898</v>
      </c>
      <c r="G678" s="201" t="s">
        <v>1818</v>
      </c>
      <c r="H678" s="201"/>
      <c r="I678" s="201" t="s">
        <v>3586</v>
      </c>
      <c r="J678" s="201"/>
      <c r="K678" s="201"/>
      <c r="L678" s="201" t="s">
        <v>3431</v>
      </c>
      <c r="M678" s="214">
        <v>1</v>
      </c>
      <c r="N678" s="214" t="s">
        <v>3587</v>
      </c>
      <c r="O678" s="201"/>
      <c r="P678" s="201"/>
      <c r="Q678" s="201"/>
      <c r="R678" s="201"/>
      <c r="S678" s="201"/>
      <c r="T678" s="201"/>
      <c r="U678" s="201">
        <v>1</v>
      </c>
      <c r="V678" s="201"/>
      <c r="W678" s="201"/>
      <c r="X678" s="201"/>
      <c r="Y678" s="201"/>
      <c r="Z678" s="201"/>
      <c r="AA678" s="201"/>
      <c r="AB678" s="201"/>
      <c r="AC678" s="201"/>
      <c r="AD678" s="201"/>
      <c r="AE678" s="201"/>
      <c r="AF678" s="201"/>
      <c r="AG678" s="201"/>
      <c r="AH678" s="201"/>
      <c r="AI678" s="201"/>
      <c r="AJ678" s="201"/>
      <c r="AK678" s="201"/>
      <c r="AL678" s="201"/>
      <c r="AM678" s="201"/>
      <c r="AN678" s="201"/>
      <c r="AO678" s="201"/>
      <c r="AP678" s="201"/>
      <c r="AQ678" s="201">
        <v>1</v>
      </c>
      <c r="AR678" s="201">
        <f t="shared" si="180"/>
        <v>1</v>
      </c>
      <c r="AS678" s="201"/>
      <c r="AT678" s="201">
        <v>1</v>
      </c>
      <c r="AU678" s="201"/>
      <c r="AV678" s="201"/>
      <c r="AW678" s="201"/>
      <c r="AX678" s="201">
        <f t="shared" si="181"/>
        <v>1</v>
      </c>
      <c r="AY678" s="201">
        <v>1</v>
      </c>
      <c r="AZ678" s="201"/>
      <c r="BA678" s="201"/>
      <c r="BB678" s="201"/>
      <c r="BC678" s="201"/>
      <c r="BD678" s="201"/>
      <c r="BE678" s="201"/>
      <c r="BF678" s="201"/>
      <c r="BG678" s="201"/>
      <c r="BH678" s="201"/>
      <c r="BI678" s="201"/>
      <c r="BJ678" s="201"/>
      <c r="BK678" s="201"/>
      <c r="BL678" s="201"/>
      <c r="BM678" s="201"/>
      <c r="BN678" s="201"/>
      <c r="BO678" s="201"/>
      <c r="BP678" s="201">
        <v>1</v>
      </c>
      <c r="BQ678" s="201"/>
      <c r="BR678" s="201"/>
      <c r="BS678" s="201"/>
      <c r="BT678" s="201"/>
      <c r="BU678" s="201"/>
      <c r="BV678" s="66">
        <f t="shared" si="197"/>
        <v>1</v>
      </c>
      <c r="BW678" s="201"/>
      <c r="BX678" s="201"/>
      <c r="BY678" s="201"/>
      <c r="BZ678" s="201"/>
      <c r="CA678" s="201"/>
      <c r="CB678" s="201"/>
      <c r="CC678" s="201"/>
      <c r="CD678" s="201"/>
      <c r="CE678" s="201"/>
      <c r="CF678" s="201"/>
      <c r="CG678" s="201"/>
      <c r="CH678" s="201">
        <f t="shared" si="182"/>
        <v>0</v>
      </c>
      <c r="CI678" s="201"/>
      <c r="CJ678" s="201"/>
      <c r="CK678" s="201"/>
      <c r="CL678" s="201"/>
      <c r="CM678" s="201"/>
      <c r="CN678" s="201"/>
      <c r="CO678" s="201"/>
      <c r="CP678" s="201"/>
      <c r="CQ678" s="201"/>
      <c r="CR678" s="201"/>
      <c r="CS678" s="201">
        <f t="shared" si="183"/>
        <v>0</v>
      </c>
      <c r="CT678" s="201"/>
      <c r="CU678" s="201"/>
      <c r="CV678" s="201"/>
      <c r="CW678" s="201"/>
      <c r="CX678" s="201"/>
      <c r="CY678" s="201"/>
      <c r="CZ678" s="201"/>
      <c r="DA678" s="201"/>
      <c r="DB678" s="201"/>
      <c r="DC678" s="201"/>
      <c r="DD678" s="201">
        <f t="shared" si="184"/>
        <v>0</v>
      </c>
      <c r="DE678" s="201"/>
      <c r="DF678" s="201"/>
      <c r="DG678" s="201"/>
      <c r="DH678" s="201"/>
      <c r="DI678" s="201"/>
      <c r="DJ678" s="201"/>
      <c r="DK678" s="201"/>
      <c r="DL678" s="201"/>
      <c r="DM678" s="201"/>
      <c r="DN678" s="201">
        <f t="shared" si="185"/>
        <v>0</v>
      </c>
      <c r="DO678" s="201"/>
      <c r="DP678" s="201"/>
      <c r="DQ678" s="201"/>
      <c r="DR678" s="201"/>
      <c r="DS678" s="201"/>
      <c r="DT678" s="201"/>
      <c r="DU678" s="201"/>
      <c r="DV678" s="201"/>
      <c r="DW678" s="201"/>
      <c r="DX678" s="201"/>
      <c r="DY678" s="201">
        <f t="shared" si="186"/>
        <v>0</v>
      </c>
      <c r="DZ678" s="201">
        <f t="shared" si="187"/>
        <v>0</v>
      </c>
      <c r="EA678" s="201">
        <f t="shared" si="188"/>
        <v>0</v>
      </c>
      <c r="EB678" s="201">
        <f t="shared" si="189"/>
        <v>0</v>
      </c>
      <c r="EC678" s="201">
        <f t="shared" si="190"/>
        <v>0</v>
      </c>
      <c r="ED678" s="201">
        <f t="shared" si="191"/>
        <v>0</v>
      </c>
      <c r="EE678" s="201">
        <f t="shared" si="192"/>
        <v>0</v>
      </c>
      <c r="EF678" s="201">
        <f t="shared" si="193"/>
        <v>0</v>
      </c>
      <c r="EG678" s="201">
        <f t="shared" si="194"/>
        <v>0</v>
      </c>
      <c r="EH678" s="201">
        <f t="shared" si="195"/>
        <v>0</v>
      </c>
      <c r="EI678" s="201">
        <f t="shared" si="196"/>
        <v>0</v>
      </c>
      <c r="EJ678" s="201">
        <v>0</v>
      </c>
    </row>
    <row r="679" spans="1:140" ht="15.75" customHeight="1">
      <c r="A679" s="33"/>
      <c r="B679" s="33"/>
      <c r="C679" s="125">
        <v>2021</v>
      </c>
      <c r="D679" s="125" t="s">
        <v>3588</v>
      </c>
      <c r="E679" s="125" t="s">
        <v>3589</v>
      </c>
      <c r="F679" s="125" t="s">
        <v>1266</v>
      </c>
      <c r="G679" s="125" t="s">
        <v>483</v>
      </c>
      <c r="H679" s="125" t="s">
        <v>3590</v>
      </c>
      <c r="I679" s="125" t="s">
        <v>3591</v>
      </c>
      <c r="J679" s="125"/>
      <c r="K679" s="125"/>
      <c r="L679" s="125" t="s">
        <v>3431</v>
      </c>
      <c r="M679" s="119">
        <v>1</v>
      </c>
      <c r="N679" s="119" t="s">
        <v>3592</v>
      </c>
      <c r="O679" s="125"/>
      <c r="P679" s="125"/>
      <c r="Q679" s="125"/>
      <c r="R679" s="125"/>
      <c r="S679" s="125"/>
      <c r="T679" s="125"/>
      <c r="U679" s="125">
        <v>1</v>
      </c>
      <c r="V679" s="125"/>
      <c r="W679" s="125"/>
      <c r="X679" s="125"/>
      <c r="Y679" s="125"/>
      <c r="Z679" s="125">
        <v>1</v>
      </c>
      <c r="AA679" s="125"/>
      <c r="AB679" s="125"/>
      <c r="AC679" s="125"/>
      <c r="AD679" s="125"/>
      <c r="AE679" s="125"/>
      <c r="AF679" s="125"/>
      <c r="AG679" s="125"/>
      <c r="AH679" s="125"/>
      <c r="AI679" s="125"/>
      <c r="AJ679" s="125"/>
      <c r="AK679" s="125"/>
      <c r="AL679" s="125"/>
      <c r="AM679" s="125"/>
      <c r="AN679" s="125"/>
      <c r="AO679" s="125"/>
      <c r="AP679" s="125"/>
      <c r="AQ679" s="125"/>
      <c r="AR679" s="125">
        <f t="shared" si="180"/>
        <v>1</v>
      </c>
      <c r="AS679" s="125">
        <v>1</v>
      </c>
      <c r="AT679" s="125">
        <v>1</v>
      </c>
      <c r="AU679" s="125"/>
      <c r="AV679" s="125"/>
      <c r="AW679" s="125">
        <v>1</v>
      </c>
      <c r="AX679" s="125">
        <f t="shared" si="181"/>
        <v>3</v>
      </c>
      <c r="AY679" s="125"/>
      <c r="AZ679" s="125"/>
      <c r="BA679" s="125">
        <v>1</v>
      </c>
      <c r="BB679" s="125"/>
      <c r="BC679" s="125"/>
      <c r="BD679" s="125"/>
      <c r="BE679" s="125"/>
      <c r="BF679" s="125"/>
      <c r="BG679" s="125"/>
      <c r="BH679" s="125"/>
      <c r="BI679" s="125"/>
      <c r="BJ679" s="125"/>
      <c r="BK679" s="125"/>
      <c r="BL679" s="125"/>
      <c r="BM679" s="125"/>
      <c r="BN679" s="125"/>
      <c r="BO679" s="125"/>
      <c r="BP679" s="125">
        <v>1</v>
      </c>
      <c r="BQ679" s="125"/>
      <c r="BR679" s="125"/>
      <c r="BS679" s="125">
        <v>1</v>
      </c>
      <c r="BT679" s="125">
        <v>1</v>
      </c>
      <c r="BU679" s="125">
        <v>1</v>
      </c>
      <c r="BV679" s="66">
        <f t="shared" si="197"/>
        <v>0</v>
      </c>
      <c r="BW679" s="125"/>
      <c r="BX679" s="125"/>
      <c r="BY679" s="125"/>
      <c r="BZ679" s="125">
        <v>1</v>
      </c>
      <c r="CA679" s="125"/>
      <c r="CB679" s="125"/>
      <c r="CC679" s="125"/>
      <c r="CD679" s="125"/>
      <c r="CE679" s="125"/>
      <c r="CF679" s="125"/>
      <c r="CG679" s="125"/>
      <c r="CH679" s="125">
        <f t="shared" si="182"/>
        <v>1</v>
      </c>
      <c r="CI679" s="125"/>
      <c r="CJ679" s="125"/>
      <c r="CK679" s="125"/>
      <c r="CL679" s="125"/>
      <c r="CM679" s="125">
        <v>1</v>
      </c>
      <c r="CN679" s="125"/>
      <c r="CO679" s="125"/>
      <c r="CP679" s="125"/>
      <c r="CQ679" s="125"/>
      <c r="CR679" s="125"/>
      <c r="CS679" s="125">
        <f t="shared" si="183"/>
        <v>1</v>
      </c>
      <c r="CT679" s="125"/>
      <c r="CU679" s="125"/>
      <c r="CV679" s="125"/>
      <c r="CW679" s="125"/>
      <c r="CX679" s="125"/>
      <c r="CY679" s="125"/>
      <c r="CZ679" s="125"/>
      <c r="DA679" s="125"/>
      <c r="DB679" s="125"/>
      <c r="DC679" s="125"/>
      <c r="DD679" s="125">
        <f t="shared" si="184"/>
        <v>0</v>
      </c>
      <c r="DE679" s="125"/>
      <c r="DF679" s="125"/>
      <c r="DG679" s="125"/>
      <c r="DH679" s="125"/>
      <c r="DI679" s="125"/>
      <c r="DJ679" s="125"/>
      <c r="DK679" s="125"/>
      <c r="DL679" s="125"/>
      <c r="DM679" s="125"/>
      <c r="DN679" s="125">
        <f t="shared" si="185"/>
        <v>0</v>
      </c>
      <c r="DO679" s="125"/>
      <c r="DP679" s="125"/>
      <c r="DQ679" s="125"/>
      <c r="DR679" s="125"/>
      <c r="DS679" s="125"/>
      <c r="DT679" s="125"/>
      <c r="DU679" s="125"/>
      <c r="DV679" s="125">
        <v>1</v>
      </c>
      <c r="DW679" s="125"/>
      <c r="DX679" s="125"/>
      <c r="DY679" s="125">
        <f t="shared" si="186"/>
        <v>1</v>
      </c>
      <c r="DZ679" s="125">
        <f t="shared" si="187"/>
        <v>0</v>
      </c>
      <c r="EA679" s="125">
        <f t="shared" si="188"/>
        <v>0</v>
      </c>
      <c r="EB679" s="125">
        <f t="shared" si="189"/>
        <v>0</v>
      </c>
      <c r="EC679" s="125">
        <f t="shared" si="190"/>
        <v>0</v>
      </c>
      <c r="ED679" s="125">
        <f t="shared" si="191"/>
        <v>0</v>
      </c>
      <c r="EE679" s="125">
        <f t="shared" si="192"/>
        <v>0</v>
      </c>
      <c r="EF679" s="125">
        <f t="shared" si="193"/>
        <v>0</v>
      </c>
      <c r="EG679" s="125">
        <f t="shared" si="194"/>
        <v>0</v>
      </c>
      <c r="EH679" s="125">
        <f t="shared" si="195"/>
        <v>0</v>
      </c>
      <c r="EI679" s="125">
        <f t="shared" si="196"/>
        <v>0</v>
      </c>
      <c r="EJ679" s="125">
        <v>0</v>
      </c>
    </row>
    <row r="680" spans="1:140" ht="15.75" customHeight="1">
      <c r="A680" s="33"/>
      <c r="B680" s="33"/>
      <c r="C680" s="201">
        <v>2021</v>
      </c>
      <c r="D680" s="201" t="s">
        <v>3593</v>
      </c>
      <c r="E680" s="201" t="s">
        <v>3594</v>
      </c>
      <c r="F680" s="201" t="s">
        <v>2848</v>
      </c>
      <c r="G680" s="201" t="s">
        <v>926</v>
      </c>
      <c r="H680" s="201" t="s">
        <v>3595</v>
      </c>
      <c r="I680" s="201" t="s">
        <v>3596</v>
      </c>
      <c r="J680" s="125"/>
      <c r="K680" s="125"/>
      <c r="L680" s="125" t="s">
        <v>3431</v>
      </c>
      <c r="M680" s="119">
        <v>1</v>
      </c>
      <c r="N680" s="119" t="s">
        <v>3597</v>
      </c>
      <c r="O680" s="125"/>
      <c r="P680" s="125"/>
      <c r="Q680" s="125"/>
      <c r="R680" s="125"/>
      <c r="S680" s="125"/>
      <c r="T680" s="125"/>
      <c r="U680" s="125">
        <v>1</v>
      </c>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v>1</v>
      </c>
      <c r="AR680" s="125">
        <f t="shared" si="180"/>
        <v>1</v>
      </c>
      <c r="AS680" s="125"/>
      <c r="AT680" s="125">
        <v>1</v>
      </c>
      <c r="AU680" s="125"/>
      <c r="AV680" s="125"/>
      <c r="AW680" s="125"/>
      <c r="AX680" s="125">
        <f t="shared" si="181"/>
        <v>1</v>
      </c>
      <c r="AY680" s="125"/>
      <c r="AZ680" s="125">
        <v>1</v>
      </c>
      <c r="BA680" s="125"/>
      <c r="BB680" s="125"/>
      <c r="BC680" s="125"/>
      <c r="BD680" s="125"/>
      <c r="BE680" s="125"/>
      <c r="BF680" s="125"/>
      <c r="BG680" s="125"/>
      <c r="BH680" s="125"/>
      <c r="BI680" s="125"/>
      <c r="BJ680" s="125"/>
      <c r="BK680" s="125">
        <v>1</v>
      </c>
      <c r="BL680" s="125"/>
      <c r="BM680" s="125"/>
      <c r="BN680" s="125"/>
      <c r="BO680" s="125"/>
      <c r="BP680" s="125"/>
      <c r="BQ680" s="125"/>
      <c r="BR680" s="125"/>
      <c r="BS680" s="125"/>
      <c r="BT680" s="125"/>
      <c r="BU680" s="125">
        <v>1</v>
      </c>
      <c r="BV680" s="66">
        <f t="shared" si="197"/>
        <v>0</v>
      </c>
      <c r="BW680" s="125"/>
      <c r="BX680" s="125"/>
      <c r="BY680" s="125"/>
      <c r="BZ680" s="125"/>
      <c r="CA680" s="125"/>
      <c r="CB680" s="125"/>
      <c r="CC680" s="125"/>
      <c r="CD680" s="125"/>
      <c r="CE680" s="125"/>
      <c r="CF680" s="125"/>
      <c r="CG680" s="125"/>
      <c r="CH680" s="125">
        <f t="shared" si="182"/>
        <v>0</v>
      </c>
      <c r="CI680" s="125"/>
      <c r="CJ680" s="125"/>
      <c r="CK680" s="125"/>
      <c r="CL680" s="125"/>
      <c r="CM680" s="125"/>
      <c r="CN680" s="125"/>
      <c r="CO680" s="125"/>
      <c r="CP680" s="125"/>
      <c r="CQ680" s="125"/>
      <c r="CR680" s="125"/>
      <c r="CS680" s="125">
        <f t="shared" si="183"/>
        <v>0</v>
      </c>
      <c r="CT680" s="125"/>
      <c r="CU680" s="125"/>
      <c r="CV680" s="125"/>
      <c r="CW680" s="125"/>
      <c r="CX680" s="125"/>
      <c r="CY680" s="125"/>
      <c r="CZ680" s="125"/>
      <c r="DA680" s="125"/>
      <c r="DB680" s="125"/>
      <c r="DC680" s="125"/>
      <c r="DD680" s="125">
        <f t="shared" si="184"/>
        <v>0</v>
      </c>
      <c r="DE680" s="125"/>
      <c r="DF680" s="125"/>
      <c r="DG680" s="125"/>
      <c r="DH680" s="125"/>
      <c r="DI680" s="125"/>
      <c r="DJ680" s="125"/>
      <c r="DK680" s="125"/>
      <c r="DL680" s="125"/>
      <c r="DM680" s="125"/>
      <c r="DN680" s="125">
        <f t="shared" si="185"/>
        <v>0</v>
      </c>
      <c r="DO680" s="125"/>
      <c r="DP680" s="125"/>
      <c r="DQ680" s="125"/>
      <c r="DR680" s="125"/>
      <c r="DS680" s="125"/>
      <c r="DT680" s="125"/>
      <c r="DU680" s="125"/>
      <c r="DV680" s="125"/>
      <c r="DW680" s="125"/>
      <c r="DX680" s="125"/>
      <c r="DY680" s="125">
        <f t="shared" si="186"/>
        <v>0</v>
      </c>
      <c r="DZ680" s="125">
        <f t="shared" si="187"/>
        <v>0</v>
      </c>
      <c r="EA680" s="125">
        <f t="shared" si="188"/>
        <v>0</v>
      </c>
      <c r="EB680" s="125">
        <f t="shared" si="189"/>
        <v>0</v>
      </c>
      <c r="EC680" s="125">
        <f t="shared" si="190"/>
        <v>0</v>
      </c>
      <c r="ED680" s="125">
        <f t="shared" si="191"/>
        <v>0</v>
      </c>
      <c r="EE680" s="125">
        <f t="shared" si="192"/>
        <v>0</v>
      </c>
      <c r="EF680" s="125">
        <f t="shared" si="193"/>
        <v>0</v>
      </c>
      <c r="EG680" s="125">
        <f t="shared" si="194"/>
        <v>0</v>
      </c>
      <c r="EH680" s="125">
        <f t="shared" si="195"/>
        <v>0</v>
      </c>
      <c r="EI680" s="125">
        <f t="shared" si="196"/>
        <v>0</v>
      </c>
      <c r="EJ680" s="125">
        <v>1</v>
      </c>
    </row>
    <row r="681" spans="1:140" ht="15.75" customHeight="1">
      <c r="A681" s="33"/>
      <c r="B681" s="33"/>
      <c r="C681" s="125">
        <v>2021</v>
      </c>
      <c r="D681" s="125" t="s">
        <v>3598</v>
      </c>
      <c r="E681" s="125" t="s">
        <v>3599</v>
      </c>
      <c r="F681" s="125" t="s">
        <v>660</v>
      </c>
      <c r="G681" s="125" t="s">
        <v>487</v>
      </c>
      <c r="H681" s="125" t="s">
        <v>3600</v>
      </c>
      <c r="I681" s="125" t="s">
        <v>3601</v>
      </c>
      <c r="J681" s="125"/>
      <c r="K681" s="125"/>
      <c r="L681" s="125" t="s">
        <v>3431</v>
      </c>
      <c r="M681" s="119">
        <v>1</v>
      </c>
      <c r="N681" s="119" t="s">
        <v>3602</v>
      </c>
      <c r="O681" s="125"/>
      <c r="P681" s="125"/>
      <c r="Q681" s="125"/>
      <c r="R681" s="125"/>
      <c r="S681" s="125"/>
      <c r="T681" s="125"/>
      <c r="U681" s="125">
        <v>1</v>
      </c>
      <c r="V681" s="125"/>
      <c r="W681" s="125"/>
      <c r="X681" s="125"/>
      <c r="Y681" s="125"/>
      <c r="Z681" s="125"/>
      <c r="AA681" s="125"/>
      <c r="AB681" s="125"/>
      <c r="AC681" s="125"/>
      <c r="AD681" s="125"/>
      <c r="AE681" s="125"/>
      <c r="AF681" s="125"/>
      <c r="AG681" s="125">
        <v>1</v>
      </c>
      <c r="AH681" s="125"/>
      <c r="AI681" s="125"/>
      <c r="AJ681" s="125"/>
      <c r="AK681" s="125"/>
      <c r="AL681" s="125"/>
      <c r="AM681" s="125"/>
      <c r="AN681" s="125"/>
      <c r="AO681" s="125"/>
      <c r="AP681" s="125"/>
      <c r="AQ681" s="125"/>
      <c r="AR681" s="125">
        <f t="shared" si="180"/>
        <v>1</v>
      </c>
      <c r="AS681" s="125"/>
      <c r="AT681" s="125">
        <v>1</v>
      </c>
      <c r="AU681" s="125"/>
      <c r="AV681" s="125"/>
      <c r="AW681" s="125"/>
      <c r="AX681" s="125">
        <f t="shared" si="181"/>
        <v>1</v>
      </c>
      <c r="AY681" s="125"/>
      <c r="AZ681" s="125"/>
      <c r="BA681" s="125">
        <v>1</v>
      </c>
      <c r="BB681" s="125"/>
      <c r="BC681" s="125"/>
      <c r="BD681" s="125"/>
      <c r="BE681" s="125"/>
      <c r="BF681" s="125"/>
      <c r="BG681" s="125"/>
      <c r="BH681" s="125"/>
      <c r="BI681" s="125"/>
      <c r="BJ681" s="125"/>
      <c r="BK681" s="125">
        <v>1</v>
      </c>
      <c r="BL681" s="125"/>
      <c r="BM681" s="125"/>
      <c r="BN681" s="125"/>
      <c r="BO681" s="125"/>
      <c r="BP681" s="125"/>
      <c r="BQ681" s="125"/>
      <c r="BR681" s="125"/>
      <c r="BS681" s="125">
        <v>1</v>
      </c>
      <c r="BT681" s="125">
        <v>1</v>
      </c>
      <c r="BU681" s="125"/>
      <c r="BV681" s="66">
        <f t="shared" si="197"/>
        <v>0</v>
      </c>
      <c r="BW681" s="125"/>
      <c r="BX681" s="125"/>
      <c r="BY681" s="125"/>
      <c r="BZ681" s="125"/>
      <c r="CA681" s="125"/>
      <c r="CB681" s="125"/>
      <c r="CC681" s="125"/>
      <c r="CD681" s="125"/>
      <c r="CE681" s="125"/>
      <c r="CF681" s="125"/>
      <c r="CG681" s="125"/>
      <c r="CH681" s="125">
        <f t="shared" si="182"/>
        <v>0</v>
      </c>
      <c r="CI681" s="125"/>
      <c r="CJ681" s="125">
        <v>1</v>
      </c>
      <c r="CK681" s="125"/>
      <c r="CL681" s="125"/>
      <c r="CM681" s="125"/>
      <c r="CN681" s="125">
        <v>1</v>
      </c>
      <c r="CO681" s="125"/>
      <c r="CP681" s="125"/>
      <c r="CQ681" s="125"/>
      <c r="CR681" s="125"/>
      <c r="CS681" s="125">
        <f t="shared" si="183"/>
        <v>2</v>
      </c>
      <c r="CT681" s="125"/>
      <c r="CU681" s="125"/>
      <c r="CV681" s="125"/>
      <c r="CW681" s="125"/>
      <c r="CX681" s="125"/>
      <c r="CY681" s="125"/>
      <c r="CZ681" s="125"/>
      <c r="DA681" s="125"/>
      <c r="DB681" s="125"/>
      <c r="DC681" s="125"/>
      <c r="DD681" s="125">
        <f t="shared" si="184"/>
        <v>0</v>
      </c>
      <c r="DE681" s="125"/>
      <c r="DF681" s="125"/>
      <c r="DG681" s="125"/>
      <c r="DH681" s="125"/>
      <c r="DI681" s="125"/>
      <c r="DJ681" s="125"/>
      <c r="DK681" s="125"/>
      <c r="DL681" s="125"/>
      <c r="DM681" s="125"/>
      <c r="DN681" s="125">
        <f t="shared" si="185"/>
        <v>0</v>
      </c>
      <c r="DO681" s="125"/>
      <c r="DP681" s="125"/>
      <c r="DQ681" s="125"/>
      <c r="DR681" s="125"/>
      <c r="DS681" s="125"/>
      <c r="DT681" s="125"/>
      <c r="DU681" s="125"/>
      <c r="DV681" s="125"/>
      <c r="DW681" s="125"/>
      <c r="DX681" s="125"/>
      <c r="DY681" s="125">
        <f t="shared" si="186"/>
        <v>0</v>
      </c>
      <c r="DZ681" s="125">
        <f t="shared" si="187"/>
        <v>0</v>
      </c>
      <c r="EA681" s="125">
        <f t="shared" si="188"/>
        <v>1</v>
      </c>
      <c r="EB681" s="125">
        <f t="shared" si="189"/>
        <v>0</v>
      </c>
      <c r="EC681" s="125">
        <f t="shared" si="190"/>
        <v>0</v>
      </c>
      <c r="ED681" s="125">
        <f t="shared" si="191"/>
        <v>1</v>
      </c>
      <c r="EE681" s="125">
        <f t="shared" si="192"/>
        <v>0</v>
      </c>
      <c r="EF681" s="125">
        <f t="shared" si="193"/>
        <v>0</v>
      </c>
      <c r="EG681" s="125">
        <f t="shared" si="194"/>
        <v>0</v>
      </c>
      <c r="EH681" s="125">
        <f t="shared" si="195"/>
        <v>2</v>
      </c>
      <c r="EI681" s="125">
        <f t="shared" si="196"/>
        <v>1</v>
      </c>
      <c r="EJ681" s="125">
        <v>0</v>
      </c>
    </row>
    <row r="682" spans="1:140" ht="15.75" customHeight="1">
      <c r="A682" s="33"/>
      <c r="B682" s="33"/>
      <c r="C682" s="201">
        <v>2021</v>
      </c>
      <c r="D682" s="201" t="s">
        <v>3603</v>
      </c>
      <c r="E682" s="201" t="s">
        <v>3604</v>
      </c>
      <c r="F682" s="201" t="s">
        <v>541</v>
      </c>
      <c r="G682" s="201" t="s">
        <v>538</v>
      </c>
      <c r="H682" s="201" t="s">
        <v>3605</v>
      </c>
      <c r="I682" s="201" t="s">
        <v>3606</v>
      </c>
      <c r="J682" s="201"/>
      <c r="K682" s="201"/>
      <c r="L682" s="201" t="s">
        <v>3431</v>
      </c>
      <c r="M682" s="214">
        <v>1</v>
      </c>
      <c r="N682" s="214"/>
      <c r="O682" s="201"/>
      <c r="P682" s="201"/>
      <c r="Q682" s="201"/>
      <c r="R682" s="201"/>
      <c r="S682" s="201"/>
      <c r="T682" s="201"/>
      <c r="U682" s="201">
        <v>1</v>
      </c>
      <c r="V682" s="201"/>
      <c r="W682" s="201"/>
      <c r="X682" s="201"/>
      <c r="Y682" s="201"/>
      <c r="Z682" s="201"/>
      <c r="AA682" s="201"/>
      <c r="AB682" s="201"/>
      <c r="AC682" s="201"/>
      <c r="AD682" s="201"/>
      <c r="AE682" s="201"/>
      <c r="AF682" s="201"/>
      <c r="AG682" s="201"/>
      <c r="AH682" s="201"/>
      <c r="AI682" s="201">
        <v>1</v>
      </c>
      <c r="AJ682" s="201"/>
      <c r="AK682" s="201"/>
      <c r="AL682" s="201"/>
      <c r="AM682" s="201"/>
      <c r="AN682" s="201"/>
      <c r="AO682" s="201"/>
      <c r="AP682" s="201"/>
      <c r="AQ682" s="201"/>
      <c r="AR682" s="201">
        <f t="shared" si="180"/>
        <v>1</v>
      </c>
      <c r="AS682" s="201"/>
      <c r="AT682" s="201"/>
      <c r="AU682" s="201">
        <v>1</v>
      </c>
      <c r="AV682" s="201"/>
      <c r="AW682" s="201">
        <v>1</v>
      </c>
      <c r="AX682" s="201">
        <f t="shared" si="181"/>
        <v>2</v>
      </c>
      <c r="AY682" s="201">
        <v>1</v>
      </c>
      <c r="AZ682" s="201"/>
      <c r="BA682" s="201"/>
      <c r="BB682" s="201"/>
      <c r="BC682" s="201"/>
      <c r="BD682" s="201"/>
      <c r="BE682" s="201"/>
      <c r="BF682" s="201"/>
      <c r="BG682" s="201"/>
      <c r="BH682" s="201"/>
      <c r="BI682" s="201"/>
      <c r="BJ682" s="201"/>
      <c r="BK682" s="201">
        <v>1</v>
      </c>
      <c r="BL682" s="201"/>
      <c r="BM682" s="201"/>
      <c r="BN682" s="201"/>
      <c r="BO682" s="201"/>
      <c r="BP682" s="201"/>
      <c r="BQ682" s="201"/>
      <c r="BR682" s="201"/>
      <c r="BS682" s="201"/>
      <c r="BT682" s="201"/>
      <c r="BU682" s="201">
        <v>1</v>
      </c>
      <c r="BV682" s="66">
        <f t="shared" si="197"/>
        <v>0</v>
      </c>
      <c r="BW682" s="201"/>
      <c r="BX682" s="201"/>
      <c r="BY682" s="201"/>
      <c r="BZ682" s="201"/>
      <c r="CA682" s="201"/>
      <c r="CB682" s="201"/>
      <c r="CC682" s="201"/>
      <c r="CD682" s="201"/>
      <c r="CE682" s="201"/>
      <c r="CF682" s="201"/>
      <c r="CG682" s="201"/>
      <c r="CH682" s="201">
        <f t="shared" si="182"/>
        <v>0</v>
      </c>
      <c r="CI682" s="201"/>
      <c r="CJ682" s="201"/>
      <c r="CK682" s="201"/>
      <c r="CL682" s="201"/>
      <c r="CM682" s="201"/>
      <c r="CN682" s="201"/>
      <c r="CO682" s="201"/>
      <c r="CP682" s="201"/>
      <c r="CQ682" s="201"/>
      <c r="CR682" s="201"/>
      <c r="CS682" s="201">
        <f t="shared" si="183"/>
        <v>0</v>
      </c>
      <c r="CT682" s="201"/>
      <c r="CU682" s="201"/>
      <c r="CV682" s="201"/>
      <c r="CW682" s="201"/>
      <c r="CX682" s="201"/>
      <c r="CY682" s="201"/>
      <c r="CZ682" s="201"/>
      <c r="DA682" s="201"/>
      <c r="DB682" s="201"/>
      <c r="DC682" s="201"/>
      <c r="DD682" s="201">
        <f t="shared" si="184"/>
        <v>0</v>
      </c>
      <c r="DE682" s="201"/>
      <c r="DF682" s="201"/>
      <c r="DG682" s="201"/>
      <c r="DH682" s="201"/>
      <c r="DI682" s="201"/>
      <c r="DJ682" s="201"/>
      <c r="DK682" s="201"/>
      <c r="DL682" s="201"/>
      <c r="DM682" s="201"/>
      <c r="DN682" s="201">
        <f t="shared" si="185"/>
        <v>0</v>
      </c>
      <c r="DO682" s="201"/>
      <c r="DP682" s="201"/>
      <c r="DQ682" s="201"/>
      <c r="DR682" s="201"/>
      <c r="DS682" s="201"/>
      <c r="DT682" s="201"/>
      <c r="DU682" s="201"/>
      <c r="DV682" s="201"/>
      <c r="DW682" s="201"/>
      <c r="DX682" s="201"/>
      <c r="DY682" s="201">
        <f t="shared" si="186"/>
        <v>0</v>
      </c>
      <c r="DZ682" s="201">
        <f t="shared" si="187"/>
        <v>0</v>
      </c>
      <c r="EA682" s="201">
        <f t="shared" si="188"/>
        <v>0</v>
      </c>
      <c r="EB682" s="201">
        <f t="shared" si="189"/>
        <v>0</v>
      </c>
      <c r="EC682" s="201">
        <f t="shared" si="190"/>
        <v>0</v>
      </c>
      <c r="ED682" s="201">
        <f t="shared" si="191"/>
        <v>0</v>
      </c>
      <c r="EE682" s="201">
        <f t="shared" si="192"/>
        <v>0</v>
      </c>
      <c r="EF682" s="201">
        <f t="shared" si="193"/>
        <v>0</v>
      </c>
      <c r="EG682" s="201">
        <f t="shared" si="194"/>
        <v>0</v>
      </c>
      <c r="EH682" s="201">
        <f t="shared" si="195"/>
        <v>0</v>
      </c>
      <c r="EI682" s="201">
        <f t="shared" si="196"/>
        <v>0</v>
      </c>
      <c r="EJ682" s="201">
        <v>0</v>
      </c>
    </row>
    <row r="683" spans="1:140" ht="15.75" customHeight="1">
      <c r="A683" s="33"/>
      <c r="B683" s="33"/>
      <c r="C683" s="125">
        <v>2020</v>
      </c>
      <c r="D683" s="125" t="s">
        <v>3607</v>
      </c>
      <c r="E683" s="125" t="s">
        <v>3608</v>
      </c>
      <c r="F683" s="125" t="s">
        <v>3609</v>
      </c>
      <c r="G683" s="125" t="s">
        <v>470</v>
      </c>
      <c r="H683" s="125" t="s">
        <v>3610</v>
      </c>
      <c r="I683" s="125" t="s">
        <v>3611</v>
      </c>
      <c r="J683" s="125"/>
      <c r="K683" s="125"/>
      <c r="L683" s="125" t="s">
        <v>3431</v>
      </c>
      <c r="M683" s="119">
        <v>1</v>
      </c>
      <c r="N683" s="119"/>
      <c r="O683" s="125"/>
      <c r="P683" s="125"/>
      <c r="Q683" s="125"/>
      <c r="R683" s="125"/>
      <c r="S683" s="125"/>
      <c r="T683" s="125"/>
      <c r="U683" s="125">
        <v>1</v>
      </c>
      <c r="V683" s="125"/>
      <c r="W683" s="125"/>
      <c r="X683" s="125"/>
      <c r="Y683" s="125"/>
      <c r="Z683" s="125"/>
      <c r="AA683" s="125"/>
      <c r="AB683" s="125"/>
      <c r="AC683" s="125"/>
      <c r="AD683" s="125"/>
      <c r="AE683" s="125"/>
      <c r="AF683" s="125"/>
      <c r="AG683" s="125"/>
      <c r="AH683" s="125"/>
      <c r="AI683" s="125">
        <v>1</v>
      </c>
      <c r="AJ683" s="125"/>
      <c r="AK683" s="125"/>
      <c r="AL683" s="125"/>
      <c r="AM683" s="125"/>
      <c r="AN683" s="125"/>
      <c r="AO683" s="125"/>
      <c r="AP683" s="125"/>
      <c r="AQ683" s="125"/>
      <c r="AR683" s="125">
        <f t="shared" si="180"/>
        <v>1</v>
      </c>
      <c r="AS683" s="125"/>
      <c r="AT683" s="125">
        <v>1</v>
      </c>
      <c r="AU683" s="125"/>
      <c r="AV683" s="125"/>
      <c r="AW683" s="125">
        <v>1</v>
      </c>
      <c r="AX683" s="125">
        <f t="shared" si="181"/>
        <v>2</v>
      </c>
      <c r="AY683" s="125"/>
      <c r="AZ683" s="125"/>
      <c r="BA683" s="125">
        <v>1</v>
      </c>
      <c r="BB683" s="125"/>
      <c r="BC683" s="125"/>
      <c r="BD683" s="125">
        <v>1</v>
      </c>
      <c r="BE683" s="125"/>
      <c r="BF683" s="125"/>
      <c r="BG683" s="125"/>
      <c r="BH683" s="125"/>
      <c r="BI683" s="125"/>
      <c r="BJ683" s="125"/>
      <c r="BK683" s="125"/>
      <c r="BL683" s="125"/>
      <c r="BM683" s="125"/>
      <c r="BN683" s="125"/>
      <c r="BO683" s="125"/>
      <c r="BP683" s="125">
        <v>1</v>
      </c>
      <c r="BQ683" s="125"/>
      <c r="BR683" s="125"/>
      <c r="BS683" s="125"/>
      <c r="BT683" s="125">
        <v>1</v>
      </c>
      <c r="BU683" s="125">
        <v>1</v>
      </c>
      <c r="BV683" s="66">
        <f t="shared" si="197"/>
        <v>0</v>
      </c>
      <c r="BW683" s="125"/>
      <c r="BX683" s="125"/>
      <c r="BY683" s="125"/>
      <c r="BZ683" s="125"/>
      <c r="CA683" s="125"/>
      <c r="CB683" s="125"/>
      <c r="CC683" s="125"/>
      <c r="CD683" s="125"/>
      <c r="CE683" s="125"/>
      <c r="CF683" s="125"/>
      <c r="CG683" s="125"/>
      <c r="CH683" s="125">
        <f t="shared" si="182"/>
        <v>0</v>
      </c>
      <c r="CI683" s="125"/>
      <c r="CJ683" s="125"/>
      <c r="CK683" s="125"/>
      <c r="CL683" s="125"/>
      <c r="CM683" s="125"/>
      <c r="CN683" s="125"/>
      <c r="CO683" s="125"/>
      <c r="CP683" s="125"/>
      <c r="CQ683" s="125"/>
      <c r="CR683" s="125"/>
      <c r="CS683" s="125">
        <f t="shared" si="183"/>
        <v>0</v>
      </c>
      <c r="CT683" s="125"/>
      <c r="CU683" s="125"/>
      <c r="CV683" s="125"/>
      <c r="CW683" s="125"/>
      <c r="CX683" s="125"/>
      <c r="CY683" s="125"/>
      <c r="CZ683" s="125"/>
      <c r="DA683" s="125"/>
      <c r="DB683" s="125"/>
      <c r="DC683" s="125"/>
      <c r="DD683" s="125">
        <f t="shared" si="184"/>
        <v>0</v>
      </c>
      <c r="DE683" s="125"/>
      <c r="DF683" s="125"/>
      <c r="DG683" s="125"/>
      <c r="DH683" s="125"/>
      <c r="DI683" s="125"/>
      <c r="DJ683" s="125"/>
      <c r="DK683" s="125"/>
      <c r="DL683" s="125"/>
      <c r="DM683" s="125"/>
      <c r="DN683" s="125">
        <f t="shared" si="185"/>
        <v>0</v>
      </c>
      <c r="DO683" s="125"/>
      <c r="DP683" s="125"/>
      <c r="DQ683" s="125"/>
      <c r="DR683" s="125"/>
      <c r="DS683" s="125"/>
      <c r="DT683" s="125"/>
      <c r="DU683" s="125"/>
      <c r="DV683" s="125"/>
      <c r="DW683" s="125"/>
      <c r="DX683" s="125"/>
      <c r="DY683" s="125">
        <f t="shared" si="186"/>
        <v>0</v>
      </c>
      <c r="DZ683" s="125">
        <f t="shared" si="187"/>
        <v>0</v>
      </c>
      <c r="EA683" s="125">
        <f t="shared" si="188"/>
        <v>0</v>
      </c>
      <c r="EB683" s="125">
        <f t="shared" si="189"/>
        <v>0</v>
      </c>
      <c r="EC683" s="125">
        <f t="shared" si="190"/>
        <v>0</v>
      </c>
      <c r="ED683" s="125">
        <f t="shared" si="191"/>
        <v>0</v>
      </c>
      <c r="EE683" s="125">
        <f t="shared" si="192"/>
        <v>0</v>
      </c>
      <c r="EF683" s="125">
        <f t="shared" si="193"/>
        <v>0</v>
      </c>
      <c r="EG683" s="125">
        <f t="shared" si="194"/>
        <v>0</v>
      </c>
      <c r="EH683" s="125">
        <f t="shared" si="195"/>
        <v>0</v>
      </c>
      <c r="EI683" s="125">
        <f t="shared" si="196"/>
        <v>0</v>
      </c>
      <c r="EJ683" s="125">
        <v>1</v>
      </c>
    </row>
    <row r="684" spans="1:140" ht="15.75" customHeight="1">
      <c r="A684" s="33"/>
      <c r="B684" s="33"/>
      <c r="C684" s="125">
        <v>2021</v>
      </c>
      <c r="D684" s="125" t="s">
        <v>3612</v>
      </c>
      <c r="E684" s="125" t="s">
        <v>3613</v>
      </c>
      <c r="F684" s="125" t="s">
        <v>3614</v>
      </c>
      <c r="G684" s="125" t="s">
        <v>470</v>
      </c>
      <c r="H684" s="125"/>
      <c r="I684" s="125" t="s">
        <v>3615</v>
      </c>
      <c r="J684" s="125"/>
      <c r="K684" s="125"/>
      <c r="L684" s="125" t="s">
        <v>3431</v>
      </c>
      <c r="M684" s="119">
        <v>1</v>
      </c>
      <c r="N684" s="119" t="s">
        <v>3616</v>
      </c>
      <c r="O684" s="125"/>
      <c r="P684" s="125"/>
      <c r="Q684" s="125"/>
      <c r="R684" s="125"/>
      <c r="S684" s="125"/>
      <c r="T684" s="125"/>
      <c r="U684" s="125">
        <v>1</v>
      </c>
      <c r="V684" s="125"/>
      <c r="W684" s="125"/>
      <c r="X684" s="125"/>
      <c r="Y684" s="125"/>
      <c r="Z684" s="125"/>
      <c r="AA684" s="125"/>
      <c r="AB684" s="125"/>
      <c r="AC684" s="125"/>
      <c r="AD684" s="125"/>
      <c r="AE684" s="125"/>
      <c r="AF684" s="125"/>
      <c r="AG684" s="125"/>
      <c r="AH684" s="125"/>
      <c r="AI684" s="125"/>
      <c r="AJ684" s="125"/>
      <c r="AK684" s="125">
        <v>1</v>
      </c>
      <c r="AL684" s="125"/>
      <c r="AM684" s="125"/>
      <c r="AN684" s="125"/>
      <c r="AO684" s="125"/>
      <c r="AP684" s="125"/>
      <c r="AQ684" s="125"/>
      <c r="AR684" s="125">
        <f t="shared" si="180"/>
        <v>1</v>
      </c>
      <c r="AS684" s="125"/>
      <c r="AT684" s="125">
        <v>1</v>
      </c>
      <c r="AU684" s="125"/>
      <c r="AV684" s="125"/>
      <c r="AW684" s="125"/>
      <c r="AX684" s="125">
        <f t="shared" si="181"/>
        <v>1</v>
      </c>
      <c r="AY684" s="125"/>
      <c r="AZ684" s="125"/>
      <c r="BA684" s="125"/>
      <c r="BB684" s="125"/>
      <c r="BC684" s="125"/>
      <c r="BD684" s="125"/>
      <c r="BE684" s="125"/>
      <c r="BF684" s="125"/>
      <c r="BG684" s="125"/>
      <c r="BH684" s="125"/>
      <c r="BI684" s="125"/>
      <c r="BJ684" s="125"/>
      <c r="BK684" s="125">
        <v>1</v>
      </c>
      <c r="BL684" s="125"/>
      <c r="BM684" s="125"/>
      <c r="BN684" s="125"/>
      <c r="BO684" s="125"/>
      <c r="BP684" s="125"/>
      <c r="BQ684" s="125"/>
      <c r="BR684" s="125"/>
      <c r="BS684" s="125"/>
      <c r="BT684" s="125"/>
      <c r="BU684" s="125"/>
      <c r="BV684" s="66">
        <f t="shared" si="197"/>
        <v>1</v>
      </c>
      <c r="BW684" s="125"/>
      <c r="BX684" s="125"/>
      <c r="BY684" s="125"/>
      <c r="BZ684" s="125"/>
      <c r="CA684" s="125"/>
      <c r="CB684" s="125"/>
      <c r="CC684" s="125"/>
      <c r="CD684" s="125"/>
      <c r="CE684" s="125"/>
      <c r="CF684" s="125"/>
      <c r="CG684" s="125"/>
      <c r="CH684" s="125">
        <f t="shared" si="182"/>
        <v>0</v>
      </c>
      <c r="CI684" s="125"/>
      <c r="CJ684" s="125"/>
      <c r="CK684" s="125"/>
      <c r="CL684" s="125"/>
      <c r="CM684" s="125"/>
      <c r="CN684" s="125"/>
      <c r="CO684" s="125"/>
      <c r="CP684" s="125"/>
      <c r="CQ684" s="125"/>
      <c r="CR684" s="125"/>
      <c r="CS684" s="125">
        <f t="shared" si="183"/>
        <v>0</v>
      </c>
      <c r="CT684" s="125"/>
      <c r="CU684" s="125"/>
      <c r="CV684" s="125"/>
      <c r="CW684" s="125"/>
      <c r="CX684" s="125"/>
      <c r="CY684" s="125"/>
      <c r="CZ684" s="125"/>
      <c r="DA684" s="125"/>
      <c r="DB684" s="125"/>
      <c r="DC684" s="125"/>
      <c r="DD684" s="125">
        <f t="shared" si="184"/>
        <v>0</v>
      </c>
      <c r="DE684" s="125"/>
      <c r="DF684" s="125"/>
      <c r="DG684" s="125"/>
      <c r="DH684" s="125"/>
      <c r="DI684" s="125"/>
      <c r="DJ684" s="125"/>
      <c r="DK684" s="125"/>
      <c r="DL684" s="125"/>
      <c r="DM684" s="125"/>
      <c r="DN684" s="125">
        <f t="shared" si="185"/>
        <v>0</v>
      </c>
      <c r="DO684" s="125"/>
      <c r="DP684" s="125"/>
      <c r="DQ684" s="125"/>
      <c r="DR684" s="125"/>
      <c r="DS684" s="125"/>
      <c r="DT684" s="125"/>
      <c r="DU684" s="125"/>
      <c r="DV684" s="125"/>
      <c r="DW684" s="125"/>
      <c r="DX684" s="125"/>
      <c r="DY684" s="125">
        <f t="shared" si="186"/>
        <v>0</v>
      </c>
      <c r="DZ684" s="125">
        <f t="shared" si="187"/>
        <v>0</v>
      </c>
      <c r="EA684" s="125">
        <f t="shared" si="188"/>
        <v>0</v>
      </c>
      <c r="EB684" s="125">
        <f t="shared" si="189"/>
        <v>0</v>
      </c>
      <c r="EC684" s="125">
        <f t="shared" si="190"/>
        <v>0</v>
      </c>
      <c r="ED684" s="125">
        <f t="shared" si="191"/>
        <v>0</v>
      </c>
      <c r="EE684" s="125">
        <f t="shared" si="192"/>
        <v>0</v>
      </c>
      <c r="EF684" s="125">
        <f t="shared" si="193"/>
        <v>0</v>
      </c>
      <c r="EG684" s="125">
        <f t="shared" si="194"/>
        <v>0</v>
      </c>
      <c r="EH684" s="125">
        <f t="shared" si="195"/>
        <v>0</v>
      </c>
      <c r="EI684" s="125">
        <f t="shared" si="196"/>
        <v>0</v>
      </c>
      <c r="EJ684" s="125">
        <v>1</v>
      </c>
    </row>
    <row r="685" spans="1:140" ht="15.75" customHeight="1">
      <c r="A685" s="33"/>
      <c r="B685" s="33"/>
      <c r="C685" s="125">
        <v>2021</v>
      </c>
      <c r="D685" s="125" t="s">
        <v>3617</v>
      </c>
      <c r="E685" s="125" t="s">
        <v>3618</v>
      </c>
      <c r="F685" s="125" t="s">
        <v>3619</v>
      </c>
      <c r="G685" s="125" t="s">
        <v>470</v>
      </c>
      <c r="H685" s="125" t="s">
        <v>3620</v>
      </c>
      <c r="I685" s="125" t="s">
        <v>3621</v>
      </c>
      <c r="J685" s="125"/>
      <c r="K685" s="125"/>
      <c r="L685" s="125" t="s">
        <v>3431</v>
      </c>
      <c r="M685" s="119">
        <v>1</v>
      </c>
      <c r="N685" s="119"/>
      <c r="O685" s="125"/>
      <c r="P685" s="125"/>
      <c r="Q685" s="125"/>
      <c r="R685" s="125">
        <v>1</v>
      </c>
      <c r="S685" s="125"/>
      <c r="T685" s="125">
        <v>1</v>
      </c>
      <c r="U685" s="125"/>
      <c r="V685" s="125"/>
      <c r="W685" s="125"/>
      <c r="X685" s="125"/>
      <c r="Y685" s="125"/>
      <c r="Z685" s="125"/>
      <c r="AA685" s="125"/>
      <c r="AB685" s="125"/>
      <c r="AC685" s="125"/>
      <c r="AD685" s="125"/>
      <c r="AE685" s="125"/>
      <c r="AF685" s="125">
        <v>1</v>
      </c>
      <c r="AG685" s="125"/>
      <c r="AH685" s="125"/>
      <c r="AI685" s="125"/>
      <c r="AJ685" s="125"/>
      <c r="AK685" s="125"/>
      <c r="AL685" s="125"/>
      <c r="AM685" s="125"/>
      <c r="AN685" s="125"/>
      <c r="AO685" s="125"/>
      <c r="AP685" s="125"/>
      <c r="AQ685" s="125"/>
      <c r="AR685" s="125">
        <f t="shared" si="180"/>
        <v>1</v>
      </c>
      <c r="AS685" s="125"/>
      <c r="AT685" s="125">
        <v>1</v>
      </c>
      <c r="AU685" s="125"/>
      <c r="AV685" s="125"/>
      <c r="AW685" s="125"/>
      <c r="AX685" s="125">
        <f t="shared" si="181"/>
        <v>1</v>
      </c>
      <c r="AY685" s="125"/>
      <c r="AZ685" s="125">
        <v>1</v>
      </c>
      <c r="BA685" s="125"/>
      <c r="BB685" s="125"/>
      <c r="BC685" s="125"/>
      <c r="BD685" s="125"/>
      <c r="BE685" s="125"/>
      <c r="BF685" s="125"/>
      <c r="BG685" s="125"/>
      <c r="BH685" s="125"/>
      <c r="BI685" s="125"/>
      <c r="BJ685" s="125"/>
      <c r="BK685" s="125">
        <v>1</v>
      </c>
      <c r="BL685" s="125"/>
      <c r="BM685" s="125"/>
      <c r="BN685" s="125"/>
      <c r="BO685" s="125"/>
      <c r="BP685" s="125"/>
      <c r="BQ685" s="125"/>
      <c r="BR685" s="125"/>
      <c r="BS685" s="125"/>
      <c r="BT685" s="125"/>
      <c r="BU685" s="125"/>
      <c r="BV685" s="66">
        <f t="shared" si="197"/>
        <v>1</v>
      </c>
      <c r="BW685" s="125"/>
      <c r="BX685" s="125"/>
      <c r="BY685" s="125"/>
      <c r="BZ685" s="125"/>
      <c r="CA685" s="125"/>
      <c r="CB685" s="125"/>
      <c r="CC685" s="125"/>
      <c r="CD685" s="125"/>
      <c r="CE685" s="125"/>
      <c r="CF685" s="125"/>
      <c r="CG685" s="125"/>
      <c r="CH685" s="125">
        <f t="shared" si="182"/>
        <v>0</v>
      </c>
      <c r="CI685" s="125"/>
      <c r="CJ685" s="125"/>
      <c r="CK685" s="125"/>
      <c r="CL685" s="125"/>
      <c r="CM685" s="125"/>
      <c r="CN685" s="125"/>
      <c r="CO685" s="125"/>
      <c r="CP685" s="125"/>
      <c r="CQ685" s="125"/>
      <c r="CR685" s="125"/>
      <c r="CS685" s="125">
        <f t="shared" si="183"/>
        <v>0</v>
      </c>
      <c r="CT685" s="125"/>
      <c r="CU685" s="125"/>
      <c r="CV685" s="125"/>
      <c r="CW685" s="125"/>
      <c r="CX685" s="125"/>
      <c r="CY685" s="125"/>
      <c r="CZ685" s="125"/>
      <c r="DA685" s="125"/>
      <c r="DB685" s="125"/>
      <c r="DC685" s="125"/>
      <c r="DD685" s="125">
        <f t="shared" si="184"/>
        <v>0</v>
      </c>
      <c r="DE685" s="125"/>
      <c r="DF685" s="125"/>
      <c r="DG685" s="125"/>
      <c r="DH685" s="125"/>
      <c r="DI685" s="125"/>
      <c r="DJ685" s="125"/>
      <c r="DK685" s="125"/>
      <c r="DL685" s="125"/>
      <c r="DM685" s="125"/>
      <c r="DN685" s="125">
        <f t="shared" si="185"/>
        <v>0</v>
      </c>
      <c r="DO685" s="125"/>
      <c r="DP685" s="125"/>
      <c r="DQ685" s="125"/>
      <c r="DR685" s="125"/>
      <c r="DS685" s="125"/>
      <c r="DT685" s="125"/>
      <c r="DU685" s="125"/>
      <c r="DV685" s="125"/>
      <c r="DW685" s="125"/>
      <c r="DX685" s="125"/>
      <c r="DY685" s="125">
        <f t="shared" si="186"/>
        <v>0</v>
      </c>
      <c r="DZ685" s="125">
        <f t="shared" si="187"/>
        <v>0</v>
      </c>
      <c r="EA685" s="125">
        <f t="shared" si="188"/>
        <v>0</v>
      </c>
      <c r="EB685" s="125">
        <f t="shared" si="189"/>
        <v>0</v>
      </c>
      <c r="EC685" s="125">
        <f t="shared" si="190"/>
        <v>0</v>
      </c>
      <c r="ED685" s="125">
        <f t="shared" si="191"/>
        <v>0</v>
      </c>
      <c r="EE685" s="125">
        <f t="shared" si="192"/>
        <v>0</v>
      </c>
      <c r="EF685" s="125">
        <f t="shared" si="193"/>
        <v>0</v>
      </c>
      <c r="EG685" s="125">
        <f t="shared" si="194"/>
        <v>0</v>
      </c>
      <c r="EH685" s="125">
        <f t="shared" si="195"/>
        <v>0</v>
      </c>
      <c r="EI685" s="125">
        <f t="shared" si="196"/>
        <v>0</v>
      </c>
      <c r="EJ685" s="125">
        <v>1</v>
      </c>
    </row>
    <row r="686" spans="1:140" ht="15.75" customHeight="1">
      <c r="A686" s="33"/>
      <c r="B686" s="33"/>
      <c r="C686" s="125">
        <v>2021</v>
      </c>
      <c r="D686" s="125" t="s">
        <v>3622</v>
      </c>
      <c r="E686" s="125" t="s">
        <v>3623</v>
      </c>
      <c r="F686" s="125" t="s">
        <v>3624</v>
      </c>
      <c r="G686" s="125" t="s">
        <v>483</v>
      </c>
      <c r="H686" s="125" t="s">
        <v>3625</v>
      </c>
      <c r="I686" s="125" t="s">
        <v>3626</v>
      </c>
      <c r="J686" s="125"/>
      <c r="K686" s="125"/>
      <c r="L686" s="125" t="s">
        <v>3431</v>
      </c>
      <c r="M686" s="119">
        <v>1</v>
      </c>
      <c r="N686" s="119"/>
      <c r="O686" s="125"/>
      <c r="P686" s="125"/>
      <c r="Q686" s="125"/>
      <c r="R686" s="125"/>
      <c r="S686" s="125"/>
      <c r="T686" s="125">
        <v>1</v>
      </c>
      <c r="U686" s="125"/>
      <c r="V686" s="125"/>
      <c r="W686" s="125"/>
      <c r="X686" s="125"/>
      <c r="Y686" s="125"/>
      <c r="Z686" s="125"/>
      <c r="AA686" s="125"/>
      <c r="AB686" s="125"/>
      <c r="AC686" s="125"/>
      <c r="AD686" s="125"/>
      <c r="AE686" s="125"/>
      <c r="AF686" s="125"/>
      <c r="AG686" s="125"/>
      <c r="AH686" s="125">
        <v>1</v>
      </c>
      <c r="AI686" s="125"/>
      <c r="AJ686" s="125"/>
      <c r="AK686" s="125"/>
      <c r="AL686" s="125"/>
      <c r="AM686" s="125"/>
      <c r="AN686" s="125"/>
      <c r="AO686" s="125"/>
      <c r="AP686" s="125"/>
      <c r="AQ686" s="125"/>
      <c r="AR686" s="125">
        <f t="shared" si="180"/>
        <v>1</v>
      </c>
      <c r="AS686" s="125"/>
      <c r="AT686" s="125">
        <v>1</v>
      </c>
      <c r="AU686" s="125">
        <v>1</v>
      </c>
      <c r="AV686" s="125"/>
      <c r="AW686" s="125"/>
      <c r="AX686" s="125">
        <f t="shared" si="181"/>
        <v>2</v>
      </c>
      <c r="AY686" s="125">
        <v>1</v>
      </c>
      <c r="AZ686" s="125"/>
      <c r="BA686" s="125"/>
      <c r="BB686" s="125"/>
      <c r="BC686" s="125"/>
      <c r="BD686" s="125"/>
      <c r="BE686" s="125"/>
      <c r="BF686" s="125"/>
      <c r="BG686" s="125"/>
      <c r="BH686" s="125"/>
      <c r="BI686" s="125"/>
      <c r="BJ686" s="125"/>
      <c r="BK686" s="125"/>
      <c r="BL686" s="125"/>
      <c r="BM686" s="125"/>
      <c r="BN686" s="125"/>
      <c r="BO686" s="125"/>
      <c r="BP686" s="125">
        <v>1</v>
      </c>
      <c r="BQ686" s="125"/>
      <c r="BR686" s="125"/>
      <c r="BS686" s="125"/>
      <c r="BT686" s="125">
        <v>1</v>
      </c>
      <c r="BU686" s="125">
        <v>1</v>
      </c>
      <c r="BV686" s="66">
        <f t="shared" si="197"/>
        <v>0</v>
      </c>
      <c r="BW686" s="125"/>
      <c r="BX686" s="125"/>
      <c r="BY686" s="125"/>
      <c r="BZ686" s="125"/>
      <c r="CA686" s="125"/>
      <c r="CB686" s="125"/>
      <c r="CC686" s="125"/>
      <c r="CD686" s="125"/>
      <c r="CE686" s="125"/>
      <c r="CF686" s="125"/>
      <c r="CG686" s="125"/>
      <c r="CH686" s="125">
        <f t="shared" si="182"/>
        <v>0</v>
      </c>
      <c r="CI686" s="125"/>
      <c r="CJ686" s="125"/>
      <c r="CK686" s="125"/>
      <c r="CL686" s="125"/>
      <c r="CM686" s="125"/>
      <c r="CN686" s="125"/>
      <c r="CO686" s="125"/>
      <c r="CP686" s="125"/>
      <c r="CQ686" s="125"/>
      <c r="CR686" s="125"/>
      <c r="CS686" s="125">
        <f t="shared" si="183"/>
        <v>0</v>
      </c>
      <c r="CT686" s="125"/>
      <c r="CU686" s="125"/>
      <c r="CV686" s="125"/>
      <c r="CW686" s="125"/>
      <c r="CX686" s="125"/>
      <c r="CY686" s="125"/>
      <c r="CZ686" s="125"/>
      <c r="DA686" s="125"/>
      <c r="DB686" s="125"/>
      <c r="DC686" s="125"/>
      <c r="DD686" s="125">
        <f t="shared" si="184"/>
        <v>0</v>
      </c>
      <c r="DE686" s="125"/>
      <c r="DF686" s="125"/>
      <c r="DG686" s="125"/>
      <c r="DH686" s="125"/>
      <c r="DI686" s="125"/>
      <c r="DJ686" s="125"/>
      <c r="DK686" s="125"/>
      <c r="DL686" s="125"/>
      <c r="DM686" s="125"/>
      <c r="DN686" s="125">
        <f t="shared" si="185"/>
        <v>0</v>
      </c>
      <c r="DO686" s="125"/>
      <c r="DP686" s="125"/>
      <c r="DQ686" s="125"/>
      <c r="DR686" s="125"/>
      <c r="DS686" s="125"/>
      <c r="DT686" s="125"/>
      <c r="DU686" s="125"/>
      <c r="DV686" s="125"/>
      <c r="DW686" s="125"/>
      <c r="DX686" s="125"/>
      <c r="DY686" s="125">
        <f t="shared" si="186"/>
        <v>0</v>
      </c>
      <c r="DZ686" s="125">
        <f t="shared" si="187"/>
        <v>0</v>
      </c>
      <c r="EA686" s="125">
        <f t="shared" si="188"/>
        <v>0</v>
      </c>
      <c r="EB686" s="125">
        <f t="shared" si="189"/>
        <v>0</v>
      </c>
      <c r="EC686" s="125">
        <f t="shared" si="190"/>
        <v>0</v>
      </c>
      <c r="ED686" s="125">
        <f t="shared" si="191"/>
        <v>0</v>
      </c>
      <c r="EE686" s="125">
        <f t="shared" si="192"/>
        <v>0</v>
      </c>
      <c r="EF686" s="125">
        <f t="shared" si="193"/>
        <v>0</v>
      </c>
      <c r="EG686" s="125">
        <f t="shared" si="194"/>
        <v>0</v>
      </c>
      <c r="EH686" s="125">
        <f t="shared" si="195"/>
        <v>0</v>
      </c>
      <c r="EI686" s="125">
        <f t="shared" si="196"/>
        <v>0</v>
      </c>
      <c r="EJ686" s="125">
        <v>1</v>
      </c>
    </row>
    <row r="687" spans="1:140" ht="15.75" customHeight="1">
      <c r="A687" s="33"/>
      <c r="B687" s="33"/>
      <c r="C687" s="125">
        <v>2021</v>
      </c>
      <c r="D687" s="125" t="s">
        <v>3627</v>
      </c>
      <c r="E687" s="125" t="s">
        <v>3628</v>
      </c>
      <c r="F687" s="125" t="s">
        <v>620</v>
      </c>
      <c r="G687" s="125" t="s">
        <v>621</v>
      </c>
      <c r="H687" s="125" t="s">
        <v>3629</v>
      </c>
      <c r="I687" s="125" t="s">
        <v>3630</v>
      </c>
      <c r="J687" s="125"/>
      <c r="K687" s="125"/>
      <c r="L687" s="125" t="s">
        <v>3431</v>
      </c>
      <c r="M687" s="119">
        <v>1</v>
      </c>
      <c r="N687" s="119"/>
      <c r="O687" s="125"/>
      <c r="P687" s="125"/>
      <c r="Q687" s="125"/>
      <c r="R687" s="125"/>
      <c r="S687" s="125"/>
      <c r="T687" s="125">
        <v>1</v>
      </c>
      <c r="U687" s="125"/>
      <c r="V687" s="125"/>
      <c r="W687" s="125"/>
      <c r="X687" s="125"/>
      <c r="Y687" s="125"/>
      <c r="Z687" s="125"/>
      <c r="AA687" s="125"/>
      <c r="AB687" s="125"/>
      <c r="AC687" s="125"/>
      <c r="AD687" s="125"/>
      <c r="AE687" s="125"/>
      <c r="AF687" s="125"/>
      <c r="AG687" s="125"/>
      <c r="AH687" s="125"/>
      <c r="AI687" s="125">
        <v>1</v>
      </c>
      <c r="AJ687" s="125"/>
      <c r="AK687" s="125"/>
      <c r="AL687" s="125"/>
      <c r="AM687" s="125"/>
      <c r="AN687" s="125"/>
      <c r="AO687" s="125"/>
      <c r="AP687" s="125"/>
      <c r="AQ687" s="125"/>
      <c r="AR687" s="125">
        <f t="shared" si="180"/>
        <v>1</v>
      </c>
      <c r="AS687" s="125"/>
      <c r="AT687" s="125">
        <v>1</v>
      </c>
      <c r="AU687" s="125"/>
      <c r="AV687" s="125"/>
      <c r="AW687" s="125"/>
      <c r="AX687" s="125">
        <f t="shared" si="181"/>
        <v>1</v>
      </c>
      <c r="AY687" s="125"/>
      <c r="AZ687" s="125">
        <v>1</v>
      </c>
      <c r="BA687" s="125"/>
      <c r="BB687" s="125"/>
      <c r="BC687" s="125"/>
      <c r="BD687" s="125"/>
      <c r="BE687" s="125"/>
      <c r="BF687" s="125"/>
      <c r="BG687" s="125"/>
      <c r="BH687" s="125"/>
      <c r="BI687" s="125"/>
      <c r="BJ687" s="125"/>
      <c r="BK687" s="125"/>
      <c r="BL687" s="125"/>
      <c r="BM687" s="125"/>
      <c r="BN687" s="125"/>
      <c r="BO687" s="125"/>
      <c r="BP687" s="125">
        <v>1</v>
      </c>
      <c r="BQ687" s="125"/>
      <c r="BR687" s="125"/>
      <c r="BS687" s="125"/>
      <c r="BT687" s="125"/>
      <c r="BU687" s="125"/>
      <c r="BV687" s="66">
        <f t="shared" si="197"/>
        <v>1</v>
      </c>
      <c r="BW687" s="125"/>
      <c r="BX687" s="125"/>
      <c r="BY687" s="125"/>
      <c r="BZ687" s="125"/>
      <c r="CA687" s="125"/>
      <c r="CB687" s="125"/>
      <c r="CC687" s="125"/>
      <c r="CD687" s="125"/>
      <c r="CE687" s="125"/>
      <c r="CF687" s="125"/>
      <c r="CG687" s="125"/>
      <c r="CH687" s="125">
        <f t="shared" si="182"/>
        <v>0</v>
      </c>
      <c r="CI687" s="125"/>
      <c r="CJ687" s="125"/>
      <c r="CK687" s="125"/>
      <c r="CL687" s="125"/>
      <c r="CM687" s="125"/>
      <c r="CN687" s="125"/>
      <c r="CO687" s="125"/>
      <c r="CP687" s="125"/>
      <c r="CQ687" s="125"/>
      <c r="CR687" s="125"/>
      <c r="CS687" s="125">
        <f t="shared" si="183"/>
        <v>0</v>
      </c>
      <c r="CT687" s="125"/>
      <c r="CU687" s="125"/>
      <c r="CV687" s="125"/>
      <c r="CW687" s="125"/>
      <c r="CX687" s="125"/>
      <c r="CY687" s="125"/>
      <c r="CZ687" s="125"/>
      <c r="DA687" s="125"/>
      <c r="DB687" s="125"/>
      <c r="DC687" s="125"/>
      <c r="DD687" s="125">
        <f t="shared" si="184"/>
        <v>0</v>
      </c>
      <c r="DE687" s="125"/>
      <c r="DF687" s="125"/>
      <c r="DG687" s="125"/>
      <c r="DH687" s="125"/>
      <c r="DI687" s="125"/>
      <c r="DJ687" s="125"/>
      <c r="DK687" s="125"/>
      <c r="DL687" s="125"/>
      <c r="DM687" s="125"/>
      <c r="DN687" s="125">
        <f t="shared" si="185"/>
        <v>0</v>
      </c>
      <c r="DO687" s="125"/>
      <c r="DP687" s="125"/>
      <c r="DQ687" s="125"/>
      <c r="DR687" s="125"/>
      <c r="DS687" s="125"/>
      <c r="DT687" s="125"/>
      <c r="DU687" s="125"/>
      <c r="DV687" s="125"/>
      <c r="DW687" s="125"/>
      <c r="DX687" s="125"/>
      <c r="DY687" s="125">
        <f t="shared" si="186"/>
        <v>0</v>
      </c>
      <c r="DZ687" s="125">
        <f t="shared" si="187"/>
        <v>0</v>
      </c>
      <c r="EA687" s="125">
        <f t="shared" si="188"/>
        <v>0</v>
      </c>
      <c r="EB687" s="125">
        <f t="shared" si="189"/>
        <v>0</v>
      </c>
      <c r="EC687" s="125">
        <f t="shared" si="190"/>
        <v>0</v>
      </c>
      <c r="ED687" s="125">
        <f t="shared" si="191"/>
        <v>0</v>
      </c>
      <c r="EE687" s="125">
        <f t="shared" si="192"/>
        <v>0</v>
      </c>
      <c r="EF687" s="125">
        <f t="shared" si="193"/>
        <v>0</v>
      </c>
      <c r="EG687" s="125">
        <f t="shared" si="194"/>
        <v>0</v>
      </c>
      <c r="EH687" s="125">
        <f t="shared" si="195"/>
        <v>0</v>
      </c>
      <c r="EI687" s="125">
        <f t="shared" si="196"/>
        <v>0</v>
      </c>
      <c r="EJ687" s="125">
        <v>0</v>
      </c>
    </row>
    <row r="688" spans="1:140" ht="15.75" customHeight="1">
      <c r="A688" s="33"/>
      <c r="B688" s="33"/>
      <c r="C688" s="125">
        <v>2021</v>
      </c>
      <c r="D688" s="125" t="s">
        <v>3631</v>
      </c>
      <c r="E688" s="125" t="s">
        <v>3632</v>
      </c>
      <c r="F688" s="125" t="s">
        <v>3614</v>
      </c>
      <c r="G688" s="125" t="s">
        <v>470</v>
      </c>
      <c r="H688" s="125"/>
      <c r="I688" s="125" t="s">
        <v>3633</v>
      </c>
      <c r="J688" s="125"/>
      <c r="K688" s="125"/>
      <c r="L688" s="125" t="s">
        <v>3431</v>
      </c>
      <c r="M688" s="119">
        <v>1</v>
      </c>
      <c r="N688" s="119"/>
      <c r="O688" s="125"/>
      <c r="P688" s="125"/>
      <c r="Q688" s="125"/>
      <c r="R688" s="125"/>
      <c r="S688" s="125"/>
      <c r="T688" s="125"/>
      <c r="U688" s="125">
        <v>1</v>
      </c>
      <c r="V688" s="125"/>
      <c r="W688" s="125"/>
      <c r="X688" s="125"/>
      <c r="Y688" s="125"/>
      <c r="Z688" s="125"/>
      <c r="AA688" s="125"/>
      <c r="AB688" s="125"/>
      <c r="AC688" s="125"/>
      <c r="AD688" s="125"/>
      <c r="AE688" s="125"/>
      <c r="AF688" s="125"/>
      <c r="AG688" s="125"/>
      <c r="AH688" s="125"/>
      <c r="AI688" s="125">
        <v>1</v>
      </c>
      <c r="AJ688" s="125"/>
      <c r="AK688" s="125"/>
      <c r="AL688" s="125"/>
      <c r="AM688" s="125"/>
      <c r="AN688" s="125"/>
      <c r="AO688" s="125"/>
      <c r="AP688" s="125"/>
      <c r="AQ688" s="125"/>
      <c r="AR688" s="125">
        <f t="shared" si="180"/>
        <v>1</v>
      </c>
      <c r="AS688" s="125"/>
      <c r="AT688" s="125">
        <v>1</v>
      </c>
      <c r="AU688" s="125"/>
      <c r="AV688" s="125"/>
      <c r="AW688" s="125">
        <v>1</v>
      </c>
      <c r="AX688" s="125">
        <f t="shared" si="181"/>
        <v>2</v>
      </c>
      <c r="AY688" s="125"/>
      <c r="AZ688" s="125"/>
      <c r="BA688" s="125">
        <v>1</v>
      </c>
      <c r="BB688" s="125"/>
      <c r="BC688" s="125"/>
      <c r="BD688" s="125"/>
      <c r="BE688" s="125"/>
      <c r="BF688" s="125"/>
      <c r="BG688" s="125"/>
      <c r="BH688" s="125"/>
      <c r="BI688" s="125"/>
      <c r="BJ688" s="125"/>
      <c r="BK688" s="125">
        <v>1</v>
      </c>
      <c r="BL688" s="125"/>
      <c r="BM688" s="125"/>
      <c r="BN688" s="125"/>
      <c r="BO688" s="125"/>
      <c r="BP688" s="125"/>
      <c r="BQ688" s="125"/>
      <c r="BR688" s="125"/>
      <c r="BS688" s="125"/>
      <c r="BT688" s="125">
        <v>1</v>
      </c>
      <c r="BU688" s="125">
        <v>1</v>
      </c>
      <c r="BV688" s="66">
        <f t="shared" si="197"/>
        <v>0</v>
      </c>
      <c r="BW688" s="125"/>
      <c r="BX688" s="125"/>
      <c r="BY688" s="125"/>
      <c r="BZ688" s="125"/>
      <c r="CA688" s="125"/>
      <c r="CB688" s="125"/>
      <c r="CC688" s="125"/>
      <c r="CD688" s="125"/>
      <c r="CE688" s="125"/>
      <c r="CF688" s="125"/>
      <c r="CG688" s="125"/>
      <c r="CH688" s="125">
        <f t="shared" si="182"/>
        <v>0</v>
      </c>
      <c r="CI688" s="125"/>
      <c r="CJ688" s="125"/>
      <c r="CK688" s="125"/>
      <c r="CL688" s="125"/>
      <c r="CM688" s="125">
        <v>1</v>
      </c>
      <c r="CN688" s="125"/>
      <c r="CO688" s="125"/>
      <c r="CP688" s="125"/>
      <c r="CQ688" s="125"/>
      <c r="CR688" s="125"/>
      <c r="CS688" s="125">
        <f t="shared" si="183"/>
        <v>1</v>
      </c>
      <c r="CT688" s="125"/>
      <c r="CU688" s="125"/>
      <c r="CV688" s="125"/>
      <c r="CW688" s="125"/>
      <c r="CX688" s="125"/>
      <c r="CY688" s="125"/>
      <c r="CZ688" s="125"/>
      <c r="DA688" s="125"/>
      <c r="DB688" s="125"/>
      <c r="DC688" s="125"/>
      <c r="DD688" s="125">
        <f t="shared" si="184"/>
        <v>0</v>
      </c>
      <c r="DE688" s="125"/>
      <c r="DF688" s="125"/>
      <c r="DG688" s="125"/>
      <c r="DH688" s="125"/>
      <c r="DI688" s="125"/>
      <c r="DJ688" s="125"/>
      <c r="DK688" s="125"/>
      <c r="DL688" s="125"/>
      <c r="DM688" s="125"/>
      <c r="DN688" s="125">
        <f t="shared" si="185"/>
        <v>0</v>
      </c>
      <c r="DO688" s="125"/>
      <c r="DP688" s="125"/>
      <c r="DQ688" s="125"/>
      <c r="DR688" s="125"/>
      <c r="DS688" s="125"/>
      <c r="DT688" s="125"/>
      <c r="DU688" s="125"/>
      <c r="DV688" s="125">
        <v>1</v>
      </c>
      <c r="DW688" s="125"/>
      <c r="DX688" s="125"/>
      <c r="DY688" s="125">
        <f t="shared" si="186"/>
        <v>1</v>
      </c>
      <c r="DZ688" s="125">
        <f t="shared" si="187"/>
        <v>0</v>
      </c>
      <c r="EA688" s="125">
        <f t="shared" si="188"/>
        <v>0</v>
      </c>
      <c r="EB688" s="125">
        <f t="shared" si="189"/>
        <v>0</v>
      </c>
      <c r="EC688" s="125">
        <f t="shared" si="190"/>
        <v>0</v>
      </c>
      <c r="ED688" s="125">
        <f t="shared" si="191"/>
        <v>0</v>
      </c>
      <c r="EE688" s="125">
        <f t="shared" si="192"/>
        <v>0</v>
      </c>
      <c r="EF688" s="125">
        <f t="shared" si="193"/>
        <v>0</v>
      </c>
      <c r="EG688" s="125">
        <f t="shared" si="194"/>
        <v>0</v>
      </c>
      <c r="EH688" s="125">
        <f t="shared" si="195"/>
        <v>0</v>
      </c>
      <c r="EI688" s="125">
        <f t="shared" si="196"/>
        <v>0</v>
      </c>
      <c r="EJ688" s="125">
        <v>0</v>
      </c>
    </row>
    <row r="689" spans="1:140" ht="15.75" customHeight="1">
      <c r="A689" s="33"/>
      <c r="B689" s="33"/>
      <c r="C689" s="125">
        <v>2021</v>
      </c>
      <c r="D689" s="125" t="s">
        <v>3634</v>
      </c>
      <c r="E689" s="125" t="s">
        <v>3635</v>
      </c>
      <c r="F689" s="125" t="s">
        <v>3614</v>
      </c>
      <c r="G689" s="125" t="s">
        <v>470</v>
      </c>
      <c r="H689" s="125"/>
      <c r="I689" s="125" t="s">
        <v>3636</v>
      </c>
      <c r="J689" s="125"/>
      <c r="K689" s="125"/>
      <c r="L689" s="125" t="s">
        <v>3431</v>
      </c>
      <c r="M689" s="119">
        <v>1</v>
      </c>
      <c r="N689" s="119"/>
      <c r="O689" s="125"/>
      <c r="P689" s="125"/>
      <c r="Q689" s="125"/>
      <c r="R689" s="125"/>
      <c r="S689" s="125"/>
      <c r="T689" s="125"/>
      <c r="U689" s="125">
        <v>1</v>
      </c>
      <c r="V689" s="125"/>
      <c r="W689" s="125"/>
      <c r="X689" s="125"/>
      <c r="Y689" s="125"/>
      <c r="Z689" s="125"/>
      <c r="AA689" s="125"/>
      <c r="AB689" s="125"/>
      <c r="AC689" s="125"/>
      <c r="AD689" s="125"/>
      <c r="AE689" s="125"/>
      <c r="AF689" s="125"/>
      <c r="AG689" s="125"/>
      <c r="AH689" s="125"/>
      <c r="AI689" s="125">
        <v>1</v>
      </c>
      <c r="AJ689" s="125"/>
      <c r="AK689" s="125"/>
      <c r="AL689" s="125"/>
      <c r="AM689" s="125"/>
      <c r="AN689" s="125"/>
      <c r="AO689" s="125"/>
      <c r="AP689" s="125"/>
      <c r="AQ689" s="125"/>
      <c r="AR689" s="125">
        <f t="shared" si="180"/>
        <v>1</v>
      </c>
      <c r="AS689" s="125">
        <v>1</v>
      </c>
      <c r="AT689" s="125">
        <v>1</v>
      </c>
      <c r="AU689" s="125"/>
      <c r="AV689" s="125"/>
      <c r="AW689" s="125">
        <v>1</v>
      </c>
      <c r="AX689" s="125">
        <f t="shared" si="181"/>
        <v>3</v>
      </c>
      <c r="AY689" s="125"/>
      <c r="AZ689" s="125"/>
      <c r="BA689" s="125">
        <v>1</v>
      </c>
      <c r="BB689" s="125"/>
      <c r="BC689" s="125"/>
      <c r="BD689" s="125"/>
      <c r="BE689" s="125"/>
      <c r="BF689" s="125"/>
      <c r="BG689" s="125"/>
      <c r="BH689" s="125"/>
      <c r="BI689" s="125"/>
      <c r="BJ689" s="125"/>
      <c r="BK689" s="125">
        <v>1</v>
      </c>
      <c r="BL689" s="125"/>
      <c r="BM689" s="125"/>
      <c r="BN689" s="125"/>
      <c r="BO689" s="125"/>
      <c r="BP689" s="125"/>
      <c r="BQ689" s="125"/>
      <c r="BR689" s="125"/>
      <c r="BS689" s="125">
        <v>1</v>
      </c>
      <c r="BT689" s="125">
        <v>1</v>
      </c>
      <c r="BU689" s="125">
        <v>1</v>
      </c>
      <c r="BV689" s="66">
        <f t="shared" si="197"/>
        <v>0</v>
      </c>
      <c r="BW689" s="125"/>
      <c r="BX689" s="125"/>
      <c r="BY689" s="125"/>
      <c r="BZ689" s="125">
        <v>1</v>
      </c>
      <c r="CA689" s="125"/>
      <c r="CB689" s="125"/>
      <c r="CC689" s="125"/>
      <c r="CD689" s="125"/>
      <c r="CE689" s="125"/>
      <c r="CF689" s="125"/>
      <c r="CG689" s="125"/>
      <c r="CH689" s="125">
        <f t="shared" si="182"/>
        <v>1</v>
      </c>
      <c r="CI689" s="125"/>
      <c r="CJ689" s="125">
        <v>1</v>
      </c>
      <c r="CK689" s="125"/>
      <c r="CL689" s="125"/>
      <c r="CM689" s="125">
        <v>1</v>
      </c>
      <c r="CN689" s="125">
        <v>1</v>
      </c>
      <c r="CO689" s="125"/>
      <c r="CP689" s="125">
        <v>1</v>
      </c>
      <c r="CQ689" s="125"/>
      <c r="CR689" s="125"/>
      <c r="CS689" s="125">
        <f t="shared" si="183"/>
        <v>4</v>
      </c>
      <c r="CT689" s="125"/>
      <c r="CU689" s="125"/>
      <c r="CV689" s="125"/>
      <c r="CW689" s="125"/>
      <c r="CX689" s="125"/>
      <c r="CY689" s="125"/>
      <c r="CZ689" s="125"/>
      <c r="DA689" s="125"/>
      <c r="DB689" s="125"/>
      <c r="DC689" s="125"/>
      <c r="DD689" s="125">
        <f t="shared" si="184"/>
        <v>0</v>
      </c>
      <c r="DE689" s="125"/>
      <c r="DF689" s="125"/>
      <c r="DG689" s="125"/>
      <c r="DH689" s="125"/>
      <c r="DI689" s="125"/>
      <c r="DJ689" s="125"/>
      <c r="DK689" s="125"/>
      <c r="DL689" s="125"/>
      <c r="DM689" s="125"/>
      <c r="DN689" s="125">
        <f t="shared" si="185"/>
        <v>0</v>
      </c>
      <c r="DO689" s="125"/>
      <c r="DP689" s="125"/>
      <c r="DQ689" s="125"/>
      <c r="DR689" s="125"/>
      <c r="DS689" s="125"/>
      <c r="DT689" s="125"/>
      <c r="DU689" s="125"/>
      <c r="DV689" s="125">
        <v>1</v>
      </c>
      <c r="DW689" s="125"/>
      <c r="DX689" s="125"/>
      <c r="DY689" s="125">
        <f t="shared" si="186"/>
        <v>1</v>
      </c>
      <c r="DZ689" s="125">
        <f t="shared" si="187"/>
        <v>0</v>
      </c>
      <c r="EA689" s="125">
        <f t="shared" si="188"/>
        <v>1</v>
      </c>
      <c r="EB689" s="125">
        <f t="shared" si="189"/>
        <v>0</v>
      </c>
      <c r="EC689" s="125">
        <f t="shared" si="190"/>
        <v>0</v>
      </c>
      <c r="ED689" s="125">
        <f t="shared" si="191"/>
        <v>1</v>
      </c>
      <c r="EE689" s="125">
        <f t="shared" si="192"/>
        <v>0</v>
      </c>
      <c r="EF689" s="125">
        <f t="shared" si="193"/>
        <v>1</v>
      </c>
      <c r="EG689" s="125">
        <f t="shared" si="194"/>
        <v>0</v>
      </c>
      <c r="EH689" s="125">
        <f t="shared" si="195"/>
        <v>3</v>
      </c>
      <c r="EI689" s="125">
        <f t="shared" si="196"/>
        <v>1</v>
      </c>
      <c r="EJ689" s="125">
        <v>1</v>
      </c>
    </row>
    <row r="690" spans="1:140" ht="15.75" customHeight="1">
      <c r="A690" s="33"/>
      <c r="B690" s="33"/>
      <c r="C690" s="125">
        <v>2021</v>
      </c>
      <c r="D690" s="125" t="s">
        <v>3637</v>
      </c>
      <c r="E690" s="125" t="s">
        <v>3638</v>
      </c>
      <c r="F690" s="125" t="s">
        <v>3614</v>
      </c>
      <c r="G690" s="125" t="s">
        <v>470</v>
      </c>
      <c r="H690" s="125"/>
      <c r="I690" s="125" t="s">
        <v>3639</v>
      </c>
      <c r="J690" s="125"/>
      <c r="K690" s="125"/>
      <c r="L690" s="125" t="s">
        <v>3431</v>
      </c>
      <c r="M690" s="119">
        <v>1</v>
      </c>
      <c r="N690" s="119"/>
      <c r="O690" s="125"/>
      <c r="P690" s="125"/>
      <c r="Q690" s="125"/>
      <c r="R690" s="125"/>
      <c r="S690" s="125"/>
      <c r="T690" s="125"/>
      <c r="U690" s="125">
        <v>1</v>
      </c>
      <c r="V690" s="125"/>
      <c r="W690" s="125"/>
      <c r="X690" s="125"/>
      <c r="Y690" s="125"/>
      <c r="Z690" s="125"/>
      <c r="AA690" s="125"/>
      <c r="AB690" s="125"/>
      <c r="AC690" s="125"/>
      <c r="AD690" s="125"/>
      <c r="AE690" s="125"/>
      <c r="AF690" s="125"/>
      <c r="AG690" s="125"/>
      <c r="AH690" s="125"/>
      <c r="AI690" s="125">
        <v>1</v>
      </c>
      <c r="AJ690" s="125"/>
      <c r="AK690" s="125"/>
      <c r="AL690" s="125"/>
      <c r="AM690" s="125"/>
      <c r="AN690" s="125"/>
      <c r="AO690" s="125"/>
      <c r="AP690" s="125"/>
      <c r="AQ690" s="125"/>
      <c r="AR690" s="125">
        <f t="shared" si="180"/>
        <v>1</v>
      </c>
      <c r="AS690" s="125">
        <v>1</v>
      </c>
      <c r="AT690" s="125">
        <v>1</v>
      </c>
      <c r="AU690" s="125">
        <v>1</v>
      </c>
      <c r="AV690" s="125"/>
      <c r="AW690" s="125"/>
      <c r="AX690" s="125">
        <f t="shared" si="181"/>
        <v>3</v>
      </c>
      <c r="AY690" s="125"/>
      <c r="AZ690" s="125"/>
      <c r="BA690" s="125">
        <v>1</v>
      </c>
      <c r="BB690" s="125"/>
      <c r="BC690" s="125"/>
      <c r="BD690" s="125"/>
      <c r="BE690" s="125"/>
      <c r="BF690" s="125"/>
      <c r="BG690" s="125"/>
      <c r="BH690" s="125"/>
      <c r="BI690" s="125"/>
      <c r="BJ690" s="125"/>
      <c r="BK690" s="125">
        <v>1</v>
      </c>
      <c r="BL690" s="125"/>
      <c r="BM690" s="125"/>
      <c r="BN690" s="125"/>
      <c r="BO690" s="125"/>
      <c r="BP690" s="125"/>
      <c r="BQ690" s="125"/>
      <c r="BR690" s="125"/>
      <c r="BS690" s="125">
        <v>1</v>
      </c>
      <c r="BT690" s="125">
        <v>1</v>
      </c>
      <c r="BU690" s="125"/>
      <c r="BV690" s="66">
        <f t="shared" si="197"/>
        <v>0</v>
      </c>
      <c r="BW690" s="125"/>
      <c r="BX690" s="125"/>
      <c r="BY690" s="125"/>
      <c r="BZ690" s="125"/>
      <c r="CA690" s="125"/>
      <c r="CB690" s="125"/>
      <c r="CC690" s="125"/>
      <c r="CD690" s="125"/>
      <c r="CE690" s="125"/>
      <c r="CF690" s="125"/>
      <c r="CG690" s="125"/>
      <c r="CH690" s="125">
        <f t="shared" si="182"/>
        <v>0</v>
      </c>
      <c r="CI690" s="125"/>
      <c r="CJ690" s="125"/>
      <c r="CK690" s="125"/>
      <c r="CL690" s="125"/>
      <c r="CM690" s="125"/>
      <c r="CN690" s="125"/>
      <c r="CO690" s="125"/>
      <c r="CP690" s="125"/>
      <c r="CQ690" s="125"/>
      <c r="CR690" s="125"/>
      <c r="CS690" s="125">
        <f t="shared" si="183"/>
        <v>0</v>
      </c>
      <c r="CT690" s="125"/>
      <c r="CU690" s="125"/>
      <c r="CV690" s="125"/>
      <c r="CW690" s="125"/>
      <c r="CX690" s="125"/>
      <c r="CY690" s="125"/>
      <c r="CZ690" s="125"/>
      <c r="DA690" s="125"/>
      <c r="DB690" s="125"/>
      <c r="DC690" s="125"/>
      <c r="DD690" s="125">
        <f t="shared" si="184"/>
        <v>0</v>
      </c>
      <c r="DE690" s="125"/>
      <c r="DF690" s="125"/>
      <c r="DG690" s="125"/>
      <c r="DH690" s="125"/>
      <c r="DI690" s="125"/>
      <c r="DJ690" s="125"/>
      <c r="DK690" s="125"/>
      <c r="DL690" s="125"/>
      <c r="DM690" s="125"/>
      <c r="DN690" s="125">
        <f t="shared" si="185"/>
        <v>0</v>
      </c>
      <c r="DO690" s="125"/>
      <c r="DP690" s="125"/>
      <c r="DQ690" s="125"/>
      <c r="DR690" s="125"/>
      <c r="DS690" s="125"/>
      <c r="DT690" s="125"/>
      <c r="DU690" s="125"/>
      <c r="DV690" s="125"/>
      <c r="DW690" s="125"/>
      <c r="DX690" s="125"/>
      <c r="DY690" s="125">
        <f t="shared" si="186"/>
        <v>0</v>
      </c>
      <c r="DZ690" s="125">
        <f t="shared" si="187"/>
        <v>0</v>
      </c>
      <c r="EA690" s="125">
        <f t="shared" si="188"/>
        <v>0</v>
      </c>
      <c r="EB690" s="125">
        <f t="shared" si="189"/>
        <v>0</v>
      </c>
      <c r="EC690" s="125">
        <f t="shared" si="190"/>
        <v>0</v>
      </c>
      <c r="ED690" s="125">
        <f t="shared" si="191"/>
        <v>0</v>
      </c>
      <c r="EE690" s="125">
        <f t="shared" si="192"/>
        <v>0</v>
      </c>
      <c r="EF690" s="125">
        <f t="shared" si="193"/>
        <v>0</v>
      </c>
      <c r="EG690" s="125">
        <f t="shared" si="194"/>
        <v>0</v>
      </c>
      <c r="EH690" s="125">
        <f t="shared" si="195"/>
        <v>0</v>
      </c>
      <c r="EI690" s="125">
        <f t="shared" si="196"/>
        <v>0</v>
      </c>
      <c r="EJ690" s="125">
        <v>0</v>
      </c>
    </row>
    <row r="691" spans="1:140" ht="15.75" customHeight="1">
      <c r="A691" s="33"/>
      <c r="B691" s="33"/>
      <c r="C691" s="201">
        <v>2021</v>
      </c>
      <c r="D691" s="201" t="s">
        <v>3640</v>
      </c>
      <c r="E691" s="201" t="s">
        <v>3641</v>
      </c>
      <c r="F691" s="201" t="s">
        <v>703</v>
      </c>
      <c r="G691" s="201" t="s">
        <v>538</v>
      </c>
      <c r="H691" s="201" t="s">
        <v>3642</v>
      </c>
      <c r="I691" s="201" t="s">
        <v>3643</v>
      </c>
      <c r="J691" s="201"/>
      <c r="K691" s="201"/>
      <c r="L691" s="201" t="s">
        <v>3431</v>
      </c>
      <c r="M691" s="214">
        <v>1</v>
      </c>
      <c r="N691" s="214"/>
      <c r="O691" s="201"/>
      <c r="P691" s="201"/>
      <c r="Q691" s="201"/>
      <c r="R691" s="201"/>
      <c r="S691" s="201"/>
      <c r="T691" s="201"/>
      <c r="U691" s="201">
        <v>1</v>
      </c>
      <c r="V691" s="201"/>
      <c r="W691" s="201"/>
      <c r="X691" s="201"/>
      <c r="Y691" s="201"/>
      <c r="Z691" s="201"/>
      <c r="AA691" s="201"/>
      <c r="AB691" s="201"/>
      <c r="AC691" s="201"/>
      <c r="AD691" s="201"/>
      <c r="AE691" s="201"/>
      <c r="AF691" s="201"/>
      <c r="AG691" s="201"/>
      <c r="AH691" s="201">
        <v>1</v>
      </c>
      <c r="AI691" s="201"/>
      <c r="AJ691" s="201"/>
      <c r="AK691" s="201"/>
      <c r="AL691" s="201"/>
      <c r="AM691" s="201"/>
      <c r="AN691" s="201"/>
      <c r="AO691" s="201"/>
      <c r="AP691" s="201"/>
      <c r="AQ691" s="201"/>
      <c r="AR691" s="201">
        <f t="shared" si="180"/>
        <v>1</v>
      </c>
      <c r="AS691" s="201">
        <v>1</v>
      </c>
      <c r="AT691" s="201">
        <v>1</v>
      </c>
      <c r="AU691" s="201">
        <v>1</v>
      </c>
      <c r="AV691" s="201">
        <v>1</v>
      </c>
      <c r="AW691" s="201">
        <v>1</v>
      </c>
      <c r="AX691" s="201">
        <f t="shared" si="181"/>
        <v>5</v>
      </c>
      <c r="AY691" s="201"/>
      <c r="AZ691" s="201"/>
      <c r="BA691" s="201">
        <v>1</v>
      </c>
      <c r="BB691" s="201"/>
      <c r="BC691" s="201"/>
      <c r="BD691" s="201"/>
      <c r="BE691" s="201"/>
      <c r="BF691" s="201"/>
      <c r="BG691" s="201"/>
      <c r="BH691" s="201"/>
      <c r="BI691" s="201"/>
      <c r="BJ691" s="201"/>
      <c r="BK691" s="201">
        <v>1</v>
      </c>
      <c r="BL691" s="201"/>
      <c r="BM691" s="201"/>
      <c r="BN691" s="201"/>
      <c r="BO691" s="201"/>
      <c r="BP691" s="201"/>
      <c r="BQ691" s="201"/>
      <c r="BR691" s="201"/>
      <c r="BS691" s="201"/>
      <c r="BT691" s="201">
        <v>1</v>
      </c>
      <c r="BU691" s="201">
        <v>1</v>
      </c>
      <c r="BV691" s="66">
        <f t="shared" si="197"/>
        <v>0</v>
      </c>
      <c r="BW691" s="201"/>
      <c r="BX691" s="201"/>
      <c r="BY691" s="201"/>
      <c r="BZ691" s="201"/>
      <c r="CA691" s="201"/>
      <c r="CB691" s="201"/>
      <c r="CC691" s="201"/>
      <c r="CD691" s="201"/>
      <c r="CE691" s="201"/>
      <c r="CF691" s="201"/>
      <c r="CG691" s="201"/>
      <c r="CH691" s="201">
        <f t="shared" si="182"/>
        <v>0</v>
      </c>
      <c r="CI691" s="201"/>
      <c r="CJ691" s="201"/>
      <c r="CK691" s="201"/>
      <c r="CL691" s="201"/>
      <c r="CM691" s="201"/>
      <c r="CN691" s="201"/>
      <c r="CO691" s="201"/>
      <c r="CP691" s="201"/>
      <c r="CQ691" s="201"/>
      <c r="CR691" s="201"/>
      <c r="CS691" s="201">
        <f t="shared" si="183"/>
        <v>0</v>
      </c>
      <c r="CT691" s="201"/>
      <c r="CU691" s="201"/>
      <c r="CV691" s="201"/>
      <c r="CW691" s="201"/>
      <c r="CX691" s="201"/>
      <c r="CY691" s="201"/>
      <c r="CZ691" s="201"/>
      <c r="DA691" s="201"/>
      <c r="DB691" s="201"/>
      <c r="DC691" s="201"/>
      <c r="DD691" s="201">
        <f t="shared" si="184"/>
        <v>0</v>
      </c>
      <c r="DE691" s="201"/>
      <c r="DF691" s="201"/>
      <c r="DG691" s="201"/>
      <c r="DH691" s="201"/>
      <c r="DI691" s="201"/>
      <c r="DJ691" s="201"/>
      <c r="DK691" s="201"/>
      <c r="DL691" s="201"/>
      <c r="DM691" s="201"/>
      <c r="DN691" s="201">
        <f t="shared" si="185"/>
        <v>0</v>
      </c>
      <c r="DO691" s="201"/>
      <c r="DP691" s="201"/>
      <c r="DQ691" s="201"/>
      <c r="DR691" s="201"/>
      <c r="DS691" s="201"/>
      <c r="DT691" s="201"/>
      <c r="DU691" s="201"/>
      <c r="DV691" s="201"/>
      <c r="DW691" s="201"/>
      <c r="DX691" s="201"/>
      <c r="DY691" s="201">
        <f t="shared" si="186"/>
        <v>0</v>
      </c>
      <c r="DZ691" s="201">
        <f t="shared" si="187"/>
        <v>0</v>
      </c>
      <c r="EA691" s="201">
        <f t="shared" si="188"/>
        <v>0</v>
      </c>
      <c r="EB691" s="201">
        <f t="shared" si="189"/>
        <v>0</v>
      </c>
      <c r="EC691" s="201">
        <f t="shared" si="190"/>
        <v>0</v>
      </c>
      <c r="ED691" s="201">
        <f t="shared" si="191"/>
        <v>0</v>
      </c>
      <c r="EE691" s="201">
        <f t="shared" si="192"/>
        <v>0</v>
      </c>
      <c r="EF691" s="201">
        <f t="shared" si="193"/>
        <v>0</v>
      </c>
      <c r="EG691" s="201">
        <f t="shared" si="194"/>
        <v>0</v>
      </c>
      <c r="EH691" s="201">
        <f t="shared" si="195"/>
        <v>0</v>
      </c>
      <c r="EI691" s="201">
        <f t="shared" si="196"/>
        <v>0</v>
      </c>
      <c r="EJ691" s="201">
        <v>1</v>
      </c>
    </row>
    <row r="692" spans="1:140" ht="15.75" customHeight="1">
      <c r="A692" s="33"/>
      <c r="B692" s="33"/>
      <c r="C692" s="125">
        <v>2021</v>
      </c>
      <c r="D692" s="125" t="s">
        <v>3644</v>
      </c>
      <c r="E692" s="125" t="s">
        <v>3645</v>
      </c>
      <c r="F692" s="125" t="s">
        <v>3614</v>
      </c>
      <c r="G692" s="125" t="s">
        <v>470</v>
      </c>
      <c r="H692" s="125"/>
      <c r="I692" s="125" t="s">
        <v>3646</v>
      </c>
      <c r="J692" s="125"/>
      <c r="K692" s="125"/>
      <c r="L692" s="125" t="s">
        <v>3431</v>
      </c>
      <c r="M692" s="119">
        <v>1</v>
      </c>
      <c r="N692" s="119"/>
      <c r="O692" s="125"/>
      <c r="P692" s="125"/>
      <c r="Q692" s="125"/>
      <c r="R692" s="125"/>
      <c r="S692" s="125"/>
      <c r="T692" s="125"/>
      <c r="U692" s="125">
        <v>1</v>
      </c>
      <c r="V692" s="125"/>
      <c r="W692" s="125"/>
      <c r="X692" s="125"/>
      <c r="Y692" s="125"/>
      <c r="Z692" s="125"/>
      <c r="AA692" s="125"/>
      <c r="AB692" s="125"/>
      <c r="AC692" s="125"/>
      <c r="AD692" s="125"/>
      <c r="AE692" s="125"/>
      <c r="AF692" s="125"/>
      <c r="AG692" s="125"/>
      <c r="AH692" s="125"/>
      <c r="AI692" s="125">
        <v>1</v>
      </c>
      <c r="AJ692" s="125"/>
      <c r="AK692" s="125"/>
      <c r="AL692" s="125"/>
      <c r="AM692" s="125"/>
      <c r="AN692" s="125"/>
      <c r="AO692" s="125"/>
      <c r="AP692" s="125"/>
      <c r="AQ692" s="125"/>
      <c r="AR692" s="125">
        <f t="shared" si="180"/>
        <v>1</v>
      </c>
      <c r="AS692" s="125"/>
      <c r="AT692" s="125">
        <v>1</v>
      </c>
      <c r="AU692" s="125"/>
      <c r="AV692" s="125"/>
      <c r="AW692" s="125"/>
      <c r="AX692" s="125">
        <f t="shared" si="181"/>
        <v>1</v>
      </c>
      <c r="AY692" s="125"/>
      <c r="AZ692" s="125">
        <v>1</v>
      </c>
      <c r="BA692" s="125"/>
      <c r="BB692" s="125"/>
      <c r="BC692" s="125"/>
      <c r="BD692" s="125"/>
      <c r="BE692" s="125"/>
      <c r="BF692" s="125"/>
      <c r="BG692" s="125"/>
      <c r="BH692" s="125"/>
      <c r="BI692" s="125"/>
      <c r="BJ692" s="125"/>
      <c r="BK692" s="125"/>
      <c r="BL692" s="125"/>
      <c r="BM692" s="125"/>
      <c r="BN692" s="125"/>
      <c r="BO692" s="125"/>
      <c r="BP692" s="125">
        <v>1</v>
      </c>
      <c r="BQ692" s="125"/>
      <c r="BR692" s="125"/>
      <c r="BS692" s="125"/>
      <c r="BT692" s="125"/>
      <c r="BU692" s="125"/>
      <c r="BV692" s="66">
        <f t="shared" si="197"/>
        <v>1</v>
      </c>
      <c r="BW692" s="125"/>
      <c r="BX692" s="125"/>
      <c r="BY692" s="125"/>
      <c r="BZ692" s="125"/>
      <c r="CA692" s="125"/>
      <c r="CB692" s="125"/>
      <c r="CC692" s="125"/>
      <c r="CD692" s="125"/>
      <c r="CE692" s="125"/>
      <c r="CF692" s="125"/>
      <c r="CG692" s="125"/>
      <c r="CH692" s="125">
        <f t="shared" si="182"/>
        <v>0</v>
      </c>
      <c r="CI692" s="125"/>
      <c r="CJ692" s="125"/>
      <c r="CK692" s="125"/>
      <c r="CL692" s="125"/>
      <c r="CM692" s="125"/>
      <c r="CN692" s="125"/>
      <c r="CO692" s="125"/>
      <c r="CP692" s="125"/>
      <c r="CQ692" s="125"/>
      <c r="CR692" s="125"/>
      <c r="CS692" s="125">
        <f t="shared" si="183"/>
        <v>0</v>
      </c>
      <c r="CT692" s="125"/>
      <c r="CU692" s="125"/>
      <c r="CV692" s="125"/>
      <c r="CW692" s="125"/>
      <c r="CX692" s="125"/>
      <c r="CY692" s="125"/>
      <c r="CZ692" s="125"/>
      <c r="DA692" s="125"/>
      <c r="DB692" s="125"/>
      <c r="DC692" s="125"/>
      <c r="DD692" s="125">
        <f t="shared" si="184"/>
        <v>0</v>
      </c>
      <c r="DE692" s="125"/>
      <c r="DF692" s="125"/>
      <c r="DG692" s="125"/>
      <c r="DH692" s="125"/>
      <c r="DI692" s="125"/>
      <c r="DJ692" s="125"/>
      <c r="DK692" s="125"/>
      <c r="DL692" s="125"/>
      <c r="DM692" s="125"/>
      <c r="DN692" s="125">
        <f t="shared" si="185"/>
        <v>0</v>
      </c>
      <c r="DO692" s="125"/>
      <c r="DP692" s="125"/>
      <c r="DQ692" s="125"/>
      <c r="DR692" s="125"/>
      <c r="DS692" s="125"/>
      <c r="DT692" s="125"/>
      <c r="DU692" s="125"/>
      <c r="DV692" s="125"/>
      <c r="DW692" s="125"/>
      <c r="DX692" s="125"/>
      <c r="DY692" s="125">
        <f t="shared" si="186"/>
        <v>0</v>
      </c>
      <c r="DZ692" s="125">
        <f t="shared" si="187"/>
        <v>0</v>
      </c>
      <c r="EA692" s="125">
        <f t="shared" si="188"/>
        <v>0</v>
      </c>
      <c r="EB692" s="125">
        <f t="shared" si="189"/>
        <v>0</v>
      </c>
      <c r="EC692" s="125">
        <f t="shared" si="190"/>
        <v>0</v>
      </c>
      <c r="ED692" s="125">
        <f t="shared" si="191"/>
        <v>0</v>
      </c>
      <c r="EE692" s="125">
        <f t="shared" si="192"/>
        <v>0</v>
      </c>
      <c r="EF692" s="125">
        <f t="shared" si="193"/>
        <v>0</v>
      </c>
      <c r="EG692" s="125">
        <f t="shared" si="194"/>
        <v>0</v>
      </c>
      <c r="EH692" s="125">
        <f t="shared" si="195"/>
        <v>0</v>
      </c>
      <c r="EI692" s="125">
        <f t="shared" si="196"/>
        <v>0</v>
      </c>
      <c r="EJ692" s="125">
        <v>0</v>
      </c>
    </row>
    <row r="693" spans="1:140" ht="15.75" customHeight="1">
      <c r="A693" s="33"/>
      <c r="B693" s="33"/>
      <c r="C693" s="125">
        <v>2021</v>
      </c>
      <c r="D693" s="125" t="s">
        <v>3647</v>
      </c>
      <c r="E693" s="125" t="s">
        <v>3648</v>
      </c>
      <c r="F693" s="125" t="s">
        <v>1234</v>
      </c>
      <c r="G693" s="125" t="s">
        <v>463</v>
      </c>
      <c r="H693" s="125" t="s">
        <v>3649</v>
      </c>
      <c r="I693" s="125" t="s">
        <v>3650</v>
      </c>
      <c r="J693" s="125"/>
      <c r="K693" s="125"/>
      <c r="L693" s="125" t="s">
        <v>3431</v>
      </c>
      <c r="M693" s="119">
        <v>1</v>
      </c>
      <c r="N693" s="119"/>
      <c r="O693" s="125"/>
      <c r="P693" s="125"/>
      <c r="Q693" s="125"/>
      <c r="R693" s="125">
        <v>1</v>
      </c>
      <c r="S693" s="125"/>
      <c r="T693" s="125"/>
      <c r="U693" s="125"/>
      <c r="V693" s="125"/>
      <c r="W693" s="125">
        <v>1</v>
      </c>
      <c r="X693" s="125"/>
      <c r="Y693" s="125"/>
      <c r="Z693" s="125"/>
      <c r="AA693" s="125">
        <v>1</v>
      </c>
      <c r="AB693" s="125"/>
      <c r="AC693" s="125"/>
      <c r="AD693" s="125"/>
      <c r="AE693" s="125"/>
      <c r="AF693" s="125">
        <v>1</v>
      </c>
      <c r="AG693" s="125"/>
      <c r="AH693" s="125"/>
      <c r="AI693" s="125"/>
      <c r="AJ693" s="125"/>
      <c r="AK693" s="125"/>
      <c r="AL693" s="125"/>
      <c r="AM693" s="125"/>
      <c r="AN693" s="125"/>
      <c r="AO693" s="125"/>
      <c r="AP693" s="125"/>
      <c r="AQ693" s="125"/>
      <c r="AR693" s="125">
        <f t="shared" si="180"/>
        <v>1</v>
      </c>
      <c r="AS693" s="125">
        <v>1</v>
      </c>
      <c r="AT693" s="125">
        <v>1</v>
      </c>
      <c r="AU693" s="125">
        <v>1</v>
      </c>
      <c r="AV693" s="125">
        <v>1</v>
      </c>
      <c r="AW693" s="125">
        <v>1</v>
      </c>
      <c r="AX693" s="125">
        <f t="shared" si="181"/>
        <v>5</v>
      </c>
      <c r="AY693" s="125"/>
      <c r="AZ693" s="125">
        <v>1</v>
      </c>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v>1</v>
      </c>
      <c r="BV693" s="66">
        <f t="shared" si="197"/>
        <v>0</v>
      </c>
      <c r="BW693" s="125"/>
      <c r="BX693" s="125"/>
      <c r="BY693" s="125"/>
      <c r="BZ693" s="125"/>
      <c r="CA693" s="125"/>
      <c r="CB693" s="125"/>
      <c r="CC693" s="125"/>
      <c r="CD693" s="125"/>
      <c r="CE693" s="125"/>
      <c r="CF693" s="125"/>
      <c r="CG693" s="125"/>
      <c r="CH693" s="125">
        <f t="shared" si="182"/>
        <v>0</v>
      </c>
      <c r="CI693" s="125"/>
      <c r="CJ693" s="125"/>
      <c r="CK693" s="125"/>
      <c r="CL693" s="125"/>
      <c r="CM693" s="125"/>
      <c r="CN693" s="125"/>
      <c r="CO693" s="125"/>
      <c r="CP693" s="125"/>
      <c r="CQ693" s="125"/>
      <c r="CR693" s="125"/>
      <c r="CS693" s="125">
        <f t="shared" si="183"/>
        <v>0</v>
      </c>
      <c r="CT693" s="125"/>
      <c r="CU693" s="125"/>
      <c r="CV693" s="125"/>
      <c r="CW693" s="125"/>
      <c r="CX693" s="125"/>
      <c r="CY693" s="125"/>
      <c r="CZ693" s="125"/>
      <c r="DA693" s="125"/>
      <c r="DB693" s="125"/>
      <c r="DC693" s="125"/>
      <c r="DD693" s="125">
        <f t="shared" si="184"/>
        <v>0</v>
      </c>
      <c r="DE693" s="125"/>
      <c r="DF693" s="125"/>
      <c r="DG693" s="125"/>
      <c r="DH693" s="125"/>
      <c r="DI693" s="125"/>
      <c r="DJ693" s="125"/>
      <c r="DK693" s="125"/>
      <c r="DL693" s="125"/>
      <c r="DM693" s="125"/>
      <c r="DN693" s="125">
        <f t="shared" si="185"/>
        <v>0</v>
      </c>
      <c r="DO693" s="125"/>
      <c r="DP693" s="125"/>
      <c r="DQ693" s="125"/>
      <c r="DR693" s="125"/>
      <c r="DS693" s="125"/>
      <c r="DT693" s="125"/>
      <c r="DU693" s="125"/>
      <c r="DV693" s="125"/>
      <c r="DW693" s="125"/>
      <c r="DX693" s="125"/>
      <c r="DY693" s="125">
        <f t="shared" si="186"/>
        <v>0</v>
      </c>
      <c r="DZ693" s="125">
        <f t="shared" si="187"/>
        <v>0</v>
      </c>
      <c r="EA693" s="125">
        <f t="shared" si="188"/>
        <v>0</v>
      </c>
      <c r="EB693" s="125">
        <f t="shared" si="189"/>
        <v>0</v>
      </c>
      <c r="EC693" s="125">
        <f t="shared" si="190"/>
        <v>0</v>
      </c>
      <c r="ED693" s="125">
        <f t="shared" si="191"/>
        <v>0</v>
      </c>
      <c r="EE693" s="125">
        <f t="shared" si="192"/>
        <v>0</v>
      </c>
      <c r="EF693" s="125">
        <f t="shared" si="193"/>
        <v>0</v>
      </c>
      <c r="EG693" s="125">
        <f t="shared" si="194"/>
        <v>0</v>
      </c>
      <c r="EH693" s="125">
        <f t="shared" si="195"/>
        <v>0</v>
      </c>
      <c r="EI693" s="125">
        <f t="shared" si="196"/>
        <v>0</v>
      </c>
      <c r="EJ693" s="125">
        <v>1</v>
      </c>
    </row>
    <row r="694" spans="1:140" ht="15.75" customHeight="1">
      <c r="A694" s="33"/>
      <c r="B694" s="33"/>
      <c r="C694" s="125">
        <v>2021</v>
      </c>
      <c r="D694" s="125" t="s">
        <v>3651</v>
      </c>
      <c r="E694" s="125" t="s">
        <v>3652</v>
      </c>
      <c r="F694" s="125" t="s">
        <v>2829</v>
      </c>
      <c r="G694" s="125" t="s">
        <v>2112</v>
      </c>
      <c r="H694" s="125" t="s">
        <v>3653</v>
      </c>
      <c r="I694" s="125" t="s">
        <v>3654</v>
      </c>
      <c r="J694" s="125"/>
      <c r="K694" s="125"/>
      <c r="L694" s="125" t="s">
        <v>3431</v>
      </c>
      <c r="M694" s="119">
        <v>1</v>
      </c>
      <c r="N694" s="119" t="s">
        <v>3655</v>
      </c>
      <c r="O694" s="125"/>
      <c r="P694" s="125"/>
      <c r="Q694" s="125"/>
      <c r="R694" s="125"/>
      <c r="S694" s="125"/>
      <c r="T694" s="125">
        <v>1</v>
      </c>
      <c r="U694" s="125"/>
      <c r="V694" s="125"/>
      <c r="W694" s="125"/>
      <c r="X694" s="125"/>
      <c r="Y694" s="125"/>
      <c r="Z694" s="125"/>
      <c r="AA694" s="125"/>
      <c r="AB694" s="125"/>
      <c r="AC694" s="125"/>
      <c r="AD694" s="125"/>
      <c r="AE694" s="125"/>
      <c r="AF694" s="125">
        <v>1</v>
      </c>
      <c r="AG694" s="125"/>
      <c r="AH694" s="125"/>
      <c r="AI694" s="125">
        <v>1</v>
      </c>
      <c r="AJ694" s="125"/>
      <c r="AK694" s="125">
        <v>1</v>
      </c>
      <c r="AL694" s="125"/>
      <c r="AM694" s="125"/>
      <c r="AN694" s="125"/>
      <c r="AO694" s="125"/>
      <c r="AP694" s="125"/>
      <c r="AQ694" s="125"/>
      <c r="AR694" s="125">
        <f t="shared" si="180"/>
        <v>1</v>
      </c>
      <c r="AS694" s="125">
        <v>1</v>
      </c>
      <c r="AT694" s="125">
        <v>1</v>
      </c>
      <c r="AU694" s="125">
        <v>1</v>
      </c>
      <c r="AV694" s="125">
        <v>1</v>
      </c>
      <c r="AW694" s="125">
        <v>1</v>
      </c>
      <c r="AX694" s="125">
        <f t="shared" si="181"/>
        <v>5</v>
      </c>
      <c r="AY694" s="125"/>
      <c r="AZ694" s="125">
        <v>1</v>
      </c>
      <c r="BA694" s="125"/>
      <c r="BB694" s="125"/>
      <c r="BC694" s="125"/>
      <c r="BD694" s="125"/>
      <c r="BE694" s="125"/>
      <c r="BF694" s="125"/>
      <c r="BG694" s="125"/>
      <c r="BH694" s="125"/>
      <c r="BI694" s="125"/>
      <c r="BJ694" s="125"/>
      <c r="BK694" s="125"/>
      <c r="BL694" s="125">
        <v>1</v>
      </c>
      <c r="BM694" s="125"/>
      <c r="BN694" s="125"/>
      <c r="BO694" s="125"/>
      <c r="BP694" s="125"/>
      <c r="BQ694" s="125"/>
      <c r="BR694" s="125"/>
      <c r="BS694" s="125">
        <v>1</v>
      </c>
      <c r="BT694" s="125">
        <v>1</v>
      </c>
      <c r="BU694" s="125">
        <v>1</v>
      </c>
      <c r="BV694" s="66">
        <f t="shared" si="197"/>
        <v>0</v>
      </c>
      <c r="BW694" s="125"/>
      <c r="BX694" s="125">
        <v>1</v>
      </c>
      <c r="BY694" s="125"/>
      <c r="BZ694" s="125">
        <v>1</v>
      </c>
      <c r="CA694" s="125"/>
      <c r="CB694" s="125"/>
      <c r="CC694" s="125"/>
      <c r="CD694" s="125"/>
      <c r="CE694" s="125"/>
      <c r="CF694" s="125"/>
      <c r="CG694" s="125"/>
      <c r="CH694" s="125">
        <f t="shared" si="182"/>
        <v>2</v>
      </c>
      <c r="CI694" s="125"/>
      <c r="CJ694" s="125"/>
      <c r="CK694" s="125"/>
      <c r="CL694" s="125"/>
      <c r="CM694" s="125">
        <v>1</v>
      </c>
      <c r="CN694" s="125"/>
      <c r="CO694" s="125"/>
      <c r="CP694" s="125"/>
      <c r="CQ694" s="125"/>
      <c r="CR694" s="125"/>
      <c r="CS694" s="125">
        <f t="shared" si="183"/>
        <v>1</v>
      </c>
      <c r="CT694" s="125"/>
      <c r="CU694" s="125"/>
      <c r="CV694" s="125"/>
      <c r="CW694" s="125"/>
      <c r="CX694" s="125"/>
      <c r="CY694" s="125">
        <v>1</v>
      </c>
      <c r="CZ694" s="125">
        <v>1</v>
      </c>
      <c r="DA694" s="125"/>
      <c r="DB694" s="125"/>
      <c r="DC694" s="125"/>
      <c r="DD694" s="125">
        <f t="shared" si="184"/>
        <v>2</v>
      </c>
      <c r="DE694" s="125"/>
      <c r="DF694" s="125"/>
      <c r="DG694" s="125">
        <v>1</v>
      </c>
      <c r="DH694" s="125"/>
      <c r="DI694" s="125">
        <v>1</v>
      </c>
      <c r="DJ694" s="125"/>
      <c r="DK694" s="125"/>
      <c r="DL694" s="125"/>
      <c r="DM694" s="125"/>
      <c r="DN694" s="125">
        <f t="shared" si="185"/>
        <v>2</v>
      </c>
      <c r="DO694" s="125"/>
      <c r="DP694" s="125"/>
      <c r="DQ694" s="125">
        <v>1</v>
      </c>
      <c r="DR694" s="125"/>
      <c r="DS694" s="125"/>
      <c r="DT694" s="125"/>
      <c r="DU694" s="125"/>
      <c r="DV694" s="125">
        <v>1</v>
      </c>
      <c r="DW694" s="125"/>
      <c r="DX694" s="125"/>
      <c r="DY694" s="125">
        <f t="shared" si="186"/>
        <v>2</v>
      </c>
      <c r="DZ694" s="125">
        <f t="shared" si="187"/>
        <v>0</v>
      </c>
      <c r="EA694" s="125">
        <f t="shared" si="188"/>
        <v>0</v>
      </c>
      <c r="EB694" s="125">
        <f t="shared" si="189"/>
        <v>2</v>
      </c>
      <c r="EC694" s="125">
        <f t="shared" si="190"/>
        <v>0</v>
      </c>
      <c r="ED694" s="125">
        <f t="shared" si="191"/>
        <v>1</v>
      </c>
      <c r="EE694" s="125">
        <f t="shared" si="192"/>
        <v>1</v>
      </c>
      <c r="EF694" s="125">
        <f t="shared" si="193"/>
        <v>0</v>
      </c>
      <c r="EG694" s="125">
        <f t="shared" si="194"/>
        <v>0</v>
      </c>
      <c r="EH694" s="125">
        <f t="shared" si="195"/>
        <v>4</v>
      </c>
      <c r="EI694" s="125">
        <f t="shared" si="196"/>
        <v>1</v>
      </c>
      <c r="EJ694" s="125">
        <v>0</v>
      </c>
    </row>
    <row r="695" spans="1:140" ht="15.75" customHeight="1">
      <c r="A695" s="33"/>
      <c r="B695" s="33"/>
      <c r="C695" s="125">
        <v>2021</v>
      </c>
      <c r="D695" s="125" t="s">
        <v>3656</v>
      </c>
      <c r="E695" s="125" t="s">
        <v>3657</v>
      </c>
      <c r="F695" s="125" t="s">
        <v>534</v>
      </c>
      <c r="G695" s="125" t="s">
        <v>487</v>
      </c>
      <c r="H695" s="125" t="s">
        <v>3658</v>
      </c>
      <c r="I695" s="145" t="s">
        <v>3659</v>
      </c>
      <c r="J695" s="125"/>
      <c r="K695" s="125"/>
      <c r="L695" s="125" t="s">
        <v>3431</v>
      </c>
      <c r="M695" s="119">
        <v>1</v>
      </c>
      <c r="N695" s="119"/>
      <c r="O695" s="125"/>
      <c r="P695" s="125"/>
      <c r="Q695" s="125"/>
      <c r="R695" s="125"/>
      <c r="S695" s="125"/>
      <c r="T695" s="125">
        <v>1</v>
      </c>
      <c r="U695" s="125"/>
      <c r="V695" s="125"/>
      <c r="W695" s="125"/>
      <c r="X695" s="125"/>
      <c r="Y695" s="125"/>
      <c r="Z695" s="125"/>
      <c r="AA695" s="125"/>
      <c r="AB695" s="125"/>
      <c r="AC695" s="125"/>
      <c r="AD695" s="125"/>
      <c r="AE695" s="125"/>
      <c r="AF695" s="125"/>
      <c r="AG695" s="125"/>
      <c r="AH695" s="125"/>
      <c r="AI695" s="125">
        <v>1</v>
      </c>
      <c r="AJ695" s="125"/>
      <c r="AK695" s="125"/>
      <c r="AL695" s="125"/>
      <c r="AM695" s="125"/>
      <c r="AN695" s="125"/>
      <c r="AO695" s="125"/>
      <c r="AP695" s="125"/>
      <c r="AQ695" s="125"/>
      <c r="AR695" s="125">
        <f t="shared" si="180"/>
        <v>1</v>
      </c>
      <c r="AS695" s="125"/>
      <c r="AT695" s="125">
        <v>1</v>
      </c>
      <c r="AU695" s="125"/>
      <c r="AV695" s="125"/>
      <c r="AW695" s="125"/>
      <c r="AX695" s="125">
        <f t="shared" si="181"/>
        <v>1</v>
      </c>
      <c r="AY695" s="125"/>
      <c r="AZ695" s="125">
        <v>1</v>
      </c>
      <c r="BA695" s="125"/>
      <c r="BB695" s="125"/>
      <c r="BC695" s="125"/>
      <c r="BD695" s="125"/>
      <c r="BE695" s="125"/>
      <c r="BF695" s="125"/>
      <c r="BG695" s="125"/>
      <c r="BH695" s="125"/>
      <c r="BI695" s="125"/>
      <c r="BJ695" s="125"/>
      <c r="BK695" s="125">
        <v>1</v>
      </c>
      <c r="BL695" s="125"/>
      <c r="BM695" s="125"/>
      <c r="BN695" s="125"/>
      <c r="BO695" s="125"/>
      <c r="BP695" s="125"/>
      <c r="BQ695" s="125"/>
      <c r="BR695" s="125"/>
      <c r="BS695" s="125">
        <v>1</v>
      </c>
      <c r="BT695" s="125">
        <v>1</v>
      </c>
      <c r="BU695" s="125"/>
      <c r="BV695" s="66">
        <f t="shared" si="197"/>
        <v>0</v>
      </c>
      <c r="BW695" s="125"/>
      <c r="BX695" s="125"/>
      <c r="BY695" s="125"/>
      <c r="BZ695" s="125"/>
      <c r="CA695" s="125"/>
      <c r="CB695" s="125"/>
      <c r="CC695" s="125"/>
      <c r="CD695" s="125"/>
      <c r="CE695" s="125"/>
      <c r="CF695" s="125"/>
      <c r="CG695" s="125"/>
      <c r="CH695" s="125">
        <f t="shared" si="182"/>
        <v>0</v>
      </c>
      <c r="CI695" s="125"/>
      <c r="CJ695" s="125"/>
      <c r="CK695" s="125"/>
      <c r="CL695" s="125"/>
      <c r="CM695" s="125"/>
      <c r="CN695" s="125"/>
      <c r="CO695" s="125"/>
      <c r="CP695" s="125"/>
      <c r="CQ695" s="125"/>
      <c r="CR695" s="125"/>
      <c r="CS695" s="125">
        <f t="shared" si="183"/>
        <v>0</v>
      </c>
      <c r="CT695" s="125"/>
      <c r="CU695" s="125"/>
      <c r="CV695" s="125"/>
      <c r="CW695" s="125"/>
      <c r="CX695" s="125"/>
      <c r="CY695" s="125"/>
      <c r="CZ695" s="125"/>
      <c r="DA695" s="125"/>
      <c r="DB695" s="125"/>
      <c r="DC695" s="125"/>
      <c r="DD695" s="125">
        <f t="shared" si="184"/>
        <v>0</v>
      </c>
      <c r="DE695" s="125"/>
      <c r="DF695" s="125"/>
      <c r="DG695" s="125"/>
      <c r="DH695" s="125"/>
      <c r="DI695" s="125"/>
      <c r="DJ695" s="125"/>
      <c r="DK695" s="125"/>
      <c r="DL695" s="125"/>
      <c r="DM695" s="125"/>
      <c r="DN695" s="125">
        <f t="shared" si="185"/>
        <v>0</v>
      </c>
      <c r="DO695" s="125"/>
      <c r="DP695" s="125"/>
      <c r="DQ695" s="125"/>
      <c r="DR695" s="125"/>
      <c r="DS695" s="125"/>
      <c r="DT695" s="125"/>
      <c r="DU695" s="125"/>
      <c r="DV695" s="125"/>
      <c r="DW695" s="125"/>
      <c r="DX695" s="125"/>
      <c r="DY695" s="125">
        <f t="shared" si="186"/>
        <v>0</v>
      </c>
      <c r="DZ695" s="125">
        <f t="shared" si="187"/>
        <v>0</v>
      </c>
      <c r="EA695" s="125">
        <f t="shared" si="188"/>
        <v>0</v>
      </c>
      <c r="EB695" s="125">
        <f t="shared" si="189"/>
        <v>0</v>
      </c>
      <c r="EC695" s="125">
        <f t="shared" si="190"/>
        <v>0</v>
      </c>
      <c r="ED695" s="125">
        <f t="shared" si="191"/>
        <v>0</v>
      </c>
      <c r="EE695" s="125">
        <f t="shared" si="192"/>
        <v>0</v>
      </c>
      <c r="EF695" s="125">
        <f t="shared" si="193"/>
        <v>0</v>
      </c>
      <c r="EG695" s="125">
        <f t="shared" si="194"/>
        <v>0</v>
      </c>
      <c r="EH695" s="125">
        <f t="shared" si="195"/>
        <v>0</v>
      </c>
      <c r="EI695" s="125">
        <f t="shared" si="196"/>
        <v>0</v>
      </c>
      <c r="EJ695" s="125">
        <v>0</v>
      </c>
    </row>
    <row r="696" spans="1:140" ht="15.75" customHeight="1">
      <c r="A696" s="33"/>
      <c r="B696" s="33"/>
      <c r="C696" s="201">
        <v>2021</v>
      </c>
      <c r="D696" s="201" t="s">
        <v>3660</v>
      </c>
      <c r="E696" s="201" t="s">
        <v>3661</v>
      </c>
      <c r="F696" s="201" t="s">
        <v>3662</v>
      </c>
      <c r="G696" s="201" t="s">
        <v>1168</v>
      </c>
      <c r="H696" s="201" t="s">
        <v>3663</v>
      </c>
      <c r="I696" s="145" t="s">
        <v>3664</v>
      </c>
      <c r="J696" s="201"/>
      <c r="K696" s="201"/>
      <c r="L696" s="201" t="s">
        <v>3431</v>
      </c>
      <c r="M696" s="214">
        <v>1</v>
      </c>
      <c r="N696" s="214"/>
      <c r="O696" s="201"/>
      <c r="P696" s="201"/>
      <c r="Q696" s="201"/>
      <c r="R696" s="201"/>
      <c r="S696" s="201"/>
      <c r="T696" s="201"/>
      <c r="U696" s="201">
        <v>1</v>
      </c>
      <c r="V696" s="201"/>
      <c r="W696" s="201"/>
      <c r="X696" s="201"/>
      <c r="Y696" s="201"/>
      <c r="Z696" s="201"/>
      <c r="AA696" s="201"/>
      <c r="AB696" s="201"/>
      <c r="AC696" s="201"/>
      <c r="AD696" s="201"/>
      <c r="AE696" s="201"/>
      <c r="AF696" s="201"/>
      <c r="AG696" s="201"/>
      <c r="AH696" s="201"/>
      <c r="AI696" s="201">
        <v>1</v>
      </c>
      <c r="AJ696" s="201"/>
      <c r="AK696" s="201"/>
      <c r="AL696" s="201"/>
      <c r="AM696" s="201"/>
      <c r="AN696" s="201">
        <v>1</v>
      </c>
      <c r="AO696" s="201"/>
      <c r="AP696" s="201"/>
      <c r="AQ696" s="201"/>
      <c r="AR696" s="201">
        <f t="shared" si="180"/>
        <v>1</v>
      </c>
      <c r="AS696" s="201">
        <v>1</v>
      </c>
      <c r="AT696" s="201">
        <v>1</v>
      </c>
      <c r="AU696" s="201">
        <v>1</v>
      </c>
      <c r="AV696" s="201">
        <v>1</v>
      </c>
      <c r="AW696" s="201"/>
      <c r="AX696" s="201">
        <f t="shared" si="181"/>
        <v>4</v>
      </c>
      <c r="AY696" s="201"/>
      <c r="AZ696" s="201">
        <v>1</v>
      </c>
      <c r="BA696" s="201"/>
      <c r="BB696" s="201"/>
      <c r="BC696" s="201"/>
      <c r="BD696" s="201"/>
      <c r="BE696" s="201"/>
      <c r="BF696" s="201"/>
      <c r="BG696" s="201"/>
      <c r="BH696" s="201"/>
      <c r="BI696" s="201"/>
      <c r="BJ696" s="201"/>
      <c r="BK696" s="201">
        <v>1</v>
      </c>
      <c r="BL696" s="201"/>
      <c r="BM696" s="201"/>
      <c r="BN696" s="201"/>
      <c r="BO696" s="201"/>
      <c r="BP696" s="201"/>
      <c r="BQ696" s="201"/>
      <c r="BR696" s="201"/>
      <c r="BS696" s="201"/>
      <c r="BT696" s="201"/>
      <c r="BU696" s="201"/>
      <c r="BV696" s="66">
        <f t="shared" si="197"/>
        <v>1</v>
      </c>
      <c r="BW696" s="201"/>
      <c r="BX696" s="201"/>
      <c r="BY696" s="201"/>
      <c r="BZ696" s="201"/>
      <c r="CA696" s="201"/>
      <c r="CB696" s="201"/>
      <c r="CC696" s="201"/>
      <c r="CD696" s="201"/>
      <c r="CE696" s="201"/>
      <c r="CF696" s="201"/>
      <c r="CG696" s="201"/>
      <c r="CH696" s="201">
        <f t="shared" si="182"/>
        <v>0</v>
      </c>
      <c r="CI696" s="201"/>
      <c r="CJ696" s="201"/>
      <c r="CK696" s="201"/>
      <c r="CL696" s="201"/>
      <c r="CM696" s="201"/>
      <c r="CN696" s="201"/>
      <c r="CO696" s="201"/>
      <c r="CP696" s="201"/>
      <c r="CQ696" s="201"/>
      <c r="CR696" s="201"/>
      <c r="CS696" s="201">
        <f t="shared" si="183"/>
        <v>0</v>
      </c>
      <c r="CT696" s="201"/>
      <c r="CU696" s="201"/>
      <c r="CV696" s="201"/>
      <c r="CW696" s="201"/>
      <c r="CX696" s="201"/>
      <c r="CY696" s="201"/>
      <c r="CZ696" s="201"/>
      <c r="DA696" s="201"/>
      <c r="DB696" s="201"/>
      <c r="DC696" s="201"/>
      <c r="DD696" s="201">
        <f t="shared" si="184"/>
        <v>0</v>
      </c>
      <c r="DE696" s="201"/>
      <c r="DF696" s="201"/>
      <c r="DG696" s="201"/>
      <c r="DH696" s="201"/>
      <c r="DI696" s="201"/>
      <c r="DJ696" s="201"/>
      <c r="DK696" s="201"/>
      <c r="DL696" s="201"/>
      <c r="DM696" s="201"/>
      <c r="DN696" s="201">
        <f t="shared" si="185"/>
        <v>0</v>
      </c>
      <c r="DO696" s="201"/>
      <c r="DP696" s="201"/>
      <c r="DQ696" s="201"/>
      <c r="DR696" s="201"/>
      <c r="DS696" s="201"/>
      <c r="DT696" s="201"/>
      <c r="DU696" s="201"/>
      <c r="DV696" s="201"/>
      <c r="DW696" s="201"/>
      <c r="DX696" s="201"/>
      <c r="DY696" s="201">
        <f t="shared" si="186"/>
        <v>0</v>
      </c>
      <c r="DZ696" s="201">
        <f t="shared" si="187"/>
        <v>0</v>
      </c>
      <c r="EA696" s="201">
        <f t="shared" si="188"/>
        <v>0</v>
      </c>
      <c r="EB696" s="201">
        <f t="shared" si="189"/>
        <v>0</v>
      </c>
      <c r="EC696" s="201">
        <f t="shared" si="190"/>
        <v>0</v>
      </c>
      <c r="ED696" s="201">
        <f t="shared" si="191"/>
        <v>0</v>
      </c>
      <c r="EE696" s="201">
        <f t="shared" si="192"/>
        <v>0</v>
      </c>
      <c r="EF696" s="201">
        <f t="shared" si="193"/>
        <v>0</v>
      </c>
      <c r="EG696" s="201">
        <f t="shared" si="194"/>
        <v>0</v>
      </c>
      <c r="EH696" s="201">
        <f t="shared" si="195"/>
        <v>0</v>
      </c>
      <c r="EI696" s="201">
        <f t="shared" si="196"/>
        <v>0</v>
      </c>
      <c r="EJ696" s="201">
        <v>1</v>
      </c>
    </row>
    <row r="697" spans="1:140" ht="15.75" customHeight="1" thickBot="1">
      <c r="A697" s="33"/>
      <c r="B697" s="33"/>
      <c r="C697" s="125">
        <v>2021</v>
      </c>
      <c r="D697" s="125" t="s">
        <v>3665</v>
      </c>
      <c r="E697" s="125" t="s">
        <v>3666</v>
      </c>
      <c r="F697" s="125" t="s">
        <v>1107</v>
      </c>
      <c r="G697" s="125" t="s">
        <v>470</v>
      </c>
      <c r="H697" s="125" t="s">
        <v>3667</v>
      </c>
      <c r="I697" s="145" t="s">
        <v>3668</v>
      </c>
      <c r="J697" s="125"/>
      <c r="K697" s="125"/>
      <c r="L697" s="125" t="s">
        <v>3431</v>
      </c>
      <c r="M697" s="119">
        <v>1</v>
      </c>
      <c r="N697" s="119"/>
      <c r="O697" s="125"/>
      <c r="P697" s="125"/>
      <c r="Q697" s="125"/>
      <c r="R697" s="125"/>
      <c r="S697" s="125">
        <v>1</v>
      </c>
      <c r="T697" s="125"/>
      <c r="U697" s="125"/>
      <c r="V697" s="125"/>
      <c r="W697" s="125"/>
      <c r="X697" s="125"/>
      <c r="Y697" s="125"/>
      <c r="Z697" s="125"/>
      <c r="AA697" s="125"/>
      <c r="AB697" s="125"/>
      <c r="AC697" s="125"/>
      <c r="AD697" s="125"/>
      <c r="AE697" s="125"/>
      <c r="AF697" s="125"/>
      <c r="AG697" s="125"/>
      <c r="AH697" s="125"/>
      <c r="AI697" s="125">
        <v>1</v>
      </c>
      <c r="AJ697" s="125"/>
      <c r="AK697" s="125"/>
      <c r="AL697" s="125"/>
      <c r="AM697" s="125"/>
      <c r="AN697" s="125"/>
      <c r="AO697" s="125"/>
      <c r="AP697" s="125"/>
      <c r="AQ697" s="125"/>
      <c r="AR697" s="125">
        <f t="shared" si="180"/>
        <v>1</v>
      </c>
      <c r="AS697" s="125">
        <v>1</v>
      </c>
      <c r="AT697" s="125">
        <v>1</v>
      </c>
      <c r="AU697" s="125">
        <v>1</v>
      </c>
      <c r="AV697" s="125"/>
      <c r="AW697" s="125">
        <v>1</v>
      </c>
      <c r="AX697" s="125">
        <f t="shared" si="181"/>
        <v>4</v>
      </c>
      <c r="AY697" s="125"/>
      <c r="AZ697" s="125"/>
      <c r="BA697" s="125">
        <v>1</v>
      </c>
      <c r="BB697" s="125"/>
      <c r="BC697" s="125"/>
      <c r="BD697" s="125">
        <v>1</v>
      </c>
      <c r="BE697" s="125"/>
      <c r="BF697" s="125"/>
      <c r="BG697" s="125"/>
      <c r="BH697" s="125"/>
      <c r="BI697" s="125"/>
      <c r="BJ697" s="125"/>
      <c r="BK697" s="125"/>
      <c r="BL697" s="125"/>
      <c r="BM697" s="125"/>
      <c r="BN697" s="125">
        <v>1</v>
      </c>
      <c r="BO697" s="125"/>
      <c r="BP697" s="125"/>
      <c r="BQ697" s="125"/>
      <c r="BR697" s="125"/>
      <c r="BS697" s="125">
        <v>1</v>
      </c>
      <c r="BT697" s="125">
        <v>1</v>
      </c>
      <c r="BU697" s="125">
        <v>1</v>
      </c>
      <c r="BV697" s="66">
        <f t="shared" si="197"/>
        <v>0</v>
      </c>
      <c r="BW697" s="125"/>
      <c r="BX697" s="125"/>
      <c r="BY697" s="125"/>
      <c r="BZ697" s="125">
        <v>1</v>
      </c>
      <c r="CA697" s="125"/>
      <c r="CB697" s="125"/>
      <c r="CC697" s="125"/>
      <c r="CD697" s="125"/>
      <c r="CE697" s="125"/>
      <c r="CF697" s="125"/>
      <c r="CG697" s="125"/>
      <c r="CH697" s="125">
        <f t="shared" si="182"/>
        <v>1</v>
      </c>
      <c r="CI697" s="125"/>
      <c r="CJ697" s="125"/>
      <c r="CK697" s="125"/>
      <c r="CL697" s="125"/>
      <c r="CM697" s="125">
        <v>1</v>
      </c>
      <c r="CN697" s="125"/>
      <c r="CO697" s="125"/>
      <c r="CP697" s="125"/>
      <c r="CQ697" s="125"/>
      <c r="CR697" s="125"/>
      <c r="CS697" s="125">
        <f t="shared" si="183"/>
        <v>1</v>
      </c>
      <c r="CT697" s="125"/>
      <c r="CU697" s="125"/>
      <c r="CV697" s="125"/>
      <c r="CW697" s="125"/>
      <c r="CX697" s="125"/>
      <c r="CY697" s="125"/>
      <c r="CZ697" s="125">
        <v>1</v>
      </c>
      <c r="DA697" s="125"/>
      <c r="DB697" s="125"/>
      <c r="DC697" s="125"/>
      <c r="DD697" s="125">
        <f t="shared" si="184"/>
        <v>1</v>
      </c>
      <c r="DE697" s="125"/>
      <c r="DF697" s="125"/>
      <c r="DG697" s="125"/>
      <c r="DH697" s="125"/>
      <c r="DI697" s="125"/>
      <c r="DJ697" s="125"/>
      <c r="DK697" s="125"/>
      <c r="DL697" s="125"/>
      <c r="DM697" s="125"/>
      <c r="DN697" s="125">
        <f t="shared" si="185"/>
        <v>0</v>
      </c>
      <c r="DO697" s="125"/>
      <c r="DP697" s="125"/>
      <c r="DQ697" s="125"/>
      <c r="DR697" s="125"/>
      <c r="DS697" s="125"/>
      <c r="DT697" s="125"/>
      <c r="DU697" s="125"/>
      <c r="DV697" s="125">
        <v>1</v>
      </c>
      <c r="DW697" s="125"/>
      <c r="DX697" s="125"/>
      <c r="DY697" s="125">
        <f t="shared" si="186"/>
        <v>1</v>
      </c>
      <c r="DZ697" s="125">
        <f t="shared" si="187"/>
        <v>0</v>
      </c>
      <c r="EA697" s="125">
        <f t="shared" si="188"/>
        <v>0</v>
      </c>
      <c r="EB697" s="125">
        <f t="shared" si="189"/>
        <v>0</v>
      </c>
      <c r="EC697" s="125">
        <f t="shared" si="190"/>
        <v>0</v>
      </c>
      <c r="ED697" s="125">
        <f t="shared" si="191"/>
        <v>0</v>
      </c>
      <c r="EE697" s="125">
        <f t="shared" si="192"/>
        <v>0</v>
      </c>
      <c r="EF697" s="125">
        <f t="shared" si="193"/>
        <v>0</v>
      </c>
      <c r="EG697" s="125">
        <f t="shared" si="194"/>
        <v>0</v>
      </c>
      <c r="EH697" s="125">
        <f t="shared" si="195"/>
        <v>0</v>
      </c>
      <c r="EI697" s="125">
        <f t="shared" si="196"/>
        <v>0</v>
      </c>
      <c r="EJ697" s="125">
        <v>0</v>
      </c>
    </row>
    <row r="698" spans="1:140" ht="15.75" customHeight="1" thickBot="1">
      <c r="A698" s="33"/>
      <c r="B698" s="33"/>
      <c r="C698" s="155">
        <v>2021</v>
      </c>
      <c r="D698" s="154" t="s">
        <v>3669</v>
      </c>
      <c r="E698" s="154" t="s">
        <v>3670</v>
      </c>
      <c r="F698" s="154" t="s">
        <v>3671</v>
      </c>
      <c r="G698" s="154" t="s">
        <v>3672</v>
      </c>
      <c r="H698" s="125" t="s">
        <v>3673</v>
      </c>
      <c r="I698" s="145" t="s">
        <v>3674</v>
      </c>
      <c r="J698" s="125"/>
      <c r="K698" s="125"/>
      <c r="L698" s="125" t="s">
        <v>3431</v>
      </c>
      <c r="M698" s="119">
        <v>1</v>
      </c>
      <c r="N698" s="119"/>
      <c r="O698" s="125"/>
      <c r="P698" s="125"/>
      <c r="Q698" s="125"/>
      <c r="R698" s="125"/>
      <c r="S698" s="125"/>
      <c r="T698" s="125"/>
      <c r="U698" s="125">
        <v>1</v>
      </c>
      <c r="V698" s="125"/>
      <c r="W698" s="125"/>
      <c r="X698" s="125"/>
      <c r="Y698" s="125"/>
      <c r="Z698" s="125"/>
      <c r="AA698" s="125"/>
      <c r="AB698" s="125"/>
      <c r="AC698" s="125"/>
      <c r="AD698" s="125"/>
      <c r="AE698" s="125"/>
      <c r="AF698" s="125"/>
      <c r="AG698" s="125"/>
      <c r="AH698" s="125"/>
      <c r="AI698" s="125">
        <v>1</v>
      </c>
      <c r="AJ698" s="125"/>
      <c r="AK698" s="125"/>
      <c r="AL698" s="125"/>
      <c r="AM698" s="125"/>
      <c r="AN698" s="125"/>
      <c r="AO698" s="125"/>
      <c r="AP698" s="125"/>
      <c r="AQ698" s="125"/>
      <c r="AR698" s="125">
        <f t="shared" si="180"/>
        <v>1</v>
      </c>
      <c r="AS698" s="125">
        <v>1</v>
      </c>
      <c r="AT698" s="125"/>
      <c r="AU698" s="125"/>
      <c r="AV698" s="125">
        <v>1</v>
      </c>
      <c r="AW698" s="125">
        <v>1</v>
      </c>
      <c r="AX698" s="125">
        <f t="shared" si="181"/>
        <v>3</v>
      </c>
      <c r="AY698" s="125"/>
      <c r="AZ698" s="125">
        <v>1</v>
      </c>
      <c r="BA698" s="125"/>
      <c r="BB698" s="125"/>
      <c r="BC698" s="125"/>
      <c r="BD698" s="125"/>
      <c r="BE698" s="125"/>
      <c r="BF698" s="125"/>
      <c r="BG698" s="125"/>
      <c r="BH698" s="125"/>
      <c r="BI698" s="125"/>
      <c r="BJ698" s="125"/>
      <c r="BK698" s="125">
        <v>1</v>
      </c>
      <c r="BL698" s="125"/>
      <c r="BM698" s="125"/>
      <c r="BN698" s="125"/>
      <c r="BO698" s="125"/>
      <c r="BP698" s="125"/>
      <c r="BQ698" s="125"/>
      <c r="BR698" s="125"/>
      <c r="BS698" s="125">
        <v>1</v>
      </c>
      <c r="BT698" s="125">
        <v>1</v>
      </c>
      <c r="BU698" s="125">
        <v>1</v>
      </c>
      <c r="BV698" s="66">
        <f t="shared" si="197"/>
        <v>0</v>
      </c>
      <c r="BW698" s="125"/>
      <c r="BX698" s="125"/>
      <c r="BY698" s="125"/>
      <c r="BZ698" s="125">
        <v>1</v>
      </c>
      <c r="CA698" s="125"/>
      <c r="CB698" s="125"/>
      <c r="CC698" s="125"/>
      <c r="CD698" s="125"/>
      <c r="CE698" s="125"/>
      <c r="CF698" s="125"/>
      <c r="CG698" s="125"/>
      <c r="CH698" s="125">
        <f t="shared" si="182"/>
        <v>1</v>
      </c>
      <c r="CI698" s="125"/>
      <c r="CJ698" s="125"/>
      <c r="CK698" s="125"/>
      <c r="CL698" s="125"/>
      <c r="CM698" s="125"/>
      <c r="CN698" s="125"/>
      <c r="CO698" s="125"/>
      <c r="CP698" s="125"/>
      <c r="CQ698" s="125"/>
      <c r="CR698" s="125"/>
      <c r="CS698" s="125">
        <f t="shared" si="183"/>
        <v>0</v>
      </c>
      <c r="CT698" s="125"/>
      <c r="CU698" s="125"/>
      <c r="CV698" s="125"/>
      <c r="CW698" s="125"/>
      <c r="CX698" s="125"/>
      <c r="CY698" s="125"/>
      <c r="CZ698" s="125"/>
      <c r="DA698" s="125"/>
      <c r="DB698" s="125"/>
      <c r="DC698" s="125"/>
      <c r="DD698" s="125">
        <f t="shared" si="184"/>
        <v>0</v>
      </c>
      <c r="DE698" s="125"/>
      <c r="DF698" s="125"/>
      <c r="DG698" s="125"/>
      <c r="DH698" s="125"/>
      <c r="DI698" s="125">
        <v>1</v>
      </c>
      <c r="DJ698" s="125"/>
      <c r="DK698" s="125"/>
      <c r="DL698" s="125"/>
      <c r="DM698" s="125"/>
      <c r="DN698" s="125">
        <f t="shared" si="185"/>
        <v>1</v>
      </c>
      <c r="DO698" s="125"/>
      <c r="DP698" s="125"/>
      <c r="DQ698" s="125"/>
      <c r="DR698" s="125"/>
      <c r="DS698" s="125"/>
      <c r="DT698" s="125"/>
      <c r="DU698" s="125"/>
      <c r="DV698" s="125">
        <v>1</v>
      </c>
      <c r="DW698" s="125"/>
      <c r="DX698" s="125"/>
      <c r="DY698" s="125">
        <f t="shared" si="186"/>
        <v>1</v>
      </c>
      <c r="DZ698" s="125">
        <f t="shared" si="187"/>
        <v>0</v>
      </c>
      <c r="EA698" s="125">
        <f t="shared" si="188"/>
        <v>0</v>
      </c>
      <c r="EB698" s="125">
        <f t="shared" si="189"/>
        <v>0</v>
      </c>
      <c r="EC698" s="125">
        <f t="shared" si="190"/>
        <v>0</v>
      </c>
      <c r="ED698" s="125">
        <f t="shared" si="191"/>
        <v>1</v>
      </c>
      <c r="EE698" s="125">
        <f t="shared" si="192"/>
        <v>0</v>
      </c>
      <c r="EF698" s="125">
        <f t="shared" si="193"/>
        <v>0</v>
      </c>
      <c r="EG698" s="125">
        <f t="shared" si="194"/>
        <v>0</v>
      </c>
      <c r="EH698" s="125">
        <f t="shared" si="195"/>
        <v>1</v>
      </c>
      <c r="EI698" s="125">
        <f t="shared" si="196"/>
        <v>1</v>
      </c>
      <c r="EJ698" s="125">
        <v>0</v>
      </c>
    </row>
    <row r="699" spans="1:140" ht="15.75" customHeight="1">
      <c r="A699" s="33"/>
      <c r="B699" s="33"/>
      <c r="C699" s="125">
        <v>2021</v>
      </c>
      <c r="D699" s="125" t="s">
        <v>3675</v>
      </c>
      <c r="E699" s="125" t="s">
        <v>3676</v>
      </c>
      <c r="F699" s="125" t="s">
        <v>856</v>
      </c>
      <c r="G699" s="125" t="s">
        <v>483</v>
      </c>
      <c r="H699" s="125" t="s">
        <v>3677</v>
      </c>
      <c r="I699" s="125" t="s">
        <v>3678</v>
      </c>
      <c r="J699" s="125"/>
      <c r="K699" s="125"/>
      <c r="L699" s="125" t="s">
        <v>3431</v>
      </c>
      <c r="M699" s="119">
        <v>1</v>
      </c>
      <c r="N699" s="119" t="s">
        <v>3679</v>
      </c>
      <c r="O699" s="125"/>
      <c r="P699" s="125"/>
      <c r="Q699" s="125"/>
      <c r="R699" s="125"/>
      <c r="S699" s="125"/>
      <c r="T699" s="125"/>
      <c r="U699" s="125">
        <v>1</v>
      </c>
      <c r="V699" s="125"/>
      <c r="W699" s="125"/>
      <c r="X699" s="125"/>
      <c r="Y699" s="125"/>
      <c r="Z699" s="125"/>
      <c r="AA699" s="125"/>
      <c r="AB699" s="125"/>
      <c r="AC699" s="125"/>
      <c r="AD699" s="125"/>
      <c r="AE699" s="125"/>
      <c r="AF699" s="125"/>
      <c r="AG699" s="125"/>
      <c r="AH699" s="125"/>
      <c r="AI699" s="125">
        <v>1</v>
      </c>
      <c r="AJ699" s="125"/>
      <c r="AK699" s="125"/>
      <c r="AL699" s="125"/>
      <c r="AM699" s="125"/>
      <c r="AN699" s="125"/>
      <c r="AO699" s="125"/>
      <c r="AP699" s="125"/>
      <c r="AQ699" s="125"/>
      <c r="AR699" s="125">
        <f t="shared" si="180"/>
        <v>1</v>
      </c>
      <c r="AS699" s="125">
        <v>1</v>
      </c>
      <c r="AT699" s="125">
        <v>1</v>
      </c>
      <c r="AU699" s="125">
        <v>1</v>
      </c>
      <c r="AV699" s="125">
        <v>1</v>
      </c>
      <c r="AW699" s="125">
        <v>1</v>
      </c>
      <c r="AX699" s="125">
        <f t="shared" si="181"/>
        <v>5</v>
      </c>
      <c r="AY699" s="125"/>
      <c r="AZ699" s="125"/>
      <c r="BA699" s="125">
        <v>1</v>
      </c>
      <c r="BB699" s="125"/>
      <c r="BC699" s="125"/>
      <c r="BD699" s="125"/>
      <c r="BE699" s="125"/>
      <c r="BF699" s="125"/>
      <c r="BG699" s="125"/>
      <c r="BH699" s="125"/>
      <c r="BI699" s="125"/>
      <c r="BJ699" s="125"/>
      <c r="BK699" s="125"/>
      <c r="BL699" s="125"/>
      <c r="BM699" s="125"/>
      <c r="BN699" s="125">
        <v>1</v>
      </c>
      <c r="BO699" s="125"/>
      <c r="BP699" s="125"/>
      <c r="BQ699" s="125"/>
      <c r="BR699" s="125"/>
      <c r="BS699" s="125">
        <v>1</v>
      </c>
      <c r="BT699" s="125">
        <v>1</v>
      </c>
      <c r="BU699" s="125">
        <v>1</v>
      </c>
      <c r="BV699" s="66">
        <f t="shared" si="197"/>
        <v>0</v>
      </c>
      <c r="BW699" s="125"/>
      <c r="BX699" s="125"/>
      <c r="BY699" s="125"/>
      <c r="BZ699" s="125">
        <v>1</v>
      </c>
      <c r="CA699" s="125"/>
      <c r="CB699" s="125">
        <v>1</v>
      </c>
      <c r="CC699" s="125"/>
      <c r="CD699" s="125"/>
      <c r="CE699" s="125">
        <v>1</v>
      </c>
      <c r="CF699" s="125"/>
      <c r="CG699" s="125"/>
      <c r="CH699" s="125">
        <f t="shared" si="182"/>
        <v>3</v>
      </c>
      <c r="CI699" s="125"/>
      <c r="CJ699" s="125">
        <v>1</v>
      </c>
      <c r="CK699" s="125"/>
      <c r="CL699" s="125"/>
      <c r="CM699" s="125"/>
      <c r="CN699" s="125"/>
      <c r="CO699" s="125"/>
      <c r="CP699" s="125"/>
      <c r="CQ699" s="125"/>
      <c r="CR699" s="125"/>
      <c r="CS699" s="125">
        <f t="shared" si="183"/>
        <v>1</v>
      </c>
      <c r="CT699" s="125"/>
      <c r="CU699" s="125">
        <v>1</v>
      </c>
      <c r="CV699" s="125"/>
      <c r="CW699" s="125"/>
      <c r="CX699" s="125"/>
      <c r="CY699" s="125"/>
      <c r="CZ699" s="125"/>
      <c r="DA699" s="125"/>
      <c r="DB699" s="125"/>
      <c r="DC699" s="125"/>
      <c r="DD699" s="125">
        <f t="shared" si="184"/>
        <v>1</v>
      </c>
      <c r="DE699" s="125"/>
      <c r="DF699" s="125">
        <v>1</v>
      </c>
      <c r="DG699" s="125"/>
      <c r="DH699" s="125"/>
      <c r="DI699" s="125"/>
      <c r="DJ699" s="125"/>
      <c r="DK699" s="125">
        <v>1</v>
      </c>
      <c r="DL699" s="125"/>
      <c r="DM699" s="125"/>
      <c r="DN699" s="125">
        <f t="shared" si="185"/>
        <v>2</v>
      </c>
      <c r="DO699" s="125"/>
      <c r="DP699" s="125">
        <v>1</v>
      </c>
      <c r="DQ699" s="125"/>
      <c r="DR699" s="125">
        <v>1</v>
      </c>
      <c r="DS699" s="125"/>
      <c r="DT699" s="125"/>
      <c r="DU699" s="125"/>
      <c r="DV699" s="125">
        <v>1</v>
      </c>
      <c r="DW699" s="125"/>
      <c r="DX699" s="125"/>
      <c r="DY699" s="125">
        <f t="shared" si="186"/>
        <v>3</v>
      </c>
      <c r="DZ699" s="125">
        <f t="shared" si="187"/>
        <v>0</v>
      </c>
      <c r="EA699" s="125">
        <f t="shared" si="188"/>
        <v>4</v>
      </c>
      <c r="EB699" s="125">
        <f t="shared" si="189"/>
        <v>0</v>
      </c>
      <c r="EC699" s="125">
        <f t="shared" si="190"/>
        <v>2</v>
      </c>
      <c r="ED699" s="125">
        <f t="shared" si="191"/>
        <v>0</v>
      </c>
      <c r="EE699" s="125">
        <f t="shared" si="192"/>
        <v>0</v>
      </c>
      <c r="EF699" s="125">
        <f t="shared" si="193"/>
        <v>2</v>
      </c>
      <c r="EG699" s="125">
        <f t="shared" si="194"/>
        <v>0</v>
      </c>
      <c r="EH699" s="125">
        <f t="shared" si="195"/>
        <v>8</v>
      </c>
      <c r="EI699" s="125">
        <f t="shared" si="196"/>
        <v>1</v>
      </c>
      <c r="EJ699" s="125">
        <v>1</v>
      </c>
    </row>
    <row r="700" spans="1:140" ht="15.75" customHeight="1">
      <c r="A700" s="33"/>
      <c r="B700" s="33"/>
      <c r="C700" s="125">
        <v>2021</v>
      </c>
      <c r="D700" s="125" t="s">
        <v>3680</v>
      </c>
      <c r="E700" s="125" t="s">
        <v>3681</v>
      </c>
      <c r="F700" s="125" t="s">
        <v>1274</v>
      </c>
      <c r="G700" s="125" t="s">
        <v>487</v>
      </c>
      <c r="H700" s="125" t="s">
        <v>3682</v>
      </c>
      <c r="I700" s="145" t="s">
        <v>3683</v>
      </c>
      <c r="J700" s="125"/>
      <c r="K700" s="125"/>
      <c r="L700" s="125" t="s">
        <v>3431</v>
      </c>
      <c r="M700" s="119">
        <v>1</v>
      </c>
      <c r="N700" s="119"/>
      <c r="O700" s="125"/>
      <c r="P700" s="125"/>
      <c r="Q700" s="125"/>
      <c r="R700" s="125"/>
      <c r="S700" s="125">
        <v>1</v>
      </c>
      <c r="T700" s="125"/>
      <c r="U700" s="125"/>
      <c r="V700" s="125"/>
      <c r="W700" s="125"/>
      <c r="X700" s="125"/>
      <c r="Y700" s="125"/>
      <c r="Z700" s="125"/>
      <c r="AA700" s="125"/>
      <c r="AB700" s="125">
        <v>1</v>
      </c>
      <c r="AC700" s="125"/>
      <c r="AD700" s="125"/>
      <c r="AE700" s="125"/>
      <c r="AF700" s="125"/>
      <c r="AG700" s="125"/>
      <c r="AH700" s="125"/>
      <c r="AI700" s="125"/>
      <c r="AJ700" s="125"/>
      <c r="AK700" s="125"/>
      <c r="AL700" s="125"/>
      <c r="AM700" s="125"/>
      <c r="AN700" s="125"/>
      <c r="AO700" s="125"/>
      <c r="AP700" s="125"/>
      <c r="AQ700" s="125"/>
      <c r="AR700" s="125">
        <f t="shared" si="180"/>
        <v>1</v>
      </c>
      <c r="AS700" s="125">
        <v>1</v>
      </c>
      <c r="AT700" s="125">
        <v>1</v>
      </c>
      <c r="AU700" s="125">
        <v>1</v>
      </c>
      <c r="AV700" s="125">
        <v>1</v>
      </c>
      <c r="AW700" s="125">
        <v>1</v>
      </c>
      <c r="AX700" s="125">
        <f t="shared" si="181"/>
        <v>5</v>
      </c>
      <c r="AY700" s="125"/>
      <c r="AZ700" s="125">
        <v>1</v>
      </c>
      <c r="BA700" s="125"/>
      <c r="BB700" s="125"/>
      <c r="BC700" s="125"/>
      <c r="BD700" s="125"/>
      <c r="BE700" s="125"/>
      <c r="BF700" s="125"/>
      <c r="BG700" s="125"/>
      <c r="BH700" s="125"/>
      <c r="BI700" s="125"/>
      <c r="BJ700" s="125"/>
      <c r="BK700" s="125">
        <v>1</v>
      </c>
      <c r="BL700" s="125"/>
      <c r="BM700" s="125"/>
      <c r="BN700" s="125"/>
      <c r="BO700" s="125"/>
      <c r="BP700" s="125"/>
      <c r="BQ700" s="125"/>
      <c r="BR700" s="125"/>
      <c r="BS700" s="125"/>
      <c r="BT700" s="125"/>
      <c r="BU700" s="125"/>
      <c r="BV700" s="66">
        <f t="shared" si="197"/>
        <v>1</v>
      </c>
      <c r="BW700" s="125"/>
      <c r="BX700" s="125"/>
      <c r="BY700" s="125"/>
      <c r="BZ700" s="125"/>
      <c r="CA700" s="125"/>
      <c r="CB700" s="125"/>
      <c r="CC700" s="125"/>
      <c r="CD700" s="125"/>
      <c r="CE700" s="125"/>
      <c r="CF700" s="125"/>
      <c r="CG700" s="125"/>
      <c r="CH700" s="125">
        <f t="shared" si="182"/>
        <v>0</v>
      </c>
      <c r="CI700" s="125"/>
      <c r="CJ700" s="125"/>
      <c r="CK700" s="125"/>
      <c r="CL700" s="125"/>
      <c r="CM700" s="125"/>
      <c r="CN700" s="125"/>
      <c r="CO700" s="125"/>
      <c r="CP700" s="125"/>
      <c r="CQ700" s="125"/>
      <c r="CR700" s="125"/>
      <c r="CS700" s="125">
        <f t="shared" si="183"/>
        <v>0</v>
      </c>
      <c r="CT700" s="125"/>
      <c r="CU700" s="125"/>
      <c r="CV700" s="125"/>
      <c r="CW700" s="125"/>
      <c r="CX700" s="125"/>
      <c r="CY700" s="125"/>
      <c r="CZ700" s="125"/>
      <c r="DA700" s="125"/>
      <c r="DB700" s="125"/>
      <c r="DC700" s="125"/>
      <c r="DD700" s="125">
        <f t="shared" si="184"/>
        <v>0</v>
      </c>
      <c r="DE700" s="125"/>
      <c r="DF700" s="125"/>
      <c r="DG700" s="125"/>
      <c r="DH700" s="125"/>
      <c r="DI700" s="125"/>
      <c r="DJ700" s="125"/>
      <c r="DK700" s="125"/>
      <c r="DL700" s="125"/>
      <c r="DM700" s="125"/>
      <c r="DN700" s="125">
        <f t="shared" si="185"/>
        <v>0</v>
      </c>
      <c r="DO700" s="125"/>
      <c r="DP700" s="125"/>
      <c r="DQ700" s="125"/>
      <c r="DR700" s="125"/>
      <c r="DS700" s="125"/>
      <c r="DT700" s="125"/>
      <c r="DU700" s="125"/>
      <c r="DV700" s="125"/>
      <c r="DW700" s="125"/>
      <c r="DX700" s="125"/>
      <c r="DY700" s="125">
        <f t="shared" si="186"/>
        <v>0</v>
      </c>
      <c r="DZ700" s="125">
        <f t="shared" si="187"/>
        <v>0</v>
      </c>
      <c r="EA700" s="125">
        <f t="shared" si="188"/>
        <v>0</v>
      </c>
      <c r="EB700" s="125">
        <f t="shared" si="189"/>
        <v>0</v>
      </c>
      <c r="EC700" s="125">
        <f t="shared" si="190"/>
        <v>0</v>
      </c>
      <c r="ED700" s="125">
        <f t="shared" si="191"/>
        <v>0</v>
      </c>
      <c r="EE700" s="125">
        <f t="shared" si="192"/>
        <v>0</v>
      </c>
      <c r="EF700" s="125">
        <f t="shared" si="193"/>
        <v>0</v>
      </c>
      <c r="EG700" s="125">
        <f t="shared" si="194"/>
        <v>0</v>
      </c>
      <c r="EH700" s="125">
        <f t="shared" si="195"/>
        <v>0</v>
      </c>
      <c r="EI700" s="125">
        <f t="shared" si="196"/>
        <v>0</v>
      </c>
      <c r="EJ700" s="125">
        <v>0</v>
      </c>
    </row>
    <row r="701" spans="1:140" ht="15.75" customHeight="1">
      <c r="A701" s="33"/>
      <c r="B701" s="33"/>
      <c r="C701" s="201">
        <v>2021</v>
      </c>
      <c r="D701" s="201" t="s">
        <v>3684</v>
      </c>
      <c r="E701" s="201" t="s">
        <v>3685</v>
      </c>
      <c r="F701" s="201" t="s">
        <v>703</v>
      </c>
      <c r="G701" s="201" t="s">
        <v>538</v>
      </c>
      <c r="H701" s="201" t="s">
        <v>3686</v>
      </c>
      <c r="I701" s="201" t="s">
        <v>3687</v>
      </c>
      <c r="J701" s="201"/>
      <c r="K701" s="201"/>
      <c r="L701" s="201" t="s">
        <v>3431</v>
      </c>
      <c r="M701" s="214">
        <v>1</v>
      </c>
      <c r="N701" s="214"/>
      <c r="O701" s="201"/>
      <c r="P701" s="201"/>
      <c r="Q701" s="201"/>
      <c r="R701" s="201"/>
      <c r="S701" s="201"/>
      <c r="T701" s="201"/>
      <c r="U701" s="201">
        <v>1</v>
      </c>
      <c r="V701" s="201"/>
      <c r="W701" s="201"/>
      <c r="X701" s="201"/>
      <c r="Y701" s="201"/>
      <c r="Z701" s="201"/>
      <c r="AA701" s="201"/>
      <c r="AB701" s="201"/>
      <c r="AC701" s="201"/>
      <c r="AD701" s="201"/>
      <c r="AE701" s="201"/>
      <c r="AF701" s="201"/>
      <c r="AG701" s="201"/>
      <c r="AH701" s="201"/>
      <c r="AI701" s="201">
        <v>1</v>
      </c>
      <c r="AJ701" s="201"/>
      <c r="AK701" s="201"/>
      <c r="AL701" s="201"/>
      <c r="AM701" s="201"/>
      <c r="AN701" s="201"/>
      <c r="AO701" s="201"/>
      <c r="AP701" s="201"/>
      <c r="AQ701" s="201"/>
      <c r="AR701" s="201">
        <f t="shared" si="180"/>
        <v>1</v>
      </c>
      <c r="AS701" s="201"/>
      <c r="AT701" s="201"/>
      <c r="AU701" s="201">
        <v>1</v>
      </c>
      <c r="AV701" s="201"/>
      <c r="AW701" s="201"/>
      <c r="AX701" s="201">
        <f t="shared" si="181"/>
        <v>1</v>
      </c>
      <c r="AY701" s="201"/>
      <c r="AZ701" s="201"/>
      <c r="BA701" s="201">
        <v>1</v>
      </c>
      <c r="BB701" s="201"/>
      <c r="BC701" s="201"/>
      <c r="BD701" s="201"/>
      <c r="BE701" s="201"/>
      <c r="BF701" s="201"/>
      <c r="BG701" s="201"/>
      <c r="BH701" s="201"/>
      <c r="BI701" s="201"/>
      <c r="BJ701" s="201"/>
      <c r="BK701" s="201"/>
      <c r="BL701" s="201"/>
      <c r="BM701" s="201"/>
      <c r="BN701" s="201"/>
      <c r="BO701" s="201"/>
      <c r="BP701" s="201">
        <v>1</v>
      </c>
      <c r="BQ701" s="201"/>
      <c r="BR701" s="201"/>
      <c r="BS701" s="201"/>
      <c r="BT701" s="201"/>
      <c r="BU701" s="201">
        <v>1</v>
      </c>
      <c r="BV701" s="66">
        <f t="shared" si="197"/>
        <v>0</v>
      </c>
      <c r="BW701" s="201"/>
      <c r="BX701" s="201"/>
      <c r="BY701" s="201"/>
      <c r="BZ701" s="201"/>
      <c r="CA701" s="201"/>
      <c r="CB701" s="201"/>
      <c r="CC701" s="201"/>
      <c r="CD701" s="201"/>
      <c r="CE701" s="201"/>
      <c r="CF701" s="201"/>
      <c r="CG701" s="201"/>
      <c r="CH701" s="201">
        <f t="shared" si="182"/>
        <v>0</v>
      </c>
      <c r="CI701" s="201"/>
      <c r="CJ701" s="201"/>
      <c r="CK701" s="201"/>
      <c r="CL701" s="201"/>
      <c r="CM701" s="201"/>
      <c r="CN701" s="201"/>
      <c r="CO701" s="201"/>
      <c r="CP701" s="201"/>
      <c r="CQ701" s="201"/>
      <c r="CR701" s="201"/>
      <c r="CS701" s="201">
        <f t="shared" si="183"/>
        <v>0</v>
      </c>
      <c r="CT701" s="201"/>
      <c r="CU701" s="201"/>
      <c r="CV701" s="201"/>
      <c r="CW701" s="201"/>
      <c r="CX701" s="201"/>
      <c r="CY701" s="201"/>
      <c r="CZ701" s="201"/>
      <c r="DA701" s="201"/>
      <c r="DB701" s="201"/>
      <c r="DC701" s="201"/>
      <c r="DD701" s="201">
        <f t="shared" si="184"/>
        <v>0</v>
      </c>
      <c r="DE701" s="201"/>
      <c r="DF701" s="201"/>
      <c r="DG701" s="201"/>
      <c r="DH701" s="201"/>
      <c r="DI701" s="201"/>
      <c r="DJ701" s="201"/>
      <c r="DK701" s="201"/>
      <c r="DL701" s="201"/>
      <c r="DM701" s="201"/>
      <c r="DN701" s="201">
        <f t="shared" si="185"/>
        <v>0</v>
      </c>
      <c r="DO701" s="201"/>
      <c r="DP701" s="201"/>
      <c r="DQ701" s="201"/>
      <c r="DR701" s="201"/>
      <c r="DS701" s="201"/>
      <c r="DT701" s="201"/>
      <c r="DU701" s="201"/>
      <c r="DV701" s="201"/>
      <c r="DW701" s="201"/>
      <c r="DX701" s="201"/>
      <c r="DY701" s="201">
        <f t="shared" si="186"/>
        <v>0</v>
      </c>
      <c r="DZ701" s="201">
        <f t="shared" si="187"/>
        <v>0</v>
      </c>
      <c r="EA701" s="201">
        <f t="shared" si="188"/>
        <v>0</v>
      </c>
      <c r="EB701" s="201">
        <f t="shared" si="189"/>
        <v>0</v>
      </c>
      <c r="EC701" s="201">
        <f t="shared" si="190"/>
        <v>0</v>
      </c>
      <c r="ED701" s="201">
        <f t="shared" si="191"/>
        <v>0</v>
      </c>
      <c r="EE701" s="201">
        <f t="shared" si="192"/>
        <v>0</v>
      </c>
      <c r="EF701" s="201">
        <f t="shared" si="193"/>
        <v>0</v>
      </c>
      <c r="EG701" s="201">
        <f t="shared" si="194"/>
        <v>0</v>
      </c>
      <c r="EH701" s="201">
        <f t="shared" si="195"/>
        <v>0</v>
      </c>
      <c r="EI701" s="201">
        <f t="shared" si="196"/>
        <v>0</v>
      </c>
      <c r="EJ701" s="201">
        <v>0</v>
      </c>
    </row>
    <row r="702" spans="1:140" ht="15.75" customHeight="1">
      <c r="A702" s="33"/>
      <c r="B702" s="33"/>
      <c r="C702" s="125">
        <v>2021</v>
      </c>
      <c r="D702" s="125" t="s">
        <v>3688</v>
      </c>
      <c r="E702" s="125" t="s">
        <v>3689</v>
      </c>
      <c r="F702" s="125" t="s">
        <v>3161</v>
      </c>
      <c r="G702" s="125" t="s">
        <v>463</v>
      </c>
      <c r="H702" s="125" t="s">
        <v>3690</v>
      </c>
      <c r="I702" s="125" t="s">
        <v>3691</v>
      </c>
      <c r="J702" s="125"/>
      <c r="K702" s="125"/>
      <c r="L702" s="125" t="s">
        <v>3431</v>
      </c>
      <c r="M702" s="119">
        <v>1</v>
      </c>
      <c r="N702" s="119" t="s">
        <v>3692</v>
      </c>
      <c r="O702" s="125"/>
      <c r="P702" s="125"/>
      <c r="Q702" s="125"/>
      <c r="R702" s="125"/>
      <c r="S702" s="125"/>
      <c r="T702" s="125"/>
      <c r="U702" s="125">
        <v>1</v>
      </c>
      <c r="V702" s="125"/>
      <c r="W702" s="125"/>
      <c r="X702" s="125"/>
      <c r="Y702" s="125"/>
      <c r="Z702" s="125"/>
      <c r="AA702" s="125"/>
      <c r="AB702" s="125"/>
      <c r="AC702" s="125">
        <v>1</v>
      </c>
      <c r="AD702" s="125"/>
      <c r="AE702" s="125"/>
      <c r="AF702" s="125"/>
      <c r="AG702" s="125"/>
      <c r="AH702" s="125"/>
      <c r="AI702" s="125"/>
      <c r="AJ702" s="125"/>
      <c r="AK702" s="125"/>
      <c r="AL702" s="125"/>
      <c r="AM702" s="125"/>
      <c r="AN702" s="125"/>
      <c r="AO702" s="125"/>
      <c r="AP702" s="125"/>
      <c r="AQ702" s="125"/>
      <c r="AR702" s="125">
        <f t="shared" si="180"/>
        <v>1</v>
      </c>
      <c r="AS702" s="125">
        <v>1</v>
      </c>
      <c r="AT702" s="125">
        <v>1</v>
      </c>
      <c r="AU702" s="125">
        <v>1</v>
      </c>
      <c r="AV702" s="125"/>
      <c r="AW702" s="125">
        <v>1</v>
      </c>
      <c r="AX702" s="125">
        <f t="shared" si="181"/>
        <v>4</v>
      </c>
      <c r="AY702" s="125">
        <v>1</v>
      </c>
      <c r="AZ702" s="125">
        <v>1</v>
      </c>
      <c r="BA702" s="125">
        <v>1</v>
      </c>
      <c r="BB702" s="125"/>
      <c r="BC702" s="125"/>
      <c r="BD702" s="125"/>
      <c r="BE702" s="125"/>
      <c r="BF702" s="125"/>
      <c r="BG702" s="125"/>
      <c r="BH702" s="125"/>
      <c r="BI702" s="125"/>
      <c r="BJ702" s="125"/>
      <c r="BK702" s="125">
        <v>1</v>
      </c>
      <c r="BL702" s="125"/>
      <c r="BM702" s="125"/>
      <c r="BN702" s="125"/>
      <c r="BO702" s="125"/>
      <c r="BP702" s="125"/>
      <c r="BQ702" s="125"/>
      <c r="BR702" s="125"/>
      <c r="BS702" s="125">
        <v>1</v>
      </c>
      <c r="BT702" s="125">
        <v>1</v>
      </c>
      <c r="BU702" s="125">
        <v>1</v>
      </c>
      <c r="BV702" s="66">
        <f t="shared" si="197"/>
        <v>0</v>
      </c>
      <c r="BW702" s="125"/>
      <c r="BX702" s="125"/>
      <c r="BY702" s="125"/>
      <c r="BZ702" s="125">
        <v>1</v>
      </c>
      <c r="CA702" s="125"/>
      <c r="CB702" s="125"/>
      <c r="CC702" s="125"/>
      <c r="CD702" s="125"/>
      <c r="CE702" s="125"/>
      <c r="CF702" s="125"/>
      <c r="CG702" s="125"/>
      <c r="CH702" s="125">
        <f t="shared" si="182"/>
        <v>1</v>
      </c>
      <c r="CI702" s="125"/>
      <c r="CJ702" s="125"/>
      <c r="CK702" s="125"/>
      <c r="CL702" s="125"/>
      <c r="CM702" s="125">
        <v>1</v>
      </c>
      <c r="CN702" s="125"/>
      <c r="CO702" s="125"/>
      <c r="CP702" s="125"/>
      <c r="CQ702" s="125"/>
      <c r="CR702" s="125"/>
      <c r="CS702" s="125">
        <f t="shared" si="183"/>
        <v>1</v>
      </c>
      <c r="CT702" s="125"/>
      <c r="CU702" s="125"/>
      <c r="CV702" s="125"/>
      <c r="CW702" s="125"/>
      <c r="CX702" s="125"/>
      <c r="CY702" s="125"/>
      <c r="CZ702" s="125">
        <v>1</v>
      </c>
      <c r="DA702" s="125"/>
      <c r="DB702" s="125"/>
      <c r="DC702" s="125"/>
      <c r="DD702" s="125">
        <f t="shared" si="184"/>
        <v>1</v>
      </c>
      <c r="DE702" s="125"/>
      <c r="DF702" s="125"/>
      <c r="DG702" s="125"/>
      <c r="DH702" s="125"/>
      <c r="DI702" s="125"/>
      <c r="DJ702" s="125"/>
      <c r="DK702" s="125"/>
      <c r="DL702" s="125"/>
      <c r="DM702" s="125"/>
      <c r="DN702" s="125">
        <f t="shared" si="185"/>
        <v>0</v>
      </c>
      <c r="DO702" s="125"/>
      <c r="DP702" s="125"/>
      <c r="DQ702" s="125"/>
      <c r="DR702" s="125"/>
      <c r="DS702" s="125"/>
      <c r="DT702" s="125"/>
      <c r="DU702" s="125"/>
      <c r="DV702" s="125">
        <v>1</v>
      </c>
      <c r="DW702" s="125"/>
      <c r="DX702" s="125"/>
      <c r="DY702" s="125">
        <f t="shared" si="186"/>
        <v>1</v>
      </c>
      <c r="DZ702" s="125">
        <f t="shared" si="187"/>
        <v>0</v>
      </c>
      <c r="EA702" s="125">
        <f t="shared" si="188"/>
        <v>0</v>
      </c>
      <c r="EB702" s="125">
        <f t="shared" si="189"/>
        <v>0</v>
      </c>
      <c r="EC702" s="125">
        <f t="shared" si="190"/>
        <v>0</v>
      </c>
      <c r="ED702" s="125">
        <f t="shared" si="191"/>
        <v>0</v>
      </c>
      <c r="EE702" s="125">
        <f t="shared" si="192"/>
        <v>0</v>
      </c>
      <c r="EF702" s="125">
        <f t="shared" si="193"/>
        <v>0</v>
      </c>
      <c r="EG702" s="125">
        <f t="shared" si="194"/>
        <v>0</v>
      </c>
      <c r="EH702" s="125">
        <f t="shared" si="195"/>
        <v>0</v>
      </c>
      <c r="EI702" s="125">
        <f t="shared" si="196"/>
        <v>0</v>
      </c>
      <c r="EJ702" s="125">
        <v>0</v>
      </c>
    </row>
    <row r="703" spans="1:140" ht="15.75" customHeight="1">
      <c r="A703" s="33"/>
      <c r="B703" s="33"/>
      <c r="C703" s="125">
        <v>2021</v>
      </c>
      <c r="D703" s="125" t="s">
        <v>3693</v>
      </c>
      <c r="E703" s="125" t="s">
        <v>3694</v>
      </c>
      <c r="F703" s="125" t="s">
        <v>1526</v>
      </c>
      <c r="G703" s="125" t="s">
        <v>487</v>
      </c>
      <c r="H703" s="125" t="s">
        <v>3695</v>
      </c>
      <c r="I703" s="125" t="s">
        <v>3696</v>
      </c>
      <c r="J703" s="125"/>
      <c r="K703" s="125"/>
      <c r="L703" s="125" t="s">
        <v>3431</v>
      </c>
      <c r="M703" s="119">
        <v>1</v>
      </c>
      <c r="N703" s="119" t="s">
        <v>3697</v>
      </c>
      <c r="O703" s="125"/>
      <c r="P703" s="125"/>
      <c r="Q703" s="125"/>
      <c r="R703" s="125"/>
      <c r="S703" s="125"/>
      <c r="T703" s="125"/>
      <c r="U703" s="125">
        <v>1</v>
      </c>
      <c r="V703" s="125"/>
      <c r="W703" s="125"/>
      <c r="X703" s="125"/>
      <c r="Y703" s="125"/>
      <c r="Z703" s="125"/>
      <c r="AA703" s="125">
        <v>1</v>
      </c>
      <c r="AB703" s="125"/>
      <c r="AC703" s="125"/>
      <c r="AD703" s="125"/>
      <c r="AE703" s="125"/>
      <c r="AF703" s="125"/>
      <c r="AG703" s="125"/>
      <c r="AH703" s="125"/>
      <c r="AI703" s="125"/>
      <c r="AJ703" s="125"/>
      <c r="AK703" s="125"/>
      <c r="AL703" s="125"/>
      <c r="AM703" s="125">
        <v>1</v>
      </c>
      <c r="AN703" s="125"/>
      <c r="AO703" s="125"/>
      <c r="AP703" s="125"/>
      <c r="AQ703" s="125"/>
      <c r="AR703" s="125">
        <f t="shared" si="180"/>
        <v>1</v>
      </c>
      <c r="AS703" s="125">
        <v>1</v>
      </c>
      <c r="AT703" s="125">
        <v>1</v>
      </c>
      <c r="AU703" s="125">
        <v>1</v>
      </c>
      <c r="AV703" s="125"/>
      <c r="AW703" s="125"/>
      <c r="AX703" s="125">
        <f t="shared" si="181"/>
        <v>3</v>
      </c>
      <c r="AY703" s="125"/>
      <c r="AZ703" s="125">
        <v>1</v>
      </c>
      <c r="BA703" s="125"/>
      <c r="BB703" s="125"/>
      <c r="BC703" s="125"/>
      <c r="BD703" s="125"/>
      <c r="BE703" s="125"/>
      <c r="BF703" s="125"/>
      <c r="BG703" s="125"/>
      <c r="BH703" s="125"/>
      <c r="BI703" s="125"/>
      <c r="BJ703" s="125"/>
      <c r="BK703" s="125">
        <v>1</v>
      </c>
      <c r="BL703" s="125"/>
      <c r="BM703" s="125"/>
      <c r="BN703" s="125"/>
      <c r="BO703" s="125"/>
      <c r="BP703" s="125"/>
      <c r="BQ703" s="125"/>
      <c r="BR703" s="125"/>
      <c r="BS703" s="125"/>
      <c r="BT703" s="125"/>
      <c r="BU703" s="125"/>
      <c r="BV703" s="66">
        <f t="shared" si="197"/>
        <v>1</v>
      </c>
      <c r="BW703" s="125"/>
      <c r="BX703" s="125"/>
      <c r="BY703" s="125"/>
      <c r="BZ703" s="125"/>
      <c r="CA703" s="125"/>
      <c r="CB703" s="125"/>
      <c r="CC703" s="125"/>
      <c r="CD703" s="125"/>
      <c r="CE703" s="125"/>
      <c r="CF703" s="125"/>
      <c r="CG703" s="125"/>
      <c r="CH703" s="125">
        <f t="shared" si="182"/>
        <v>0</v>
      </c>
      <c r="CI703" s="125"/>
      <c r="CJ703" s="125"/>
      <c r="CK703" s="125"/>
      <c r="CL703" s="125"/>
      <c r="CM703" s="125"/>
      <c r="CN703" s="125"/>
      <c r="CO703" s="125"/>
      <c r="CP703" s="125"/>
      <c r="CQ703" s="125"/>
      <c r="CR703" s="125"/>
      <c r="CS703" s="125">
        <f t="shared" si="183"/>
        <v>0</v>
      </c>
      <c r="CT703" s="125"/>
      <c r="CU703" s="125"/>
      <c r="CV703" s="125"/>
      <c r="CW703" s="125"/>
      <c r="CX703" s="125"/>
      <c r="CY703" s="125"/>
      <c r="CZ703" s="125"/>
      <c r="DA703" s="125"/>
      <c r="DB703" s="125"/>
      <c r="DC703" s="125"/>
      <c r="DD703" s="125">
        <f t="shared" si="184"/>
        <v>0</v>
      </c>
      <c r="DE703" s="125"/>
      <c r="DF703" s="125"/>
      <c r="DG703" s="125"/>
      <c r="DH703" s="125"/>
      <c r="DI703" s="125"/>
      <c r="DJ703" s="125"/>
      <c r="DK703" s="125"/>
      <c r="DL703" s="125"/>
      <c r="DM703" s="125"/>
      <c r="DN703" s="125">
        <f t="shared" si="185"/>
        <v>0</v>
      </c>
      <c r="DO703" s="125"/>
      <c r="DP703" s="125"/>
      <c r="DQ703" s="125"/>
      <c r="DR703" s="125"/>
      <c r="DS703" s="125"/>
      <c r="DT703" s="125"/>
      <c r="DU703" s="125"/>
      <c r="DV703" s="125"/>
      <c r="DW703" s="125"/>
      <c r="DX703" s="125"/>
      <c r="DY703" s="125">
        <f t="shared" si="186"/>
        <v>0</v>
      </c>
      <c r="DZ703" s="125">
        <f t="shared" si="187"/>
        <v>0</v>
      </c>
      <c r="EA703" s="125">
        <f t="shared" si="188"/>
        <v>0</v>
      </c>
      <c r="EB703" s="125">
        <f t="shared" si="189"/>
        <v>0</v>
      </c>
      <c r="EC703" s="125">
        <f t="shared" si="190"/>
        <v>0</v>
      </c>
      <c r="ED703" s="125">
        <f t="shared" si="191"/>
        <v>0</v>
      </c>
      <c r="EE703" s="125">
        <f t="shared" si="192"/>
        <v>0</v>
      </c>
      <c r="EF703" s="125">
        <f t="shared" si="193"/>
        <v>0</v>
      </c>
      <c r="EG703" s="125">
        <f t="shared" si="194"/>
        <v>0</v>
      </c>
      <c r="EH703" s="125">
        <f t="shared" si="195"/>
        <v>0</v>
      </c>
      <c r="EI703" s="125">
        <f t="shared" si="196"/>
        <v>0</v>
      </c>
      <c r="EJ703" s="125">
        <v>0</v>
      </c>
    </row>
    <row r="704" spans="1:140" ht="15.75" customHeight="1">
      <c r="A704" s="33"/>
      <c r="B704" s="33"/>
      <c r="C704" s="201">
        <v>2021</v>
      </c>
      <c r="D704" s="201" t="s">
        <v>3698</v>
      </c>
      <c r="E704" s="201" t="s">
        <v>3699</v>
      </c>
      <c r="F704" s="201" t="s">
        <v>541</v>
      </c>
      <c r="G704" s="201" t="s">
        <v>538</v>
      </c>
      <c r="H704" s="201" t="s">
        <v>3700</v>
      </c>
      <c r="I704" s="201" t="s">
        <v>3701</v>
      </c>
      <c r="J704" s="201"/>
      <c r="K704" s="201"/>
      <c r="L704" s="201" t="s">
        <v>3431</v>
      </c>
      <c r="M704" s="214">
        <v>1</v>
      </c>
      <c r="N704" s="214"/>
      <c r="O704" s="201"/>
      <c r="P704" s="201"/>
      <c r="Q704" s="201"/>
      <c r="R704" s="201"/>
      <c r="S704" s="201"/>
      <c r="T704" s="201"/>
      <c r="U704" s="201">
        <v>1</v>
      </c>
      <c r="V704" s="201"/>
      <c r="W704" s="201"/>
      <c r="X704" s="201"/>
      <c r="Y704" s="201"/>
      <c r="Z704" s="201"/>
      <c r="AA704" s="201"/>
      <c r="AB704" s="201"/>
      <c r="AC704" s="201"/>
      <c r="AD704" s="201"/>
      <c r="AE704" s="201"/>
      <c r="AF704" s="201"/>
      <c r="AG704" s="201"/>
      <c r="AH704" s="201"/>
      <c r="AI704" s="201">
        <v>1</v>
      </c>
      <c r="AJ704" s="201"/>
      <c r="AK704" s="201"/>
      <c r="AL704" s="201"/>
      <c r="AM704" s="201"/>
      <c r="AN704" s="201"/>
      <c r="AO704" s="201"/>
      <c r="AP704" s="201"/>
      <c r="AQ704" s="201"/>
      <c r="AR704" s="201">
        <f t="shared" si="180"/>
        <v>1</v>
      </c>
      <c r="AS704" s="201"/>
      <c r="AT704" s="201">
        <v>1</v>
      </c>
      <c r="AU704" s="201"/>
      <c r="AV704" s="201"/>
      <c r="AW704" s="201">
        <v>1</v>
      </c>
      <c r="AX704" s="201">
        <f t="shared" si="181"/>
        <v>2</v>
      </c>
      <c r="AY704" s="201"/>
      <c r="AZ704" s="201">
        <v>1</v>
      </c>
      <c r="BA704" s="201">
        <v>1</v>
      </c>
      <c r="BB704" s="201"/>
      <c r="BC704" s="201"/>
      <c r="BD704" s="201"/>
      <c r="BE704" s="201"/>
      <c r="BF704" s="201"/>
      <c r="BG704" s="201"/>
      <c r="BH704" s="201"/>
      <c r="BI704" s="201"/>
      <c r="BJ704" s="201"/>
      <c r="BK704" s="201"/>
      <c r="BL704" s="201">
        <v>1</v>
      </c>
      <c r="BM704" s="201"/>
      <c r="BN704" s="201"/>
      <c r="BO704" s="201"/>
      <c r="BP704" s="201"/>
      <c r="BQ704" s="201"/>
      <c r="BR704" s="201"/>
      <c r="BS704" s="201"/>
      <c r="BT704" s="201">
        <v>1</v>
      </c>
      <c r="BU704" s="201">
        <v>1</v>
      </c>
      <c r="BV704" s="66">
        <f t="shared" si="197"/>
        <v>0</v>
      </c>
      <c r="BW704" s="201"/>
      <c r="BX704" s="201"/>
      <c r="BY704" s="201"/>
      <c r="BZ704" s="201"/>
      <c r="CA704" s="201"/>
      <c r="CB704" s="201"/>
      <c r="CC704" s="201"/>
      <c r="CD704" s="201"/>
      <c r="CE704" s="201"/>
      <c r="CF704" s="201"/>
      <c r="CG704" s="201"/>
      <c r="CH704" s="201">
        <f t="shared" si="182"/>
        <v>0</v>
      </c>
      <c r="CI704" s="201"/>
      <c r="CJ704" s="201"/>
      <c r="CK704" s="201"/>
      <c r="CL704" s="201"/>
      <c r="CM704" s="201">
        <v>1</v>
      </c>
      <c r="CN704" s="201"/>
      <c r="CO704" s="201"/>
      <c r="CP704" s="201"/>
      <c r="CQ704" s="201"/>
      <c r="CR704" s="201"/>
      <c r="CS704" s="201">
        <f t="shared" si="183"/>
        <v>1</v>
      </c>
      <c r="CT704" s="201"/>
      <c r="CU704" s="201"/>
      <c r="CV704" s="201"/>
      <c r="CW704" s="201"/>
      <c r="CX704" s="201"/>
      <c r="CY704" s="201"/>
      <c r="CZ704" s="201"/>
      <c r="DA704" s="201"/>
      <c r="DB704" s="201"/>
      <c r="DC704" s="201"/>
      <c r="DD704" s="201">
        <f t="shared" si="184"/>
        <v>0</v>
      </c>
      <c r="DE704" s="201"/>
      <c r="DF704" s="201"/>
      <c r="DG704" s="201"/>
      <c r="DH704" s="201"/>
      <c r="DI704" s="201"/>
      <c r="DJ704" s="201"/>
      <c r="DK704" s="201"/>
      <c r="DL704" s="201"/>
      <c r="DM704" s="201"/>
      <c r="DN704" s="201">
        <f t="shared" si="185"/>
        <v>0</v>
      </c>
      <c r="DO704" s="201"/>
      <c r="DP704" s="201"/>
      <c r="DQ704" s="201"/>
      <c r="DR704" s="201"/>
      <c r="DS704" s="201"/>
      <c r="DT704" s="201"/>
      <c r="DU704" s="201"/>
      <c r="DV704" s="201">
        <v>1</v>
      </c>
      <c r="DW704" s="201"/>
      <c r="DX704" s="201"/>
      <c r="DY704" s="201">
        <f t="shared" si="186"/>
        <v>1</v>
      </c>
      <c r="DZ704" s="201">
        <f t="shared" si="187"/>
        <v>0</v>
      </c>
      <c r="EA704" s="201">
        <f t="shared" si="188"/>
        <v>0</v>
      </c>
      <c r="EB704" s="201">
        <f t="shared" si="189"/>
        <v>0</v>
      </c>
      <c r="EC704" s="201">
        <f t="shared" si="190"/>
        <v>0</v>
      </c>
      <c r="ED704" s="201">
        <f t="shared" si="191"/>
        <v>0</v>
      </c>
      <c r="EE704" s="201">
        <f t="shared" si="192"/>
        <v>0</v>
      </c>
      <c r="EF704" s="201">
        <f t="shared" si="193"/>
        <v>0</v>
      </c>
      <c r="EG704" s="201">
        <f t="shared" si="194"/>
        <v>0</v>
      </c>
      <c r="EH704" s="201">
        <f t="shared" si="195"/>
        <v>0</v>
      </c>
      <c r="EI704" s="201">
        <f t="shared" si="196"/>
        <v>0</v>
      </c>
      <c r="EJ704" s="201">
        <v>0</v>
      </c>
    </row>
    <row r="705" spans="1:140" ht="15.75" customHeight="1">
      <c r="A705" s="33"/>
      <c r="B705" s="33"/>
      <c r="C705" s="125">
        <v>2021</v>
      </c>
      <c r="D705" s="125" t="s">
        <v>3702</v>
      </c>
      <c r="E705" s="125" t="s">
        <v>3703</v>
      </c>
      <c r="F705" s="125" t="s">
        <v>3704</v>
      </c>
      <c r="G705" s="125" t="s">
        <v>503</v>
      </c>
      <c r="H705" s="125"/>
      <c r="I705" s="201" t="s">
        <v>3705</v>
      </c>
      <c r="J705" s="125"/>
      <c r="K705" s="125"/>
      <c r="L705" s="125" t="s">
        <v>3431</v>
      </c>
      <c r="M705" s="119">
        <v>1</v>
      </c>
      <c r="N705" s="119"/>
      <c r="O705" s="125"/>
      <c r="P705" s="125"/>
      <c r="Q705" s="125"/>
      <c r="R705" s="125"/>
      <c r="S705" s="125"/>
      <c r="T705" s="125"/>
      <c r="U705" s="125"/>
      <c r="V705" s="125"/>
      <c r="W705" s="125"/>
      <c r="X705" s="125"/>
      <c r="Y705" s="125"/>
      <c r="Z705" s="125"/>
      <c r="AA705" s="125"/>
      <c r="AB705" s="125"/>
      <c r="AC705" s="125">
        <v>1</v>
      </c>
      <c r="AD705" s="125"/>
      <c r="AE705" s="125"/>
      <c r="AF705" s="125"/>
      <c r="AG705" s="125"/>
      <c r="AH705" s="125"/>
      <c r="AI705" s="125"/>
      <c r="AJ705" s="125"/>
      <c r="AK705" s="125"/>
      <c r="AL705" s="125"/>
      <c r="AM705" s="125"/>
      <c r="AN705" s="125"/>
      <c r="AO705" s="125"/>
      <c r="AP705" s="125">
        <v>1</v>
      </c>
      <c r="AQ705" s="125"/>
      <c r="AR705" s="125">
        <f t="shared" si="180"/>
        <v>1</v>
      </c>
      <c r="AS705" s="125"/>
      <c r="AT705" s="125">
        <v>1</v>
      </c>
      <c r="AU705" s="125"/>
      <c r="AV705" s="125"/>
      <c r="AW705" s="125"/>
      <c r="AX705" s="125">
        <f t="shared" si="181"/>
        <v>1</v>
      </c>
      <c r="AY705" s="125">
        <v>1</v>
      </c>
      <c r="AZ705" s="125"/>
      <c r="BA705" s="125"/>
      <c r="BB705" s="125"/>
      <c r="BC705" s="125"/>
      <c r="BD705" s="125"/>
      <c r="BE705" s="125"/>
      <c r="BF705" s="125"/>
      <c r="BG705" s="125"/>
      <c r="BH705" s="125"/>
      <c r="BI705" s="125"/>
      <c r="BJ705" s="125"/>
      <c r="BK705" s="125"/>
      <c r="BL705" s="125"/>
      <c r="BM705" s="125"/>
      <c r="BN705" s="125"/>
      <c r="BO705" s="125"/>
      <c r="BP705" s="125"/>
      <c r="BQ705" s="125"/>
      <c r="BR705" s="125">
        <v>1</v>
      </c>
      <c r="BS705" s="125"/>
      <c r="BT705" s="125"/>
      <c r="BU705" s="125"/>
      <c r="BV705" s="66">
        <f t="shared" si="197"/>
        <v>1</v>
      </c>
      <c r="BW705" s="125"/>
      <c r="BX705" s="125"/>
      <c r="BY705" s="125"/>
      <c r="BZ705" s="125"/>
      <c r="CA705" s="125"/>
      <c r="CB705" s="125"/>
      <c r="CC705" s="125"/>
      <c r="CD705" s="125"/>
      <c r="CE705" s="125"/>
      <c r="CF705" s="125"/>
      <c r="CG705" s="125"/>
      <c r="CH705" s="125">
        <f t="shared" si="182"/>
        <v>0</v>
      </c>
      <c r="CI705" s="125"/>
      <c r="CJ705" s="125"/>
      <c r="CK705" s="125"/>
      <c r="CL705" s="125"/>
      <c r="CM705" s="125"/>
      <c r="CN705" s="125"/>
      <c r="CO705" s="125"/>
      <c r="CP705" s="125"/>
      <c r="CQ705" s="125"/>
      <c r="CR705" s="125"/>
      <c r="CS705" s="125">
        <f t="shared" si="183"/>
        <v>0</v>
      </c>
      <c r="CT705" s="125"/>
      <c r="CU705" s="125"/>
      <c r="CV705" s="125"/>
      <c r="CW705" s="125"/>
      <c r="CX705" s="125"/>
      <c r="CY705" s="125"/>
      <c r="CZ705" s="125"/>
      <c r="DA705" s="125"/>
      <c r="DB705" s="125"/>
      <c r="DC705" s="125"/>
      <c r="DD705" s="125">
        <f t="shared" si="184"/>
        <v>0</v>
      </c>
      <c r="DE705" s="125"/>
      <c r="DF705" s="125"/>
      <c r="DG705" s="125"/>
      <c r="DH705" s="125"/>
      <c r="DI705" s="125"/>
      <c r="DJ705" s="125"/>
      <c r="DK705" s="125"/>
      <c r="DL705" s="125"/>
      <c r="DM705" s="125"/>
      <c r="DN705" s="125">
        <f t="shared" si="185"/>
        <v>0</v>
      </c>
      <c r="DO705" s="125"/>
      <c r="DP705" s="125"/>
      <c r="DQ705" s="125"/>
      <c r="DR705" s="125"/>
      <c r="DS705" s="125"/>
      <c r="DT705" s="125"/>
      <c r="DU705" s="125"/>
      <c r="DV705" s="125"/>
      <c r="DW705" s="125"/>
      <c r="DX705" s="125"/>
      <c r="DY705" s="125">
        <f t="shared" si="186"/>
        <v>0</v>
      </c>
      <c r="DZ705" s="125">
        <f t="shared" si="187"/>
        <v>0</v>
      </c>
      <c r="EA705" s="125">
        <f t="shared" si="188"/>
        <v>0</v>
      </c>
      <c r="EB705" s="125">
        <f t="shared" si="189"/>
        <v>0</v>
      </c>
      <c r="EC705" s="125">
        <f t="shared" si="190"/>
        <v>0</v>
      </c>
      <c r="ED705" s="125">
        <f t="shared" si="191"/>
        <v>0</v>
      </c>
      <c r="EE705" s="125">
        <f t="shared" si="192"/>
        <v>0</v>
      </c>
      <c r="EF705" s="125">
        <f t="shared" si="193"/>
        <v>0</v>
      </c>
      <c r="EG705" s="125">
        <f t="shared" si="194"/>
        <v>0</v>
      </c>
      <c r="EH705" s="125">
        <f t="shared" si="195"/>
        <v>0</v>
      </c>
      <c r="EI705" s="125">
        <f t="shared" si="196"/>
        <v>0</v>
      </c>
      <c r="EJ705" s="125">
        <v>1</v>
      </c>
    </row>
    <row r="706" spans="1:140" ht="15.75" customHeight="1">
      <c r="A706" s="33"/>
      <c r="B706" s="33"/>
      <c r="C706" s="201">
        <v>2021</v>
      </c>
      <c r="D706" s="125" t="s">
        <v>3706</v>
      </c>
      <c r="E706" s="125" t="s">
        <v>3707</v>
      </c>
      <c r="F706" s="201" t="s">
        <v>3708</v>
      </c>
      <c r="G706" s="201" t="s">
        <v>470</v>
      </c>
      <c r="H706" s="201" t="s">
        <v>3709</v>
      </c>
      <c r="I706" s="125" t="s">
        <v>3710</v>
      </c>
      <c r="J706" s="125"/>
      <c r="K706" s="125"/>
      <c r="L706" s="125" t="s">
        <v>3431</v>
      </c>
      <c r="M706" s="119">
        <v>1</v>
      </c>
      <c r="N706" s="119"/>
      <c r="O706" s="125"/>
      <c r="P706" s="125"/>
      <c r="Q706" s="125"/>
      <c r="R706" s="125"/>
      <c r="S706" s="125"/>
      <c r="T706" s="125"/>
      <c r="U706" s="125">
        <v>1</v>
      </c>
      <c r="V706" s="125"/>
      <c r="W706" s="125"/>
      <c r="X706" s="125"/>
      <c r="Y706" s="125"/>
      <c r="Z706" s="125"/>
      <c r="AA706" s="125"/>
      <c r="AB706" s="125"/>
      <c r="AC706" s="125">
        <v>1</v>
      </c>
      <c r="AD706" s="125"/>
      <c r="AE706" s="125"/>
      <c r="AF706" s="125"/>
      <c r="AG706" s="125"/>
      <c r="AH706" s="125"/>
      <c r="AI706" s="125"/>
      <c r="AJ706" s="125"/>
      <c r="AK706" s="125"/>
      <c r="AL706" s="125"/>
      <c r="AM706" s="125"/>
      <c r="AN706" s="125"/>
      <c r="AO706" s="125"/>
      <c r="AP706" s="125"/>
      <c r="AQ706" s="125"/>
      <c r="AR706" s="125">
        <f t="shared" si="180"/>
        <v>1</v>
      </c>
      <c r="AS706" s="125">
        <v>1</v>
      </c>
      <c r="AT706" s="125">
        <v>1</v>
      </c>
      <c r="AU706" s="125">
        <v>1</v>
      </c>
      <c r="AV706" s="125"/>
      <c r="AW706" s="125">
        <v>1</v>
      </c>
      <c r="AX706" s="125">
        <f t="shared" si="181"/>
        <v>4</v>
      </c>
      <c r="AY706" s="125"/>
      <c r="AZ706" s="125">
        <v>1</v>
      </c>
      <c r="BA706" s="125"/>
      <c r="BB706" s="125"/>
      <c r="BC706" s="125"/>
      <c r="BD706" s="125"/>
      <c r="BE706" s="125"/>
      <c r="BF706" s="125"/>
      <c r="BG706" s="125"/>
      <c r="BH706" s="125"/>
      <c r="BI706" s="125"/>
      <c r="BJ706" s="125"/>
      <c r="BK706" s="125"/>
      <c r="BL706" s="125"/>
      <c r="BM706" s="125"/>
      <c r="BN706" s="125"/>
      <c r="BO706" s="125"/>
      <c r="BP706" s="125">
        <v>1</v>
      </c>
      <c r="BQ706" s="125"/>
      <c r="BR706" s="125"/>
      <c r="BS706" s="125">
        <v>1</v>
      </c>
      <c r="BT706" s="125">
        <v>1</v>
      </c>
      <c r="BU706" s="125">
        <v>1</v>
      </c>
      <c r="BV706" s="66">
        <f t="shared" si="197"/>
        <v>0</v>
      </c>
      <c r="BW706" s="125"/>
      <c r="BX706" s="125"/>
      <c r="BY706" s="125"/>
      <c r="BZ706" s="125">
        <v>1</v>
      </c>
      <c r="CA706" s="125"/>
      <c r="CB706" s="125"/>
      <c r="CC706" s="125"/>
      <c r="CD706" s="125"/>
      <c r="CE706" s="125"/>
      <c r="CF706" s="125"/>
      <c r="CG706" s="125"/>
      <c r="CH706" s="125">
        <f t="shared" si="182"/>
        <v>1</v>
      </c>
      <c r="CI706" s="125"/>
      <c r="CJ706" s="125"/>
      <c r="CK706" s="125"/>
      <c r="CL706" s="125"/>
      <c r="CM706" s="125">
        <v>1</v>
      </c>
      <c r="CN706" s="125"/>
      <c r="CO706" s="125"/>
      <c r="CP706" s="125"/>
      <c r="CQ706" s="125"/>
      <c r="CR706" s="125"/>
      <c r="CS706" s="125">
        <f t="shared" si="183"/>
        <v>1</v>
      </c>
      <c r="CT706" s="125"/>
      <c r="CU706" s="125"/>
      <c r="CV706" s="125"/>
      <c r="CW706" s="125"/>
      <c r="CX706" s="125"/>
      <c r="CY706" s="125"/>
      <c r="CZ706" s="125">
        <v>1</v>
      </c>
      <c r="DA706" s="125"/>
      <c r="DB706" s="125"/>
      <c r="DC706" s="125"/>
      <c r="DD706" s="125">
        <f t="shared" si="184"/>
        <v>1</v>
      </c>
      <c r="DE706" s="125"/>
      <c r="DF706" s="125"/>
      <c r="DG706" s="125"/>
      <c r="DH706" s="125"/>
      <c r="DI706" s="125"/>
      <c r="DJ706" s="125"/>
      <c r="DK706" s="125"/>
      <c r="DL706" s="125"/>
      <c r="DM706" s="125"/>
      <c r="DN706" s="125">
        <f t="shared" si="185"/>
        <v>0</v>
      </c>
      <c r="DO706" s="125"/>
      <c r="DP706" s="125"/>
      <c r="DQ706" s="125"/>
      <c r="DR706" s="125"/>
      <c r="DS706" s="125"/>
      <c r="DT706" s="125"/>
      <c r="DU706" s="125"/>
      <c r="DV706" s="125">
        <v>1</v>
      </c>
      <c r="DW706" s="125"/>
      <c r="DX706" s="125"/>
      <c r="DY706" s="125">
        <f t="shared" si="186"/>
        <v>1</v>
      </c>
      <c r="DZ706" s="125">
        <f t="shared" si="187"/>
        <v>0</v>
      </c>
      <c r="EA706" s="125">
        <f t="shared" si="188"/>
        <v>0</v>
      </c>
      <c r="EB706" s="125">
        <f t="shared" si="189"/>
        <v>0</v>
      </c>
      <c r="EC706" s="125">
        <f t="shared" si="190"/>
        <v>0</v>
      </c>
      <c r="ED706" s="125">
        <f t="shared" si="191"/>
        <v>0</v>
      </c>
      <c r="EE706" s="125">
        <f t="shared" si="192"/>
        <v>0</v>
      </c>
      <c r="EF706" s="125">
        <f t="shared" si="193"/>
        <v>0</v>
      </c>
      <c r="EG706" s="125">
        <f t="shared" si="194"/>
        <v>0</v>
      </c>
      <c r="EH706" s="125">
        <f t="shared" si="195"/>
        <v>0</v>
      </c>
      <c r="EI706" s="125">
        <f t="shared" si="196"/>
        <v>0</v>
      </c>
      <c r="EJ706" s="125">
        <v>0</v>
      </c>
    </row>
    <row r="707" spans="1:140" ht="15.75" customHeight="1">
      <c r="A707" s="33"/>
      <c r="B707" s="33"/>
      <c r="C707" s="201">
        <v>2020</v>
      </c>
      <c r="D707" s="201" t="s">
        <v>3711</v>
      </c>
      <c r="E707" s="201" t="s">
        <v>3712</v>
      </c>
      <c r="F707" s="201" t="s">
        <v>3713</v>
      </c>
      <c r="G707" s="125" t="s">
        <v>483</v>
      </c>
      <c r="H707" s="201" t="s">
        <v>3714</v>
      </c>
      <c r="I707" s="201" t="s">
        <v>3715</v>
      </c>
      <c r="J707" s="201"/>
      <c r="K707" s="201"/>
      <c r="L707" s="201" t="s">
        <v>3431</v>
      </c>
      <c r="M707" s="214">
        <v>1</v>
      </c>
      <c r="N707" s="214"/>
      <c r="O707" s="201"/>
      <c r="P707" s="201"/>
      <c r="Q707" s="201"/>
      <c r="R707" s="201"/>
      <c r="S707" s="201"/>
      <c r="T707" s="201"/>
      <c r="U707" s="201">
        <v>1</v>
      </c>
      <c r="V707" s="201"/>
      <c r="W707" s="201"/>
      <c r="X707" s="201"/>
      <c r="Y707" s="201"/>
      <c r="Z707" s="201"/>
      <c r="AA707" s="201"/>
      <c r="AB707" s="201"/>
      <c r="AC707" s="201"/>
      <c r="AD707" s="201"/>
      <c r="AE707" s="201"/>
      <c r="AF707" s="201"/>
      <c r="AG707" s="201"/>
      <c r="AH707" s="201"/>
      <c r="AI707" s="201">
        <v>1</v>
      </c>
      <c r="AJ707" s="201"/>
      <c r="AK707" s="201"/>
      <c r="AL707" s="201"/>
      <c r="AM707" s="201"/>
      <c r="AN707" s="201"/>
      <c r="AO707" s="201"/>
      <c r="AP707" s="201"/>
      <c r="AQ707" s="201"/>
      <c r="AR707" s="201">
        <f t="shared" ref="AR707:AR716" si="198">IF(SUM(X707:AQ707)&gt;0,1,"")</f>
        <v>1</v>
      </c>
      <c r="AS707" s="201">
        <v>1</v>
      </c>
      <c r="AT707" s="201">
        <v>1</v>
      </c>
      <c r="AU707" s="201">
        <v>1</v>
      </c>
      <c r="AV707" s="201">
        <v>1</v>
      </c>
      <c r="AW707" s="201">
        <v>1</v>
      </c>
      <c r="AX707" s="201">
        <f t="shared" ref="AX707:AX770" si="199">SUM(AS707:AW707)</f>
        <v>5</v>
      </c>
      <c r="AY707" s="201">
        <v>1</v>
      </c>
      <c r="AZ707" s="201">
        <v>1</v>
      </c>
      <c r="BA707" s="201">
        <v>1</v>
      </c>
      <c r="BB707" s="201"/>
      <c r="BC707" s="201"/>
      <c r="BD707" s="201"/>
      <c r="BE707" s="201"/>
      <c r="BF707" s="201"/>
      <c r="BG707" s="201"/>
      <c r="BH707" s="201"/>
      <c r="BI707" s="201"/>
      <c r="BJ707" s="201"/>
      <c r="BK707" s="201">
        <v>1</v>
      </c>
      <c r="BL707" s="201"/>
      <c r="BM707" s="201"/>
      <c r="BN707" s="201"/>
      <c r="BO707" s="201"/>
      <c r="BP707" s="201"/>
      <c r="BQ707" s="201"/>
      <c r="BR707" s="201"/>
      <c r="BS707" s="201"/>
      <c r="BT707" s="201"/>
      <c r="BU707" s="201"/>
      <c r="BV707" s="66">
        <f t="shared" si="197"/>
        <v>1</v>
      </c>
      <c r="BW707" s="201"/>
      <c r="BX707" s="201"/>
      <c r="BY707" s="201"/>
      <c r="BZ707" s="201"/>
      <c r="CA707" s="201"/>
      <c r="CB707" s="201"/>
      <c r="CC707" s="201"/>
      <c r="CD707" s="201"/>
      <c r="CE707" s="201"/>
      <c r="CF707" s="201"/>
      <c r="CG707" s="201"/>
      <c r="CH707" s="201">
        <f t="shared" ref="CH707:CH770" si="200">SUM(BW707:CF707)</f>
        <v>0</v>
      </c>
      <c r="CI707" s="201"/>
      <c r="CJ707" s="201"/>
      <c r="CK707" s="201"/>
      <c r="CL707" s="201"/>
      <c r="CM707" s="201"/>
      <c r="CN707" s="201"/>
      <c r="CO707" s="201"/>
      <c r="CP707" s="201"/>
      <c r="CQ707" s="201"/>
      <c r="CR707" s="201"/>
      <c r="CS707" s="201">
        <f t="shared" ref="CS707:CS770" si="201">SUM(CI707:CQ707)</f>
        <v>0</v>
      </c>
      <c r="CT707" s="201"/>
      <c r="CU707" s="201"/>
      <c r="CV707" s="201"/>
      <c r="CW707" s="201"/>
      <c r="CX707" s="201"/>
      <c r="CY707" s="201"/>
      <c r="CZ707" s="201"/>
      <c r="DA707" s="201"/>
      <c r="DB707" s="201"/>
      <c r="DC707" s="201"/>
      <c r="DD707" s="201">
        <f t="shared" ref="DD707:DD770" si="202">SUM(CT707:DB707)</f>
        <v>0</v>
      </c>
      <c r="DE707" s="201"/>
      <c r="DF707" s="201"/>
      <c r="DG707" s="201"/>
      <c r="DH707" s="201"/>
      <c r="DI707" s="201"/>
      <c r="DJ707" s="201"/>
      <c r="DK707" s="201"/>
      <c r="DL707" s="201"/>
      <c r="DM707" s="201"/>
      <c r="DN707" s="201">
        <f t="shared" ref="DN707:DN770" si="203">SUM(DE707:DL707)</f>
        <v>0</v>
      </c>
      <c r="DO707" s="201"/>
      <c r="DP707" s="201"/>
      <c r="DQ707" s="201"/>
      <c r="DR707" s="201"/>
      <c r="DS707" s="201"/>
      <c r="DT707" s="201"/>
      <c r="DU707" s="201"/>
      <c r="DV707" s="201"/>
      <c r="DW707" s="201"/>
      <c r="DX707" s="201"/>
      <c r="DY707" s="201">
        <f t="shared" ref="DY707:DY770" si="204">SUM(DO707:DW707)</f>
        <v>0</v>
      </c>
      <c r="DZ707" s="201">
        <f t="shared" ref="DZ707:DZ770" si="205">SUM(BW707,CI707,CT707,DE707,DO707)</f>
        <v>0</v>
      </c>
      <c r="EA707" s="201">
        <f t="shared" ref="EA707:EA770" si="206">SUM(BY707,CJ707,CU707,DF707,DP707)</f>
        <v>0</v>
      </c>
      <c r="EB707" s="201">
        <f t="shared" ref="EB707:EB770" si="207">SUM(CA707,CK707,CV707,DG707,DQ707)</f>
        <v>0</v>
      </c>
      <c r="EC707" s="201">
        <f t="shared" ref="EC707:EC770" si="208">SUM(CB707,CL707,CW707,DH707,DR707)</f>
        <v>0</v>
      </c>
      <c r="ED707" s="201">
        <f t="shared" ref="ED707:ED770" si="209">SUM(CC707,CN707,CX707,DI707,DS707)</f>
        <v>0</v>
      </c>
      <c r="EE707" s="201">
        <f t="shared" ref="EE707:EE770" si="210">SUM(CD707,CO707,CY707,DJ707,DT707)</f>
        <v>0</v>
      </c>
      <c r="EF707" s="201">
        <f t="shared" ref="EF707:EF770" si="211">SUM(CE707,CP707,DA707,DK707,DU707)</f>
        <v>0</v>
      </c>
      <c r="EG707" s="201">
        <f t="shared" ref="EG707:EG770" si="212">SUM(CF707,CQ707,DB707,DL707,DW707)</f>
        <v>0</v>
      </c>
      <c r="EH707" s="201">
        <f t="shared" ref="EH707:EH770" si="213">SUM(DZ707:EG707)</f>
        <v>0</v>
      </c>
      <c r="EI707" s="201">
        <f t="shared" ref="EI707:EI770" si="214">IF(SUM(DZ707:EG707)=0,0,1)</f>
        <v>0</v>
      </c>
      <c r="EJ707" s="201">
        <v>0</v>
      </c>
    </row>
    <row r="708" spans="1:140" ht="15.75" customHeight="1">
      <c r="A708" s="33"/>
      <c r="B708" s="33"/>
      <c r="C708" s="125">
        <v>2021</v>
      </c>
      <c r="D708" s="125" t="s">
        <v>3716</v>
      </c>
      <c r="E708" s="125" t="s">
        <v>3717</v>
      </c>
      <c r="F708" s="125" t="s">
        <v>1548</v>
      </c>
      <c r="G708" s="125" t="s">
        <v>597</v>
      </c>
      <c r="H708" s="125" t="s">
        <v>3718</v>
      </c>
      <c r="I708" s="125" t="s">
        <v>3719</v>
      </c>
      <c r="J708" s="125"/>
      <c r="K708" s="125"/>
      <c r="L708" s="125" t="s">
        <v>3431</v>
      </c>
      <c r="M708" s="119">
        <v>1</v>
      </c>
      <c r="N708" s="119"/>
      <c r="O708" s="125"/>
      <c r="P708" s="125"/>
      <c r="Q708" s="125"/>
      <c r="R708" s="125"/>
      <c r="S708" s="125"/>
      <c r="T708" s="125"/>
      <c r="U708" s="125">
        <v>1</v>
      </c>
      <c r="V708" s="125"/>
      <c r="W708" s="125"/>
      <c r="X708" s="125"/>
      <c r="Y708" s="125"/>
      <c r="Z708" s="125"/>
      <c r="AA708" s="125"/>
      <c r="AB708" s="125"/>
      <c r="AC708" s="125">
        <v>1</v>
      </c>
      <c r="AD708" s="125"/>
      <c r="AE708" s="125"/>
      <c r="AF708" s="125"/>
      <c r="AG708" s="125"/>
      <c r="AH708" s="125"/>
      <c r="AI708" s="125"/>
      <c r="AJ708" s="125"/>
      <c r="AK708" s="125"/>
      <c r="AL708" s="125"/>
      <c r="AM708" s="125"/>
      <c r="AN708" s="125"/>
      <c r="AO708" s="125"/>
      <c r="AP708" s="125"/>
      <c r="AQ708" s="125"/>
      <c r="AR708" s="125">
        <f t="shared" si="198"/>
        <v>1</v>
      </c>
      <c r="AS708" s="125">
        <v>1</v>
      </c>
      <c r="AT708" s="125">
        <v>1</v>
      </c>
      <c r="AU708" s="125"/>
      <c r="AV708" s="125"/>
      <c r="AW708" s="125">
        <v>1</v>
      </c>
      <c r="AX708" s="125">
        <f t="shared" si="199"/>
        <v>3</v>
      </c>
      <c r="AY708" s="125"/>
      <c r="AZ708" s="125"/>
      <c r="BA708" s="125">
        <v>1</v>
      </c>
      <c r="BB708" s="125"/>
      <c r="BC708" s="125"/>
      <c r="BD708" s="125"/>
      <c r="BE708" s="125"/>
      <c r="BF708" s="125"/>
      <c r="BG708" s="125"/>
      <c r="BH708" s="125"/>
      <c r="BI708" s="125"/>
      <c r="BJ708" s="125"/>
      <c r="BK708" s="125"/>
      <c r="BL708" s="125"/>
      <c r="BM708" s="125"/>
      <c r="BN708" s="125"/>
      <c r="BO708" s="125">
        <v>1</v>
      </c>
      <c r="BP708" s="125"/>
      <c r="BQ708" s="125"/>
      <c r="BR708" s="125"/>
      <c r="BS708" s="125">
        <v>1</v>
      </c>
      <c r="BT708" s="125">
        <v>1</v>
      </c>
      <c r="BU708" s="125">
        <v>1</v>
      </c>
      <c r="BV708" s="66">
        <f t="shared" si="197"/>
        <v>0</v>
      </c>
      <c r="BW708" s="125"/>
      <c r="BX708" s="125"/>
      <c r="BY708" s="125"/>
      <c r="BZ708" s="125">
        <v>1</v>
      </c>
      <c r="CA708" s="125"/>
      <c r="CB708" s="125"/>
      <c r="CC708" s="125"/>
      <c r="CD708" s="125"/>
      <c r="CE708" s="125"/>
      <c r="CF708" s="125"/>
      <c r="CG708" s="125"/>
      <c r="CH708" s="125">
        <f t="shared" si="200"/>
        <v>1</v>
      </c>
      <c r="CI708" s="125"/>
      <c r="CJ708" s="125"/>
      <c r="CK708" s="125"/>
      <c r="CL708" s="125"/>
      <c r="CM708" s="125">
        <v>1</v>
      </c>
      <c r="CN708" s="125"/>
      <c r="CO708" s="125"/>
      <c r="CP708" s="125"/>
      <c r="CQ708" s="125"/>
      <c r="CR708" s="125"/>
      <c r="CS708" s="125">
        <f t="shared" si="201"/>
        <v>1</v>
      </c>
      <c r="CT708" s="125"/>
      <c r="CU708" s="125"/>
      <c r="CV708" s="125"/>
      <c r="CW708" s="125"/>
      <c r="CX708" s="125"/>
      <c r="CY708" s="125"/>
      <c r="CZ708" s="125"/>
      <c r="DA708" s="125"/>
      <c r="DB708" s="125"/>
      <c r="DC708" s="125"/>
      <c r="DD708" s="125">
        <f t="shared" si="202"/>
        <v>0</v>
      </c>
      <c r="DE708" s="125"/>
      <c r="DF708" s="125"/>
      <c r="DG708" s="125"/>
      <c r="DH708" s="125"/>
      <c r="DI708" s="125"/>
      <c r="DJ708" s="125"/>
      <c r="DK708" s="125"/>
      <c r="DL708" s="125"/>
      <c r="DM708" s="125"/>
      <c r="DN708" s="125">
        <f t="shared" si="203"/>
        <v>0</v>
      </c>
      <c r="DO708" s="125"/>
      <c r="DP708" s="125"/>
      <c r="DQ708" s="125"/>
      <c r="DR708" s="125"/>
      <c r="DS708" s="125"/>
      <c r="DT708" s="125"/>
      <c r="DU708" s="125"/>
      <c r="DV708" s="125">
        <v>1</v>
      </c>
      <c r="DW708" s="125"/>
      <c r="DX708" s="125"/>
      <c r="DY708" s="125">
        <f t="shared" si="204"/>
        <v>1</v>
      </c>
      <c r="DZ708" s="125">
        <f t="shared" si="205"/>
        <v>0</v>
      </c>
      <c r="EA708" s="125">
        <f t="shared" si="206"/>
        <v>0</v>
      </c>
      <c r="EB708" s="125">
        <f t="shared" si="207"/>
        <v>0</v>
      </c>
      <c r="EC708" s="125">
        <f t="shared" si="208"/>
        <v>0</v>
      </c>
      <c r="ED708" s="125">
        <f t="shared" si="209"/>
        <v>0</v>
      </c>
      <c r="EE708" s="125">
        <f t="shared" si="210"/>
        <v>0</v>
      </c>
      <c r="EF708" s="125">
        <f t="shared" si="211"/>
        <v>0</v>
      </c>
      <c r="EG708" s="125">
        <f t="shared" si="212"/>
        <v>0</v>
      </c>
      <c r="EH708" s="125">
        <f t="shared" si="213"/>
        <v>0</v>
      </c>
      <c r="EI708" s="125">
        <f t="shared" si="214"/>
        <v>0</v>
      </c>
      <c r="EJ708" s="125">
        <v>0</v>
      </c>
    </row>
    <row r="709" spans="1:140" ht="15.75" customHeight="1">
      <c r="A709" s="33"/>
      <c r="B709" s="33"/>
      <c r="C709" s="125">
        <v>2021</v>
      </c>
      <c r="D709" s="125" t="s">
        <v>3720</v>
      </c>
      <c r="E709" s="125" t="s">
        <v>3721</v>
      </c>
      <c r="F709" s="125" t="s">
        <v>615</v>
      </c>
      <c r="G709" s="125" t="s">
        <v>483</v>
      </c>
      <c r="H709" s="125" t="s">
        <v>3722</v>
      </c>
      <c r="I709" s="125" t="s">
        <v>3723</v>
      </c>
      <c r="J709" s="125"/>
      <c r="K709" s="125"/>
      <c r="L709" s="125" t="s">
        <v>3431</v>
      </c>
      <c r="M709" s="119">
        <v>1</v>
      </c>
      <c r="N709" s="119"/>
      <c r="O709" s="125"/>
      <c r="P709" s="125"/>
      <c r="Q709" s="125"/>
      <c r="R709" s="125"/>
      <c r="S709" s="125"/>
      <c r="T709" s="125"/>
      <c r="U709" s="125">
        <v>1</v>
      </c>
      <c r="V709" s="125"/>
      <c r="W709" s="125"/>
      <c r="X709" s="125"/>
      <c r="Y709" s="125"/>
      <c r="Z709" s="125"/>
      <c r="AA709" s="125"/>
      <c r="AB709" s="125"/>
      <c r="AC709" s="125"/>
      <c r="AD709" s="125"/>
      <c r="AE709" s="125"/>
      <c r="AF709" s="125"/>
      <c r="AG709" s="125">
        <v>1</v>
      </c>
      <c r="AH709" s="125"/>
      <c r="AI709" s="125"/>
      <c r="AJ709" s="125"/>
      <c r="AK709" s="125"/>
      <c r="AL709" s="125"/>
      <c r="AM709" s="125"/>
      <c r="AN709" s="125"/>
      <c r="AO709" s="125"/>
      <c r="AP709" s="125"/>
      <c r="AQ709" s="125"/>
      <c r="AR709" s="125">
        <f t="shared" si="198"/>
        <v>1</v>
      </c>
      <c r="AS709" s="125">
        <v>1</v>
      </c>
      <c r="AT709" s="125">
        <v>1</v>
      </c>
      <c r="AU709" s="125">
        <v>1</v>
      </c>
      <c r="AV709" s="125"/>
      <c r="AW709" s="125">
        <v>1</v>
      </c>
      <c r="AX709" s="125">
        <f t="shared" si="199"/>
        <v>4</v>
      </c>
      <c r="AY709" s="125"/>
      <c r="AZ709" s="125"/>
      <c r="BA709" s="125">
        <v>1</v>
      </c>
      <c r="BB709" s="125"/>
      <c r="BC709" s="125"/>
      <c r="BD709" s="125"/>
      <c r="BE709" s="125"/>
      <c r="BF709" s="125"/>
      <c r="BG709" s="125"/>
      <c r="BH709" s="125"/>
      <c r="BI709" s="125"/>
      <c r="BJ709" s="125"/>
      <c r="BK709" s="125"/>
      <c r="BL709" s="125"/>
      <c r="BM709" s="125"/>
      <c r="BN709" s="125"/>
      <c r="BO709" s="125"/>
      <c r="BP709" s="125">
        <v>1</v>
      </c>
      <c r="BQ709" s="125"/>
      <c r="BR709" s="125"/>
      <c r="BS709" s="125">
        <v>1</v>
      </c>
      <c r="BT709" s="125">
        <v>1</v>
      </c>
      <c r="BU709" s="125">
        <v>1</v>
      </c>
      <c r="BV709" s="66">
        <f t="shared" si="197"/>
        <v>0</v>
      </c>
      <c r="BW709" s="125"/>
      <c r="BX709" s="125"/>
      <c r="BY709" s="125"/>
      <c r="BZ709" s="125">
        <v>1</v>
      </c>
      <c r="CA709" s="125"/>
      <c r="CB709" s="125"/>
      <c r="CC709" s="125"/>
      <c r="CD709" s="125"/>
      <c r="CE709" s="125"/>
      <c r="CF709" s="125"/>
      <c r="CG709" s="125"/>
      <c r="CH709" s="125">
        <f t="shared" si="200"/>
        <v>1</v>
      </c>
      <c r="CI709" s="125"/>
      <c r="CJ709" s="125"/>
      <c r="CK709" s="125"/>
      <c r="CL709" s="125"/>
      <c r="CM709" s="125">
        <v>1</v>
      </c>
      <c r="CN709" s="125"/>
      <c r="CO709" s="125"/>
      <c r="CP709" s="125"/>
      <c r="CQ709" s="125"/>
      <c r="CR709" s="125"/>
      <c r="CS709" s="125">
        <f t="shared" si="201"/>
        <v>1</v>
      </c>
      <c r="CT709" s="125"/>
      <c r="CU709" s="125"/>
      <c r="CV709" s="125"/>
      <c r="CW709" s="125"/>
      <c r="CX709" s="125"/>
      <c r="CY709" s="125"/>
      <c r="CZ709" s="125">
        <v>1</v>
      </c>
      <c r="DA709" s="125"/>
      <c r="DB709" s="125"/>
      <c r="DC709" s="125"/>
      <c r="DD709" s="125">
        <f t="shared" si="202"/>
        <v>1</v>
      </c>
      <c r="DE709" s="125"/>
      <c r="DF709" s="125"/>
      <c r="DG709" s="125"/>
      <c r="DH709" s="125"/>
      <c r="DI709" s="125"/>
      <c r="DJ709" s="125"/>
      <c r="DK709" s="125"/>
      <c r="DL709" s="125"/>
      <c r="DM709" s="125"/>
      <c r="DN709" s="125">
        <f t="shared" si="203"/>
        <v>0</v>
      </c>
      <c r="DO709" s="125"/>
      <c r="DP709" s="125"/>
      <c r="DQ709" s="125"/>
      <c r="DR709" s="125"/>
      <c r="DS709" s="125"/>
      <c r="DT709" s="125"/>
      <c r="DU709" s="125"/>
      <c r="DV709" s="125">
        <v>1</v>
      </c>
      <c r="DW709" s="125"/>
      <c r="DX709" s="125"/>
      <c r="DY709" s="125">
        <f t="shared" si="204"/>
        <v>1</v>
      </c>
      <c r="DZ709" s="125">
        <f t="shared" si="205"/>
        <v>0</v>
      </c>
      <c r="EA709" s="125">
        <f t="shared" si="206"/>
        <v>0</v>
      </c>
      <c r="EB709" s="125">
        <f t="shared" si="207"/>
        <v>0</v>
      </c>
      <c r="EC709" s="125">
        <f t="shared" si="208"/>
        <v>0</v>
      </c>
      <c r="ED709" s="125">
        <f t="shared" si="209"/>
        <v>0</v>
      </c>
      <c r="EE709" s="125">
        <f t="shared" si="210"/>
        <v>0</v>
      </c>
      <c r="EF709" s="125">
        <f t="shared" si="211"/>
        <v>0</v>
      </c>
      <c r="EG709" s="125">
        <f t="shared" si="212"/>
        <v>0</v>
      </c>
      <c r="EH709" s="125">
        <f t="shared" si="213"/>
        <v>0</v>
      </c>
      <c r="EI709" s="125">
        <f t="shared" si="214"/>
        <v>0</v>
      </c>
      <c r="EJ709" s="125">
        <v>0</v>
      </c>
    </row>
    <row r="710" spans="1:140" ht="15.75" customHeight="1">
      <c r="A710" s="33"/>
      <c r="B710" s="33"/>
      <c r="C710" s="125">
        <v>2021</v>
      </c>
      <c r="D710" s="125" t="s">
        <v>3724</v>
      </c>
      <c r="E710" s="125" t="s">
        <v>3725</v>
      </c>
      <c r="F710" s="125" t="s">
        <v>916</v>
      </c>
      <c r="G710" s="125" t="s">
        <v>470</v>
      </c>
      <c r="H710" s="125" t="s">
        <v>3726</v>
      </c>
      <c r="I710" s="125" t="s">
        <v>3727</v>
      </c>
      <c r="J710" s="125"/>
      <c r="K710" s="125"/>
      <c r="L710" s="125" t="s">
        <v>3431</v>
      </c>
      <c r="M710" s="119">
        <v>1</v>
      </c>
      <c r="N710" s="119"/>
      <c r="O710" s="125"/>
      <c r="P710" s="125"/>
      <c r="Q710" s="125"/>
      <c r="R710" s="125"/>
      <c r="S710" s="125"/>
      <c r="T710" s="125"/>
      <c r="U710" s="125"/>
      <c r="V710" s="125"/>
      <c r="W710" s="125"/>
      <c r="X710" s="125"/>
      <c r="Y710" s="125"/>
      <c r="Z710" s="125">
        <v>1</v>
      </c>
      <c r="AA710" s="125"/>
      <c r="AB710" s="125"/>
      <c r="AC710" s="125"/>
      <c r="AD710" s="125"/>
      <c r="AE710" s="125"/>
      <c r="AF710" s="125"/>
      <c r="AG710" s="125"/>
      <c r="AH710" s="125"/>
      <c r="AI710" s="125"/>
      <c r="AJ710" s="125"/>
      <c r="AK710" s="125"/>
      <c r="AL710" s="125"/>
      <c r="AM710" s="125"/>
      <c r="AN710" s="125"/>
      <c r="AO710" s="125"/>
      <c r="AP710" s="125"/>
      <c r="AQ710" s="125"/>
      <c r="AR710" s="125">
        <f t="shared" si="198"/>
        <v>1</v>
      </c>
      <c r="AS710" s="125">
        <v>1</v>
      </c>
      <c r="AT710" s="125">
        <v>1</v>
      </c>
      <c r="AU710" s="125">
        <v>1</v>
      </c>
      <c r="AV710" s="125"/>
      <c r="AW710" s="125">
        <v>1</v>
      </c>
      <c r="AX710" s="125">
        <f t="shared" si="199"/>
        <v>4</v>
      </c>
      <c r="AY710" s="125"/>
      <c r="AZ710" s="125"/>
      <c r="BA710" s="125">
        <v>1</v>
      </c>
      <c r="BB710" s="125"/>
      <c r="BC710" s="125"/>
      <c r="BD710" s="125"/>
      <c r="BE710" s="125"/>
      <c r="BF710" s="125"/>
      <c r="BG710" s="125"/>
      <c r="BH710" s="125"/>
      <c r="BI710" s="125"/>
      <c r="BJ710" s="125"/>
      <c r="BK710" s="125"/>
      <c r="BL710" s="125"/>
      <c r="BM710" s="125"/>
      <c r="BN710" s="125"/>
      <c r="BO710" s="125"/>
      <c r="BP710" s="125">
        <v>1</v>
      </c>
      <c r="BQ710" s="125"/>
      <c r="BR710" s="125"/>
      <c r="BS710" s="125">
        <v>1</v>
      </c>
      <c r="BT710" s="125">
        <v>1</v>
      </c>
      <c r="BU710" s="125">
        <v>1</v>
      </c>
      <c r="BV710" s="66">
        <f t="shared" ref="BV710:BV773" si="215">IF(SUM(BS710:BU710)=0,1,0)</f>
        <v>0</v>
      </c>
      <c r="BW710" s="125"/>
      <c r="BX710" s="125"/>
      <c r="BY710" s="125"/>
      <c r="BZ710" s="125">
        <v>1</v>
      </c>
      <c r="CA710" s="125"/>
      <c r="CB710" s="125"/>
      <c r="CC710" s="125"/>
      <c r="CD710" s="125"/>
      <c r="CE710" s="125"/>
      <c r="CF710" s="125"/>
      <c r="CG710" s="125"/>
      <c r="CH710" s="125">
        <f t="shared" si="200"/>
        <v>1</v>
      </c>
      <c r="CI710" s="125"/>
      <c r="CJ710" s="125"/>
      <c r="CK710" s="125"/>
      <c r="CL710" s="125"/>
      <c r="CM710" s="125">
        <v>1</v>
      </c>
      <c r="CN710" s="125"/>
      <c r="CO710" s="125"/>
      <c r="CP710" s="125"/>
      <c r="CQ710" s="125"/>
      <c r="CR710" s="125"/>
      <c r="CS710" s="125">
        <f t="shared" si="201"/>
        <v>1</v>
      </c>
      <c r="CT710" s="125"/>
      <c r="CU710" s="125"/>
      <c r="CV710" s="125"/>
      <c r="CW710" s="125"/>
      <c r="CX710" s="125"/>
      <c r="CY710" s="125"/>
      <c r="CZ710" s="125">
        <v>1</v>
      </c>
      <c r="DA710" s="125"/>
      <c r="DB710" s="125"/>
      <c r="DC710" s="125"/>
      <c r="DD710" s="125">
        <f t="shared" si="202"/>
        <v>1</v>
      </c>
      <c r="DE710" s="125"/>
      <c r="DF710" s="125"/>
      <c r="DG710" s="125"/>
      <c r="DH710" s="125"/>
      <c r="DI710" s="125"/>
      <c r="DJ710" s="125"/>
      <c r="DK710" s="125"/>
      <c r="DL710" s="125"/>
      <c r="DM710" s="125"/>
      <c r="DN710" s="125">
        <f t="shared" si="203"/>
        <v>0</v>
      </c>
      <c r="DO710" s="125"/>
      <c r="DP710" s="125"/>
      <c r="DQ710" s="125"/>
      <c r="DR710" s="125"/>
      <c r="DS710" s="125"/>
      <c r="DT710" s="125"/>
      <c r="DU710" s="125"/>
      <c r="DV710" s="125">
        <v>1</v>
      </c>
      <c r="DW710" s="125"/>
      <c r="DX710" s="125"/>
      <c r="DY710" s="125">
        <f t="shared" si="204"/>
        <v>1</v>
      </c>
      <c r="DZ710" s="125">
        <f t="shared" si="205"/>
        <v>0</v>
      </c>
      <c r="EA710" s="125">
        <f t="shared" si="206"/>
        <v>0</v>
      </c>
      <c r="EB710" s="125">
        <f t="shared" si="207"/>
        <v>0</v>
      </c>
      <c r="EC710" s="125">
        <f t="shared" si="208"/>
        <v>0</v>
      </c>
      <c r="ED710" s="125">
        <f t="shared" si="209"/>
        <v>0</v>
      </c>
      <c r="EE710" s="125">
        <f t="shared" si="210"/>
        <v>0</v>
      </c>
      <c r="EF710" s="125">
        <f t="shared" si="211"/>
        <v>0</v>
      </c>
      <c r="EG710" s="125">
        <f t="shared" si="212"/>
        <v>0</v>
      </c>
      <c r="EH710" s="125">
        <f t="shared" si="213"/>
        <v>0</v>
      </c>
      <c r="EI710" s="125">
        <f t="shared" si="214"/>
        <v>0</v>
      </c>
      <c r="EJ710" s="125">
        <v>0</v>
      </c>
    </row>
    <row r="711" spans="1:140" ht="15.75" customHeight="1">
      <c r="A711" s="33"/>
      <c r="B711" s="33"/>
      <c r="C711" s="201">
        <v>2021</v>
      </c>
      <c r="D711" s="201" t="s">
        <v>3728</v>
      </c>
      <c r="E711" s="201" t="s">
        <v>3729</v>
      </c>
      <c r="F711" s="201" t="s">
        <v>676</v>
      </c>
      <c r="G711" s="201" t="s">
        <v>487</v>
      </c>
      <c r="H711" s="125" t="s">
        <v>3730</v>
      </c>
      <c r="I711" s="125" t="s">
        <v>3731</v>
      </c>
      <c r="J711" s="125"/>
      <c r="K711" s="125"/>
      <c r="L711" s="125" t="s">
        <v>3431</v>
      </c>
      <c r="M711" s="119">
        <v>1</v>
      </c>
      <c r="N711" s="119" t="s">
        <v>3732</v>
      </c>
      <c r="O711" s="125"/>
      <c r="P711" s="125"/>
      <c r="Q711" s="125"/>
      <c r="R711" s="125"/>
      <c r="S711" s="125"/>
      <c r="T711" s="125"/>
      <c r="U711" s="125">
        <v>1</v>
      </c>
      <c r="V711" s="125"/>
      <c r="W711" s="125"/>
      <c r="X711" s="125"/>
      <c r="Y711" s="125"/>
      <c r="Z711" s="125"/>
      <c r="AA711" s="125"/>
      <c r="AB711" s="125"/>
      <c r="AC711" s="125"/>
      <c r="AD711" s="125"/>
      <c r="AE711" s="125"/>
      <c r="AF711" s="125">
        <v>1</v>
      </c>
      <c r="AG711" s="125"/>
      <c r="AH711" s="125"/>
      <c r="AI711" s="125"/>
      <c r="AJ711" s="125"/>
      <c r="AK711" s="125"/>
      <c r="AL711" s="125"/>
      <c r="AM711" s="125"/>
      <c r="AN711" s="125"/>
      <c r="AO711" s="125"/>
      <c r="AP711" s="125"/>
      <c r="AQ711" s="125"/>
      <c r="AR711" s="125">
        <f t="shared" si="198"/>
        <v>1</v>
      </c>
      <c r="AS711" s="125">
        <v>1</v>
      </c>
      <c r="AT711" s="125"/>
      <c r="AU711" s="125"/>
      <c r="AV711" s="125"/>
      <c r="AW711" s="125">
        <v>1</v>
      </c>
      <c r="AX711" s="125">
        <f t="shared" si="199"/>
        <v>2</v>
      </c>
      <c r="AY711" s="125"/>
      <c r="AZ711" s="125"/>
      <c r="BA711" s="125">
        <v>1</v>
      </c>
      <c r="BB711" s="125"/>
      <c r="BC711" s="125"/>
      <c r="BD711" s="125"/>
      <c r="BE711" s="125"/>
      <c r="BF711" s="125"/>
      <c r="BG711" s="125"/>
      <c r="BH711" s="125"/>
      <c r="BI711" s="125"/>
      <c r="BJ711" s="125"/>
      <c r="BK711" s="125">
        <v>1</v>
      </c>
      <c r="BL711" s="125"/>
      <c r="BM711" s="125"/>
      <c r="BN711" s="125"/>
      <c r="BO711" s="125"/>
      <c r="BP711" s="125"/>
      <c r="BQ711" s="125"/>
      <c r="BR711" s="125"/>
      <c r="BS711" s="125">
        <v>1</v>
      </c>
      <c r="BT711" s="125"/>
      <c r="BU711" s="125">
        <v>1</v>
      </c>
      <c r="BV711" s="66">
        <f t="shared" si="215"/>
        <v>0</v>
      </c>
      <c r="BW711" s="125"/>
      <c r="BX711" s="125"/>
      <c r="BY711" s="125"/>
      <c r="BZ711" s="125">
        <v>1</v>
      </c>
      <c r="CA711" s="125"/>
      <c r="CB711" s="125"/>
      <c r="CC711" s="125"/>
      <c r="CD711" s="125"/>
      <c r="CE711" s="125"/>
      <c r="CF711" s="125"/>
      <c r="CG711" s="125"/>
      <c r="CH711" s="125">
        <f t="shared" si="200"/>
        <v>1</v>
      </c>
      <c r="CI711" s="125"/>
      <c r="CJ711" s="125"/>
      <c r="CK711" s="125"/>
      <c r="CL711" s="125"/>
      <c r="CM711" s="125"/>
      <c r="CN711" s="125"/>
      <c r="CO711" s="125"/>
      <c r="CP711" s="125"/>
      <c r="CQ711" s="125"/>
      <c r="CR711" s="125"/>
      <c r="CS711" s="125">
        <f t="shared" si="201"/>
        <v>0</v>
      </c>
      <c r="CT711" s="125"/>
      <c r="CU711" s="125"/>
      <c r="CV711" s="125"/>
      <c r="CW711" s="125"/>
      <c r="CX711" s="125"/>
      <c r="CY711" s="125"/>
      <c r="CZ711" s="125"/>
      <c r="DA711" s="125"/>
      <c r="DB711" s="125"/>
      <c r="DC711" s="125"/>
      <c r="DD711" s="125">
        <f t="shared" si="202"/>
        <v>0</v>
      </c>
      <c r="DE711" s="125"/>
      <c r="DF711" s="125"/>
      <c r="DG711" s="125"/>
      <c r="DH711" s="125"/>
      <c r="DI711" s="125"/>
      <c r="DJ711" s="125"/>
      <c r="DK711" s="125"/>
      <c r="DL711" s="125"/>
      <c r="DM711" s="125"/>
      <c r="DN711" s="125">
        <f t="shared" si="203"/>
        <v>0</v>
      </c>
      <c r="DO711" s="125"/>
      <c r="DP711" s="125"/>
      <c r="DQ711" s="125"/>
      <c r="DR711" s="125"/>
      <c r="DS711" s="125"/>
      <c r="DT711" s="125"/>
      <c r="DU711" s="125"/>
      <c r="DV711" s="125">
        <v>1</v>
      </c>
      <c r="DW711" s="125"/>
      <c r="DX711" s="125"/>
      <c r="DY711" s="125">
        <f t="shared" si="204"/>
        <v>1</v>
      </c>
      <c r="DZ711" s="125">
        <f t="shared" si="205"/>
        <v>0</v>
      </c>
      <c r="EA711" s="125">
        <f t="shared" si="206"/>
        <v>0</v>
      </c>
      <c r="EB711" s="125">
        <f t="shared" si="207"/>
        <v>0</v>
      </c>
      <c r="EC711" s="125">
        <f t="shared" si="208"/>
        <v>0</v>
      </c>
      <c r="ED711" s="125">
        <f t="shared" si="209"/>
        <v>0</v>
      </c>
      <c r="EE711" s="125">
        <f t="shared" si="210"/>
        <v>0</v>
      </c>
      <c r="EF711" s="125">
        <f t="shared" si="211"/>
        <v>0</v>
      </c>
      <c r="EG711" s="125">
        <f t="shared" si="212"/>
        <v>0</v>
      </c>
      <c r="EH711" s="125">
        <f t="shared" si="213"/>
        <v>0</v>
      </c>
      <c r="EI711" s="125">
        <f t="shared" si="214"/>
        <v>0</v>
      </c>
      <c r="EJ711" s="125">
        <v>0</v>
      </c>
    </row>
    <row r="712" spans="1:140" ht="15.75" customHeight="1">
      <c r="A712" s="33"/>
      <c r="B712" s="33"/>
      <c r="C712" s="125">
        <v>2021</v>
      </c>
      <c r="D712" s="125" t="s">
        <v>3733</v>
      </c>
      <c r="E712" s="125" t="s">
        <v>3734</v>
      </c>
      <c r="F712" s="125" t="s">
        <v>620</v>
      </c>
      <c r="G712" s="125" t="s">
        <v>621</v>
      </c>
      <c r="H712" s="125" t="s">
        <v>3735</v>
      </c>
      <c r="I712" s="125" t="s">
        <v>3736</v>
      </c>
      <c r="J712" s="125"/>
      <c r="K712" s="125"/>
      <c r="L712" s="125" t="s">
        <v>3431</v>
      </c>
      <c r="M712" s="119">
        <v>1</v>
      </c>
      <c r="N712" s="119" t="s">
        <v>3737</v>
      </c>
      <c r="O712" s="125"/>
      <c r="P712" s="125"/>
      <c r="Q712" s="125"/>
      <c r="R712" s="125">
        <v>1</v>
      </c>
      <c r="S712" s="125"/>
      <c r="T712" s="125"/>
      <c r="U712" s="125">
        <v>1</v>
      </c>
      <c r="V712" s="125"/>
      <c r="W712" s="125"/>
      <c r="X712" s="125"/>
      <c r="Y712" s="125"/>
      <c r="Z712" s="125"/>
      <c r="AA712" s="125"/>
      <c r="AB712" s="125"/>
      <c r="AC712" s="125"/>
      <c r="AD712" s="125"/>
      <c r="AE712" s="125"/>
      <c r="AF712" s="125"/>
      <c r="AG712" s="125">
        <v>1</v>
      </c>
      <c r="AH712" s="125"/>
      <c r="AI712" s="125"/>
      <c r="AJ712" s="125"/>
      <c r="AK712" s="125"/>
      <c r="AL712" s="125"/>
      <c r="AM712" s="125"/>
      <c r="AN712" s="125"/>
      <c r="AO712" s="125"/>
      <c r="AP712" s="125"/>
      <c r="AQ712" s="125"/>
      <c r="AR712" s="125">
        <f t="shared" si="198"/>
        <v>1</v>
      </c>
      <c r="AS712" s="125"/>
      <c r="AT712" s="125">
        <v>1</v>
      </c>
      <c r="AU712" s="125"/>
      <c r="AV712" s="125"/>
      <c r="AW712" s="125"/>
      <c r="AX712" s="125">
        <f t="shared" si="199"/>
        <v>1</v>
      </c>
      <c r="AY712" s="125"/>
      <c r="AZ712" s="125">
        <v>1</v>
      </c>
      <c r="BA712" s="125"/>
      <c r="BB712" s="125">
        <v>1</v>
      </c>
      <c r="BC712" s="125"/>
      <c r="BD712" s="125"/>
      <c r="BE712" s="125"/>
      <c r="BF712" s="125"/>
      <c r="BG712" s="125"/>
      <c r="BH712" s="125"/>
      <c r="BI712" s="125"/>
      <c r="BJ712" s="125"/>
      <c r="BK712" s="125">
        <v>1</v>
      </c>
      <c r="BL712" s="125"/>
      <c r="BM712" s="125"/>
      <c r="BN712" s="125"/>
      <c r="BO712" s="125"/>
      <c r="BP712" s="125"/>
      <c r="BQ712" s="125"/>
      <c r="BR712" s="125"/>
      <c r="BS712" s="125">
        <v>1</v>
      </c>
      <c r="BT712" s="125">
        <v>1</v>
      </c>
      <c r="BU712" s="125"/>
      <c r="BV712" s="66">
        <f t="shared" si="215"/>
        <v>0</v>
      </c>
      <c r="BW712" s="125"/>
      <c r="BX712" s="125"/>
      <c r="BY712" s="125"/>
      <c r="BZ712" s="125"/>
      <c r="CA712" s="125"/>
      <c r="CB712" s="125">
        <v>1</v>
      </c>
      <c r="CC712" s="125"/>
      <c r="CD712" s="125"/>
      <c r="CE712" s="125"/>
      <c r="CF712" s="125"/>
      <c r="CG712" s="125"/>
      <c r="CH712" s="125">
        <f t="shared" si="200"/>
        <v>1</v>
      </c>
      <c r="CI712" s="125"/>
      <c r="CJ712" s="125">
        <v>1</v>
      </c>
      <c r="CK712" s="125"/>
      <c r="CL712" s="125"/>
      <c r="CM712" s="125"/>
      <c r="CN712" s="125">
        <v>1</v>
      </c>
      <c r="CO712" s="125"/>
      <c r="CP712" s="125"/>
      <c r="CQ712" s="125"/>
      <c r="CR712" s="125"/>
      <c r="CS712" s="125">
        <f t="shared" si="201"/>
        <v>2</v>
      </c>
      <c r="CT712" s="125"/>
      <c r="CU712" s="125"/>
      <c r="CV712" s="125"/>
      <c r="CW712" s="125"/>
      <c r="CX712" s="125">
        <v>1</v>
      </c>
      <c r="CY712" s="125"/>
      <c r="CZ712" s="125"/>
      <c r="DA712" s="125"/>
      <c r="DB712" s="125"/>
      <c r="DC712" s="125"/>
      <c r="DD712" s="125">
        <f t="shared" si="202"/>
        <v>1</v>
      </c>
      <c r="DE712" s="125"/>
      <c r="DF712" s="125"/>
      <c r="DG712" s="125"/>
      <c r="DH712" s="125"/>
      <c r="DI712" s="125"/>
      <c r="DJ712" s="125"/>
      <c r="DK712" s="125"/>
      <c r="DL712" s="125"/>
      <c r="DM712" s="125"/>
      <c r="DN712" s="125">
        <f t="shared" si="203"/>
        <v>0</v>
      </c>
      <c r="DO712" s="125"/>
      <c r="DP712" s="125"/>
      <c r="DQ712" s="125"/>
      <c r="DR712" s="125"/>
      <c r="DS712" s="125"/>
      <c r="DT712" s="125"/>
      <c r="DU712" s="125"/>
      <c r="DV712" s="125"/>
      <c r="DW712" s="125"/>
      <c r="DX712" s="125"/>
      <c r="DY712" s="125">
        <f t="shared" si="204"/>
        <v>0</v>
      </c>
      <c r="DZ712" s="125">
        <f t="shared" si="205"/>
        <v>0</v>
      </c>
      <c r="EA712" s="125">
        <f t="shared" si="206"/>
        <v>1</v>
      </c>
      <c r="EB712" s="125">
        <f t="shared" si="207"/>
        <v>0</v>
      </c>
      <c r="EC712" s="125">
        <f t="shared" si="208"/>
        <v>1</v>
      </c>
      <c r="ED712" s="125">
        <f t="shared" si="209"/>
        <v>2</v>
      </c>
      <c r="EE712" s="125">
        <f t="shared" si="210"/>
        <v>0</v>
      </c>
      <c r="EF712" s="125">
        <f t="shared" si="211"/>
        <v>0</v>
      </c>
      <c r="EG712" s="125">
        <f t="shared" si="212"/>
        <v>0</v>
      </c>
      <c r="EH712" s="125">
        <f t="shared" si="213"/>
        <v>4</v>
      </c>
      <c r="EI712" s="125">
        <f t="shared" si="214"/>
        <v>1</v>
      </c>
      <c r="EJ712" s="125">
        <v>1</v>
      </c>
    </row>
    <row r="713" spans="1:140" ht="15.75" customHeight="1">
      <c r="A713" s="33"/>
      <c r="B713" s="33"/>
      <c r="C713" s="201">
        <v>2021</v>
      </c>
      <c r="D713" s="201" t="s">
        <v>3738</v>
      </c>
      <c r="E713" s="201" t="s">
        <v>3739</v>
      </c>
      <c r="F713" s="201" t="s">
        <v>660</v>
      </c>
      <c r="G713" s="201" t="s">
        <v>487</v>
      </c>
      <c r="H713" s="125" t="s">
        <v>3740</v>
      </c>
      <c r="I713" s="125" t="s">
        <v>3741</v>
      </c>
      <c r="J713" s="125"/>
      <c r="K713" s="125"/>
      <c r="L713" s="125" t="s">
        <v>3431</v>
      </c>
      <c r="M713" s="119">
        <v>1</v>
      </c>
      <c r="N713" s="119"/>
      <c r="O713" s="125"/>
      <c r="P713" s="125"/>
      <c r="Q713" s="125"/>
      <c r="R713" s="125"/>
      <c r="S713" s="125"/>
      <c r="T713" s="125"/>
      <c r="U713" s="125">
        <v>1</v>
      </c>
      <c r="V713" s="125"/>
      <c r="W713" s="125"/>
      <c r="X713" s="125"/>
      <c r="Y713" s="125"/>
      <c r="Z713" s="125"/>
      <c r="AA713" s="125"/>
      <c r="AB713" s="125"/>
      <c r="AC713" s="125"/>
      <c r="AD713" s="125"/>
      <c r="AE713" s="125"/>
      <c r="AF713" s="125"/>
      <c r="AG713" s="125">
        <v>1</v>
      </c>
      <c r="AH713" s="125"/>
      <c r="AI713" s="125"/>
      <c r="AJ713" s="125"/>
      <c r="AK713" s="125"/>
      <c r="AL713" s="125"/>
      <c r="AM713" s="125"/>
      <c r="AN713" s="125"/>
      <c r="AO713" s="125"/>
      <c r="AP713" s="125"/>
      <c r="AQ713" s="125"/>
      <c r="AR713" s="125">
        <f t="shared" si="198"/>
        <v>1</v>
      </c>
      <c r="AS713" s="125"/>
      <c r="AT713" s="125">
        <v>1</v>
      </c>
      <c r="AU713" s="125"/>
      <c r="AV713" s="125"/>
      <c r="AW713" s="125"/>
      <c r="AX713" s="125">
        <f t="shared" si="199"/>
        <v>1</v>
      </c>
      <c r="AY713" s="125"/>
      <c r="AZ713" s="125">
        <v>1</v>
      </c>
      <c r="BA713" s="125"/>
      <c r="BB713" s="125"/>
      <c r="BC713" s="125"/>
      <c r="BD713" s="125"/>
      <c r="BE713" s="125"/>
      <c r="BF713" s="125"/>
      <c r="BG713" s="125"/>
      <c r="BH713" s="125"/>
      <c r="BI713" s="125"/>
      <c r="BJ713" s="125"/>
      <c r="BK713" s="125">
        <v>1</v>
      </c>
      <c r="BL713" s="125"/>
      <c r="BM713" s="125"/>
      <c r="BN713" s="125"/>
      <c r="BO713" s="125"/>
      <c r="BP713" s="125"/>
      <c r="BQ713" s="125"/>
      <c r="BR713" s="125"/>
      <c r="BS713" s="125">
        <v>1</v>
      </c>
      <c r="BT713" s="125">
        <v>1</v>
      </c>
      <c r="BU713" s="125">
        <v>1</v>
      </c>
      <c r="BV713" s="66">
        <f t="shared" si="215"/>
        <v>0</v>
      </c>
      <c r="BW713" s="125"/>
      <c r="BX713" s="125"/>
      <c r="BY713" s="125"/>
      <c r="BZ713" s="125"/>
      <c r="CA713" s="125"/>
      <c r="CB713" s="125"/>
      <c r="CC713" s="125"/>
      <c r="CD713" s="125"/>
      <c r="CE713" s="125"/>
      <c r="CF713" s="125"/>
      <c r="CG713" s="125"/>
      <c r="CH713" s="125">
        <f t="shared" si="200"/>
        <v>0</v>
      </c>
      <c r="CI713" s="125"/>
      <c r="CJ713" s="125">
        <v>1</v>
      </c>
      <c r="CK713" s="125"/>
      <c r="CL713" s="125"/>
      <c r="CM713" s="125"/>
      <c r="CN713" s="125">
        <v>1</v>
      </c>
      <c r="CO713" s="125"/>
      <c r="CP713" s="125"/>
      <c r="CQ713" s="125"/>
      <c r="CR713" s="125"/>
      <c r="CS713" s="125">
        <f t="shared" si="201"/>
        <v>2</v>
      </c>
      <c r="CT713" s="125"/>
      <c r="CU713" s="125"/>
      <c r="CV713" s="125"/>
      <c r="CW713" s="125"/>
      <c r="CX713" s="125"/>
      <c r="CY713" s="125"/>
      <c r="CZ713" s="125"/>
      <c r="DA713" s="125"/>
      <c r="DB713" s="125"/>
      <c r="DC713" s="125"/>
      <c r="DD713" s="125">
        <f t="shared" si="202"/>
        <v>0</v>
      </c>
      <c r="DE713" s="125"/>
      <c r="DF713" s="125"/>
      <c r="DG713" s="125"/>
      <c r="DH713" s="125"/>
      <c r="DI713" s="125"/>
      <c r="DJ713" s="125"/>
      <c r="DK713" s="125"/>
      <c r="DL713" s="125"/>
      <c r="DM713" s="125"/>
      <c r="DN713" s="125">
        <f t="shared" si="203"/>
        <v>0</v>
      </c>
      <c r="DO713" s="125"/>
      <c r="DP713" s="125"/>
      <c r="DQ713" s="125"/>
      <c r="DR713" s="125"/>
      <c r="DS713" s="125"/>
      <c r="DT713" s="125"/>
      <c r="DU713" s="125"/>
      <c r="DV713" s="125"/>
      <c r="DW713" s="125"/>
      <c r="DX713" s="125"/>
      <c r="DY713" s="125">
        <f t="shared" si="204"/>
        <v>0</v>
      </c>
      <c r="DZ713" s="125">
        <f t="shared" si="205"/>
        <v>0</v>
      </c>
      <c r="EA713" s="125">
        <f t="shared" si="206"/>
        <v>1</v>
      </c>
      <c r="EB713" s="125">
        <f t="shared" si="207"/>
        <v>0</v>
      </c>
      <c r="EC713" s="125">
        <f t="shared" si="208"/>
        <v>0</v>
      </c>
      <c r="ED713" s="125">
        <f t="shared" si="209"/>
        <v>1</v>
      </c>
      <c r="EE713" s="125">
        <f t="shared" si="210"/>
        <v>0</v>
      </c>
      <c r="EF713" s="125">
        <f t="shared" si="211"/>
        <v>0</v>
      </c>
      <c r="EG713" s="125">
        <f t="shared" si="212"/>
        <v>0</v>
      </c>
      <c r="EH713" s="125">
        <f t="shared" si="213"/>
        <v>2</v>
      </c>
      <c r="EI713" s="125">
        <f t="shared" si="214"/>
        <v>1</v>
      </c>
      <c r="EJ713" s="125">
        <v>0</v>
      </c>
    </row>
    <row r="714" spans="1:140" ht="15.75" customHeight="1">
      <c r="A714" s="33"/>
      <c r="B714" s="33"/>
      <c r="C714" s="125">
        <v>2021</v>
      </c>
      <c r="D714" s="125" t="s">
        <v>3742</v>
      </c>
      <c r="E714" s="125" t="s">
        <v>3743</v>
      </c>
      <c r="F714" s="125" t="s">
        <v>3744</v>
      </c>
      <c r="G714" s="125" t="s">
        <v>463</v>
      </c>
      <c r="H714" s="125" t="s">
        <v>3745</v>
      </c>
      <c r="I714" s="125" t="s">
        <v>3746</v>
      </c>
      <c r="J714" s="125"/>
      <c r="K714" s="125"/>
      <c r="L714" s="125" t="s">
        <v>3431</v>
      </c>
      <c r="M714" s="119">
        <v>1</v>
      </c>
      <c r="N714" s="119"/>
      <c r="O714" s="125"/>
      <c r="P714" s="125"/>
      <c r="Q714" s="125"/>
      <c r="R714" s="125"/>
      <c r="S714" s="125"/>
      <c r="T714" s="125"/>
      <c r="U714" s="125">
        <v>1</v>
      </c>
      <c r="V714" s="125"/>
      <c r="W714" s="125"/>
      <c r="X714" s="125"/>
      <c r="Y714" s="125"/>
      <c r="Z714" s="125"/>
      <c r="AA714" s="125"/>
      <c r="AB714" s="125"/>
      <c r="AC714" s="125">
        <v>1</v>
      </c>
      <c r="AD714" s="125"/>
      <c r="AE714" s="125"/>
      <c r="AF714" s="125"/>
      <c r="AG714" s="125"/>
      <c r="AH714" s="125"/>
      <c r="AI714" s="125"/>
      <c r="AJ714" s="125"/>
      <c r="AK714" s="125"/>
      <c r="AL714" s="125"/>
      <c r="AM714" s="125"/>
      <c r="AN714" s="125"/>
      <c r="AO714" s="125"/>
      <c r="AP714" s="125"/>
      <c r="AQ714" s="125"/>
      <c r="AR714" s="125">
        <f t="shared" si="198"/>
        <v>1</v>
      </c>
      <c r="AS714" s="125">
        <v>1</v>
      </c>
      <c r="AT714" s="125">
        <v>1</v>
      </c>
      <c r="AU714" s="125">
        <v>1</v>
      </c>
      <c r="AV714" s="125"/>
      <c r="AW714" s="125">
        <v>1</v>
      </c>
      <c r="AX714" s="125">
        <f t="shared" si="199"/>
        <v>4</v>
      </c>
      <c r="AY714" s="125">
        <v>1</v>
      </c>
      <c r="AZ714" s="125">
        <v>1</v>
      </c>
      <c r="BA714" s="125"/>
      <c r="BB714" s="125"/>
      <c r="BC714" s="125"/>
      <c r="BD714" s="125"/>
      <c r="BE714" s="125"/>
      <c r="BF714" s="125"/>
      <c r="BG714" s="125"/>
      <c r="BH714" s="125"/>
      <c r="BI714" s="125"/>
      <c r="BJ714" s="125"/>
      <c r="BK714" s="125"/>
      <c r="BL714" s="125"/>
      <c r="BM714" s="125"/>
      <c r="BN714" s="125"/>
      <c r="BO714" s="125">
        <v>1</v>
      </c>
      <c r="BP714" s="125">
        <v>1</v>
      </c>
      <c r="BQ714" s="125"/>
      <c r="BR714" s="125"/>
      <c r="BS714" s="125">
        <v>1</v>
      </c>
      <c r="BT714" s="125">
        <v>1</v>
      </c>
      <c r="BU714" s="125">
        <v>1</v>
      </c>
      <c r="BV714" s="66">
        <f t="shared" si="215"/>
        <v>0</v>
      </c>
      <c r="BW714" s="125"/>
      <c r="BX714" s="125"/>
      <c r="BY714" s="125"/>
      <c r="BZ714" s="125">
        <v>1</v>
      </c>
      <c r="CA714" s="125"/>
      <c r="CB714" s="125"/>
      <c r="CC714" s="125"/>
      <c r="CD714" s="125"/>
      <c r="CE714" s="125"/>
      <c r="CF714" s="125"/>
      <c r="CG714" s="125"/>
      <c r="CH714" s="125">
        <f t="shared" si="200"/>
        <v>1</v>
      </c>
      <c r="CI714" s="125"/>
      <c r="CJ714" s="125"/>
      <c r="CK714" s="125"/>
      <c r="CL714" s="125"/>
      <c r="CM714" s="125">
        <v>1</v>
      </c>
      <c r="CN714" s="125"/>
      <c r="CO714" s="125"/>
      <c r="CP714" s="125"/>
      <c r="CQ714" s="125"/>
      <c r="CR714" s="125"/>
      <c r="CS714" s="125">
        <f t="shared" si="201"/>
        <v>1</v>
      </c>
      <c r="CT714" s="125"/>
      <c r="CU714" s="125"/>
      <c r="CV714" s="125"/>
      <c r="CW714" s="125"/>
      <c r="CX714" s="125"/>
      <c r="CY714" s="125"/>
      <c r="CZ714" s="125">
        <v>1</v>
      </c>
      <c r="DA714" s="125"/>
      <c r="DB714" s="125"/>
      <c r="DC714" s="125"/>
      <c r="DD714" s="125">
        <f t="shared" si="202"/>
        <v>1</v>
      </c>
      <c r="DE714" s="125"/>
      <c r="DF714" s="125"/>
      <c r="DG714" s="125"/>
      <c r="DH714" s="125"/>
      <c r="DI714" s="125"/>
      <c r="DJ714" s="125"/>
      <c r="DK714" s="125"/>
      <c r="DL714" s="125"/>
      <c r="DM714" s="125"/>
      <c r="DN714" s="125">
        <f t="shared" si="203"/>
        <v>0</v>
      </c>
      <c r="DO714" s="125"/>
      <c r="DP714" s="125"/>
      <c r="DQ714" s="125"/>
      <c r="DR714" s="125"/>
      <c r="DS714" s="125"/>
      <c r="DT714" s="125"/>
      <c r="DU714" s="125"/>
      <c r="DV714" s="125">
        <v>1</v>
      </c>
      <c r="DW714" s="125"/>
      <c r="DX714" s="125"/>
      <c r="DY714" s="125">
        <f t="shared" si="204"/>
        <v>1</v>
      </c>
      <c r="DZ714" s="125">
        <f t="shared" si="205"/>
        <v>0</v>
      </c>
      <c r="EA714" s="125">
        <f t="shared" si="206"/>
        <v>0</v>
      </c>
      <c r="EB714" s="125">
        <f t="shared" si="207"/>
        <v>0</v>
      </c>
      <c r="EC714" s="125">
        <f t="shared" si="208"/>
        <v>0</v>
      </c>
      <c r="ED714" s="125">
        <f t="shared" si="209"/>
        <v>0</v>
      </c>
      <c r="EE714" s="125">
        <f t="shared" si="210"/>
        <v>0</v>
      </c>
      <c r="EF714" s="125">
        <f t="shared" si="211"/>
        <v>0</v>
      </c>
      <c r="EG714" s="125">
        <f t="shared" si="212"/>
        <v>0</v>
      </c>
      <c r="EH714" s="125">
        <f t="shared" si="213"/>
        <v>0</v>
      </c>
      <c r="EI714" s="125">
        <f t="shared" si="214"/>
        <v>0</v>
      </c>
      <c r="EJ714" s="125">
        <v>1</v>
      </c>
    </row>
    <row r="715" spans="1:140" ht="15.75" customHeight="1">
      <c r="A715" s="33"/>
      <c r="B715" s="33"/>
      <c r="C715" s="125">
        <v>2021</v>
      </c>
      <c r="D715" s="125" t="s">
        <v>3747</v>
      </c>
      <c r="E715" s="125" t="s">
        <v>3748</v>
      </c>
      <c r="F715" s="125" t="s">
        <v>1917</v>
      </c>
      <c r="G715" s="125" t="s">
        <v>487</v>
      </c>
      <c r="H715" s="163" t="s">
        <v>3749</v>
      </c>
      <c r="I715" s="125" t="s">
        <v>3750</v>
      </c>
      <c r="J715" s="125"/>
      <c r="K715" s="125"/>
      <c r="L715" s="125" t="s">
        <v>3431</v>
      </c>
      <c r="M715" s="119">
        <v>1</v>
      </c>
      <c r="N715" s="119"/>
      <c r="O715" s="125"/>
      <c r="P715" s="125"/>
      <c r="Q715" s="125"/>
      <c r="R715" s="125"/>
      <c r="S715" s="125"/>
      <c r="T715" s="125"/>
      <c r="U715" s="125">
        <v>1</v>
      </c>
      <c r="V715" s="125"/>
      <c r="W715" s="125"/>
      <c r="X715" s="125"/>
      <c r="Y715" s="125"/>
      <c r="Z715" s="125"/>
      <c r="AA715" s="125">
        <v>1</v>
      </c>
      <c r="AB715" s="125"/>
      <c r="AC715" s="125"/>
      <c r="AD715" s="125"/>
      <c r="AE715" s="125"/>
      <c r="AF715" s="125"/>
      <c r="AG715" s="125"/>
      <c r="AH715" s="125"/>
      <c r="AI715" s="125"/>
      <c r="AJ715" s="125"/>
      <c r="AK715" s="125"/>
      <c r="AL715" s="125"/>
      <c r="AM715" s="125"/>
      <c r="AN715" s="125"/>
      <c r="AO715" s="125"/>
      <c r="AP715" s="125"/>
      <c r="AQ715" s="125"/>
      <c r="AR715" s="125">
        <f t="shared" si="198"/>
        <v>1</v>
      </c>
      <c r="AS715" s="125"/>
      <c r="AT715" s="125"/>
      <c r="AU715" s="125">
        <v>1</v>
      </c>
      <c r="AV715" s="125"/>
      <c r="AW715" s="125"/>
      <c r="AX715" s="125">
        <f t="shared" si="199"/>
        <v>1</v>
      </c>
      <c r="AY715" s="125"/>
      <c r="AZ715" s="125"/>
      <c r="BA715" s="125">
        <v>1</v>
      </c>
      <c r="BB715" s="125"/>
      <c r="BC715" s="125"/>
      <c r="BD715" s="125"/>
      <c r="BE715" s="125"/>
      <c r="BF715" s="125"/>
      <c r="BG715" s="125"/>
      <c r="BH715" s="125"/>
      <c r="BI715" s="125"/>
      <c r="BJ715" s="125"/>
      <c r="BK715" s="125">
        <v>1</v>
      </c>
      <c r="BL715" s="125"/>
      <c r="BM715" s="125"/>
      <c r="BN715" s="125"/>
      <c r="BO715" s="125"/>
      <c r="BP715" s="125"/>
      <c r="BQ715" s="125"/>
      <c r="BR715" s="125"/>
      <c r="BS715" s="125"/>
      <c r="BT715" s="125">
        <v>1</v>
      </c>
      <c r="BU715" s="125">
        <v>1</v>
      </c>
      <c r="BV715" s="66">
        <f t="shared" si="215"/>
        <v>0</v>
      </c>
      <c r="BW715" s="125"/>
      <c r="BX715" s="125"/>
      <c r="BY715" s="125"/>
      <c r="BZ715" s="125"/>
      <c r="CA715" s="125"/>
      <c r="CB715" s="125"/>
      <c r="CC715" s="125"/>
      <c r="CD715" s="125"/>
      <c r="CE715" s="125"/>
      <c r="CF715" s="125"/>
      <c r="CG715" s="125"/>
      <c r="CH715" s="125">
        <f t="shared" si="200"/>
        <v>0</v>
      </c>
      <c r="CI715" s="125"/>
      <c r="CJ715" s="125"/>
      <c r="CK715" s="125"/>
      <c r="CL715" s="125"/>
      <c r="CM715" s="125"/>
      <c r="CN715" s="125"/>
      <c r="CO715" s="125"/>
      <c r="CP715" s="125"/>
      <c r="CQ715" s="125"/>
      <c r="CR715" s="125"/>
      <c r="CS715" s="125">
        <f t="shared" si="201"/>
        <v>0</v>
      </c>
      <c r="CT715" s="125"/>
      <c r="CU715" s="125"/>
      <c r="CV715" s="125"/>
      <c r="CW715" s="125">
        <v>1</v>
      </c>
      <c r="CX715" s="125"/>
      <c r="CY715" s="125"/>
      <c r="CZ715" s="125"/>
      <c r="DA715" s="125">
        <v>1</v>
      </c>
      <c r="DB715" s="125"/>
      <c r="DC715" s="125"/>
      <c r="DD715" s="125">
        <f t="shared" si="202"/>
        <v>2</v>
      </c>
      <c r="DE715" s="125"/>
      <c r="DF715" s="125"/>
      <c r="DG715" s="125"/>
      <c r="DH715" s="125"/>
      <c r="DI715" s="125"/>
      <c r="DJ715" s="125"/>
      <c r="DK715" s="125"/>
      <c r="DL715" s="125"/>
      <c r="DM715" s="125"/>
      <c r="DN715" s="125">
        <f t="shared" si="203"/>
        <v>0</v>
      </c>
      <c r="DO715" s="125"/>
      <c r="DP715" s="125"/>
      <c r="DQ715" s="125"/>
      <c r="DR715" s="125"/>
      <c r="DS715" s="125"/>
      <c r="DT715" s="125"/>
      <c r="DU715" s="125"/>
      <c r="DV715" s="125"/>
      <c r="DW715" s="125"/>
      <c r="DX715" s="125"/>
      <c r="DY715" s="125">
        <f t="shared" si="204"/>
        <v>0</v>
      </c>
      <c r="DZ715" s="125">
        <f t="shared" si="205"/>
        <v>0</v>
      </c>
      <c r="EA715" s="125">
        <f t="shared" si="206"/>
        <v>0</v>
      </c>
      <c r="EB715" s="125">
        <f t="shared" si="207"/>
        <v>0</v>
      </c>
      <c r="EC715" s="125">
        <f t="shared" si="208"/>
        <v>1</v>
      </c>
      <c r="ED715" s="125">
        <f t="shared" si="209"/>
        <v>0</v>
      </c>
      <c r="EE715" s="125">
        <f t="shared" si="210"/>
        <v>0</v>
      </c>
      <c r="EF715" s="125">
        <f t="shared" si="211"/>
        <v>1</v>
      </c>
      <c r="EG715" s="125">
        <f t="shared" si="212"/>
        <v>0</v>
      </c>
      <c r="EH715" s="125">
        <f t="shared" si="213"/>
        <v>2</v>
      </c>
      <c r="EI715" s="125">
        <f t="shared" si="214"/>
        <v>1</v>
      </c>
      <c r="EJ715" s="125">
        <v>0</v>
      </c>
    </row>
    <row r="716" spans="1:140" ht="15.75" customHeight="1">
      <c r="A716" s="33"/>
      <c r="B716" s="33"/>
      <c r="C716" s="125">
        <v>2021</v>
      </c>
      <c r="D716" s="125" t="s">
        <v>3751</v>
      </c>
      <c r="E716" s="125" t="s">
        <v>3752</v>
      </c>
      <c r="F716" s="125" t="s">
        <v>516</v>
      </c>
      <c r="G716" s="125" t="s">
        <v>483</v>
      </c>
      <c r="H716" s="125" t="s">
        <v>3753</v>
      </c>
      <c r="I716" s="125" t="s">
        <v>3754</v>
      </c>
      <c r="J716" s="125"/>
      <c r="K716" s="125"/>
      <c r="L716" s="125" t="s">
        <v>3431</v>
      </c>
      <c r="M716" s="119">
        <v>1</v>
      </c>
      <c r="N716" s="119"/>
      <c r="O716" s="125"/>
      <c r="P716" s="125"/>
      <c r="Q716" s="125"/>
      <c r="R716" s="125"/>
      <c r="S716" s="125"/>
      <c r="T716" s="125"/>
      <c r="U716" s="125">
        <v>1</v>
      </c>
      <c r="V716" s="125"/>
      <c r="W716" s="125"/>
      <c r="X716" s="125"/>
      <c r="Y716" s="125"/>
      <c r="Z716" s="125">
        <v>1</v>
      </c>
      <c r="AA716" s="125"/>
      <c r="AB716" s="125"/>
      <c r="AC716" s="125"/>
      <c r="AD716" s="125"/>
      <c r="AE716" s="125"/>
      <c r="AF716" s="125"/>
      <c r="AG716" s="125"/>
      <c r="AH716" s="125"/>
      <c r="AI716" s="125"/>
      <c r="AJ716" s="125"/>
      <c r="AK716" s="125"/>
      <c r="AL716" s="125"/>
      <c r="AM716" s="125"/>
      <c r="AN716" s="125"/>
      <c r="AO716" s="125"/>
      <c r="AP716" s="125"/>
      <c r="AQ716" s="125"/>
      <c r="AR716" s="125">
        <f t="shared" si="198"/>
        <v>1</v>
      </c>
      <c r="AS716" s="125">
        <v>1</v>
      </c>
      <c r="AT716" s="125">
        <v>1</v>
      </c>
      <c r="AU716" s="125">
        <v>1</v>
      </c>
      <c r="AV716" s="125"/>
      <c r="AW716" s="125">
        <v>1</v>
      </c>
      <c r="AX716" s="125">
        <f t="shared" si="199"/>
        <v>4</v>
      </c>
      <c r="AY716" s="125"/>
      <c r="AZ716" s="125">
        <v>1</v>
      </c>
      <c r="BA716" s="125">
        <v>1</v>
      </c>
      <c r="BB716" s="125"/>
      <c r="BC716" s="125"/>
      <c r="BD716" s="125"/>
      <c r="BE716" s="125"/>
      <c r="BF716" s="125"/>
      <c r="BG716" s="125"/>
      <c r="BH716" s="125"/>
      <c r="BI716" s="125"/>
      <c r="BJ716" s="125"/>
      <c r="BK716" s="125">
        <v>1</v>
      </c>
      <c r="BL716" s="125"/>
      <c r="BM716" s="125"/>
      <c r="BN716" s="125"/>
      <c r="BO716" s="125"/>
      <c r="BP716" s="125"/>
      <c r="BQ716" s="125"/>
      <c r="BR716" s="125"/>
      <c r="BS716" s="125">
        <v>1</v>
      </c>
      <c r="BT716" s="125">
        <v>1</v>
      </c>
      <c r="BU716" s="125"/>
      <c r="BV716" s="66">
        <f t="shared" si="215"/>
        <v>0</v>
      </c>
      <c r="BW716" s="125"/>
      <c r="BX716" s="125"/>
      <c r="BY716" s="125"/>
      <c r="BZ716" s="125">
        <v>1</v>
      </c>
      <c r="CA716" s="125"/>
      <c r="CB716" s="125"/>
      <c r="CC716" s="125"/>
      <c r="CD716" s="125"/>
      <c r="CE716" s="125"/>
      <c r="CF716" s="125"/>
      <c r="CG716" s="125"/>
      <c r="CH716" s="125">
        <f t="shared" si="200"/>
        <v>1</v>
      </c>
      <c r="CI716" s="125"/>
      <c r="CJ716" s="125"/>
      <c r="CK716" s="125"/>
      <c r="CL716" s="125"/>
      <c r="CM716" s="125">
        <v>1</v>
      </c>
      <c r="CN716" s="125"/>
      <c r="CO716" s="125"/>
      <c r="CP716" s="125"/>
      <c r="CQ716" s="125"/>
      <c r="CR716" s="125"/>
      <c r="CS716" s="125">
        <f t="shared" si="201"/>
        <v>1</v>
      </c>
      <c r="CT716" s="125"/>
      <c r="CU716" s="125"/>
      <c r="CV716" s="125"/>
      <c r="CW716" s="125"/>
      <c r="CX716" s="125"/>
      <c r="CY716" s="125"/>
      <c r="CZ716" s="125">
        <v>1</v>
      </c>
      <c r="DA716" s="125"/>
      <c r="DB716" s="125"/>
      <c r="DC716" s="125"/>
      <c r="DD716" s="125">
        <f t="shared" si="202"/>
        <v>1</v>
      </c>
      <c r="DE716" s="125"/>
      <c r="DF716" s="125"/>
      <c r="DG716" s="125"/>
      <c r="DH716" s="125"/>
      <c r="DI716" s="125"/>
      <c r="DJ716" s="125"/>
      <c r="DK716" s="125"/>
      <c r="DL716" s="125"/>
      <c r="DM716" s="125"/>
      <c r="DN716" s="125">
        <f t="shared" si="203"/>
        <v>0</v>
      </c>
      <c r="DO716" s="125"/>
      <c r="DP716" s="125"/>
      <c r="DQ716" s="125"/>
      <c r="DR716" s="125"/>
      <c r="DS716" s="125"/>
      <c r="DT716" s="125"/>
      <c r="DU716" s="125"/>
      <c r="DV716" s="125">
        <v>1</v>
      </c>
      <c r="DW716" s="125"/>
      <c r="DX716" s="125"/>
      <c r="DY716" s="125">
        <f t="shared" si="204"/>
        <v>1</v>
      </c>
      <c r="DZ716" s="125">
        <f t="shared" si="205"/>
        <v>0</v>
      </c>
      <c r="EA716" s="125">
        <f t="shared" si="206"/>
        <v>0</v>
      </c>
      <c r="EB716" s="125">
        <f t="shared" si="207"/>
        <v>0</v>
      </c>
      <c r="EC716" s="125">
        <f t="shared" si="208"/>
        <v>0</v>
      </c>
      <c r="ED716" s="125">
        <f t="shared" si="209"/>
        <v>0</v>
      </c>
      <c r="EE716" s="125">
        <f t="shared" si="210"/>
        <v>0</v>
      </c>
      <c r="EF716" s="125">
        <f t="shared" si="211"/>
        <v>0</v>
      </c>
      <c r="EG716" s="125">
        <f t="shared" si="212"/>
        <v>0</v>
      </c>
      <c r="EH716" s="125">
        <f t="shared" si="213"/>
        <v>0</v>
      </c>
      <c r="EI716" s="125">
        <f t="shared" si="214"/>
        <v>0</v>
      </c>
      <c r="EJ716" s="125">
        <v>0</v>
      </c>
    </row>
    <row r="717" spans="1:140" ht="15.75" customHeight="1">
      <c r="A717" s="33"/>
      <c r="B717" s="33"/>
      <c r="C717" s="125">
        <v>2021</v>
      </c>
      <c r="D717" s="125" t="s">
        <v>1344</v>
      </c>
      <c r="E717" s="125" t="s">
        <v>3755</v>
      </c>
      <c r="F717" s="125" t="s">
        <v>1116</v>
      </c>
      <c r="G717" s="125" t="s">
        <v>459</v>
      </c>
      <c r="H717" s="125" t="s">
        <v>3756</v>
      </c>
      <c r="I717" s="125" t="s">
        <v>3757</v>
      </c>
      <c r="J717" s="125"/>
      <c r="K717" s="125"/>
      <c r="L717" s="125" t="s">
        <v>3431</v>
      </c>
      <c r="M717" s="119">
        <v>1</v>
      </c>
      <c r="N717" s="119" t="s">
        <v>3758</v>
      </c>
      <c r="O717" s="125"/>
      <c r="P717" s="125"/>
      <c r="Q717" s="125"/>
      <c r="R717" s="125"/>
      <c r="S717" s="125"/>
      <c r="T717" s="125"/>
      <c r="U717" s="125">
        <v>1</v>
      </c>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v>1</v>
      </c>
      <c r="AR717" s="125">
        <v>1</v>
      </c>
      <c r="AS717" s="125">
        <v>1</v>
      </c>
      <c r="AT717" s="125">
        <v>1</v>
      </c>
      <c r="AU717" s="125"/>
      <c r="AV717" s="125"/>
      <c r="AW717" s="125"/>
      <c r="AX717" s="125">
        <f t="shared" si="199"/>
        <v>2</v>
      </c>
      <c r="AY717" s="125"/>
      <c r="AZ717" s="125"/>
      <c r="BA717" s="125">
        <v>1</v>
      </c>
      <c r="BB717" s="125"/>
      <c r="BC717" s="125"/>
      <c r="BD717" s="125"/>
      <c r="BE717" s="125">
        <v>1</v>
      </c>
      <c r="BF717" s="125"/>
      <c r="BG717" s="125"/>
      <c r="BH717" s="125"/>
      <c r="BI717" s="125"/>
      <c r="BJ717" s="125"/>
      <c r="BK717" s="125"/>
      <c r="BL717" s="125"/>
      <c r="BM717" s="125"/>
      <c r="BN717" s="125">
        <v>1</v>
      </c>
      <c r="BO717" s="125"/>
      <c r="BP717" s="125"/>
      <c r="BQ717" s="125"/>
      <c r="BR717" s="125"/>
      <c r="BS717" s="125">
        <v>1</v>
      </c>
      <c r="BT717" s="125">
        <v>1</v>
      </c>
      <c r="BU717" s="125"/>
      <c r="BV717" s="66">
        <f t="shared" si="215"/>
        <v>0</v>
      </c>
      <c r="BW717" s="125"/>
      <c r="BX717" s="125">
        <v>1</v>
      </c>
      <c r="BY717" s="125"/>
      <c r="BZ717" s="125">
        <v>1</v>
      </c>
      <c r="CA717" s="125"/>
      <c r="CB717" s="125"/>
      <c r="CC717" s="125"/>
      <c r="CD717" s="125"/>
      <c r="CE717" s="125"/>
      <c r="CF717" s="125"/>
      <c r="CG717" s="125"/>
      <c r="CH717" s="125">
        <f t="shared" si="200"/>
        <v>2</v>
      </c>
      <c r="CI717" s="125"/>
      <c r="CJ717" s="125"/>
      <c r="CK717" s="125"/>
      <c r="CL717" s="125"/>
      <c r="CM717" s="125">
        <v>1</v>
      </c>
      <c r="CN717" s="125"/>
      <c r="CO717" s="125"/>
      <c r="CP717" s="125"/>
      <c r="CQ717" s="125"/>
      <c r="CR717" s="125"/>
      <c r="CS717" s="125">
        <f t="shared" si="201"/>
        <v>1</v>
      </c>
      <c r="CT717" s="125"/>
      <c r="CU717" s="125"/>
      <c r="CV717" s="125"/>
      <c r="CW717" s="125"/>
      <c r="CX717" s="125"/>
      <c r="CY717" s="125"/>
      <c r="CZ717" s="125"/>
      <c r="DA717" s="125"/>
      <c r="DB717" s="125"/>
      <c r="DC717" s="125"/>
      <c r="DD717" s="125">
        <f t="shared" si="202"/>
        <v>0</v>
      </c>
      <c r="DE717" s="125"/>
      <c r="DF717" s="125"/>
      <c r="DG717" s="125"/>
      <c r="DH717" s="125"/>
      <c r="DI717" s="125"/>
      <c r="DJ717" s="125"/>
      <c r="DK717" s="125"/>
      <c r="DL717" s="125"/>
      <c r="DM717" s="125"/>
      <c r="DN717" s="125">
        <f t="shared" si="203"/>
        <v>0</v>
      </c>
      <c r="DO717" s="125"/>
      <c r="DP717" s="125"/>
      <c r="DQ717" s="125"/>
      <c r="DR717" s="125"/>
      <c r="DS717" s="125"/>
      <c r="DT717" s="125"/>
      <c r="DU717" s="125"/>
      <c r="DV717" s="125"/>
      <c r="DW717" s="125"/>
      <c r="DX717" s="125"/>
      <c r="DY717" s="125">
        <f t="shared" si="204"/>
        <v>0</v>
      </c>
      <c r="DZ717" s="125">
        <f t="shared" si="205"/>
        <v>0</v>
      </c>
      <c r="EA717" s="125">
        <f t="shared" si="206"/>
        <v>0</v>
      </c>
      <c r="EB717" s="125">
        <f t="shared" si="207"/>
        <v>0</v>
      </c>
      <c r="EC717" s="125">
        <f t="shared" si="208"/>
        <v>0</v>
      </c>
      <c r="ED717" s="125">
        <f t="shared" si="209"/>
        <v>0</v>
      </c>
      <c r="EE717" s="125">
        <f t="shared" si="210"/>
        <v>0</v>
      </c>
      <c r="EF717" s="125">
        <f t="shared" si="211"/>
        <v>0</v>
      </c>
      <c r="EG717" s="125">
        <f t="shared" si="212"/>
        <v>0</v>
      </c>
      <c r="EH717" s="125">
        <f t="shared" si="213"/>
        <v>0</v>
      </c>
      <c r="EI717" s="125">
        <f t="shared" si="214"/>
        <v>0</v>
      </c>
      <c r="EJ717" s="125">
        <v>1</v>
      </c>
    </row>
    <row r="718" spans="1:140" ht="15.75" customHeight="1">
      <c r="A718" s="33"/>
      <c r="B718" s="33"/>
      <c r="C718" s="125">
        <v>2021</v>
      </c>
      <c r="D718" s="125" t="s">
        <v>3759</v>
      </c>
      <c r="E718" s="125" t="s">
        <v>3760</v>
      </c>
      <c r="F718" s="125" t="s">
        <v>620</v>
      </c>
      <c r="G718" s="125" t="s">
        <v>621</v>
      </c>
      <c r="H718" s="125" t="s">
        <v>3761</v>
      </c>
      <c r="I718" s="125" t="s">
        <v>3762</v>
      </c>
      <c r="J718" s="125"/>
      <c r="K718" s="125"/>
      <c r="L718" s="125" t="s">
        <v>3431</v>
      </c>
      <c r="M718" s="119">
        <v>1</v>
      </c>
      <c r="N718" s="119"/>
      <c r="O718" s="125"/>
      <c r="P718" s="125"/>
      <c r="Q718" s="125"/>
      <c r="R718" s="125"/>
      <c r="S718" s="125"/>
      <c r="T718" s="125"/>
      <c r="U718" s="125">
        <v>1</v>
      </c>
      <c r="V718" s="125"/>
      <c r="W718" s="125"/>
      <c r="X718" s="125"/>
      <c r="Y718" s="125"/>
      <c r="Z718" s="125"/>
      <c r="AA718" s="125"/>
      <c r="AB718" s="125"/>
      <c r="AC718" s="125"/>
      <c r="AD718" s="125"/>
      <c r="AE718" s="125"/>
      <c r="AF718" s="125"/>
      <c r="AG718" s="125"/>
      <c r="AH718" s="125"/>
      <c r="AI718" s="125"/>
      <c r="AJ718" s="125"/>
      <c r="AK718" s="125"/>
      <c r="AL718" s="125"/>
      <c r="AM718" s="125">
        <v>1</v>
      </c>
      <c r="AN718" s="125"/>
      <c r="AO718" s="125"/>
      <c r="AP718" s="125"/>
      <c r="AQ718" s="125"/>
      <c r="AR718" s="125">
        <f t="shared" ref="AR718:AR781" si="216">IF(SUM(X718:AQ718)&gt;0,1,"")</f>
        <v>1</v>
      </c>
      <c r="AS718" s="125"/>
      <c r="AT718" s="125">
        <v>1</v>
      </c>
      <c r="AU718" s="125"/>
      <c r="AV718" s="125"/>
      <c r="AW718" s="125"/>
      <c r="AX718" s="125">
        <f t="shared" si="199"/>
        <v>1</v>
      </c>
      <c r="AY718" s="125"/>
      <c r="AZ718" s="125">
        <v>1</v>
      </c>
      <c r="BA718" s="125"/>
      <c r="BB718" s="125"/>
      <c r="BC718" s="125"/>
      <c r="BD718" s="125"/>
      <c r="BE718" s="125"/>
      <c r="BF718" s="125"/>
      <c r="BG718" s="125"/>
      <c r="BH718" s="125"/>
      <c r="BI718" s="125"/>
      <c r="BJ718" s="125"/>
      <c r="BK718" s="125">
        <v>1</v>
      </c>
      <c r="BL718" s="125"/>
      <c r="BM718" s="125"/>
      <c r="BN718" s="125"/>
      <c r="BO718" s="125"/>
      <c r="BP718" s="125"/>
      <c r="BQ718" s="125"/>
      <c r="BR718" s="125"/>
      <c r="BS718" s="125">
        <v>1</v>
      </c>
      <c r="BT718" s="125"/>
      <c r="BU718" s="125"/>
      <c r="BV718" s="66">
        <f t="shared" si="215"/>
        <v>0</v>
      </c>
      <c r="BW718" s="125"/>
      <c r="BX718" s="125"/>
      <c r="BY718" s="125"/>
      <c r="BZ718" s="125"/>
      <c r="CA718" s="125"/>
      <c r="CB718" s="125"/>
      <c r="CC718" s="125"/>
      <c r="CD718" s="125"/>
      <c r="CE718" s="125"/>
      <c r="CF718" s="125"/>
      <c r="CG718" s="125"/>
      <c r="CH718" s="125">
        <f t="shared" si="200"/>
        <v>0</v>
      </c>
      <c r="CI718" s="125">
        <v>1</v>
      </c>
      <c r="CJ718" s="125">
        <v>1</v>
      </c>
      <c r="CK718" s="125"/>
      <c r="CL718" s="125"/>
      <c r="CM718" s="125"/>
      <c r="CN718" s="125"/>
      <c r="CO718" s="125"/>
      <c r="CP718" s="125"/>
      <c r="CQ718" s="125"/>
      <c r="CR718" s="125"/>
      <c r="CS718" s="125">
        <f t="shared" si="201"/>
        <v>2</v>
      </c>
      <c r="CT718" s="125"/>
      <c r="CU718" s="125"/>
      <c r="CV718" s="125"/>
      <c r="CW718" s="125"/>
      <c r="CX718" s="125"/>
      <c r="CY718" s="125"/>
      <c r="CZ718" s="125"/>
      <c r="DA718" s="125"/>
      <c r="DB718" s="125"/>
      <c r="DC718" s="125"/>
      <c r="DD718" s="125">
        <f t="shared" si="202"/>
        <v>0</v>
      </c>
      <c r="DE718" s="125"/>
      <c r="DF718" s="125"/>
      <c r="DG718" s="125"/>
      <c r="DH718" s="125"/>
      <c r="DI718" s="125"/>
      <c r="DJ718" s="125"/>
      <c r="DK718" s="125"/>
      <c r="DL718" s="125"/>
      <c r="DM718" s="125"/>
      <c r="DN718" s="125">
        <f t="shared" si="203"/>
        <v>0</v>
      </c>
      <c r="DO718" s="125"/>
      <c r="DP718" s="125"/>
      <c r="DQ718" s="125"/>
      <c r="DR718" s="125"/>
      <c r="DS718" s="125"/>
      <c r="DT718" s="125"/>
      <c r="DU718" s="125"/>
      <c r="DV718" s="125"/>
      <c r="DW718" s="125"/>
      <c r="DX718" s="125"/>
      <c r="DY718" s="125">
        <f t="shared" si="204"/>
        <v>0</v>
      </c>
      <c r="DZ718" s="125">
        <f t="shared" si="205"/>
        <v>1</v>
      </c>
      <c r="EA718" s="125">
        <f t="shared" si="206"/>
        <v>1</v>
      </c>
      <c r="EB718" s="125">
        <f t="shared" si="207"/>
        <v>0</v>
      </c>
      <c r="EC718" s="125">
        <f t="shared" si="208"/>
        <v>0</v>
      </c>
      <c r="ED718" s="125">
        <f t="shared" si="209"/>
        <v>0</v>
      </c>
      <c r="EE718" s="125">
        <f t="shared" si="210"/>
        <v>0</v>
      </c>
      <c r="EF718" s="125">
        <f t="shared" si="211"/>
        <v>0</v>
      </c>
      <c r="EG718" s="125">
        <f t="shared" si="212"/>
        <v>0</v>
      </c>
      <c r="EH718" s="125">
        <f t="shared" si="213"/>
        <v>2</v>
      </c>
      <c r="EI718" s="125">
        <f t="shared" si="214"/>
        <v>1</v>
      </c>
      <c r="EJ718" s="125">
        <v>1</v>
      </c>
    </row>
    <row r="719" spans="1:140" ht="15.75" customHeight="1">
      <c r="A719" s="33"/>
      <c r="B719" s="33"/>
      <c r="C719" s="125">
        <v>2021</v>
      </c>
      <c r="D719" s="125" t="s">
        <v>3763</v>
      </c>
      <c r="E719" s="125" t="s">
        <v>3764</v>
      </c>
      <c r="F719" s="125" t="s">
        <v>3765</v>
      </c>
      <c r="G719" s="125" t="s">
        <v>487</v>
      </c>
      <c r="H719" s="125" t="s">
        <v>3766</v>
      </c>
      <c r="I719" s="125" t="s">
        <v>3767</v>
      </c>
      <c r="J719" s="125"/>
      <c r="K719" s="125"/>
      <c r="L719" s="125" t="s">
        <v>3431</v>
      </c>
      <c r="M719" s="119">
        <v>1</v>
      </c>
      <c r="N719" s="119"/>
      <c r="O719" s="125"/>
      <c r="P719" s="125"/>
      <c r="Q719" s="125"/>
      <c r="R719" s="125">
        <v>1</v>
      </c>
      <c r="S719" s="125"/>
      <c r="T719" s="125"/>
      <c r="U719" s="125">
        <v>1</v>
      </c>
      <c r="V719" s="125"/>
      <c r="W719" s="125"/>
      <c r="X719" s="125"/>
      <c r="Y719" s="125"/>
      <c r="Z719" s="125"/>
      <c r="AA719" s="125"/>
      <c r="AB719" s="125"/>
      <c r="AC719" s="125"/>
      <c r="AD719" s="125">
        <v>1</v>
      </c>
      <c r="AE719" s="125"/>
      <c r="AF719" s="125"/>
      <c r="AG719" s="125"/>
      <c r="AH719" s="125"/>
      <c r="AI719" s="125"/>
      <c r="AJ719" s="125"/>
      <c r="AK719" s="125"/>
      <c r="AL719" s="125"/>
      <c r="AM719" s="125"/>
      <c r="AN719" s="125"/>
      <c r="AO719" s="125"/>
      <c r="AP719" s="125">
        <v>1</v>
      </c>
      <c r="AQ719" s="125"/>
      <c r="AR719" s="125">
        <f t="shared" si="216"/>
        <v>1</v>
      </c>
      <c r="AS719" s="125">
        <v>1</v>
      </c>
      <c r="AT719" s="125">
        <v>1</v>
      </c>
      <c r="AU719" s="125">
        <v>1</v>
      </c>
      <c r="AV719" s="125">
        <v>1</v>
      </c>
      <c r="AW719" s="125">
        <v>1</v>
      </c>
      <c r="AX719" s="125">
        <f t="shared" si="199"/>
        <v>5</v>
      </c>
      <c r="AY719" s="125"/>
      <c r="AZ719" s="125">
        <v>1</v>
      </c>
      <c r="BA719" s="125">
        <v>1</v>
      </c>
      <c r="BB719" s="125"/>
      <c r="BC719" s="125"/>
      <c r="BD719" s="125">
        <v>1</v>
      </c>
      <c r="BE719" s="125"/>
      <c r="BF719" s="125"/>
      <c r="BG719" s="125"/>
      <c r="BH719" s="125"/>
      <c r="BI719" s="125"/>
      <c r="BJ719" s="125"/>
      <c r="BK719" s="125">
        <v>1</v>
      </c>
      <c r="BL719" s="125"/>
      <c r="BM719" s="125"/>
      <c r="BN719" s="125"/>
      <c r="BO719" s="125"/>
      <c r="BP719" s="125"/>
      <c r="BQ719" s="125"/>
      <c r="BR719" s="125"/>
      <c r="BS719" s="125"/>
      <c r="BT719" s="125"/>
      <c r="BU719" s="125"/>
      <c r="BV719" s="66">
        <f t="shared" si="215"/>
        <v>1</v>
      </c>
      <c r="BW719" s="125"/>
      <c r="BX719" s="125"/>
      <c r="BY719" s="125"/>
      <c r="BZ719" s="125"/>
      <c r="CA719" s="125"/>
      <c r="CB719" s="125"/>
      <c r="CC719" s="125"/>
      <c r="CD719" s="125"/>
      <c r="CE719" s="125"/>
      <c r="CF719" s="125"/>
      <c r="CG719" s="125"/>
      <c r="CH719" s="125">
        <f t="shared" si="200"/>
        <v>0</v>
      </c>
      <c r="CI719" s="125"/>
      <c r="CJ719" s="125"/>
      <c r="CK719" s="125"/>
      <c r="CL719" s="125"/>
      <c r="CM719" s="125"/>
      <c r="CN719" s="125"/>
      <c r="CO719" s="125"/>
      <c r="CP719" s="125"/>
      <c r="CQ719" s="125"/>
      <c r="CR719" s="125"/>
      <c r="CS719" s="125">
        <f t="shared" si="201"/>
        <v>0</v>
      </c>
      <c r="CT719" s="125"/>
      <c r="CU719" s="125"/>
      <c r="CV719" s="125"/>
      <c r="CW719" s="125"/>
      <c r="CX719" s="125"/>
      <c r="CY719" s="125"/>
      <c r="CZ719" s="125"/>
      <c r="DA719" s="125"/>
      <c r="DB719" s="125"/>
      <c r="DC719" s="125"/>
      <c r="DD719" s="125">
        <f t="shared" si="202"/>
        <v>0</v>
      </c>
      <c r="DE719" s="125"/>
      <c r="DF719" s="125"/>
      <c r="DG719" s="125"/>
      <c r="DH719" s="125"/>
      <c r="DI719" s="125"/>
      <c r="DJ719" s="125"/>
      <c r="DK719" s="125"/>
      <c r="DL719" s="125"/>
      <c r="DM719" s="125"/>
      <c r="DN719" s="125">
        <f t="shared" si="203"/>
        <v>0</v>
      </c>
      <c r="DO719" s="125"/>
      <c r="DP719" s="125"/>
      <c r="DQ719" s="125"/>
      <c r="DR719" s="125"/>
      <c r="DS719" s="125"/>
      <c r="DT719" s="125"/>
      <c r="DU719" s="125"/>
      <c r="DV719" s="125"/>
      <c r="DW719" s="125"/>
      <c r="DX719" s="125"/>
      <c r="DY719" s="125">
        <f t="shared" si="204"/>
        <v>0</v>
      </c>
      <c r="DZ719" s="125">
        <f t="shared" si="205"/>
        <v>0</v>
      </c>
      <c r="EA719" s="125">
        <f t="shared" si="206"/>
        <v>0</v>
      </c>
      <c r="EB719" s="125">
        <f t="shared" si="207"/>
        <v>0</v>
      </c>
      <c r="EC719" s="125">
        <f t="shared" si="208"/>
        <v>0</v>
      </c>
      <c r="ED719" s="125">
        <f t="shared" si="209"/>
        <v>0</v>
      </c>
      <c r="EE719" s="125">
        <f t="shared" si="210"/>
        <v>0</v>
      </c>
      <c r="EF719" s="125">
        <f t="shared" si="211"/>
        <v>0</v>
      </c>
      <c r="EG719" s="125">
        <f t="shared" si="212"/>
        <v>0</v>
      </c>
      <c r="EH719" s="125">
        <f t="shared" si="213"/>
        <v>0</v>
      </c>
      <c r="EI719" s="125">
        <f t="shared" si="214"/>
        <v>0</v>
      </c>
      <c r="EJ719" s="125">
        <v>0</v>
      </c>
    </row>
    <row r="720" spans="1:140" ht="15.75" customHeight="1">
      <c r="A720" s="33"/>
      <c r="B720" s="33"/>
      <c r="C720" s="125">
        <v>2021</v>
      </c>
      <c r="D720" s="125" t="s">
        <v>3768</v>
      </c>
      <c r="E720" s="125" t="s">
        <v>3769</v>
      </c>
      <c r="F720" s="125" t="s">
        <v>3468</v>
      </c>
      <c r="G720" s="125" t="s">
        <v>470</v>
      </c>
      <c r="H720" s="125" t="s">
        <v>3770</v>
      </c>
      <c r="I720" s="125" t="s">
        <v>3771</v>
      </c>
      <c r="J720" s="125"/>
      <c r="K720" s="125"/>
      <c r="L720" s="125" t="s">
        <v>3431</v>
      </c>
      <c r="M720" s="119">
        <v>1</v>
      </c>
      <c r="N720" s="119"/>
      <c r="O720" s="125"/>
      <c r="P720" s="125"/>
      <c r="Q720" s="125"/>
      <c r="R720" s="125"/>
      <c r="S720" s="125"/>
      <c r="T720" s="125"/>
      <c r="U720" s="125">
        <v>1</v>
      </c>
      <c r="V720" s="125"/>
      <c r="W720" s="125"/>
      <c r="X720" s="125"/>
      <c r="Y720" s="125"/>
      <c r="Z720" s="125"/>
      <c r="AA720" s="125">
        <v>1</v>
      </c>
      <c r="AB720" s="125"/>
      <c r="AC720" s="125"/>
      <c r="AD720" s="125"/>
      <c r="AE720" s="125"/>
      <c r="AF720" s="125"/>
      <c r="AG720" s="125"/>
      <c r="AH720" s="125"/>
      <c r="AI720" s="125"/>
      <c r="AJ720" s="125"/>
      <c r="AK720" s="125"/>
      <c r="AL720" s="125"/>
      <c r="AM720" s="125"/>
      <c r="AN720" s="125"/>
      <c r="AO720" s="125"/>
      <c r="AP720" s="125"/>
      <c r="AQ720" s="125"/>
      <c r="AR720" s="125">
        <f t="shared" si="216"/>
        <v>1</v>
      </c>
      <c r="AS720" s="125"/>
      <c r="AT720" s="125">
        <v>1</v>
      </c>
      <c r="AU720" s="125"/>
      <c r="AV720" s="125"/>
      <c r="AW720" s="125"/>
      <c r="AX720" s="125">
        <f t="shared" si="199"/>
        <v>1</v>
      </c>
      <c r="AY720" s="125"/>
      <c r="AZ720" s="125"/>
      <c r="BA720" s="125">
        <v>1</v>
      </c>
      <c r="BB720" s="125"/>
      <c r="BC720" s="125"/>
      <c r="BD720" s="125"/>
      <c r="BE720" s="125"/>
      <c r="BF720" s="125"/>
      <c r="BG720" s="125"/>
      <c r="BH720" s="125"/>
      <c r="BI720" s="125"/>
      <c r="BJ720" s="125"/>
      <c r="BK720" s="125">
        <v>1</v>
      </c>
      <c r="BL720" s="125"/>
      <c r="BM720" s="125"/>
      <c r="BN720" s="125"/>
      <c r="BO720" s="125"/>
      <c r="BP720" s="125"/>
      <c r="BQ720" s="125"/>
      <c r="BR720" s="125"/>
      <c r="BS720" s="125"/>
      <c r="BT720" s="125"/>
      <c r="BU720" s="125"/>
      <c r="BV720" s="66">
        <f t="shared" si="215"/>
        <v>1</v>
      </c>
      <c r="BW720" s="125"/>
      <c r="BX720" s="125"/>
      <c r="BY720" s="125"/>
      <c r="BZ720" s="125"/>
      <c r="CA720" s="125"/>
      <c r="CB720" s="125"/>
      <c r="CC720" s="125"/>
      <c r="CD720" s="125"/>
      <c r="CE720" s="125"/>
      <c r="CF720" s="125"/>
      <c r="CG720" s="125"/>
      <c r="CH720" s="125">
        <f t="shared" si="200"/>
        <v>0</v>
      </c>
      <c r="CI720" s="125"/>
      <c r="CJ720" s="125"/>
      <c r="CK720" s="125"/>
      <c r="CL720" s="125"/>
      <c r="CM720" s="125"/>
      <c r="CN720" s="125"/>
      <c r="CO720" s="125"/>
      <c r="CP720" s="125"/>
      <c r="CQ720" s="125"/>
      <c r="CR720" s="125"/>
      <c r="CS720" s="125">
        <f t="shared" si="201"/>
        <v>0</v>
      </c>
      <c r="CT720" s="125"/>
      <c r="CU720" s="125"/>
      <c r="CV720" s="125"/>
      <c r="CW720" s="125"/>
      <c r="CX720" s="125"/>
      <c r="CY720" s="125"/>
      <c r="CZ720" s="125"/>
      <c r="DA720" s="125"/>
      <c r="DB720" s="125"/>
      <c r="DC720" s="125"/>
      <c r="DD720" s="125">
        <f t="shared" si="202"/>
        <v>0</v>
      </c>
      <c r="DE720" s="125"/>
      <c r="DF720" s="125"/>
      <c r="DG720" s="125"/>
      <c r="DH720" s="125"/>
      <c r="DI720" s="125"/>
      <c r="DJ720" s="125"/>
      <c r="DK720" s="125"/>
      <c r="DL720" s="125"/>
      <c r="DM720" s="125"/>
      <c r="DN720" s="125">
        <f t="shared" si="203"/>
        <v>0</v>
      </c>
      <c r="DO720" s="125"/>
      <c r="DP720" s="125"/>
      <c r="DQ720" s="125"/>
      <c r="DR720" s="125"/>
      <c r="DS720" s="125"/>
      <c r="DT720" s="125"/>
      <c r="DU720" s="125"/>
      <c r="DV720" s="125"/>
      <c r="DW720" s="125"/>
      <c r="DX720" s="125"/>
      <c r="DY720" s="125">
        <f t="shared" si="204"/>
        <v>0</v>
      </c>
      <c r="DZ720" s="125">
        <f t="shared" si="205"/>
        <v>0</v>
      </c>
      <c r="EA720" s="125">
        <f t="shared" si="206"/>
        <v>0</v>
      </c>
      <c r="EB720" s="125">
        <f t="shared" si="207"/>
        <v>0</v>
      </c>
      <c r="EC720" s="125">
        <f t="shared" si="208"/>
        <v>0</v>
      </c>
      <c r="ED720" s="125">
        <f t="shared" si="209"/>
        <v>0</v>
      </c>
      <c r="EE720" s="125">
        <f t="shared" si="210"/>
        <v>0</v>
      </c>
      <c r="EF720" s="125">
        <f t="shared" si="211"/>
        <v>0</v>
      </c>
      <c r="EG720" s="125">
        <f t="shared" si="212"/>
        <v>0</v>
      </c>
      <c r="EH720" s="125">
        <f t="shared" si="213"/>
        <v>0</v>
      </c>
      <c r="EI720" s="125">
        <f t="shared" si="214"/>
        <v>0</v>
      </c>
      <c r="EJ720" s="125">
        <v>0</v>
      </c>
    </row>
    <row r="721" spans="1:140" ht="15.75" customHeight="1">
      <c r="A721" s="33"/>
      <c r="B721" s="33"/>
      <c r="C721" s="125">
        <v>2021</v>
      </c>
      <c r="D721" s="125" t="s">
        <v>3772</v>
      </c>
      <c r="E721" s="125" t="s">
        <v>3773</v>
      </c>
      <c r="F721" s="125" t="s">
        <v>534</v>
      </c>
      <c r="G721" s="125" t="s">
        <v>487</v>
      </c>
      <c r="H721" s="125" t="s">
        <v>3773</v>
      </c>
      <c r="I721" s="125" t="s">
        <v>3774</v>
      </c>
      <c r="J721" s="125"/>
      <c r="K721" s="125"/>
      <c r="L721" s="125" t="s">
        <v>3431</v>
      </c>
      <c r="M721" s="119">
        <v>1</v>
      </c>
      <c r="N721" s="119"/>
      <c r="O721" s="125"/>
      <c r="P721" s="125"/>
      <c r="Q721" s="125"/>
      <c r="R721" s="125"/>
      <c r="S721" s="125"/>
      <c r="T721" s="125"/>
      <c r="U721" s="125">
        <v>1</v>
      </c>
      <c r="V721" s="125"/>
      <c r="W721" s="125"/>
      <c r="X721" s="125"/>
      <c r="Y721" s="125"/>
      <c r="Z721" s="125"/>
      <c r="AA721" s="125"/>
      <c r="AB721" s="125"/>
      <c r="AC721" s="125"/>
      <c r="AD721" s="125"/>
      <c r="AE721" s="125"/>
      <c r="AF721" s="125"/>
      <c r="AG721" s="125">
        <v>1</v>
      </c>
      <c r="AH721" s="125"/>
      <c r="AI721" s="125"/>
      <c r="AJ721" s="125"/>
      <c r="AK721" s="125"/>
      <c r="AL721" s="125"/>
      <c r="AM721" s="125"/>
      <c r="AN721" s="125"/>
      <c r="AO721" s="125"/>
      <c r="AP721" s="125"/>
      <c r="AQ721" s="125"/>
      <c r="AR721" s="125">
        <f t="shared" si="216"/>
        <v>1</v>
      </c>
      <c r="AS721" s="125">
        <v>1</v>
      </c>
      <c r="AT721" s="125">
        <v>1</v>
      </c>
      <c r="AU721" s="125">
        <v>1</v>
      </c>
      <c r="AV721" s="125">
        <v>1</v>
      </c>
      <c r="AW721" s="125">
        <v>1</v>
      </c>
      <c r="AX721" s="125">
        <f t="shared" si="199"/>
        <v>5</v>
      </c>
      <c r="AY721" s="125"/>
      <c r="AZ721" s="125"/>
      <c r="BA721" s="125">
        <v>1</v>
      </c>
      <c r="BB721" s="125"/>
      <c r="BC721" s="125"/>
      <c r="BD721" s="125"/>
      <c r="BE721" s="125">
        <v>1</v>
      </c>
      <c r="BF721" s="125"/>
      <c r="BG721" s="125"/>
      <c r="BH721" s="125"/>
      <c r="BI721" s="125"/>
      <c r="BJ721" s="125"/>
      <c r="BK721" s="125"/>
      <c r="BL721" s="125"/>
      <c r="BM721" s="125"/>
      <c r="BN721" s="125"/>
      <c r="BO721" s="125"/>
      <c r="BP721" s="125">
        <v>1</v>
      </c>
      <c r="BQ721" s="125"/>
      <c r="BR721" s="125"/>
      <c r="BS721" s="125">
        <v>1</v>
      </c>
      <c r="BT721" s="125">
        <v>1</v>
      </c>
      <c r="BU721" s="125">
        <v>1</v>
      </c>
      <c r="BV721" s="66">
        <f t="shared" si="215"/>
        <v>0</v>
      </c>
      <c r="BW721" s="125"/>
      <c r="BX721" s="125">
        <v>1</v>
      </c>
      <c r="BY721" s="125"/>
      <c r="BZ721" s="125">
        <v>1</v>
      </c>
      <c r="CA721" s="125"/>
      <c r="CB721" s="125"/>
      <c r="CC721" s="125"/>
      <c r="CD721" s="125"/>
      <c r="CE721" s="125"/>
      <c r="CF721" s="125"/>
      <c r="CG721" s="125"/>
      <c r="CH721" s="125">
        <f t="shared" si="200"/>
        <v>2</v>
      </c>
      <c r="CI721" s="125"/>
      <c r="CJ721" s="125"/>
      <c r="CK721" s="125"/>
      <c r="CL721" s="125"/>
      <c r="CM721" s="125">
        <v>1</v>
      </c>
      <c r="CN721" s="125"/>
      <c r="CO721" s="125"/>
      <c r="CP721" s="125"/>
      <c r="CQ721" s="125"/>
      <c r="CR721" s="125"/>
      <c r="CS721" s="125">
        <f t="shared" si="201"/>
        <v>1</v>
      </c>
      <c r="CT721" s="125"/>
      <c r="CU721" s="125"/>
      <c r="CV721" s="125"/>
      <c r="CW721" s="125"/>
      <c r="CX721" s="125"/>
      <c r="CY721" s="125"/>
      <c r="CZ721" s="125">
        <v>1</v>
      </c>
      <c r="DA721" s="125"/>
      <c r="DB721" s="125"/>
      <c r="DC721" s="125"/>
      <c r="DD721" s="125">
        <f t="shared" si="202"/>
        <v>1</v>
      </c>
      <c r="DE721" s="125"/>
      <c r="DF721" s="125"/>
      <c r="DG721" s="125">
        <v>1</v>
      </c>
      <c r="DH721" s="125"/>
      <c r="DI721" s="125">
        <v>1</v>
      </c>
      <c r="DJ721" s="125"/>
      <c r="DK721" s="125"/>
      <c r="DL721" s="125"/>
      <c r="DM721" s="125"/>
      <c r="DN721" s="125">
        <f t="shared" si="203"/>
        <v>2</v>
      </c>
      <c r="DO721" s="125"/>
      <c r="DP721" s="125"/>
      <c r="DQ721" s="125"/>
      <c r="DR721" s="125"/>
      <c r="DS721" s="125"/>
      <c r="DT721" s="125"/>
      <c r="DU721" s="125"/>
      <c r="DV721" s="125">
        <v>1</v>
      </c>
      <c r="DW721" s="125"/>
      <c r="DX721" s="125"/>
      <c r="DY721" s="125">
        <f t="shared" si="204"/>
        <v>1</v>
      </c>
      <c r="DZ721" s="125">
        <f t="shared" si="205"/>
        <v>0</v>
      </c>
      <c r="EA721" s="125">
        <f t="shared" si="206"/>
        <v>0</v>
      </c>
      <c r="EB721" s="125">
        <f t="shared" si="207"/>
        <v>1</v>
      </c>
      <c r="EC721" s="125">
        <f t="shared" si="208"/>
        <v>0</v>
      </c>
      <c r="ED721" s="125">
        <f t="shared" si="209"/>
        <v>1</v>
      </c>
      <c r="EE721" s="125">
        <f t="shared" si="210"/>
        <v>0</v>
      </c>
      <c r="EF721" s="125">
        <f t="shared" si="211"/>
        <v>0</v>
      </c>
      <c r="EG721" s="125">
        <f t="shared" si="212"/>
        <v>0</v>
      </c>
      <c r="EH721" s="125">
        <f t="shared" si="213"/>
        <v>2</v>
      </c>
      <c r="EI721" s="125">
        <f t="shared" si="214"/>
        <v>1</v>
      </c>
      <c r="EJ721" s="125">
        <v>0</v>
      </c>
    </row>
    <row r="722" spans="1:140" ht="15.75" customHeight="1">
      <c r="A722" s="33"/>
      <c r="B722" s="33"/>
      <c r="C722" s="125">
        <v>2021</v>
      </c>
      <c r="D722" s="125" t="s">
        <v>3775</v>
      </c>
      <c r="E722" s="125" t="s">
        <v>3776</v>
      </c>
      <c r="F722" s="125" t="s">
        <v>615</v>
      </c>
      <c r="G722" s="125" t="s">
        <v>483</v>
      </c>
      <c r="H722" s="125" t="s">
        <v>3777</v>
      </c>
      <c r="I722" s="125" t="s">
        <v>3778</v>
      </c>
      <c r="J722" s="125"/>
      <c r="K722" s="125"/>
      <c r="L722" s="125" t="s">
        <v>3431</v>
      </c>
      <c r="M722" s="119">
        <v>1</v>
      </c>
      <c r="N722" s="119"/>
      <c r="O722" s="125"/>
      <c r="P722" s="125"/>
      <c r="Q722" s="125"/>
      <c r="R722" s="125"/>
      <c r="S722" s="125"/>
      <c r="T722" s="125"/>
      <c r="U722" s="125"/>
      <c r="V722" s="125"/>
      <c r="W722" s="125"/>
      <c r="X722" s="125"/>
      <c r="Y722" s="125"/>
      <c r="Z722" s="125">
        <v>1</v>
      </c>
      <c r="AA722" s="125"/>
      <c r="AB722" s="125"/>
      <c r="AC722" s="125"/>
      <c r="AD722" s="125"/>
      <c r="AE722" s="125"/>
      <c r="AF722" s="125"/>
      <c r="AG722" s="125"/>
      <c r="AH722" s="125"/>
      <c r="AI722" s="125"/>
      <c r="AJ722" s="125"/>
      <c r="AK722" s="125"/>
      <c r="AL722" s="125"/>
      <c r="AM722" s="125"/>
      <c r="AN722" s="125"/>
      <c r="AO722" s="125"/>
      <c r="AP722" s="125"/>
      <c r="AQ722" s="125"/>
      <c r="AR722" s="125">
        <f t="shared" si="216"/>
        <v>1</v>
      </c>
      <c r="AS722" s="125"/>
      <c r="AT722" s="125">
        <v>1</v>
      </c>
      <c r="AU722" s="125"/>
      <c r="AV722" s="125"/>
      <c r="AW722" s="125">
        <v>1</v>
      </c>
      <c r="AX722" s="125">
        <f t="shared" si="199"/>
        <v>2</v>
      </c>
      <c r="AY722" s="125">
        <v>1</v>
      </c>
      <c r="AZ722" s="125">
        <v>1</v>
      </c>
      <c r="BA722" s="125">
        <v>1</v>
      </c>
      <c r="BB722" s="125"/>
      <c r="BC722" s="125"/>
      <c r="BD722" s="125"/>
      <c r="BE722" s="125"/>
      <c r="BF722" s="125"/>
      <c r="BG722" s="125"/>
      <c r="BH722" s="125"/>
      <c r="BI722" s="125"/>
      <c r="BJ722" s="125"/>
      <c r="BK722" s="125"/>
      <c r="BL722" s="125"/>
      <c r="BM722" s="125"/>
      <c r="BN722" s="125"/>
      <c r="BO722" s="125"/>
      <c r="BP722" s="125">
        <v>1</v>
      </c>
      <c r="BQ722" s="125"/>
      <c r="BR722" s="125"/>
      <c r="BS722" s="125"/>
      <c r="BT722" s="125">
        <v>1</v>
      </c>
      <c r="BU722" s="125">
        <v>1</v>
      </c>
      <c r="BV722" s="66">
        <f t="shared" si="215"/>
        <v>0</v>
      </c>
      <c r="BW722" s="125"/>
      <c r="BX722" s="125"/>
      <c r="BY722" s="125"/>
      <c r="BZ722" s="125"/>
      <c r="CA722" s="125"/>
      <c r="CB722" s="125"/>
      <c r="CC722" s="125"/>
      <c r="CD722" s="125"/>
      <c r="CE722" s="125"/>
      <c r="CF722" s="125"/>
      <c r="CG722" s="125"/>
      <c r="CH722" s="125">
        <f t="shared" si="200"/>
        <v>0</v>
      </c>
      <c r="CI722" s="125"/>
      <c r="CJ722" s="125"/>
      <c r="CK722" s="125"/>
      <c r="CL722" s="125"/>
      <c r="CM722" s="125">
        <v>1</v>
      </c>
      <c r="CN722" s="125"/>
      <c r="CO722" s="125"/>
      <c r="CP722" s="125"/>
      <c r="CQ722" s="125"/>
      <c r="CR722" s="125"/>
      <c r="CS722" s="125">
        <f t="shared" si="201"/>
        <v>1</v>
      </c>
      <c r="CT722" s="125"/>
      <c r="CU722" s="125"/>
      <c r="CV722" s="125"/>
      <c r="CW722" s="125"/>
      <c r="CX722" s="125"/>
      <c r="CY722" s="125"/>
      <c r="CZ722" s="125"/>
      <c r="DA722" s="125"/>
      <c r="DB722" s="125"/>
      <c r="DC722" s="125"/>
      <c r="DD722" s="125">
        <f t="shared" si="202"/>
        <v>0</v>
      </c>
      <c r="DE722" s="125"/>
      <c r="DF722" s="125"/>
      <c r="DG722" s="125"/>
      <c r="DH722" s="125"/>
      <c r="DI722" s="125"/>
      <c r="DJ722" s="125"/>
      <c r="DK722" s="125"/>
      <c r="DL722" s="125"/>
      <c r="DM722" s="125"/>
      <c r="DN722" s="125">
        <f t="shared" si="203"/>
        <v>0</v>
      </c>
      <c r="DO722" s="125"/>
      <c r="DP722" s="125"/>
      <c r="DQ722" s="125"/>
      <c r="DR722" s="125"/>
      <c r="DS722" s="125"/>
      <c r="DT722" s="125"/>
      <c r="DU722" s="125"/>
      <c r="DV722" s="125">
        <v>1</v>
      </c>
      <c r="DW722" s="125"/>
      <c r="DX722" s="125"/>
      <c r="DY722" s="125">
        <f t="shared" si="204"/>
        <v>1</v>
      </c>
      <c r="DZ722" s="125">
        <f t="shared" si="205"/>
        <v>0</v>
      </c>
      <c r="EA722" s="125">
        <f t="shared" si="206"/>
        <v>0</v>
      </c>
      <c r="EB722" s="125">
        <f t="shared" si="207"/>
        <v>0</v>
      </c>
      <c r="EC722" s="125">
        <f t="shared" si="208"/>
        <v>0</v>
      </c>
      <c r="ED722" s="125">
        <f t="shared" si="209"/>
        <v>0</v>
      </c>
      <c r="EE722" s="125">
        <f t="shared" si="210"/>
        <v>0</v>
      </c>
      <c r="EF722" s="125">
        <f t="shared" si="211"/>
        <v>0</v>
      </c>
      <c r="EG722" s="125">
        <f t="shared" si="212"/>
        <v>0</v>
      </c>
      <c r="EH722" s="125">
        <f t="shared" si="213"/>
        <v>0</v>
      </c>
      <c r="EI722" s="125">
        <f t="shared" si="214"/>
        <v>0</v>
      </c>
      <c r="EJ722" s="125">
        <v>0</v>
      </c>
    </row>
    <row r="723" spans="1:140" ht="15.75" customHeight="1">
      <c r="A723" s="33"/>
      <c r="B723" s="33"/>
      <c r="C723" s="125">
        <v>2021</v>
      </c>
      <c r="D723" s="125" t="s">
        <v>3779</v>
      </c>
      <c r="E723" s="125" t="s">
        <v>3780</v>
      </c>
      <c r="F723" s="125" t="s">
        <v>3308</v>
      </c>
      <c r="G723" s="125" t="s">
        <v>459</v>
      </c>
      <c r="H723" s="175" t="s">
        <v>3781</v>
      </c>
      <c r="I723" s="125" t="s">
        <v>3782</v>
      </c>
      <c r="J723" s="125"/>
      <c r="K723" s="125"/>
      <c r="L723" s="125" t="s">
        <v>3431</v>
      </c>
      <c r="M723" s="119">
        <v>1</v>
      </c>
      <c r="N723" s="119"/>
      <c r="O723" s="125"/>
      <c r="P723" s="125"/>
      <c r="Q723" s="125"/>
      <c r="R723" s="125"/>
      <c r="S723" s="125"/>
      <c r="T723" s="125"/>
      <c r="U723" s="125"/>
      <c r="V723" s="125"/>
      <c r="W723" s="125"/>
      <c r="X723" s="125"/>
      <c r="Y723" s="125"/>
      <c r="Z723" s="125">
        <v>1</v>
      </c>
      <c r="AA723" s="125"/>
      <c r="AB723" s="125"/>
      <c r="AC723" s="125"/>
      <c r="AD723" s="125"/>
      <c r="AE723" s="125"/>
      <c r="AF723" s="125"/>
      <c r="AG723" s="125"/>
      <c r="AH723" s="125"/>
      <c r="AI723" s="125"/>
      <c r="AJ723" s="125"/>
      <c r="AK723" s="125"/>
      <c r="AL723" s="125"/>
      <c r="AM723" s="125"/>
      <c r="AN723" s="125"/>
      <c r="AO723" s="125"/>
      <c r="AP723" s="125"/>
      <c r="AQ723" s="125"/>
      <c r="AR723" s="125">
        <f t="shared" si="216"/>
        <v>1</v>
      </c>
      <c r="AS723" s="125"/>
      <c r="AT723" s="125"/>
      <c r="AU723" s="125">
        <v>1</v>
      </c>
      <c r="AV723" s="125"/>
      <c r="AW723" s="125"/>
      <c r="AX723" s="125">
        <f t="shared" si="199"/>
        <v>1</v>
      </c>
      <c r="AY723" s="125"/>
      <c r="AZ723" s="125"/>
      <c r="BA723" s="125">
        <v>1</v>
      </c>
      <c r="BB723" s="125"/>
      <c r="BC723" s="125"/>
      <c r="BD723" s="125"/>
      <c r="BE723" s="125"/>
      <c r="BF723" s="125"/>
      <c r="BG723" s="125"/>
      <c r="BH723" s="125"/>
      <c r="BI723" s="125"/>
      <c r="BJ723" s="125"/>
      <c r="BK723" s="125">
        <v>1</v>
      </c>
      <c r="BL723" s="125"/>
      <c r="BM723" s="125"/>
      <c r="BN723" s="125"/>
      <c r="BO723" s="125"/>
      <c r="BP723" s="125"/>
      <c r="BQ723" s="125"/>
      <c r="BR723" s="125"/>
      <c r="BS723" s="125"/>
      <c r="BT723" s="125"/>
      <c r="BU723" s="125">
        <v>1</v>
      </c>
      <c r="BV723" s="66">
        <f t="shared" si="215"/>
        <v>0</v>
      </c>
      <c r="BW723" s="125"/>
      <c r="BX723" s="125"/>
      <c r="BY723" s="125"/>
      <c r="BZ723" s="125"/>
      <c r="CA723" s="125"/>
      <c r="CB723" s="125"/>
      <c r="CC723" s="125"/>
      <c r="CD723" s="125"/>
      <c r="CE723" s="125"/>
      <c r="CF723" s="125"/>
      <c r="CG723" s="125"/>
      <c r="CH723" s="125">
        <f t="shared" si="200"/>
        <v>0</v>
      </c>
      <c r="CI723" s="125"/>
      <c r="CJ723" s="125"/>
      <c r="CK723" s="125"/>
      <c r="CL723" s="125"/>
      <c r="CM723" s="125"/>
      <c r="CN723" s="125"/>
      <c r="CO723" s="125"/>
      <c r="CP723" s="125"/>
      <c r="CQ723" s="125"/>
      <c r="CR723" s="125"/>
      <c r="CS723" s="125">
        <f t="shared" si="201"/>
        <v>0</v>
      </c>
      <c r="CT723" s="125"/>
      <c r="CU723" s="125"/>
      <c r="CV723" s="125"/>
      <c r="CW723" s="125"/>
      <c r="CX723" s="125"/>
      <c r="CY723" s="125"/>
      <c r="CZ723" s="125">
        <v>1</v>
      </c>
      <c r="DA723" s="125"/>
      <c r="DB723" s="125"/>
      <c r="DC723" s="125"/>
      <c r="DD723" s="125">
        <f t="shared" si="202"/>
        <v>1</v>
      </c>
      <c r="DE723" s="125"/>
      <c r="DF723" s="125"/>
      <c r="DG723" s="125"/>
      <c r="DH723" s="125"/>
      <c r="DI723" s="125"/>
      <c r="DJ723" s="125"/>
      <c r="DK723" s="125"/>
      <c r="DL723" s="125"/>
      <c r="DM723" s="125"/>
      <c r="DN723" s="125">
        <f t="shared" si="203"/>
        <v>0</v>
      </c>
      <c r="DO723" s="125"/>
      <c r="DP723" s="125"/>
      <c r="DQ723" s="125"/>
      <c r="DR723" s="125"/>
      <c r="DS723" s="125"/>
      <c r="DT723" s="125"/>
      <c r="DU723" s="125"/>
      <c r="DV723" s="125"/>
      <c r="DW723" s="125"/>
      <c r="DX723" s="125"/>
      <c r="DY723" s="125">
        <f t="shared" si="204"/>
        <v>0</v>
      </c>
      <c r="DZ723" s="125">
        <f t="shared" si="205"/>
        <v>0</v>
      </c>
      <c r="EA723" s="125">
        <f t="shared" si="206"/>
        <v>0</v>
      </c>
      <c r="EB723" s="125">
        <f t="shared" si="207"/>
        <v>0</v>
      </c>
      <c r="EC723" s="125">
        <f t="shared" si="208"/>
        <v>0</v>
      </c>
      <c r="ED723" s="125">
        <f t="shared" si="209"/>
        <v>0</v>
      </c>
      <c r="EE723" s="125">
        <f t="shared" si="210"/>
        <v>0</v>
      </c>
      <c r="EF723" s="125">
        <f t="shared" si="211"/>
        <v>0</v>
      </c>
      <c r="EG723" s="125">
        <f t="shared" si="212"/>
        <v>0</v>
      </c>
      <c r="EH723" s="125">
        <f t="shared" si="213"/>
        <v>0</v>
      </c>
      <c r="EI723" s="125">
        <f t="shared" si="214"/>
        <v>0</v>
      </c>
      <c r="EJ723" s="125">
        <v>1</v>
      </c>
    </row>
    <row r="724" spans="1:140" ht="15.75" customHeight="1">
      <c r="A724" s="34"/>
      <c r="B724" s="33"/>
      <c r="C724" s="125">
        <v>2021</v>
      </c>
      <c r="D724" s="125" t="s">
        <v>3783</v>
      </c>
      <c r="E724" s="125" t="s">
        <v>3784</v>
      </c>
      <c r="F724" s="125" t="s">
        <v>534</v>
      </c>
      <c r="G724" s="125" t="s">
        <v>487</v>
      </c>
      <c r="H724" s="125" t="s">
        <v>3784</v>
      </c>
      <c r="I724" s="125" t="s">
        <v>3785</v>
      </c>
      <c r="J724" s="125"/>
      <c r="K724" s="125"/>
      <c r="L724" s="125" t="s">
        <v>3431</v>
      </c>
      <c r="M724" s="119">
        <v>1</v>
      </c>
      <c r="N724" s="119" t="s">
        <v>3786</v>
      </c>
      <c r="O724" s="125"/>
      <c r="P724" s="125"/>
      <c r="Q724" s="125"/>
      <c r="R724" s="125">
        <v>1</v>
      </c>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v>1</v>
      </c>
      <c r="AQ724" s="125"/>
      <c r="AR724" s="125">
        <f t="shared" si="216"/>
        <v>1</v>
      </c>
      <c r="AS724" s="125">
        <v>1</v>
      </c>
      <c r="AT724" s="125">
        <v>1</v>
      </c>
      <c r="AU724" s="125"/>
      <c r="AV724" s="125"/>
      <c r="AW724" s="125"/>
      <c r="AX724" s="125">
        <f t="shared" si="199"/>
        <v>2</v>
      </c>
      <c r="AY724" s="125"/>
      <c r="AZ724" s="125">
        <v>1</v>
      </c>
      <c r="BA724" s="125"/>
      <c r="BB724" s="125"/>
      <c r="BC724" s="125"/>
      <c r="BD724" s="125"/>
      <c r="BE724" s="125"/>
      <c r="BF724" s="125"/>
      <c r="BG724" s="125"/>
      <c r="BH724" s="125"/>
      <c r="BI724" s="125"/>
      <c r="BJ724" s="125"/>
      <c r="BK724" s="125">
        <v>1</v>
      </c>
      <c r="BL724" s="125"/>
      <c r="BM724" s="125"/>
      <c r="BN724" s="125"/>
      <c r="BO724" s="125"/>
      <c r="BP724" s="125"/>
      <c r="BQ724" s="125"/>
      <c r="BR724" s="125"/>
      <c r="BS724" s="125"/>
      <c r="BT724" s="125"/>
      <c r="BU724" s="125"/>
      <c r="BV724" s="66">
        <f t="shared" si="215"/>
        <v>1</v>
      </c>
      <c r="BW724" s="125"/>
      <c r="BX724" s="125"/>
      <c r="BY724" s="125"/>
      <c r="BZ724" s="125"/>
      <c r="CA724" s="125"/>
      <c r="CB724" s="125"/>
      <c r="CC724" s="125"/>
      <c r="CD724" s="125"/>
      <c r="CE724" s="125"/>
      <c r="CF724" s="125"/>
      <c r="CG724" s="125"/>
      <c r="CH724" s="125">
        <f t="shared" si="200"/>
        <v>0</v>
      </c>
      <c r="CI724" s="125"/>
      <c r="CJ724" s="125"/>
      <c r="CK724" s="125"/>
      <c r="CL724" s="125"/>
      <c r="CM724" s="125"/>
      <c r="CN724" s="125"/>
      <c r="CO724" s="125"/>
      <c r="CP724" s="125"/>
      <c r="CQ724" s="125"/>
      <c r="CR724" s="125"/>
      <c r="CS724" s="125">
        <f t="shared" si="201"/>
        <v>0</v>
      </c>
      <c r="CT724" s="125"/>
      <c r="CU724" s="125"/>
      <c r="CV724" s="125"/>
      <c r="CW724" s="125"/>
      <c r="CX724" s="125"/>
      <c r="CY724" s="125"/>
      <c r="CZ724" s="125"/>
      <c r="DA724" s="125"/>
      <c r="DB724" s="125"/>
      <c r="DC724" s="125"/>
      <c r="DD724" s="125">
        <f t="shared" si="202"/>
        <v>0</v>
      </c>
      <c r="DE724" s="125"/>
      <c r="DF724" s="125"/>
      <c r="DG724" s="125"/>
      <c r="DH724" s="125"/>
      <c r="DI724" s="125"/>
      <c r="DJ724" s="125"/>
      <c r="DK724" s="125"/>
      <c r="DL724" s="125"/>
      <c r="DM724" s="125"/>
      <c r="DN724" s="125">
        <f t="shared" si="203"/>
        <v>0</v>
      </c>
      <c r="DO724" s="125"/>
      <c r="DP724" s="125"/>
      <c r="DQ724" s="125"/>
      <c r="DR724" s="125"/>
      <c r="DS724" s="125"/>
      <c r="DT724" s="125"/>
      <c r="DU724" s="125"/>
      <c r="DV724" s="125"/>
      <c r="DW724" s="125"/>
      <c r="DX724" s="125"/>
      <c r="DY724" s="125">
        <f t="shared" si="204"/>
        <v>0</v>
      </c>
      <c r="DZ724" s="125">
        <f t="shared" si="205"/>
        <v>0</v>
      </c>
      <c r="EA724" s="125">
        <f t="shared" si="206"/>
        <v>0</v>
      </c>
      <c r="EB724" s="125">
        <f t="shared" si="207"/>
        <v>0</v>
      </c>
      <c r="EC724" s="125">
        <f t="shared" si="208"/>
        <v>0</v>
      </c>
      <c r="ED724" s="125">
        <f t="shared" si="209"/>
        <v>0</v>
      </c>
      <c r="EE724" s="125">
        <f t="shared" si="210"/>
        <v>0</v>
      </c>
      <c r="EF724" s="125">
        <f t="shared" si="211"/>
        <v>0</v>
      </c>
      <c r="EG724" s="125">
        <f t="shared" si="212"/>
        <v>0</v>
      </c>
      <c r="EH724" s="125">
        <f t="shared" si="213"/>
        <v>0</v>
      </c>
      <c r="EI724" s="125">
        <f t="shared" si="214"/>
        <v>0</v>
      </c>
      <c r="EJ724" s="125">
        <v>0</v>
      </c>
    </row>
    <row r="725" spans="1:140" ht="15.75" customHeight="1">
      <c r="A725" s="33"/>
      <c r="B725" s="33"/>
      <c r="C725" s="125">
        <v>2021</v>
      </c>
      <c r="D725" s="125" t="s">
        <v>3787</v>
      </c>
      <c r="E725" s="125" t="s">
        <v>3788</v>
      </c>
      <c r="F725" s="125" t="s">
        <v>630</v>
      </c>
      <c r="G725" s="125" t="s">
        <v>483</v>
      </c>
      <c r="H725" s="125" t="s">
        <v>3789</v>
      </c>
      <c r="I725" s="125" t="s">
        <v>3790</v>
      </c>
      <c r="J725" s="125"/>
      <c r="K725" s="125"/>
      <c r="L725" s="125" t="s">
        <v>3431</v>
      </c>
      <c r="M725" s="119">
        <v>1</v>
      </c>
      <c r="N725" s="119"/>
      <c r="O725" s="125"/>
      <c r="P725" s="125"/>
      <c r="Q725" s="125"/>
      <c r="R725" s="125"/>
      <c r="S725" s="125"/>
      <c r="T725" s="125"/>
      <c r="U725" s="125">
        <v>1</v>
      </c>
      <c r="V725" s="125"/>
      <c r="W725" s="125"/>
      <c r="X725" s="125"/>
      <c r="Y725" s="125"/>
      <c r="Z725" s="125">
        <v>1</v>
      </c>
      <c r="AA725" s="125"/>
      <c r="AB725" s="125"/>
      <c r="AC725" s="125"/>
      <c r="AD725" s="125"/>
      <c r="AE725" s="125"/>
      <c r="AF725" s="125"/>
      <c r="AG725" s="125"/>
      <c r="AH725" s="125"/>
      <c r="AI725" s="125"/>
      <c r="AJ725" s="125"/>
      <c r="AK725" s="125"/>
      <c r="AL725" s="125"/>
      <c r="AM725" s="125"/>
      <c r="AN725" s="125"/>
      <c r="AO725" s="125"/>
      <c r="AP725" s="125"/>
      <c r="AQ725" s="125"/>
      <c r="AR725" s="125">
        <f t="shared" si="216"/>
        <v>1</v>
      </c>
      <c r="AS725" s="125"/>
      <c r="AT725" s="125"/>
      <c r="AU725" s="125"/>
      <c r="AV725" s="125"/>
      <c r="AW725" s="125">
        <v>1</v>
      </c>
      <c r="AX725" s="125">
        <f t="shared" si="199"/>
        <v>1</v>
      </c>
      <c r="AY725" s="125">
        <v>1</v>
      </c>
      <c r="AZ725" s="125">
        <v>1</v>
      </c>
      <c r="BA725" s="125">
        <v>1</v>
      </c>
      <c r="BB725" s="125"/>
      <c r="BC725" s="125"/>
      <c r="BD725" s="125"/>
      <c r="BE725" s="125"/>
      <c r="BF725" s="125"/>
      <c r="BG725" s="125"/>
      <c r="BH725" s="125"/>
      <c r="BI725" s="125"/>
      <c r="BJ725" s="125"/>
      <c r="BK725" s="125"/>
      <c r="BL725" s="125"/>
      <c r="BM725" s="125"/>
      <c r="BN725" s="125"/>
      <c r="BO725" s="125"/>
      <c r="BP725" s="125">
        <v>1</v>
      </c>
      <c r="BQ725" s="125"/>
      <c r="BR725" s="125"/>
      <c r="BS725" s="125"/>
      <c r="BT725" s="125"/>
      <c r="BU725" s="125">
        <v>1</v>
      </c>
      <c r="BV725" s="66">
        <f t="shared" si="215"/>
        <v>0</v>
      </c>
      <c r="BW725" s="125"/>
      <c r="BX725" s="125"/>
      <c r="BY725" s="125"/>
      <c r="BZ725" s="125"/>
      <c r="CA725" s="125"/>
      <c r="CB725" s="125"/>
      <c r="CC725" s="125"/>
      <c r="CD725" s="125"/>
      <c r="CE725" s="125"/>
      <c r="CF725" s="125"/>
      <c r="CG725" s="125"/>
      <c r="CH725" s="125">
        <f t="shared" si="200"/>
        <v>0</v>
      </c>
      <c r="CI725" s="125"/>
      <c r="CJ725" s="125"/>
      <c r="CK725" s="125"/>
      <c r="CL725" s="125"/>
      <c r="CM725" s="125"/>
      <c r="CN725" s="125"/>
      <c r="CO725" s="125"/>
      <c r="CP725" s="125"/>
      <c r="CQ725" s="125"/>
      <c r="CR725" s="125"/>
      <c r="CS725" s="125">
        <f t="shared" si="201"/>
        <v>0</v>
      </c>
      <c r="CT725" s="125"/>
      <c r="CU725" s="125"/>
      <c r="CV725" s="125"/>
      <c r="CW725" s="125"/>
      <c r="CX725" s="125"/>
      <c r="CY725" s="125"/>
      <c r="CZ725" s="125"/>
      <c r="DA725" s="125"/>
      <c r="DB725" s="125"/>
      <c r="DC725" s="125"/>
      <c r="DD725" s="125">
        <f t="shared" si="202"/>
        <v>0</v>
      </c>
      <c r="DE725" s="125"/>
      <c r="DF725" s="125"/>
      <c r="DG725" s="125"/>
      <c r="DH725" s="125"/>
      <c r="DI725" s="125"/>
      <c r="DJ725" s="125"/>
      <c r="DK725" s="125"/>
      <c r="DL725" s="125"/>
      <c r="DM725" s="125"/>
      <c r="DN725" s="125">
        <f t="shared" si="203"/>
        <v>0</v>
      </c>
      <c r="DO725" s="125"/>
      <c r="DP725" s="125"/>
      <c r="DQ725" s="125"/>
      <c r="DR725" s="125"/>
      <c r="DS725" s="125"/>
      <c r="DT725" s="125"/>
      <c r="DU725" s="125"/>
      <c r="DV725" s="125">
        <v>1</v>
      </c>
      <c r="DW725" s="125"/>
      <c r="DX725" s="125"/>
      <c r="DY725" s="125">
        <f t="shared" si="204"/>
        <v>1</v>
      </c>
      <c r="DZ725" s="125">
        <f t="shared" si="205"/>
        <v>0</v>
      </c>
      <c r="EA725" s="125">
        <f t="shared" si="206"/>
        <v>0</v>
      </c>
      <c r="EB725" s="125">
        <f t="shared" si="207"/>
        <v>0</v>
      </c>
      <c r="EC725" s="125">
        <f t="shared" si="208"/>
        <v>0</v>
      </c>
      <c r="ED725" s="125">
        <f t="shared" si="209"/>
        <v>0</v>
      </c>
      <c r="EE725" s="125">
        <f t="shared" si="210"/>
        <v>0</v>
      </c>
      <c r="EF725" s="125">
        <f t="shared" si="211"/>
        <v>0</v>
      </c>
      <c r="EG725" s="125">
        <f t="shared" si="212"/>
        <v>0</v>
      </c>
      <c r="EH725" s="125">
        <f t="shared" si="213"/>
        <v>0</v>
      </c>
      <c r="EI725" s="125">
        <f t="shared" si="214"/>
        <v>0</v>
      </c>
      <c r="EJ725" s="125">
        <v>0</v>
      </c>
    </row>
    <row r="726" spans="1:140" ht="15.75" customHeight="1">
      <c r="A726" s="33"/>
      <c r="B726" s="33"/>
      <c r="C726" s="125">
        <v>2021</v>
      </c>
      <c r="D726" s="125" t="s">
        <v>3791</v>
      </c>
      <c r="E726" s="125" t="s">
        <v>3792</v>
      </c>
      <c r="F726" s="125" t="s">
        <v>493</v>
      </c>
      <c r="G726" s="125" t="s">
        <v>470</v>
      </c>
      <c r="H726" s="125" t="s">
        <v>3793</v>
      </c>
      <c r="I726" s="176" t="s">
        <v>3794</v>
      </c>
      <c r="J726" s="125"/>
      <c r="K726" s="125"/>
      <c r="L726" s="125" t="s">
        <v>3431</v>
      </c>
      <c r="M726" s="119">
        <v>1</v>
      </c>
      <c r="N726" s="119"/>
      <c r="O726" s="125"/>
      <c r="P726" s="125"/>
      <c r="Q726" s="125"/>
      <c r="R726" s="125"/>
      <c r="S726" s="125"/>
      <c r="T726" s="125"/>
      <c r="U726" s="125">
        <v>1</v>
      </c>
      <c r="V726" s="125"/>
      <c r="W726" s="125"/>
      <c r="X726" s="125"/>
      <c r="Y726" s="125"/>
      <c r="Z726" s="125"/>
      <c r="AA726" s="125"/>
      <c r="AB726" s="125"/>
      <c r="AC726" s="125"/>
      <c r="AD726" s="125"/>
      <c r="AE726" s="125"/>
      <c r="AF726" s="125"/>
      <c r="AG726" s="125">
        <v>1</v>
      </c>
      <c r="AH726" s="125"/>
      <c r="AI726" s="125"/>
      <c r="AJ726" s="125"/>
      <c r="AK726" s="125"/>
      <c r="AL726" s="125"/>
      <c r="AM726" s="125"/>
      <c r="AN726" s="125"/>
      <c r="AO726" s="125"/>
      <c r="AP726" s="125"/>
      <c r="AQ726" s="125"/>
      <c r="AR726" s="125">
        <f t="shared" si="216"/>
        <v>1</v>
      </c>
      <c r="AS726" s="125">
        <v>1</v>
      </c>
      <c r="AT726" s="125">
        <v>1</v>
      </c>
      <c r="AU726" s="125"/>
      <c r="AV726" s="125"/>
      <c r="AW726" s="125">
        <v>1</v>
      </c>
      <c r="AX726" s="125">
        <f t="shared" si="199"/>
        <v>3</v>
      </c>
      <c r="AY726" s="125"/>
      <c r="AZ726" s="125">
        <v>1</v>
      </c>
      <c r="BA726" s="125"/>
      <c r="BB726" s="125"/>
      <c r="BC726" s="125"/>
      <c r="BD726" s="125"/>
      <c r="BE726" s="125"/>
      <c r="BF726" s="125"/>
      <c r="BG726" s="125"/>
      <c r="BH726" s="125"/>
      <c r="BI726" s="125"/>
      <c r="BJ726" s="125"/>
      <c r="BK726" s="125"/>
      <c r="BL726" s="125"/>
      <c r="BM726" s="125"/>
      <c r="BN726" s="125"/>
      <c r="BO726" s="125"/>
      <c r="BP726" s="125">
        <v>1</v>
      </c>
      <c r="BQ726" s="125"/>
      <c r="BR726" s="125"/>
      <c r="BS726" s="125">
        <v>1</v>
      </c>
      <c r="BT726" s="125"/>
      <c r="BU726" s="125">
        <v>1</v>
      </c>
      <c r="BV726" s="66">
        <f t="shared" si="215"/>
        <v>0</v>
      </c>
      <c r="BW726" s="125"/>
      <c r="BX726" s="125">
        <v>1</v>
      </c>
      <c r="BY726" s="125"/>
      <c r="BZ726" s="125"/>
      <c r="CA726" s="125"/>
      <c r="CB726" s="125"/>
      <c r="CC726" s="125"/>
      <c r="CD726" s="125"/>
      <c r="CE726" s="125"/>
      <c r="CF726" s="125"/>
      <c r="CG726" s="125"/>
      <c r="CH726" s="125">
        <f t="shared" si="200"/>
        <v>1</v>
      </c>
      <c r="CI726" s="125"/>
      <c r="CJ726" s="125"/>
      <c r="CK726" s="125"/>
      <c r="CL726" s="125"/>
      <c r="CM726" s="125">
        <v>1</v>
      </c>
      <c r="CN726" s="125"/>
      <c r="CO726" s="125"/>
      <c r="CP726" s="125"/>
      <c r="CQ726" s="125"/>
      <c r="CR726" s="125"/>
      <c r="CS726" s="125">
        <f t="shared" si="201"/>
        <v>1</v>
      </c>
      <c r="CT726" s="125"/>
      <c r="CU726" s="125"/>
      <c r="CV726" s="125"/>
      <c r="CW726" s="125"/>
      <c r="CX726" s="125"/>
      <c r="CY726" s="125"/>
      <c r="CZ726" s="125"/>
      <c r="DA726" s="125"/>
      <c r="DB726" s="125"/>
      <c r="DC726" s="125"/>
      <c r="DD726" s="125">
        <f t="shared" si="202"/>
        <v>0</v>
      </c>
      <c r="DE726" s="125"/>
      <c r="DF726" s="125"/>
      <c r="DG726" s="125"/>
      <c r="DH726" s="125"/>
      <c r="DI726" s="125"/>
      <c r="DJ726" s="125"/>
      <c r="DK726" s="125"/>
      <c r="DL726" s="125"/>
      <c r="DM726" s="125"/>
      <c r="DN726" s="125">
        <f t="shared" si="203"/>
        <v>0</v>
      </c>
      <c r="DO726" s="125"/>
      <c r="DP726" s="125"/>
      <c r="DQ726" s="125"/>
      <c r="DR726" s="125"/>
      <c r="DS726" s="125"/>
      <c r="DT726" s="125"/>
      <c r="DU726" s="125"/>
      <c r="DV726" s="125">
        <v>1</v>
      </c>
      <c r="DW726" s="125"/>
      <c r="DX726" s="125"/>
      <c r="DY726" s="125">
        <f t="shared" si="204"/>
        <v>1</v>
      </c>
      <c r="DZ726" s="125">
        <f t="shared" si="205"/>
        <v>0</v>
      </c>
      <c r="EA726" s="125">
        <f t="shared" si="206"/>
        <v>0</v>
      </c>
      <c r="EB726" s="125">
        <f t="shared" si="207"/>
        <v>0</v>
      </c>
      <c r="EC726" s="125">
        <f t="shared" si="208"/>
        <v>0</v>
      </c>
      <c r="ED726" s="125">
        <f t="shared" si="209"/>
        <v>0</v>
      </c>
      <c r="EE726" s="125">
        <f t="shared" si="210"/>
        <v>0</v>
      </c>
      <c r="EF726" s="125">
        <f t="shared" si="211"/>
        <v>0</v>
      </c>
      <c r="EG726" s="125">
        <f t="shared" si="212"/>
        <v>0</v>
      </c>
      <c r="EH726" s="125">
        <f t="shared" si="213"/>
        <v>0</v>
      </c>
      <c r="EI726" s="125">
        <f t="shared" si="214"/>
        <v>0</v>
      </c>
      <c r="EJ726" s="125">
        <v>1</v>
      </c>
    </row>
    <row r="727" spans="1:140" ht="15.75" customHeight="1">
      <c r="A727" s="33"/>
      <c r="B727" s="33"/>
      <c r="C727" s="125">
        <v>2021</v>
      </c>
      <c r="D727" s="125" t="s">
        <v>3795</v>
      </c>
      <c r="E727" s="125" t="s">
        <v>3796</v>
      </c>
      <c r="F727" s="125" t="s">
        <v>1274</v>
      </c>
      <c r="G727" s="125" t="s">
        <v>487</v>
      </c>
      <c r="H727" s="125" t="s">
        <v>3797</v>
      </c>
      <c r="I727" s="125" t="s">
        <v>3798</v>
      </c>
      <c r="J727" s="125"/>
      <c r="K727" s="125"/>
      <c r="L727" s="125" t="s">
        <v>3431</v>
      </c>
      <c r="M727" s="119">
        <v>1</v>
      </c>
      <c r="N727" s="119"/>
      <c r="O727" s="125"/>
      <c r="P727" s="125"/>
      <c r="Q727" s="125"/>
      <c r="R727" s="125">
        <v>1</v>
      </c>
      <c r="S727" s="125"/>
      <c r="T727" s="125"/>
      <c r="U727" s="125">
        <v>1</v>
      </c>
      <c r="V727" s="125"/>
      <c r="W727" s="125"/>
      <c r="X727" s="125"/>
      <c r="Y727" s="125"/>
      <c r="Z727" s="125"/>
      <c r="AA727" s="125"/>
      <c r="AB727" s="125"/>
      <c r="AC727" s="125"/>
      <c r="AD727" s="125"/>
      <c r="AE727" s="125"/>
      <c r="AF727" s="125">
        <v>1</v>
      </c>
      <c r="AG727" s="125"/>
      <c r="AH727" s="125"/>
      <c r="AI727" s="125"/>
      <c r="AJ727" s="125"/>
      <c r="AK727" s="125"/>
      <c r="AL727" s="125"/>
      <c r="AM727" s="125"/>
      <c r="AN727" s="125"/>
      <c r="AO727" s="125"/>
      <c r="AP727" s="125"/>
      <c r="AQ727" s="125"/>
      <c r="AR727" s="125">
        <f t="shared" si="216"/>
        <v>1</v>
      </c>
      <c r="AS727" s="125"/>
      <c r="AT727" s="125">
        <v>1</v>
      </c>
      <c r="AU727" s="125"/>
      <c r="AV727" s="125"/>
      <c r="AW727" s="125"/>
      <c r="AX727" s="125">
        <f t="shared" si="199"/>
        <v>1</v>
      </c>
      <c r="AY727" s="125"/>
      <c r="AZ727" s="125">
        <v>1</v>
      </c>
      <c r="BA727" s="125"/>
      <c r="BB727" s="125"/>
      <c r="BC727" s="125"/>
      <c r="BD727" s="125"/>
      <c r="BE727" s="125"/>
      <c r="BF727" s="125"/>
      <c r="BG727" s="125"/>
      <c r="BH727" s="125"/>
      <c r="BI727" s="125"/>
      <c r="BJ727" s="125"/>
      <c r="BK727" s="125">
        <v>1</v>
      </c>
      <c r="BL727" s="125"/>
      <c r="BM727" s="125"/>
      <c r="BN727" s="125"/>
      <c r="BO727" s="125"/>
      <c r="BP727" s="125"/>
      <c r="BQ727" s="125"/>
      <c r="BR727" s="125"/>
      <c r="BS727" s="125">
        <v>1</v>
      </c>
      <c r="BT727" s="125">
        <v>1</v>
      </c>
      <c r="BU727" s="125">
        <v>1</v>
      </c>
      <c r="BV727" s="66">
        <f t="shared" si="215"/>
        <v>0</v>
      </c>
      <c r="BW727" s="125"/>
      <c r="BX727" s="125"/>
      <c r="BY727" s="125"/>
      <c r="BZ727" s="125"/>
      <c r="CA727" s="125"/>
      <c r="CB727" s="125"/>
      <c r="CC727" s="125"/>
      <c r="CD727" s="125"/>
      <c r="CE727" s="125"/>
      <c r="CF727" s="125"/>
      <c r="CG727" s="125"/>
      <c r="CH727" s="125">
        <f t="shared" si="200"/>
        <v>0</v>
      </c>
      <c r="CI727" s="125"/>
      <c r="CJ727" s="125">
        <v>1</v>
      </c>
      <c r="CK727" s="125"/>
      <c r="CL727" s="125"/>
      <c r="CM727" s="125">
        <v>1</v>
      </c>
      <c r="CN727" s="125">
        <v>1</v>
      </c>
      <c r="CO727" s="125"/>
      <c r="CP727" s="125">
        <v>1</v>
      </c>
      <c r="CQ727" s="125"/>
      <c r="CR727" s="125"/>
      <c r="CS727" s="125">
        <f t="shared" si="201"/>
        <v>4</v>
      </c>
      <c r="CT727" s="125"/>
      <c r="CU727" s="125"/>
      <c r="CV727" s="125"/>
      <c r="CW727" s="125"/>
      <c r="CX727" s="125"/>
      <c r="CY727" s="125"/>
      <c r="CZ727" s="125"/>
      <c r="DA727" s="125"/>
      <c r="DB727" s="125"/>
      <c r="DC727" s="125"/>
      <c r="DD727" s="125">
        <f t="shared" si="202"/>
        <v>0</v>
      </c>
      <c r="DE727" s="125"/>
      <c r="DF727" s="125"/>
      <c r="DG727" s="125"/>
      <c r="DH727" s="125"/>
      <c r="DI727" s="125"/>
      <c r="DJ727" s="125"/>
      <c r="DK727" s="125"/>
      <c r="DL727" s="125"/>
      <c r="DM727" s="125"/>
      <c r="DN727" s="125">
        <f t="shared" si="203"/>
        <v>0</v>
      </c>
      <c r="DO727" s="125"/>
      <c r="DP727" s="125"/>
      <c r="DQ727" s="125"/>
      <c r="DR727" s="125"/>
      <c r="DS727" s="125"/>
      <c r="DT727" s="125"/>
      <c r="DU727" s="125"/>
      <c r="DV727" s="125"/>
      <c r="DW727" s="125"/>
      <c r="DX727" s="125"/>
      <c r="DY727" s="125">
        <f t="shared" si="204"/>
        <v>0</v>
      </c>
      <c r="DZ727" s="125">
        <f t="shared" si="205"/>
        <v>0</v>
      </c>
      <c r="EA727" s="125">
        <f t="shared" si="206"/>
        <v>1</v>
      </c>
      <c r="EB727" s="125">
        <f t="shared" si="207"/>
        <v>0</v>
      </c>
      <c r="EC727" s="125">
        <f t="shared" si="208"/>
        <v>0</v>
      </c>
      <c r="ED727" s="125">
        <f t="shared" si="209"/>
        <v>1</v>
      </c>
      <c r="EE727" s="125">
        <f t="shared" si="210"/>
        <v>0</v>
      </c>
      <c r="EF727" s="125">
        <f t="shared" si="211"/>
        <v>1</v>
      </c>
      <c r="EG727" s="125">
        <f t="shared" si="212"/>
        <v>0</v>
      </c>
      <c r="EH727" s="125">
        <f t="shared" si="213"/>
        <v>3</v>
      </c>
      <c r="EI727" s="125">
        <f t="shared" si="214"/>
        <v>1</v>
      </c>
      <c r="EJ727" s="125">
        <v>0</v>
      </c>
    </row>
    <row r="728" spans="1:140" ht="15.75" customHeight="1">
      <c r="A728" s="33"/>
      <c r="B728" s="33"/>
      <c r="C728" s="125">
        <v>2021</v>
      </c>
      <c r="D728" s="125" t="s">
        <v>3799</v>
      </c>
      <c r="E728" s="125" t="s">
        <v>3800</v>
      </c>
      <c r="F728" s="125" t="s">
        <v>3801</v>
      </c>
      <c r="G728" s="125" t="s">
        <v>483</v>
      </c>
      <c r="H728" s="163" t="s">
        <v>3802</v>
      </c>
      <c r="I728" s="125" t="s">
        <v>3803</v>
      </c>
      <c r="J728" s="125"/>
      <c r="K728" s="125"/>
      <c r="L728" s="125" t="s">
        <v>3431</v>
      </c>
      <c r="M728" s="119">
        <v>1</v>
      </c>
      <c r="N728" s="119"/>
      <c r="O728" s="125"/>
      <c r="P728" s="125"/>
      <c r="Q728" s="125"/>
      <c r="R728" s="125"/>
      <c r="S728" s="125"/>
      <c r="T728" s="125"/>
      <c r="U728" s="125">
        <v>1</v>
      </c>
      <c r="V728" s="125"/>
      <c r="W728" s="125"/>
      <c r="X728" s="125"/>
      <c r="Y728" s="125"/>
      <c r="Z728" s="125"/>
      <c r="AA728" s="125"/>
      <c r="AB728" s="125"/>
      <c r="AC728" s="125">
        <v>1</v>
      </c>
      <c r="AD728" s="125"/>
      <c r="AE728" s="125"/>
      <c r="AF728" s="125"/>
      <c r="AG728" s="125"/>
      <c r="AH728" s="125"/>
      <c r="AI728" s="125"/>
      <c r="AJ728" s="125"/>
      <c r="AK728" s="125"/>
      <c r="AL728" s="125"/>
      <c r="AM728" s="125"/>
      <c r="AN728" s="125"/>
      <c r="AO728" s="125"/>
      <c r="AP728" s="125"/>
      <c r="AQ728" s="125"/>
      <c r="AR728" s="125">
        <f t="shared" si="216"/>
        <v>1</v>
      </c>
      <c r="AS728" s="125">
        <v>1</v>
      </c>
      <c r="AT728" s="125">
        <v>1</v>
      </c>
      <c r="AU728" s="125">
        <v>1</v>
      </c>
      <c r="AV728" s="125"/>
      <c r="AW728" s="125">
        <v>1</v>
      </c>
      <c r="AX728" s="125">
        <f t="shared" si="199"/>
        <v>4</v>
      </c>
      <c r="AY728" s="125"/>
      <c r="AZ728" s="125">
        <v>1</v>
      </c>
      <c r="BA728" s="125"/>
      <c r="BB728" s="125"/>
      <c r="BC728" s="125"/>
      <c r="BD728" s="125"/>
      <c r="BE728" s="125"/>
      <c r="BF728" s="125"/>
      <c r="BG728" s="125"/>
      <c r="BH728" s="125"/>
      <c r="BI728" s="125"/>
      <c r="BJ728" s="125"/>
      <c r="BK728" s="125"/>
      <c r="BL728" s="125"/>
      <c r="BM728" s="125"/>
      <c r="BN728" s="125"/>
      <c r="BO728" s="125"/>
      <c r="BP728" s="125">
        <v>1</v>
      </c>
      <c r="BQ728" s="125"/>
      <c r="BR728" s="125"/>
      <c r="BS728" s="125">
        <v>1</v>
      </c>
      <c r="BT728" s="125">
        <v>1</v>
      </c>
      <c r="BU728" s="125">
        <v>1</v>
      </c>
      <c r="BV728" s="66">
        <f t="shared" si="215"/>
        <v>0</v>
      </c>
      <c r="BW728" s="125"/>
      <c r="BX728" s="125"/>
      <c r="BY728" s="125"/>
      <c r="BZ728" s="125">
        <v>1</v>
      </c>
      <c r="CA728" s="125"/>
      <c r="CB728" s="125"/>
      <c r="CC728" s="125"/>
      <c r="CD728" s="125"/>
      <c r="CE728" s="125"/>
      <c r="CF728" s="125"/>
      <c r="CG728" s="125"/>
      <c r="CH728" s="125">
        <f t="shared" si="200"/>
        <v>1</v>
      </c>
      <c r="CI728" s="125"/>
      <c r="CJ728" s="125"/>
      <c r="CK728" s="125"/>
      <c r="CL728" s="125"/>
      <c r="CM728" s="125">
        <v>1</v>
      </c>
      <c r="CN728" s="125"/>
      <c r="CO728" s="125"/>
      <c r="CP728" s="125"/>
      <c r="CQ728" s="125"/>
      <c r="CR728" s="125"/>
      <c r="CS728" s="125">
        <f t="shared" si="201"/>
        <v>1</v>
      </c>
      <c r="CT728" s="125"/>
      <c r="CU728" s="125"/>
      <c r="CV728" s="125"/>
      <c r="CW728" s="125"/>
      <c r="CX728" s="125"/>
      <c r="CY728" s="125"/>
      <c r="CZ728" s="125">
        <v>1</v>
      </c>
      <c r="DA728" s="125"/>
      <c r="DB728" s="125"/>
      <c r="DC728" s="125"/>
      <c r="DD728" s="125">
        <f t="shared" si="202"/>
        <v>1</v>
      </c>
      <c r="DE728" s="125"/>
      <c r="DF728" s="125"/>
      <c r="DG728" s="125"/>
      <c r="DH728" s="125"/>
      <c r="DI728" s="125"/>
      <c r="DJ728" s="125"/>
      <c r="DK728" s="125"/>
      <c r="DL728" s="125"/>
      <c r="DM728" s="125"/>
      <c r="DN728" s="125">
        <f t="shared" si="203"/>
        <v>0</v>
      </c>
      <c r="DO728" s="125"/>
      <c r="DP728" s="125"/>
      <c r="DQ728" s="125"/>
      <c r="DR728" s="125"/>
      <c r="DS728" s="125"/>
      <c r="DT728" s="125"/>
      <c r="DU728" s="125"/>
      <c r="DV728" s="125">
        <v>1</v>
      </c>
      <c r="DW728" s="125"/>
      <c r="DX728" s="125"/>
      <c r="DY728" s="125">
        <f t="shared" si="204"/>
        <v>1</v>
      </c>
      <c r="DZ728" s="125">
        <f t="shared" si="205"/>
        <v>0</v>
      </c>
      <c r="EA728" s="125">
        <f t="shared" si="206"/>
        <v>0</v>
      </c>
      <c r="EB728" s="125">
        <f t="shared" si="207"/>
        <v>0</v>
      </c>
      <c r="EC728" s="125">
        <f t="shared" si="208"/>
        <v>0</v>
      </c>
      <c r="ED728" s="125">
        <f t="shared" si="209"/>
        <v>0</v>
      </c>
      <c r="EE728" s="125">
        <f t="shared" si="210"/>
        <v>0</v>
      </c>
      <c r="EF728" s="125">
        <f t="shared" si="211"/>
        <v>0</v>
      </c>
      <c r="EG728" s="125">
        <f t="shared" si="212"/>
        <v>0</v>
      </c>
      <c r="EH728" s="125">
        <f t="shared" si="213"/>
        <v>0</v>
      </c>
      <c r="EI728" s="125">
        <f t="shared" si="214"/>
        <v>0</v>
      </c>
      <c r="EJ728" s="125">
        <v>0</v>
      </c>
    </row>
    <row r="729" spans="1:140" ht="15.75" customHeight="1">
      <c r="A729" s="33"/>
      <c r="B729" s="33"/>
      <c r="C729" s="201">
        <v>2021</v>
      </c>
      <c r="D729" s="201" t="s">
        <v>3804</v>
      </c>
      <c r="E729" s="201" t="s">
        <v>3805</v>
      </c>
      <c r="F729" s="201"/>
      <c r="G729" s="201" t="s">
        <v>3806</v>
      </c>
      <c r="H729" s="201"/>
      <c r="I729" s="201" t="s">
        <v>3807</v>
      </c>
      <c r="J729" s="201"/>
      <c r="K729" s="201"/>
      <c r="L729" s="201" t="s">
        <v>3431</v>
      </c>
      <c r="M729" s="214">
        <v>1</v>
      </c>
      <c r="N729" s="214"/>
      <c r="O729" s="201"/>
      <c r="P729" s="201"/>
      <c r="Q729" s="201"/>
      <c r="R729" s="201"/>
      <c r="S729" s="201"/>
      <c r="T729" s="201"/>
      <c r="U729" s="201">
        <v>1</v>
      </c>
      <c r="V729" s="201"/>
      <c r="W729" s="201"/>
      <c r="X729" s="201"/>
      <c r="Y729" s="201"/>
      <c r="Z729" s="201"/>
      <c r="AA729" s="201"/>
      <c r="AB729" s="201"/>
      <c r="AC729" s="201"/>
      <c r="AD729" s="201"/>
      <c r="AE729" s="201"/>
      <c r="AF729" s="201"/>
      <c r="AG729" s="201"/>
      <c r="AH729" s="201"/>
      <c r="AI729" s="201"/>
      <c r="AJ729" s="201"/>
      <c r="AK729" s="201"/>
      <c r="AL729" s="201"/>
      <c r="AM729" s="201"/>
      <c r="AN729" s="201"/>
      <c r="AO729" s="201">
        <v>1</v>
      </c>
      <c r="AP729" s="201"/>
      <c r="AQ729" s="201"/>
      <c r="AR729" s="201">
        <f t="shared" si="216"/>
        <v>1</v>
      </c>
      <c r="AS729" s="201"/>
      <c r="AT729" s="201">
        <v>1</v>
      </c>
      <c r="AU729" s="201"/>
      <c r="AV729" s="201">
        <v>1</v>
      </c>
      <c r="AW729" s="201"/>
      <c r="AX729" s="201">
        <f t="shared" si="199"/>
        <v>2</v>
      </c>
      <c r="AY729" s="201"/>
      <c r="AZ729" s="201">
        <v>1</v>
      </c>
      <c r="BA729" s="201"/>
      <c r="BB729" s="201"/>
      <c r="BC729" s="201"/>
      <c r="BD729" s="201"/>
      <c r="BE729" s="201"/>
      <c r="BF729" s="201"/>
      <c r="BG729" s="201"/>
      <c r="BH729" s="201"/>
      <c r="BI729" s="201"/>
      <c r="BJ729" s="201"/>
      <c r="BK729" s="201"/>
      <c r="BL729" s="201"/>
      <c r="BM729" s="201"/>
      <c r="BN729" s="201"/>
      <c r="BO729" s="201">
        <v>1</v>
      </c>
      <c r="BP729" s="201"/>
      <c r="BQ729" s="201"/>
      <c r="BR729" s="201"/>
      <c r="BS729" s="201">
        <v>1</v>
      </c>
      <c r="BT729" s="201"/>
      <c r="BU729" s="201">
        <v>1</v>
      </c>
      <c r="BV729" s="66">
        <f t="shared" si="215"/>
        <v>0</v>
      </c>
      <c r="BW729" s="201"/>
      <c r="BX729" s="201"/>
      <c r="BY729" s="201"/>
      <c r="BZ729" s="201"/>
      <c r="CA729" s="201"/>
      <c r="CB729" s="201"/>
      <c r="CC729" s="201"/>
      <c r="CD729" s="201"/>
      <c r="CE729" s="201"/>
      <c r="CF729" s="201"/>
      <c r="CG729" s="201"/>
      <c r="CH729" s="201">
        <f t="shared" si="200"/>
        <v>0</v>
      </c>
      <c r="CI729" s="201"/>
      <c r="CJ729" s="201"/>
      <c r="CK729" s="201"/>
      <c r="CL729" s="201"/>
      <c r="CM729" s="201">
        <v>1</v>
      </c>
      <c r="CN729" s="201"/>
      <c r="CO729" s="201"/>
      <c r="CP729" s="201">
        <v>1</v>
      </c>
      <c r="CQ729" s="201"/>
      <c r="CR729" s="201"/>
      <c r="CS729" s="201">
        <f t="shared" si="201"/>
        <v>2</v>
      </c>
      <c r="CT729" s="201"/>
      <c r="CU729" s="201"/>
      <c r="CV729" s="201"/>
      <c r="CW729" s="201"/>
      <c r="CX729" s="201"/>
      <c r="CY729" s="201"/>
      <c r="CZ729" s="201"/>
      <c r="DA729" s="201"/>
      <c r="DB729" s="201"/>
      <c r="DC729" s="201"/>
      <c r="DD729" s="201">
        <f t="shared" si="202"/>
        <v>0</v>
      </c>
      <c r="DE729" s="201"/>
      <c r="DF729" s="201">
        <v>1</v>
      </c>
      <c r="DG729" s="201"/>
      <c r="DH729" s="201"/>
      <c r="DI729" s="201"/>
      <c r="DJ729" s="201"/>
      <c r="DK729" s="201">
        <v>1</v>
      </c>
      <c r="DL729" s="201"/>
      <c r="DM729" s="201"/>
      <c r="DN729" s="201">
        <f t="shared" si="203"/>
        <v>2</v>
      </c>
      <c r="DO729" s="201"/>
      <c r="DP729" s="201"/>
      <c r="DQ729" s="201"/>
      <c r="DR729" s="201"/>
      <c r="DS729" s="201"/>
      <c r="DT729" s="201"/>
      <c r="DU729" s="201"/>
      <c r="DV729" s="201"/>
      <c r="DW729" s="201"/>
      <c r="DX729" s="201"/>
      <c r="DY729" s="201">
        <f t="shared" si="204"/>
        <v>0</v>
      </c>
      <c r="DZ729" s="201">
        <f t="shared" si="205"/>
        <v>0</v>
      </c>
      <c r="EA729" s="201">
        <f t="shared" si="206"/>
        <v>1</v>
      </c>
      <c r="EB729" s="201">
        <f t="shared" si="207"/>
        <v>0</v>
      </c>
      <c r="EC729" s="201">
        <f t="shared" si="208"/>
        <v>0</v>
      </c>
      <c r="ED729" s="201">
        <f t="shared" si="209"/>
        <v>0</v>
      </c>
      <c r="EE729" s="201">
        <f t="shared" si="210"/>
        <v>0</v>
      </c>
      <c r="EF729" s="201">
        <f t="shared" si="211"/>
        <v>2</v>
      </c>
      <c r="EG729" s="201">
        <f t="shared" si="212"/>
        <v>0</v>
      </c>
      <c r="EH729" s="201">
        <f t="shared" si="213"/>
        <v>3</v>
      </c>
      <c r="EI729" s="201">
        <f t="shared" si="214"/>
        <v>1</v>
      </c>
      <c r="EJ729" s="201">
        <v>0</v>
      </c>
    </row>
    <row r="730" spans="1:140" ht="15.75" customHeight="1">
      <c r="A730" s="33"/>
      <c r="B730" s="33"/>
      <c r="C730" s="125">
        <v>2021</v>
      </c>
      <c r="D730" s="125" t="s">
        <v>3808</v>
      </c>
      <c r="E730" s="125" t="s">
        <v>3809</v>
      </c>
      <c r="F730" s="125" t="s">
        <v>513</v>
      </c>
      <c r="G730" s="125" t="s">
        <v>470</v>
      </c>
      <c r="H730" s="125" t="s">
        <v>3810</v>
      </c>
      <c r="I730" s="125" t="s">
        <v>3811</v>
      </c>
      <c r="J730" s="125"/>
      <c r="K730" s="125"/>
      <c r="L730" s="125" t="s">
        <v>3431</v>
      </c>
      <c r="M730" s="119">
        <v>1</v>
      </c>
      <c r="N730" s="119"/>
      <c r="O730" s="125"/>
      <c r="P730" s="125"/>
      <c r="Q730" s="125"/>
      <c r="R730" s="125"/>
      <c r="S730" s="125"/>
      <c r="T730" s="125"/>
      <c r="U730" s="125">
        <v>1</v>
      </c>
      <c r="V730" s="125"/>
      <c r="W730" s="125"/>
      <c r="X730" s="125"/>
      <c r="Y730" s="125"/>
      <c r="Z730" s="125"/>
      <c r="AA730" s="125"/>
      <c r="AB730" s="125"/>
      <c r="AC730" s="125"/>
      <c r="AD730" s="125"/>
      <c r="AE730" s="125">
        <v>1</v>
      </c>
      <c r="AF730" s="125"/>
      <c r="AG730" s="125"/>
      <c r="AH730" s="125"/>
      <c r="AI730" s="125"/>
      <c r="AJ730" s="125"/>
      <c r="AK730" s="125"/>
      <c r="AL730" s="125"/>
      <c r="AM730" s="125"/>
      <c r="AN730" s="125"/>
      <c r="AO730" s="125"/>
      <c r="AP730" s="125"/>
      <c r="AQ730" s="125"/>
      <c r="AR730" s="125">
        <f t="shared" si="216"/>
        <v>1</v>
      </c>
      <c r="AS730" s="125">
        <v>1</v>
      </c>
      <c r="AT730" s="125">
        <v>1</v>
      </c>
      <c r="AU730" s="125">
        <v>1</v>
      </c>
      <c r="AV730" s="125"/>
      <c r="AW730" s="125"/>
      <c r="AX730" s="125">
        <f t="shared" si="199"/>
        <v>3</v>
      </c>
      <c r="AY730" s="125"/>
      <c r="AZ730" s="125">
        <v>1</v>
      </c>
      <c r="BA730" s="125"/>
      <c r="BB730" s="125">
        <v>1</v>
      </c>
      <c r="BC730" s="125"/>
      <c r="BD730" s="125"/>
      <c r="BE730" s="125"/>
      <c r="BF730" s="125"/>
      <c r="BG730" s="125"/>
      <c r="BH730" s="125"/>
      <c r="BI730" s="125"/>
      <c r="BJ730" s="125"/>
      <c r="BK730" s="125"/>
      <c r="BL730" s="125"/>
      <c r="BM730" s="125"/>
      <c r="BN730" s="125">
        <v>1</v>
      </c>
      <c r="BO730" s="125"/>
      <c r="BP730" s="125"/>
      <c r="BQ730" s="125"/>
      <c r="BR730" s="125"/>
      <c r="BS730" s="125"/>
      <c r="BT730" s="125">
        <v>1</v>
      </c>
      <c r="BU730" s="125">
        <v>1</v>
      </c>
      <c r="BV730" s="66">
        <f t="shared" si="215"/>
        <v>0</v>
      </c>
      <c r="BW730" s="125"/>
      <c r="BX730" s="125"/>
      <c r="BY730" s="125"/>
      <c r="BZ730" s="125"/>
      <c r="CA730" s="125"/>
      <c r="CB730" s="125">
        <v>1</v>
      </c>
      <c r="CC730" s="125"/>
      <c r="CD730" s="125"/>
      <c r="CE730" s="125">
        <v>1</v>
      </c>
      <c r="CF730" s="125"/>
      <c r="CG730" s="125"/>
      <c r="CH730" s="125">
        <f t="shared" si="200"/>
        <v>2</v>
      </c>
      <c r="CI730" s="125"/>
      <c r="CJ730" s="125"/>
      <c r="CK730" s="125"/>
      <c r="CL730" s="125"/>
      <c r="CM730" s="125">
        <v>1</v>
      </c>
      <c r="CN730" s="125"/>
      <c r="CO730" s="125"/>
      <c r="CP730" s="125">
        <v>1</v>
      </c>
      <c r="CQ730" s="125"/>
      <c r="CR730" s="125"/>
      <c r="CS730" s="125">
        <f t="shared" si="201"/>
        <v>2</v>
      </c>
      <c r="CT730" s="125"/>
      <c r="CU730" s="125"/>
      <c r="CV730" s="125"/>
      <c r="CW730" s="125">
        <v>1</v>
      </c>
      <c r="CX730" s="125"/>
      <c r="CY730" s="125"/>
      <c r="CZ730" s="125"/>
      <c r="DA730" s="125">
        <v>1</v>
      </c>
      <c r="DB730" s="125"/>
      <c r="DC730" s="125"/>
      <c r="DD730" s="125">
        <f t="shared" si="202"/>
        <v>2</v>
      </c>
      <c r="DE730" s="125"/>
      <c r="DF730" s="125"/>
      <c r="DG730" s="125"/>
      <c r="DH730" s="125"/>
      <c r="DI730" s="125"/>
      <c r="DJ730" s="125"/>
      <c r="DK730" s="125"/>
      <c r="DL730" s="125"/>
      <c r="DM730" s="125"/>
      <c r="DN730" s="125">
        <f t="shared" si="203"/>
        <v>0</v>
      </c>
      <c r="DO730" s="125"/>
      <c r="DP730" s="125"/>
      <c r="DQ730" s="125"/>
      <c r="DR730" s="125"/>
      <c r="DS730" s="125"/>
      <c r="DT730" s="125"/>
      <c r="DU730" s="125"/>
      <c r="DV730" s="125"/>
      <c r="DW730" s="125"/>
      <c r="DX730" s="125"/>
      <c r="DY730" s="125">
        <f t="shared" si="204"/>
        <v>0</v>
      </c>
      <c r="DZ730" s="125">
        <f t="shared" si="205"/>
        <v>0</v>
      </c>
      <c r="EA730" s="125">
        <f t="shared" si="206"/>
        <v>0</v>
      </c>
      <c r="EB730" s="125">
        <f t="shared" si="207"/>
        <v>0</v>
      </c>
      <c r="EC730" s="125">
        <f t="shared" si="208"/>
        <v>2</v>
      </c>
      <c r="ED730" s="125">
        <f t="shared" si="209"/>
        <v>0</v>
      </c>
      <c r="EE730" s="125">
        <f t="shared" si="210"/>
        <v>0</v>
      </c>
      <c r="EF730" s="125">
        <f t="shared" si="211"/>
        <v>3</v>
      </c>
      <c r="EG730" s="125">
        <f t="shared" si="212"/>
        <v>0</v>
      </c>
      <c r="EH730" s="125">
        <f t="shared" si="213"/>
        <v>5</v>
      </c>
      <c r="EI730" s="125">
        <f t="shared" si="214"/>
        <v>1</v>
      </c>
      <c r="EJ730" s="125">
        <v>0</v>
      </c>
    </row>
    <row r="731" spans="1:140" ht="15.75" customHeight="1">
      <c r="A731" s="33"/>
      <c r="B731" s="33"/>
      <c r="C731" s="125">
        <v>2021</v>
      </c>
      <c r="D731" s="125" t="s">
        <v>3812</v>
      </c>
      <c r="E731" s="125" t="s">
        <v>3813</v>
      </c>
      <c r="F731" s="125" t="s">
        <v>3814</v>
      </c>
      <c r="G731" s="125" t="s">
        <v>487</v>
      </c>
      <c r="H731" s="125" t="s">
        <v>3815</v>
      </c>
      <c r="I731" s="125" t="s">
        <v>3816</v>
      </c>
      <c r="J731" s="125"/>
      <c r="K731" s="125"/>
      <c r="L731" s="125" t="s">
        <v>3431</v>
      </c>
      <c r="M731" s="119">
        <v>1</v>
      </c>
      <c r="N731" s="119"/>
      <c r="O731" s="125"/>
      <c r="P731" s="125"/>
      <c r="Q731" s="125"/>
      <c r="R731" s="125"/>
      <c r="S731" s="125"/>
      <c r="T731" s="125"/>
      <c r="U731" s="125">
        <v>1</v>
      </c>
      <c r="V731" s="125"/>
      <c r="W731" s="125"/>
      <c r="X731" s="125"/>
      <c r="Y731" s="125"/>
      <c r="Z731" s="125"/>
      <c r="AA731" s="125"/>
      <c r="AB731" s="125"/>
      <c r="AC731" s="125"/>
      <c r="AD731" s="125"/>
      <c r="AE731" s="125"/>
      <c r="AF731" s="125"/>
      <c r="AG731" s="125"/>
      <c r="AH731" s="125">
        <v>1</v>
      </c>
      <c r="AI731" s="125"/>
      <c r="AJ731" s="125"/>
      <c r="AK731" s="125"/>
      <c r="AL731" s="125"/>
      <c r="AM731" s="125"/>
      <c r="AN731" s="125"/>
      <c r="AO731" s="125"/>
      <c r="AP731" s="125"/>
      <c r="AQ731" s="125"/>
      <c r="AR731" s="125">
        <f t="shared" si="216"/>
        <v>1</v>
      </c>
      <c r="AS731" s="125"/>
      <c r="AT731" s="125"/>
      <c r="AU731" s="125">
        <v>1</v>
      </c>
      <c r="AV731" s="125"/>
      <c r="AW731" s="125">
        <v>1</v>
      </c>
      <c r="AX731" s="125">
        <f t="shared" si="199"/>
        <v>2</v>
      </c>
      <c r="AY731" s="125"/>
      <c r="AZ731" s="125"/>
      <c r="BA731" s="125">
        <v>1</v>
      </c>
      <c r="BB731" s="125"/>
      <c r="BC731" s="125"/>
      <c r="BD731" s="125"/>
      <c r="BE731" s="125"/>
      <c r="BF731" s="125"/>
      <c r="BG731" s="125"/>
      <c r="BH731" s="125"/>
      <c r="BI731" s="125"/>
      <c r="BJ731" s="125"/>
      <c r="BK731" s="125">
        <v>1</v>
      </c>
      <c r="BL731" s="125"/>
      <c r="BM731" s="125"/>
      <c r="BN731" s="125"/>
      <c r="BO731" s="125"/>
      <c r="BP731" s="125"/>
      <c r="BQ731" s="125"/>
      <c r="BR731" s="125"/>
      <c r="BS731" s="125"/>
      <c r="BT731" s="125"/>
      <c r="BU731" s="125">
        <v>1</v>
      </c>
      <c r="BV731" s="66">
        <f t="shared" si="215"/>
        <v>0</v>
      </c>
      <c r="BW731" s="125"/>
      <c r="BX731" s="125"/>
      <c r="BY731" s="125"/>
      <c r="BZ731" s="125"/>
      <c r="CA731" s="125"/>
      <c r="CB731" s="125"/>
      <c r="CC731" s="125"/>
      <c r="CD731" s="125"/>
      <c r="CE731" s="125"/>
      <c r="CF731" s="125"/>
      <c r="CG731" s="125"/>
      <c r="CH731" s="125">
        <f t="shared" si="200"/>
        <v>0</v>
      </c>
      <c r="CI731" s="125"/>
      <c r="CJ731" s="125"/>
      <c r="CK731" s="125"/>
      <c r="CL731" s="125"/>
      <c r="CM731" s="125"/>
      <c r="CN731" s="125"/>
      <c r="CO731" s="125"/>
      <c r="CP731" s="125"/>
      <c r="CQ731" s="125"/>
      <c r="CR731" s="125"/>
      <c r="CS731" s="125">
        <f t="shared" si="201"/>
        <v>0</v>
      </c>
      <c r="CT731" s="125"/>
      <c r="CU731" s="125"/>
      <c r="CV731" s="125"/>
      <c r="CW731" s="125"/>
      <c r="CX731" s="125"/>
      <c r="CY731" s="125"/>
      <c r="CZ731" s="125">
        <v>1</v>
      </c>
      <c r="DA731" s="125"/>
      <c r="DB731" s="125"/>
      <c r="DC731" s="125"/>
      <c r="DD731" s="125">
        <f t="shared" si="202"/>
        <v>1</v>
      </c>
      <c r="DE731" s="125"/>
      <c r="DF731" s="125"/>
      <c r="DG731" s="125"/>
      <c r="DH731" s="125"/>
      <c r="DI731" s="125"/>
      <c r="DJ731" s="125"/>
      <c r="DK731" s="125"/>
      <c r="DL731" s="125"/>
      <c r="DM731" s="125"/>
      <c r="DN731" s="125">
        <f t="shared" si="203"/>
        <v>0</v>
      </c>
      <c r="DO731" s="125"/>
      <c r="DP731" s="125"/>
      <c r="DQ731" s="125"/>
      <c r="DR731" s="125"/>
      <c r="DS731" s="125"/>
      <c r="DT731" s="125"/>
      <c r="DU731" s="125"/>
      <c r="DV731" s="125">
        <v>1</v>
      </c>
      <c r="DW731" s="125"/>
      <c r="DX731" s="125"/>
      <c r="DY731" s="125">
        <f t="shared" si="204"/>
        <v>1</v>
      </c>
      <c r="DZ731" s="125">
        <f t="shared" si="205"/>
        <v>0</v>
      </c>
      <c r="EA731" s="125">
        <f t="shared" si="206"/>
        <v>0</v>
      </c>
      <c r="EB731" s="125">
        <f t="shared" si="207"/>
        <v>0</v>
      </c>
      <c r="EC731" s="125">
        <f t="shared" si="208"/>
        <v>0</v>
      </c>
      <c r="ED731" s="125">
        <f t="shared" si="209"/>
        <v>0</v>
      </c>
      <c r="EE731" s="125">
        <f t="shared" si="210"/>
        <v>0</v>
      </c>
      <c r="EF731" s="125">
        <f t="shared" si="211"/>
        <v>0</v>
      </c>
      <c r="EG731" s="125">
        <f t="shared" si="212"/>
        <v>0</v>
      </c>
      <c r="EH731" s="125">
        <f t="shared" si="213"/>
        <v>0</v>
      </c>
      <c r="EI731" s="125">
        <f t="shared" si="214"/>
        <v>0</v>
      </c>
      <c r="EJ731" s="125">
        <v>0</v>
      </c>
    </row>
    <row r="732" spans="1:140" ht="15.75" customHeight="1">
      <c r="A732" s="33"/>
      <c r="B732" s="33"/>
      <c r="C732" s="125">
        <v>2021</v>
      </c>
      <c r="D732" s="125" t="s">
        <v>3817</v>
      </c>
      <c r="E732" s="125" t="s">
        <v>3818</v>
      </c>
      <c r="F732" s="125" t="s">
        <v>510</v>
      </c>
      <c r="G732" s="125" t="s">
        <v>470</v>
      </c>
      <c r="H732" s="125" t="s">
        <v>3819</v>
      </c>
      <c r="I732" s="125" t="s">
        <v>3820</v>
      </c>
      <c r="J732" s="125"/>
      <c r="K732" s="125"/>
      <c r="L732" s="125" t="s">
        <v>3431</v>
      </c>
      <c r="M732" s="119">
        <v>1</v>
      </c>
      <c r="N732" s="119" t="s">
        <v>3821</v>
      </c>
      <c r="O732" s="125"/>
      <c r="P732" s="125"/>
      <c r="Q732" s="125"/>
      <c r="R732" s="125"/>
      <c r="S732" s="125"/>
      <c r="T732" s="125"/>
      <c r="U732" s="125"/>
      <c r="V732" s="125"/>
      <c r="W732" s="125"/>
      <c r="X732" s="125"/>
      <c r="Y732" s="125"/>
      <c r="Z732" s="125">
        <v>1</v>
      </c>
      <c r="AA732" s="125"/>
      <c r="AB732" s="125"/>
      <c r="AC732" s="125"/>
      <c r="AD732" s="125"/>
      <c r="AE732" s="125"/>
      <c r="AF732" s="125"/>
      <c r="AG732" s="125"/>
      <c r="AH732" s="125"/>
      <c r="AI732" s="125"/>
      <c r="AJ732" s="125"/>
      <c r="AK732" s="125"/>
      <c r="AL732" s="125"/>
      <c r="AM732" s="125"/>
      <c r="AN732" s="125"/>
      <c r="AO732" s="125"/>
      <c r="AP732" s="125"/>
      <c r="AQ732" s="125"/>
      <c r="AR732" s="125">
        <f t="shared" si="216"/>
        <v>1</v>
      </c>
      <c r="AS732" s="125"/>
      <c r="AT732" s="125">
        <v>1</v>
      </c>
      <c r="AU732" s="125"/>
      <c r="AV732" s="125"/>
      <c r="AW732" s="125"/>
      <c r="AX732" s="125">
        <f t="shared" si="199"/>
        <v>1</v>
      </c>
      <c r="AY732" s="125"/>
      <c r="AZ732" s="125"/>
      <c r="BA732" s="125">
        <v>1</v>
      </c>
      <c r="BB732" s="125"/>
      <c r="BC732" s="125"/>
      <c r="BD732" s="125"/>
      <c r="BE732" s="125"/>
      <c r="BF732" s="125"/>
      <c r="BG732" s="125"/>
      <c r="BH732" s="125"/>
      <c r="BI732" s="125"/>
      <c r="BJ732" s="125"/>
      <c r="BK732" s="125"/>
      <c r="BL732" s="125"/>
      <c r="BM732" s="125"/>
      <c r="BN732" s="125"/>
      <c r="BO732" s="125"/>
      <c r="BP732" s="125">
        <v>1</v>
      </c>
      <c r="BQ732" s="125"/>
      <c r="BR732" s="125"/>
      <c r="BS732" s="125"/>
      <c r="BT732" s="125">
        <v>1</v>
      </c>
      <c r="BU732" s="125"/>
      <c r="BV732" s="66">
        <f t="shared" si="215"/>
        <v>0</v>
      </c>
      <c r="BW732" s="125"/>
      <c r="BX732" s="125"/>
      <c r="BY732" s="125"/>
      <c r="BZ732" s="125"/>
      <c r="CA732" s="125"/>
      <c r="CB732" s="125"/>
      <c r="CC732" s="125"/>
      <c r="CD732" s="125"/>
      <c r="CE732" s="125"/>
      <c r="CF732" s="125"/>
      <c r="CG732" s="125"/>
      <c r="CH732" s="125">
        <f t="shared" si="200"/>
        <v>0</v>
      </c>
      <c r="CI732" s="125"/>
      <c r="CJ732" s="125"/>
      <c r="CK732" s="125"/>
      <c r="CL732" s="125"/>
      <c r="CM732" s="125">
        <v>1</v>
      </c>
      <c r="CN732" s="125"/>
      <c r="CO732" s="125"/>
      <c r="CP732" s="125"/>
      <c r="CQ732" s="125"/>
      <c r="CR732" s="125"/>
      <c r="CS732" s="125">
        <f t="shared" si="201"/>
        <v>1</v>
      </c>
      <c r="CT732" s="125"/>
      <c r="CU732" s="125"/>
      <c r="CV732" s="125"/>
      <c r="CW732" s="125"/>
      <c r="CX732" s="125"/>
      <c r="CY732" s="125"/>
      <c r="CZ732" s="125"/>
      <c r="DA732" s="125"/>
      <c r="DB732" s="125"/>
      <c r="DC732" s="125"/>
      <c r="DD732" s="125">
        <f t="shared" si="202"/>
        <v>0</v>
      </c>
      <c r="DE732" s="125"/>
      <c r="DF732" s="125"/>
      <c r="DG732" s="125"/>
      <c r="DH732" s="125"/>
      <c r="DI732" s="125"/>
      <c r="DJ732" s="125"/>
      <c r="DK732" s="125"/>
      <c r="DL732" s="125"/>
      <c r="DM732" s="125"/>
      <c r="DN732" s="125">
        <f t="shared" si="203"/>
        <v>0</v>
      </c>
      <c r="DO732" s="125"/>
      <c r="DP732" s="125"/>
      <c r="DQ732" s="125"/>
      <c r="DR732" s="125"/>
      <c r="DS732" s="125"/>
      <c r="DT732" s="125"/>
      <c r="DU732" s="125"/>
      <c r="DV732" s="125"/>
      <c r="DW732" s="125"/>
      <c r="DX732" s="125"/>
      <c r="DY732" s="125">
        <f t="shared" si="204"/>
        <v>0</v>
      </c>
      <c r="DZ732" s="125">
        <f t="shared" si="205"/>
        <v>0</v>
      </c>
      <c r="EA732" s="125">
        <f t="shared" si="206"/>
        <v>0</v>
      </c>
      <c r="EB732" s="125">
        <f t="shared" si="207"/>
        <v>0</v>
      </c>
      <c r="EC732" s="125">
        <f t="shared" si="208"/>
        <v>0</v>
      </c>
      <c r="ED732" s="125">
        <f t="shared" si="209"/>
        <v>0</v>
      </c>
      <c r="EE732" s="125">
        <f t="shared" si="210"/>
        <v>0</v>
      </c>
      <c r="EF732" s="125">
        <f t="shared" si="211"/>
        <v>0</v>
      </c>
      <c r="EG732" s="125">
        <f t="shared" si="212"/>
        <v>0</v>
      </c>
      <c r="EH732" s="125">
        <f t="shared" si="213"/>
        <v>0</v>
      </c>
      <c r="EI732" s="125">
        <f t="shared" si="214"/>
        <v>0</v>
      </c>
      <c r="EJ732" s="125">
        <v>1</v>
      </c>
    </row>
    <row r="733" spans="1:140" ht="15.75" customHeight="1" thickBot="1">
      <c r="A733" s="33"/>
      <c r="B733" s="33"/>
      <c r="C733" s="125">
        <v>2021</v>
      </c>
      <c r="D733" s="125" t="s">
        <v>3822</v>
      </c>
      <c r="E733" s="125" t="s">
        <v>3823</v>
      </c>
      <c r="F733" s="125" t="s">
        <v>620</v>
      </c>
      <c r="G733" s="125" t="s">
        <v>621</v>
      </c>
      <c r="H733" s="125" t="s">
        <v>3824</v>
      </c>
      <c r="I733" s="125" t="s">
        <v>3825</v>
      </c>
      <c r="J733" s="125"/>
      <c r="K733" s="125"/>
      <c r="L733" s="125" t="s">
        <v>3431</v>
      </c>
      <c r="M733" s="119">
        <v>1</v>
      </c>
      <c r="N733" s="119" t="s">
        <v>3826</v>
      </c>
      <c r="O733" s="125"/>
      <c r="P733" s="125"/>
      <c r="Q733" s="125"/>
      <c r="R733" s="125"/>
      <c r="S733" s="125"/>
      <c r="T733" s="125"/>
      <c r="U733" s="125"/>
      <c r="V733" s="125"/>
      <c r="W733" s="125"/>
      <c r="X733" s="125"/>
      <c r="Y733" s="125"/>
      <c r="Z733" s="125">
        <v>1</v>
      </c>
      <c r="AA733" s="125"/>
      <c r="AB733" s="125"/>
      <c r="AC733" s="125"/>
      <c r="AD733" s="125"/>
      <c r="AE733" s="125"/>
      <c r="AF733" s="125"/>
      <c r="AG733" s="125"/>
      <c r="AH733" s="125"/>
      <c r="AI733" s="125"/>
      <c r="AJ733" s="125"/>
      <c r="AK733" s="125"/>
      <c r="AL733" s="125"/>
      <c r="AM733" s="125"/>
      <c r="AN733" s="125"/>
      <c r="AO733" s="125"/>
      <c r="AP733" s="125"/>
      <c r="AQ733" s="125"/>
      <c r="AR733" s="125">
        <f t="shared" si="216"/>
        <v>1</v>
      </c>
      <c r="AS733" s="125"/>
      <c r="AT733" s="125">
        <v>1</v>
      </c>
      <c r="AU733" s="125"/>
      <c r="AV733" s="125"/>
      <c r="AW733" s="125">
        <v>1</v>
      </c>
      <c r="AX733" s="125">
        <f t="shared" si="199"/>
        <v>2</v>
      </c>
      <c r="AY733" s="125"/>
      <c r="AZ733" s="125"/>
      <c r="BA733" s="125">
        <v>1</v>
      </c>
      <c r="BB733" s="125"/>
      <c r="BC733" s="125"/>
      <c r="BD733" s="125"/>
      <c r="BE733" s="125"/>
      <c r="BF733" s="125"/>
      <c r="BG733" s="125"/>
      <c r="BH733" s="125"/>
      <c r="BI733" s="125"/>
      <c r="BJ733" s="125"/>
      <c r="BK733" s="125">
        <v>1</v>
      </c>
      <c r="BL733" s="125"/>
      <c r="BM733" s="125"/>
      <c r="BN733" s="125"/>
      <c r="BO733" s="125"/>
      <c r="BP733" s="125"/>
      <c r="BQ733" s="125"/>
      <c r="BR733" s="125"/>
      <c r="BS733" s="125"/>
      <c r="BT733" s="125"/>
      <c r="BU733" s="125">
        <v>1</v>
      </c>
      <c r="BV733" s="66">
        <f t="shared" si="215"/>
        <v>0</v>
      </c>
      <c r="BW733" s="125"/>
      <c r="BX733" s="125"/>
      <c r="BY733" s="125"/>
      <c r="BZ733" s="125"/>
      <c r="CA733" s="125"/>
      <c r="CB733" s="125"/>
      <c r="CC733" s="125"/>
      <c r="CD733" s="125"/>
      <c r="CE733" s="125"/>
      <c r="CF733" s="125"/>
      <c r="CG733" s="125"/>
      <c r="CH733" s="125">
        <f t="shared" si="200"/>
        <v>0</v>
      </c>
      <c r="CI733" s="125"/>
      <c r="CJ733" s="125"/>
      <c r="CK733" s="125"/>
      <c r="CL733" s="125"/>
      <c r="CM733" s="125"/>
      <c r="CN733" s="125"/>
      <c r="CO733" s="125"/>
      <c r="CP733" s="125"/>
      <c r="CQ733" s="125"/>
      <c r="CR733" s="125"/>
      <c r="CS733" s="125">
        <f t="shared" si="201"/>
        <v>0</v>
      </c>
      <c r="CT733" s="125"/>
      <c r="CU733" s="125"/>
      <c r="CV733" s="125"/>
      <c r="CW733" s="125"/>
      <c r="CX733" s="125"/>
      <c r="CY733" s="125"/>
      <c r="CZ733" s="125"/>
      <c r="DA733" s="125"/>
      <c r="DB733" s="125"/>
      <c r="DC733" s="125"/>
      <c r="DD733" s="125">
        <f t="shared" si="202"/>
        <v>0</v>
      </c>
      <c r="DE733" s="125"/>
      <c r="DF733" s="125"/>
      <c r="DG733" s="125"/>
      <c r="DH733" s="125"/>
      <c r="DI733" s="125"/>
      <c r="DJ733" s="125"/>
      <c r="DK733" s="125"/>
      <c r="DL733" s="125"/>
      <c r="DM733" s="125"/>
      <c r="DN733" s="125">
        <f t="shared" si="203"/>
        <v>0</v>
      </c>
      <c r="DO733" s="125"/>
      <c r="DP733" s="125"/>
      <c r="DQ733" s="125"/>
      <c r="DR733" s="125"/>
      <c r="DS733" s="125"/>
      <c r="DT733" s="125"/>
      <c r="DU733" s="125"/>
      <c r="DV733" s="125">
        <v>1</v>
      </c>
      <c r="DW733" s="125"/>
      <c r="DX733" s="125"/>
      <c r="DY733" s="125">
        <f t="shared" si="204"/>
        <v>1</v>
      </c>
      <c r="DZ733" s="125">
        <f t="shared" si="205"/>
        <v>0</v>
      </c>
      <c r="EA733" s="125">
        <f t="shared" si="206"/>
        <v>0</v>
      </c>
      <c r="EB733" s="125">
        <f t="shared" si="207"/>
        <v>0</v>
      </c>
      <c r="EC733" s="125">
        <f t="shared" si="208"/>
        <v>0</v>
      </c>
      <c r="ED733" s="125">
        <f t="shared" si="209"/>
        <v>0</v>
      </c>
      <c r="EE733" s="125">
        <f t="shared" si="210"/>
        <v>0</v>
      </c>
      <c r="EF733" s="125">
        <f t="shared" si="211"/>
        <v>0</v>
      </c>
      <c r="EG733" s="125">
        <f t="shared" si="212"/>
        <v>0</v>
      </c>
      <c r="EH733" s="125">
        <f t="shared" si="213"/>
        <v>0</v>
      </c>
      <c r="EI733" s="125">
        <f t="shared" si="214"/>
        <v>0</v>
      </c>
      <c r="EJ733" s="125">
        <v>0</v>
      </c>
    </row>
    <row r="734" spans="1:140" ht="15.75" customHeight="1" thickBot="1">
      <c r="A734" s="34"/>
      <c r="B734" s="34"/>
      <c r="C734" s="178">
        <v>2021</v>
      </c>
      <c r="D734" s="177" t="s">
        <v>3827</v>
      </c>
      <c r="E734" s="177" t="s">
        <v>3828</v>
      </c>
      <c r="F734" s="177" t="s">
        <v>1496</v>
      </c>
      <c r="G734" s="177" t="s">
        <v>483</v>
      </c>
      <c r="H734" s="125" t="s">
        <v>3829</v>
      </c>
      <c r="I734" s="125" t="s">
        <v>3830</v>
      </c>
      <c r="J734" s="125"/>
      <c r="K734" s="125"/>
      <c r="L734" s="125" t="s">
        <v>3431</v>
      </c>
      <c r="M734" s="119">
        <v>1</v>
      </c>
      <c r="N734" s="119"/>
      <c r="O734" s="125"/>
      <c r="P734" s="125"/>
      <c r="Q734" s="125"/>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v>1</v>
      </c>
      <c r="AQ734" s="125"/>
      <c r="AR734" s="125">
        <f t="shared" si="216"/>
        <v>1</v>
      </c>
      <c r="AS734" s="125">
        <v>1</v>
      </c>
      <c r="AT734" s="125"/>
      <c r="AU734" s="125"/>
      <c r="AV734" s="125"/>
      <c r="AW734" s="125"/>
      <c r="AX734" s="125">
        <f t="shared" si="199"/>
        <v>1</v>
      </c>
      <c r="AY734" s="125">
        <v>1</v>
      </c>
      <c r="AZ734" s="125"/>
      <c r="BA734" s="125"/>
      <c r="BB734" s="125"/>
      <c r="BC734" s="125"/>
      <c r="BD734" s="125"/>
      <c r="BE734" s="125"/>
      <c r="BF734" s="125"/>
      <c r="BG734" s="125"/>
      <c r="BH734" s="125"/>
      <c r="BI734" s="125"/>
      <c r="BJ734" s="125"/>
      <c r="BK734" s="125"/>
      <c r="BL734" s="125"/>
      <c r="BM734" s="125"/>
      <c r="BN734" s="125"/>
      <c r="BO734" s="125">
        <v>1</v>
      </c>
      <c r="BP734" s="125"/>
      <c r="BQ734" s="125"/>
      <c r="BR734" s="125"/>
      <c r="BS734" s="125"/>
      <c r="BT734" s="125">
        <v>1</v>
      </c>
      <c r="BU734" s="125"/>
      <c r="BV734" s="66">
        <f t="shared" si="215"/>
        <v>0</v>
      </c>
      <c r="BW734" s="125"/>
      <c r="BX734" s="125"/>
      <c r="BY734" s="125"/>
      <c r="BZ734" s="125"/>
      <c r="CA734" s="125"/>
      <c r="CB734" s="125"/>
      <c r="CC734" s="125">
        <v>1</v>
      </c>
      <c r="CD734" s="125"/>
      <c r="CE734" s="125"/>
      <c r="CF734" s="125"/>
      <c r="CG734" s="125"/>
      <c r="CH734" s="125">
        <f t="shared" si="200"/>
        <v>1</v>
      </c>
      <c r="CI734" s="125"/>
      <c r="CJ734" s="125"/>
      <c r="CK734" s="125"/>
      <c r="CL734" s="125"/>
      <c r="CM734" s="125"/>
      <c r="CN734" s="125"/>
      <c r="CO734" s="125"/>
      <c r="CP734" s="125"/>
      <c r="CQ734" s="125"/>
      <c r="CR734" s="125"/>
      <c r="CS734" s="125">
        <f t="shared" si="201"/>
        <v>0</v>
      </c>
      <c r="CT734" s="125"/>
      <c r="CU734" s="125"/>
      <c r="CV734" s="125"/>
      <c r="CW734" s="125"/>
      <c r="CX734" s="125"/>
      <c r="CY734" s="125"/>
      <c r="CZ734" s="125"/>
      <c r="DA734" s="125"/>
      <c r="DB734" s="125"/>
      <c r="DC734" s="125"/>
      <c r="DD734" s="125">
        <f t="shared" si="202"/>
        <v>0</v>
      </c>
      <c r="DE734" s="125"/>
      <c r="DF734" s="125"/>
      <c r="DG734" s="125"/>
      <c r="DH734" s="125"/>
      <c r="DI734" s="125"/>
      <c r="DJ734" s="125"/>
      <c r="DK734" s="125"/>
      <c r="DL734" s="125"/>
      <c r="DM734" s="125"/>
      <c r="DN734" s="125">
        <f t="shared" si="203"/>
        <v>0</v>
      </c>
      <c r="DO734" s="125"/>
      <c r="DP734" s="125"/>
      <c r="DQ734" s="125"/>
      <c r="DR734" s="125"/>
      <c r="DS734" s="125"/>
      <c r="DT734" s="125"/>
      <c r="DU734" s="125"/>
      <c r="DV734" s="125"/>
      <c r="DW734" s="125"/>
      <c r="DX734" s="125"/>
      <c r="DY734" s="125">
        <f t="shared" si="204"/>
        <v>0</v>
      </c>
      <c r="DZ734" s="125">
        <f t="shared" si="205"/>
        <v>0</v>
      </c>
      <c r="EA734" s="125">
        <f t="shared" si="206"/>
        <v>0</v>
      </c>
      <c r="EB734" s="125">
        <f t="shared" si="207"/>
        <v>0</v>
      </c>
      <c r="EC734" s="125">
        <f t="shared" si="208"/>
        <v>0</v>
      </c>
      <c r="ED734" s="125">
        <f t="shared" si="209"/>
        <v>1</v>
      </c>
      <c r="EE734" s="125">
        <f t="shared" si="210"/>
        <v>0</v>
      </c>
      <c r="EF734" s="125">
        <f t="shared" si="211"/>
        <v>0</v>
      </c>
      <c r="EG734" s="125">
        <f t="shared" si="212"/>
        <v>0</v>
      </c>
      <c r="EH734" s="125">
        <f t="shared" si="213"/>
        <v>1</v>
      </c>
      <c r="EI734" s="125">
        <f t="shared" si="214"/>
        <v>1</v>
      </c>
      <c r="EJ734" s="125">
        <v>0</v>
      </c>
    </row>
    <row r="735" spans="1:140" ht="15.75" customHeight="1">
      <c r="A735" s="33"/>
      <c r="B735" s="33"/>
      <c r="C735" s="125">
        <v>2021</v>
      </c>
      <c r="D735" s="125" t="s">
        <v>3831</v>
      </c>
      <c r="E735" s="125" t="s">
        <v>3832</v>
      </c>
      <c r="F735" s="125" t="s">
        <v>3833</v>
      </c>
      <c r="G735" s="125" t="s">
        <v>463</v>
      </c>
      <c r="H735" s="125" t="s">
        <v>3834</v>
      </c>
      <c r="I735" s="125" t="s">
        <v>3835</v>
      </c>
      <c r="J735" s="125"/>
      <c r="K735" s="125"/>
      <c r="L735" s="125" t="s">
        <v>3431</v>
      </c>
      <c r="M735" s="119">
        <v>1</v>
      </c>
      <c r="N735" s="119"/>
      <c r="O735" s="125"/>
      <c r="P735" s="125"/>
      <c r="Q735" s="125"/>
      <c r="R735" s="125"/>
      <c r="S735" s="125"/>
      <c r="T735" s="125"/>
      <c r="U735" s="125">
        <v>1</v>
      </c>
      <c r="V735" s="125"/>
      <c r="W735" s="125"/>
      <c r="X735" s="125"/>
      <c r="Y735" s="125"/>
      <c r="Z735" s="125"/>
      <c r="AA735" s="125"/>
      <c r="AB735" s="125"/>
      <c r="AC735" s="125"/>
      <c r="AD735" s="125"/>
      <c r="AE735" s="125"/>
      <c r="AF735" s="125"/>
      <c r="AG735" s="125"/>
      <c r="AH735" s="125"/>
      <c r="AI735" s="125">
        <v>1</v>
      </c>
      <c r="AJ735" s="125"/>
      <c r="AK735" s="125"/>
      <c r="AL735" s="125"/>
      <c r="AM735" s="125"/>
      <c r="AN735" s="125"/>
      <c r="AO735" s="125"/>
      <c r="AP735" s="125"/>
      <c r="AQ735" s="125"/>
      <c r="AR735" s="125">
        <f t="shared" si="216"/>
        <v>1</v>
      </c>
      <c r="AS735" s="125">
        <v>1</v>
      </c>
      <c r="AT735" s="125">
        <v>1</v>
      </c>
      <c r="AU735" s="125"/>
      <c r="AV735" s="125"/>
      <c r="AW735" s="125">
        <v>1</v>
      </c>
      <c r="AX735" s="125">
        <f t="shared" si="199"/>
        <v>3</v>
      </c>
      <c r="AY735" s="125"/>
      <c r="AZ735" s="125">
        <v>1</v>
      </c>
      <c r="BA735" s="125"/>
      <c r="BB735" s="125"/>
      <c r="BC735" s="125"/>
      <c r="BD735" s="125"/>
      <c r="BE735" s="125"/>
      <c r="BF735" s="125"/>
      <c r="BG735" s="125"/>
      <c r="BH735" s="125"/>
      <c r="BI735" s="125"/>
      <c r="BJ735" s="125"/>
      <c r="BK735" s="125"/>
      <c r="BL735" s="125">
        <v>1</v>
      </c>
      <c r="BM735" s="125">
        <v>1</v>
      </c>
      <c r="BN735" s="125"/>
      <c r="BO735" s="125"/>
      <c r="BP735" s="125"/>
      <c r="BQ735" s="125"/>
      <c r="BR735" s="125"/>
      <c r="BS735" s="125">
        <v>1</v>
      </c>
      <c r="BT735" s="125">
        <v>1</v>
      </c>
      <c r="BU735" s="125">
        <v>1</v>
      </c>
      <c r="BV735" s="66">
        <f t="shared" si="215"/>
        <v>0</v>
      </c>
      <c r="BW735" s="125"/>
      <c r="BX735" s="125"/>
      <c r="BY735" s="125"/>
      <c r="BZ735" s="125">
        <v>1</v>
      </c>
      <c r="CA735" s="125"/>
      <c r="CB735" s="125"/>
      <c r="CC735" s="125"/>
      <c r="CD735" s="125"/>
      <c r="CE735" s="125"/>
      <c r="CF735" s="125"/>
      <c r="CG735" s="125"/>
      <c r="CH735" s="125">
        <f t="shared" si="200"/>
        <v>1</v>
      </c>
      <c r="CI735" s="125"/>
      <c r="CJ735" s="125"/>
      <c r="CK735" s="125"/>
      <c r="CL735" s="125"/>
      <c r="CM735" s="125">
        <v>1</v>
      </c>
      <c r="CN735" s="125"/>
      <c r="CO735" s="125"/>
      <c r="CP735" s="125"/>
      <c r="CQ735" s="125"/>
      <c r="CR735" s="125"/>
      <c r="CS735" s="125">
        <f t="shared" si="201"/>
        <v>1</v>
      </c>
      <c r="CT735" s="125"/>
      <c r="CU735" s="125"/>
      <c r="CV735" s="125"/>
      <c r="CW735" s="125"/>
      <c r="CX735" s="125"/>
      <c r="CY735" s="125"/>
      <c r="CZ735" s="125">
        <v>1</v>
      </c>
      <c r="DA735" s="125"/>
      <c r="DB735" s="125"/>
      <c r="DC735" s="125"/>
      <c r="DD735" s="125">
        <f t="shared" si="202"/>
        <v>1</v>
      </c>
      <c r="DE735" s="125"/>
      <c r="DF735" s="125"/>
      <c r="DG735" s="125"/>
      <c r="DH735" s="125"/>
      <c r="DI735" s="125"/>
      <c r="DJ735" s="125"/>
      <c r="DK735" s="125"/>
      <c r="DL735" s="125"/>
      <c r="DM735" s="125"/>
      <c r="DN735" s="125">
        <f t="shared" si="203"/>
        <v>0</v>
      </c>
      <c r="DO735" s="125"/>
      <c r="DP735" s="125"/>
      <c r="DQ735" s="125"/>
      <c r="DR735" s="125"/>
      <c r="DS735" s="125"/>
      <c r="DT735" s="125"/>
      <c r="DU735" s="125"/>
      <c r="DV735" s="125">
        <v>1</v>
      </c>
      <c r="DW735" s="125"/>
      <c r="DX735" s="125"/>
      <c r="DY735" s="125">
        <f t="shared" si="204"/>
        <v>1</v>
      </c>
      <c r="DZ735" s="125">
        <f t="shared" si="205"/>
        <v>0</v>
      </c>
      <c r="EA735" s="125">
        <f t="shared" si="206"/>
        <v>0</v>
      </c>
      <c r="EB735" s="125">
        <f t="shared" si="207"/>
        <v>0</v>
      </c>
      <c r="EC735" s="125">
        <f t="shared" si="208"/>
        <v>0</v>
      </c>
      <c r="ED735" s="125">
        <f t="shared" si="209"/>
        <v>0</v>
      </c>
      <c r="EE735" s="125">
        <f t="shared" si="210"/>
        <v>0</v>
      </c>
      <c r="EF735" s="125">
        <f t="shared" si="211"/>
        <v>0</v>
      </c>
      <c r="EG735" s="125">
        <f t="shared" si="212"/>
        <v>0</v>
      </c>
      <c r="EH735" s="125">
        <f t="shared" si="213"/>
        <v>0</v>
      </c>
      <c r="EI735" s="125">
        <f t="shared" si="214"/>
        <v>0</v>
      </c>
      <c r="EJ735" s="125">
        <v>0</v>
      </c>
    </row>
    <row r="736" spans="1:140" ht="15.75" customHeight="1">
      <c r="A736" s="34"/>
      <c r="B736" s="33"/>
      <c r="C736" s="125">
        <v>2021</v>
      </c>
      <c r="D736" s="125" t="s">
        <v>3836</v>
      </c>
      <c r="E736" s="125" t="s">
        <v>3837</v>
      </c>
      <c r="F736" s="125" t="s">
        <v>620</v>
      </c>
      <c r="G736" s="125" t="s">
        <v>621</v>
      </c>
      <c r="H736" s="125" t="s">
        <v>3838</v>
      </c>
      <c r="I736" s="125" t="s">
        <v>3839</v>
      </c>
      <c r="J736" s="125"/>
      <c r="K736" s="125"/>
      <c r="L736" s="125" t="s">
        <v>3431</v>
      </c>
      <c r="M736" s="119">
        <v>1</v>
      </c>
      <c r="N736" s="119"/>
      <c r="O736" s="125"/>
      <c r="P736" s="125"/>
      <c r="Q736" s="125"/>
      <c r="R736" s="125"/>
      <c r="S736" s="125"/>
      <c r="T736" s="125"/>
      <c r="U736" s="125">
        <v>1</v>
      </c>
      <c r="V736" s="125"/>
      <c r="W736" s="125"/>
      <c r="X736" s="125"/>
      <c r="Y736" s="125"/>
      <c r="Z736" s="125"/>
      <c r="AA736" s="125"/>
      <c r="AB736" s="125"/>
      <c r="AC736" s="125"/>
      <c r="AD736" s="125"/>
      <c r="AE736" s="125"/>
      <c r="AF736" s="125"/>
      <c r="AG736" s="125"/>
      <c r="AH736" s="125"/>
      <c r="AI736" s="125"/>
      <c r="AJ736" s="125"/>
      <c r="AK736" s="125"/>
      <c r="AL736" s="125"/>
      <c r="AM736" s="125">
        <v>1</v>
      </c>
      <c r="AN736" s="125"/>
      <c r="AO736" s="125"/>
      <c r="AP736" s="125"/>
      <c r="AQ736" s="125"/>
      <c r="AR736" s="125">
        <f t="shared" si="216"/>
        <v>1</v>
      </c>
      <c r="AS736" s="125">
        <v>1</v>
      </c>
      <c r="AT736" s="125">
        <v>1</v>
      </c>
      <c r="AU736" s="125">
        <v>1</v>
      </c>
      <c r="AV736" s="125">
        <v>1</v>
      </c>
      <c r="AW736" s="125">
        <v>1</v>
      </c>
      <c r="AX736" s="125">
        <f t="shared" si="199"/>
        <v>5</v>
      </c>
      <c r="AY736" s="125"/>
      <c r="AZ736" s="125">
        <v>1</v>
      </c>
      <c r="BA736" s="125"/>
      <c r="BB736" s="125"/>
      <c r="BC736" s="125"/>
      <c r="BD736" s="125"/>
      <c r="BE736" s="125"/>
      <c r="BF736" s="125"/>
      <c r="BG736" s="125"/>
      <c r="BH736" s="125"/>
      <c r="BI736" s="125"/>
      <c r="BJ736" s="125"/>
      <c r="BK736" s="125">
        <v>1</v>
      </c>
      <c r="BL736" s="125"/>
      <c r="BM736" s="125"/>
      <c r="BN736" s="125"/>
      <c r="BO736" s="125"/>
      <c r="BP736" s="125"/>
      <c r="BQ736" s="125"/>
      <c r="BR736" s="125"/>
      <c r="BS736" s="125"/>
      <c r="BT736" s="125">
        <v>1</v>
      </c>
      <c r="BU736" s="125"/>
      <c r="BV736" s="66">
        <f t="shared" si="215"/>
        <v>0</v>
      </c>
      <c r="BW736" s="125"/>
      <c r="BX736" s="125"/>
      <c r="BY736" s="125"/>
      <c r="BZ736" s="125"/>
      <c r="CA736" s="125"/>
      <c r="CB736" s="125">
        <v>1</v>
      </c>
      <c r="CC736" s="125"/>
      <c r="CD736" s="125"/>
      <c r="CE736" s="125"/>
      <c r="CF736" s="125"/>
      <c r="CG736" s="125"/>
      <c r="CH736" s="125">
        <f t="shared" si="200"/>
        <v>1</v>
      </c>
      <c r="CI736" s="125"/>
      <c r="CJ736" s="125"/>
      <c r="CK736" s="125"/>
      <c r="CL736" s="125"/>
      <c r="CM736" s="125">
        <v>1</v>
      </c>
      <c r="CN736" s="125"/>
      <c r="CO736" s="125"/>
      <c r="CP736" s="125"/>
      <c r="CQ736" s="125"/>
      <c r="CR736" s="125"/>
      <c r="CS736" s="125">
        <f t="shared" si="201"/>
        <v>1</v>
      </c>
      <c r="CT736" s="125"/>
      <c r="CU736" s="125"/>
      <c r="CV736" s="125"/>
      <c r="CW736" s="125">
        <v>1</v>
      </c>
      <c r="CX736" s="125"/>
      <c r="CY736" s="125"/>
      <c r="CZ736" s="125"/>
      <c r="DA736" s="125"/>
      <c r="DB736" s="125"/>
      <c r="DC736" s="125"/>
      <c r="DD736" s="125">
        <f t="shared" si="202"/>
        <v>1</v>
      </c>
      <c r="DE736" s="125"/>
      <c r="DF736" s="125"/>
      <c r="DG736" s="125"/>
      <c r="DH736" s="125">
        <v>1</v>
      </c>
      <c r="DI736" s="125"/>
      <c r="DJ736" s="125"/>
      <c r="DK736" s="125"/>
      <c r="DL736" s="125"/>
      <c r="DM736" s="125"/>
      <c r="DN736" s="125">
        <f t="shared" si="203"/>
        <v>1</v>
      </c>
      <c r="DO736" s="125"/>
      <c r="DP736" s="125"/>
      <c r="DQ736" s="125"/>
      <c r="DR736" s="125">
        <v>1</v>
      </c>
      <c r="DS736" s="125"/>
      <c r="DT736" s="125"/>
      <c r="DU736" s="125"/>
      <c r="DV736" s="125"/>
      <c r="DW736" s="125"/>
      <c r="DX736" s="125"/>
      <c r="DY736" s="125">
        <f t="shared" si="204"/>
        <v>1</v>
      </c>
      <c r="DZ736" s="125">
        <f t="shared" si="205"/>
        <v>0</v>
      </c>
      <c r="EA736" s="125">
        <f t="shared" si="206"/>
        <v>0</v>
      </c>
      <c r="EB736" s="125">
        <f t="shared" si="207"/>
        <v>0</v>
      </c>
      <c r="EC736" s="125">
        <f t="shared" si="208"/>
        <v>4</v>
      </c>
      <c r="ED736" s="125">
        <f t="shared" si="209"/>
        <v>0</v>
      </c>
      <c r="EE736" s="125">
        <f t="shared" si="210"/>
        <v>0</v>
      </c>
      <c r="EF736" s="125">
        <f t="shared" si="211"/>
        <v>0</v>
      </c>
      <c r="EG736" s="125">
        <f t="shared" si="212"/>
        <v>0</v>
      </c>
      <c r="EH736" s="125">
        <f t="shared" si="213"/>
        <v>4</v>
      </c>
      <c r="EI736" s="125">
        <f t="shared" si="214"/>
        <v>1</v>
      </c>
      <c r="EJ736" s="125">
        <v>0</v>
      </c>
    </row>
    <row r="737" spans="1:140" ht="15.75" customHeight="1">
      <c r="A737" s="34"/>
      <c r="B737" s="33"/>
      <c r="C737" s="125">
        <v>2021</v>
      </c>
      <c r="D737" s="125" t="s">
        <v>3840</v>
      </c>
      <c r="E737" s="125" t="s">
        <v>3841</v>
      </c>
      <c r="F737" s="125" t="s">
        <v>1496</v>
      </c>
      <c r="G737" s="125" t="s">
        <v>483</v>
      </c>
      <c r="H737" s="125" t="s">
        <v>3842</v>
      </c>
      <c r="I737" s="125" t="s">
        <v>3843</v>
      </c>
      <c r="J737" s="125"/>
      <c r="K737" s="125"/>
      <c r="L737" s="125" t="s">
        <v>3431</v>
      </c>
      <c r="M737" s="119">
        <v>1</v>
      </c>
      <c r="N737" s="119"/>
      <c r="O737" s="125"/>
      <c r="P737" s="125"/>
      <c r="Q737" s="125"/>
      <c r="R737" s="125"/>
      <c r="S737" s="125"/>
      <c r="T737" s="125">
        <v>1</v>
      </c>
      <c r="U737" s="125"/>
      <c r="V737" s="125"/>
      <c r="W737" s="125"/>
      <c r="X737" s="125"/>
      <c r="Y737" s="125"/>
      <c r="Z737" s="125"/>
      <c r="AA737" s="125">
        <v>1</v>
      </c>
      <c r="AB737" s="125"/>
      <c r="AC737" s="125"/>
      <c r="AD737" s="125"/>
      <c r="AE737" s="125"/>
      <c r="AF737" s="125"/>
      <c r="AG737" s="125"/>
      <c r="AH737" s="125"/>
      <c r="AI737" s="125"/>
      <c r="AJ737" s="125">
        <v>1</v>
      </c>
      <c r="AK737" s="125"/>
      <c r="AL737" s="125"/>
      <c r="AM737" s="125"/>
      <c r="AN737" s="125"/>
      <c r="AO737" s="125"/>
      <c r="AP737" s="125"/>
      <c r="AQ737" s="125"/>
      <c r="AR737" s="125">
        <f t="shared" si="216"/>
        <v>1</v>
      </c>
      <c r="AS737" s="125"/>
      <c r="AT737" s="125">
        <v>1</v>
      </c>
      <c r="AU737" s="125"/>
      <c r="AV737" s="125"/>
      <c r="AW737" s="125"/>
      <c r="AX737" s="125">
        <f t="shared" si="199"/>
        <v>1</v>
      </c>
      <c r="AY737" s="125"/>
      <c r="AZ737" s="125">
        <v>1</v>
      </c>
      <c r="BA737" s="125"/>
      <c r="BB737" s="125"/>
      <c r="BC737" s="125"/>
      <c r="BD737" s="125"/>
      <c r="BE737" s="125"/>
      <c r="BF737" s="125"/>
      <c r="BG737" s="125"/>
      <c r="BH737" s="125"/>
      <c r="BI737" s="125"/>
      <c r="BJ737" s="125"/>
      <c r="BK737" s="125"/>
      <c r="BL737" s="125"/>
      <c r="BM737" s="125"/>
      <c r="BN737" s="125"/>
      <c r="BO737" s="125"/>
      <c r="BP737" s="125">
        <v>1</v>
      </c>
      <c r="BQ737" s="125"/>
      <c r="BR737" s="125"/>
      <c r="BS737" s="125"/>
      <c r="BT737" s="125"/>
      <c r="BU737" s="125"/>
      <c r="BV737" s="66">
        <f t="shared" si="215"/>
        <v>1</v>
      </c>
      <c r="BW737" s="125"/>
      <c r="BX737" s="125"/>
      <c r="BY737" s="125"/>
      <c r="BZ737" s="125"/>
      <c r="CA737" s="125"/>
      <c r="CB737" s="125"/>
      <c r="CC737" s="125"/>
      <c r="CD737" s="125"/>
      <c r="CE737" s="125"/>
      <c r="CF737" s="125"/>
      <c r="CG737" s="125"/>
      <c r="CH737" s="125">
        <f t="shared" si="200"/>
        <v>0</v>
      </c>
      <c r="CI737" s="125"/>
      <c r="CJ737" s="125"/>
      <c r="CK737" s="125"/>
      <c r="CL737" s="125"/>
      <c r="CM737" s="125"/>
      <c r="CN737" s="125"/>
      <c r="CO737" s="125"/>
      <c r="CP737" s="125"/>
      <c r="CQ737" s="125"/>
      <c r="CR737" s="125"/>
      <c r="CS737" s="125">
        <f t="shared" si="201"/>
        <v>0</v>
      </c>
      <c r="CT737" s="125"/>
      <c r="CU737" s="125"/>
      <c r="CV737" s="125"/>
      <c r="CW737" s="125"/>
      <c r="CX737" s="125"/>
      <c r="CY737" s="125"/>
      <c r="CZ737" s="125"/>
      <c r="DA737" s="125"/>
      <c r="DB737" s="125"/>
      <c r="DC737" s="125"/>
      <c r="DD737" s="125">
        <f t="shared" si="202"/>
        <v>0</v>
      </c>
      <c r="DE737" s="125"/>
      <c r="DF737" s="125"/>
      <c r="DG737" s="125"/>
      <c r="DH737" s="125"/>
      <c r="DI737" s="125"/>
      <c r="DJ737" s="125"/>
      <c r="DK737" s="125"/>
      <c r="DL737" s="125"/>
      <c r="DM737" s="125"/>
      <c r="DN737" s="125">
        <f t="shared" si="203"/>
        <v>0</v>
      </c>
      <c r="DO737" s="125"/>
      <c r="DP737" s="125"/>
      <c r="DQ737" s="125"/>
      <c r="DR737" s="125"/>
      <c r="DS737" s="125"/>
      <c r="DT737" s="125"/>
      <c r="DU737" s="125"/>
      <c r="DV737" s="125"/>
      <c r="DW737" s="125"/>
      <c r="DX737" s="125"/>
      <c r="DY737" s="125">
        <f t="shared" si="204"/>
        <v>0</v>
      </c>
      <c r="DZ737" s="125">
        <f t="shared" si="205"/>
        <v>0</v>
      </c>
      <c r="EA737" s="125">
        <f t="shared" si="206"/>
        <v>0</v>
      </c>
      <c r="EB737" s="125">
        <f t="shared" si="207"/>
        <v>0</v>
      </c>
      <c r="EC737" s="125">
        <f t="shared" si="208"/>
        <v>0</v>
      </c>
      <c r="ED737" s="125">
        <f t="shared" si="209"/>
        <v>0</v>
      </c>
      <c r="EE737" s="125">
        <f t="shared" si="210"/>
        <v>0</v>
      </c>
      <c r="EF737" s="125">
        <f t="shared" si="211"/>
        <v>0</v>
      </c>
      <c r="EG737" s="125">
        <f t="shared" si="212"/>
        <v>0</v>
      </c>
      <c r="EH737" s="125">
        <f t="shared" si="213"/>
        <v>0</v>
      </c>
      <c r="EI737" s="125">
        <f t="shared" si="214"/>
        <v>0</v>
      </c>
      <c r="EJ737" s="125">
        <v>1</v>
      </c>
    </row>
    <row r="738" spans="1:140" ht="15.75" customHeight="1">
      <c r="A738" s="33"/>
      <c r="B738" s="33"/>
      <c r="C738" s="125">
        <v>2021</v>
      </c>
      <c r="D738" s="125" t="s">
        <v>3844</v>
      </c>
      <c r="E738" s="125" t="s">
        <v>3845</v>
      </c>
      <c r="F738" s="125" t="s">
        <v>688</v>
      </c>
      <c r="G738" s="125" t="s">
        <v>487</v>
      </c>
      <c r="H738" s="125" t="s">
        <v>3846</v>
      </c>
      <c r="I738" s="125" t="s">
        <v>3847</v>
      </c>
      <c r="J738" s="125"/>
      <c r="K738" s="125"/>
      <c r="L738" s="125" t="s">
        <v>3431</v>
      </c>
      <c r="M738" s="119">
        <v>1</v>
      </c>
      <c r="N738" s="119"/>
      <c r="O738" s="125"/>
      <c r="P738" s="125"/>
      <c r="Q738" s="125"/>
      <c r="R738" s="125"/>
      <c r="S738" s="125"/>
      <c r="T738" s="125"/>
      <c r="U738" s="125">
        <v>1</v>
      </c>
      <c r="V738" s="125"/>
      <c r="W738" s="125"/>
      <c r="X738" s="125"/>
      <c r="Y738" s="125"/>
      <c r="Z738" s="125"/>
      <c r="AA738" s="125"/>
      <c r="AB738" s="125"/>
      <c r="AC738" s="125"/>
      <c r="AD738" s="125"/>
      <c r="AE738" s="125"/>
      <c r="AF738" s="125"/>
      <c r="AG738" s="125"/>
      <c r="AH738" s="125"/>
      <c r="AI738" s="125"/>
      <c r="AJ738" s="125"/>
      <c r="AK738" s="125"/>
      <c r="AL738" s="125"/>
      <c r="AM738" s="125"/>
      <c r="AN738" s="125">
        <v>1</v>
      </c>
      <c r="AO738" s="125"/>
      <c r="AP738" s="125"/>
      <c r="AQ738" s="125"/>
      <c r="AR738" s="125">
        <f t="shared" si="216"/>
        <v>1</v>
      </c>
      <c r="AS738" s="125">
        <v>1</v>
      </c>
      <c r="AT738" s="125">
        <v>1</v>
      </c>
      <c r="AU738" s="125">
        <v>1</v>
      </c>
      <c r="AV738" s="125">
        <v>1</v>
      </c>
      <c r="AW738" s="125">
        <v>1</v>
      </c>
      <c r="AX738" s="125">
        <f t="shared" si="199"/>
        <v>5</v>
      </c>
      <c r="AY738" s="125"/>
      <c r="AZ738" s="125"/>
      <c r="BA738" s="125">
        <v>1</v>
      </c>
      <c r="BB738" s="125"/>
      <c r="BC738" s="125"/>
      <c r="BD738" s="125">
        <v>1</v>
      </c>
      <c r="BE738" s="125"/>
      <c r="BF738" s="125"/>
      <c r="BG738" s="125"/>
      <c r="BH738" s="125"/>
      <c r="BI738" s="125"/>
      <c r="BJ738" s="125"/>
      <c r="BK738" s="125">
        <v>1</v>
      </c>
      <c r="BL738" s="125"/>
      <c r="BM738" s="125"/>
      <c r="BN738" s="125"/>
      <c r="BO738" s="125"/>
      <c r="BP738" s="125"/>
      <c r="BQ738" s="125"/>
      <c r="BR738" s="125"/>
      <c r="BS738" s="125">
        <v>1</v>
      </c>
      <c r="BT738" s="125">
        <v>1</v>
      </c>
      <c r="BU738" s="125">
        <v>1</v>
      </c>
      <c r="BV738" s="66">
        <f t="shared" si="215"/>
        <v>0</v>
      </c>
      <c r="BW738" s="125"/>
      <c r="BX738" s="125"/>
      <c r="BY738" s="125"/>
      <c r="BZ738" s="125">
        <v>1</v>
      </c>
      <c r="CA738" s="125"/>
      <c r="CB738" s="125">
        <v>1</v>
      </c>
      <c r="CC738" s="125">
        <v>1</v>
      </c>
      <c r="CD738" s="125"/>
      <c r="CE738" s="125"/>
      <c r="CF738" s="125"/>
      <c r="CG738" s="125"/>
      <c r="CH738" s="125">
        <f t="shared" si="200"/>
        <v>3</v>
      </c>
      <c r="CI738" s="125"/>
      <c r="CJ738" s="125">
        <v>1</v>
      </c>
      <c r="CK738" s="125"/>
      <c r="CL738" s="125"/>
      <c r="CM738" s="125">
        <v>1</v>
      </c>
      <c r="CN738" s="125">
        <v>1</v>
      </c>
      <c r="CO738" s="125"/>
      <c r="CP738" s="125"/>
      <c r="CQ738" s="125"/>
      <c r="CR738" s="125"/>
      <c r="CS738" s="125">
        <f t="shared" si="201"/>
        <v>3</v>
      </c>
      <c r="CT738" s="125"/>
      <c r="CU738" s="125"/>
      <c r="CV738" s="125"/>
      <c r="CW738" s="125">
        <v>1</v>
      </c>
      <c r="CX738" s="125">
        <v>1</v>
      </c>
      <c r="CY738" s="125"/>
      <c r="CZ738" s="125"/>
      <c r="DA738" s="125"/>
      <c r="DB738" s="125"/>
      <c r="DC738" s="125"/>
      <c r="DD738" s="125">
        <f t="shared" si="202"/>
        <v>2</v>
      </c>
      <c r="DE738" s="125"/>
      <c r="DF738" s="125">
        <v>1</v>
      </c>
      <c r="DG738" s="125"/>
      <c r="DH738" s="125">
        <v>1</v>
      </c>
      <c r="DI738" s="125">
        <v>1</v>
      </c>
      <c r="DJ738" s="125"/>
      <c r="DK738" s="125"/>
      <c r="DL738" s="125"/>
      <c r="DM738" s="125"/>
      <c r="DN738" s="125">
        <f t="shared" si="203"/>
        <v>3</v>
      </c>
      <c r="DO738" s="125"/>
      <c r="DP738" s="125">
        <v>1</v>
      </c>
      <c r="DQ738" s="125"/>
      <c r="DR738" s="125">
        <v>1</v>
      </c>
      <c r="DS738" s="125">
        <v>1</v>
      </c>
      <c r="DT738" s="125"/>
      <c r="DU738" s="125"/>
      <c r="DV738" s="125">
        <v>1</v>
      </c>
      <c r="DW738" s="125"/>
      <c r="DX738" s="125"/>
      <c r="DY738" s="125">
        <f t="shared" si="204"/>
        <v>4</v>
      </c>
      <c r="DZ738" s="125">
        <f t="shared" si="205"/>
        <v>0</v>
      </c>
      <c r="EA738" s="125">
        <f t="shared" si="206"/>
        <v>3</v>
      </c>
      <c r="EB738" s="125">
        <f t="shared" si="207"/>
        <v>0</v>
      </c>
      <c r="EC738" s="125">
        <f t="shared" si="208"/>
        <v>4</v>
      </c>
      <c r="ED738" s="125">
        <f t="shared" si="209"/>
        <v>5</v>
      </c>
      <c r="EE738" s="125">
        <f t="shared" si="210"/>
        <v>0</v>
      </c>
      <c r="EF738" s="125">
        <f t="shared" si="211"/>
        <v>0</v>
      </c>
      <c r="EG738" s="125">
        <f t="shared" si="212"/>
        <v>0</v>
      </c>
      <c r="EH738" s="125">
        <f t="shared" si="213"/>
        <v>12</v>
      </c>
      <c r="EI738" s="125">
        <f t="shared" si="214"/>
        <v>1</v>
      </c>
      <c r="EJ738" s="125">
        <v>0</v>
      </c>
    </row>
    <row r="739" spans="1:140" ht="15.75" customHeight="1">
      <c r="A739" s="33"/>
      <c r="B739" s="33"/>
      <c r="C739" s="201"/>
      <c r="D739" s="201" t="s">
        <v>3848</v>
      </c>
      <c r="E739" s="201" t="s">
        <v>3849</v>
      </c>
      <c r="F739" s="201" t="s">
        <v>544</v>
      </c>
      <c r="G739" s="201" t="s">
        <v>538</v>
      </c>
      <c r="H739" s="202" t="s">
        <v>3850</v>
      </c>
      <c r="I739" s="145" t="s">
        <v>3851</v>
      </c>
      <c r="J739" s="201"/>
      <c r="K739" s="201"/>
      <c r="L739" s="201" t="s">
        <v>3431</v>
      </c>
      <c r="M739" s="214">
        <v>1</v>
      </c>
      <c r="N739" s="214"/>
      <c r="O739" s="201"/>
      <c r="P739" s="201"/>
      <c r="Q739" s="201"/>
      <c r="R739" s="201"/>
      <c r="S739" s="201"/>
      <c r="T739" s="201"/>
      <c r="U739" s="201">
        <v>1</v>
      </c>
      <c r="V739" s="201"/>
      <c r="W739" s="201"/>
      <c r="X739" s="201"/>
      <c r="Y739" s="201"/>
      <c r="Z739" s="201"/>
      <c r="AA739" s="201"/>
      <c r="AB739" s="201"/>
      <c r="AC739" s="201"/>
      <c r="AD739" s="201"/>
      <c r="AE739" s="201"/>
      <c r="AF739" s="201"/>
      <c r="AG739" s="201"/>
      <c r="AH739" s="201">
        <v>1</v>
      </c>
      <c r="AI739" s="201"/>
      <c r="AJ739" s="201"/>
      <c r="AK739" s="201"/>
      <c r="AL739" s="201"/>
      <c r="AM739" s="201"/>
      <c r="AN739" s="201"/>
      <c r="AO739" s="201"/>
      <c r="AP739" s="201"/>
      <c r="AQ739" s="201"/>
      <c r="AR739" s="201">
        <f t="shared" si="216"/>
        <v>1</v>
      </c>
      <c r="AS739" s="201">
        <v>1</v>
      </c>
      <c r="AT739" s="201">
        <v>1</v>
      </c>
      <c r="AU739" s="201">
        <v>1</v>
      </c>
      <c r="AV739" s="201"/>
      <c r="AW739" s="201">
        <v>1</v>
      </c>
      <c r="AX739" s="201">
        <f t="shared" si="199"/>
        <v>4</v>
      </c>
      <c r="AY739" s="201"/>
      <c r="AZ739" s="201"/>
      <c r="BA739" s="201">
        <v>1</v>
      </c>
      <c r="BB739" s="201"/>
      <c r="BC739" s="201"/>
      <c r="BD739" s="201"/>
      <c r="BE739" s="201"/>
      <c r="BF739" s="201"/>
      <c r="BG739" s="201"/>
      <c r="BH739" s="201"/>
      <c r="BI739" s="201"/>
      <c r="BJ739" s="201"/>
      <c r="BK739" s="201"/>
      <c r="BL739" s="201"/>
      <c r="BM739" s="201"/>
      <c r="BN739" s="201"/>
      <c r="BO739" s="201"/>
      <c r="BP739" s="201">
        <v>1</v>
      </c>
      <c r="BQ739" s="201"/>
      <c r="BR739" s="201"/>
      <c r="BS739" s="201">
        <v>1</v>
      </c>
      <c r="BT739" s="201">
        <v>1</v>
      </c>
      <c r="BU739" s="201">
        <v>1</v>
      </c>
      <c r="BV739" s="66">
        <f t="shared" si="215"/>
        <v>0</v>
      </c>
      <c r="BW739" s="201"/>
      <c r="BX739" s="201"/>
      <c r="BY739" s="201"/>
      <c r="BZ739" s="201">
        <v>1</v>
      </c>
      <c r="CA739" s="201"/>
      <c r="CB739" s="201"/>
      <c r="CC739" s="201"/>
      <c r="CD739" s="201"/>
      <c r="CE739" s="201"/>
      <c r="CF739" s="201"/>
      <c r="CG739" s="201"/>
      <c r="CH739" s="201">
        <f t="shared" si="200"/>
        <v>1</v>
      </c>
      <c r="CI739" s="201"/>
      <c r="CJ739" s="201"/>
      <c r="CK739" s="201"/>
      <c r="CL739" s="201"/>
      <c r="CM739" s="201">
        <v>1</v>
      </c>
      <c r="CN739" s="201"/>
      <c r="CO739" s="201"/>
      <c r="CP739" s="201"/>
      <c r="CQ739" s="201"/>
      <c r="CR739" s="201"/>
      <c r="CS739" s="201">
        <f t="shared" si="201"/>
        <v>1</v>
      </c>
      <c r="CT739" s="201"/>
      <c r="CU739" s="201"/>
      <c r="CV739" s="201"/>
      <c r="CW739" s="201"/>
      <c r="CX739" s="201"/>
      <c r="CY739" s="201"/>
      <c r="CZ739" s="201">
        <v>1</v>
      </c>
      <c r="DA739" s="201"/>
      <c r="DB739" s="201"/>
      <c r="DC739" s="201"/>
      <c r="DD739" s="201">
        <f t="shared" si="202"/>
        <v>1</v>
      </c>
      <c r="DE739" s="201"/>
      <c r="DF739" s="201"/>
      <c r="DG739" s="201"/>
      <c r="DH739" s="201"/>
      <c r="DI739" s="201"/>
      <c r="DJ739" s="201"/>
      <c r="DK739" s="201"/>
      <c r="DL739" s="201"/>
      <c r="DM739" s="201"/>
      <c r="DN739" s="201">
        <f t="shared" si="203"/>
        <v>0</v>
      </c>
      <c r="DO739" s="201"/>
      <c r="DP739" s="201"/>
      <c r="DQ739" s="201"/>
      <c r="DR739" s="201"/>
      <c r="DS739" s="201"/>
      <c r="DT739" s="201"/>
      <c r="DU739" s="201"/>
      <c r="DV739" s="201">
        <v>1</v>
      </c>
      <c r="DW739" s="201"/>
      <c r="DX739" s="201"/>
      <c r="DY739" s="201">
        <f t="shared" si="204"/>
        <v>1</v>
      </c>
      <c r="DZ739" s="201">
        <f t="shared" si="205"/>
        <v>0</v>
      </c>
      <c r="EA739" s="201">
        <f t="shared" si="206"/>
        <v>0</v>
      </c>
      <c r="EB739" s="201">
        <f t="shared" si="207"/>
        <v>0</v>
      </c>
      <c r="EC739" s="201">
        <f t="shared" si="208"/>
        <v>0</v>
      </c>
      <c r="ED739" s="201">
        <f t="shared" si="209"/>
        <v>0</v>
      </c>
      <c r="EE739" s="201">
        <f t="shared" si="210"/>
        <v>0</v>
      </c>
      <c r="EF739" s="201">
        <f t="shared" si="211"/>
        <v>0</v>
      </c>
      <c r="EG739" s="201">
        <f t="shared" si="212"/>
        <v>0</v>
      </c>
      <c r="EH739" s="201">
        <f t="shared" si="213"/>
        <v>0</v>
      </c>
      <c r="EI739" s="201">
        <f t="shared" si="214"/>
        <v>0</v>
      </c>
      <c r="EJ739" s="201">
        <v>0</v>
      </c>
    </row>
    <row r="740" spans="1:140" ht="15.75" customHeight="1">
      <c r="A740" s="33"/>
      <c r="B740" s="33"/>
      <c r="C740" s="125">
        <v>2021</v>
      </c>
      <c r="D740" s="125" t="s">
        <v>3852</v>
      </c>
      <c r="E740" s="125" t="s">
        <v>3853</v>
      </c>
      <c r="F740" s="125" t="s">
        <v>645</v>
      </c>
      <c r="G740" s="125" t="s">
        <v>470</v>
      </c>
      <c r="H740" s="125" t="s">
        <v>3854</v>
      </c>
      <c r="I740" s="125" t="s">
        <v>3855</v>
      </c>
      <c r="J740" s="125"/>
      <c r="K740" s="125"/>
      <c r="L740" s="125" t="s">
        <v>3431</v>
      </c>
      <c r="M740" s="119">
        <v>1</v>
      </c>
      <c r="N740" s="119"/>
      <c r="O740" s="125"/>
      <c r="P740" s="125"/>
      <c r="Q740" s="125"/>
      <c r="R740" s="125"/>
      <c r="S740" s="125"/>
      <c r="T740" s="125"/>
      <c r="U740" s="125">
        <v>1</v>
      </c>
      <c r="V740" s="125"/>
      <c r="W740" s="125"/>
      <c r="X740" s="125"/>
      <c r="Y740" s="125"/>
      <c r="Z740" s="125"/>
      <c r="AA740" s="125"/>
      <c r="AB740" s="125"/>
      <c r="AC740" s="125"/>
      <c r="AD740" s="125"/>
      <c r="AE740" s="125"/>
      <c r="AF740" s="125"/>
      <c r="AG740" s="125">
        <v>1</v>
      </c>
      <c r="AH740" s="125"/>
      <c r="AI740" s="125"/>
      <c r="AJ740" s="125"/>
      <c r="AK740" s="125"/>
      <c r="AL740" s="125"/>
      <c r="AM740" s="125"/>
      <c r="AN740" s="125"/>
      <c r="AO740" s="125"/>
      <c r="AP740" s="125"/>
      <c r="AQ740" s="125"/>
      <c r="AR740" s="125">
        <f t="shared" si="216"/>
        <v>1</v>
      </c>
      <c r="AS740" s="125"/>
      <c r="AT740" s="125">
        <v>1</v>
      </c>
      <c r="AU740" s="125"/>
      <c r="AV740" s="125"/>
      <c r="AW740" s="125"/>
      <c r="AX740" s="125">
        <f t="shared" si="199"/>
        <v>1</v>
      </c>
      <c r="AY740" s="125"/>
      <c r="AZ740" s="125"/>
      <c r="BA740" s="125">
        <v>1</v>
      </c>
      <c r="BB740" s="125"/>
      <c r="BC740" s="125"/>
      <c r="BD740" s="125"/>
      <c r="BE740" s="125"/>
      <c r="BF740" s="125">
        <v>1</v>
      </c>
      <c r="BG740" s="125"/>
      <c r="BH740" s="125"/>
      <c r="BI740" s="125"/>
      <c r="BJ740" s="125"/>
      <c r="BK740" s="125">
        <v>1</v>
      </c>
      <c r="BL740" s="125"/>
      <c r="BM740" s="125"/>
      <c r="BN740" s="125"/>
      <c r="BO740" s="125"/>
      <c r="BP740" s="125"/>
      <c r="BQ740" s="125"/>
      <c r="BR740" s="125"/>
      <c r="BS740" s="125">
        <v>1</v>
      </c>
      <c r="BT740" s="125">
        <v>1</v>
      </c>
      <c r="BU740" s="125"/>
      <c r="BV740" s="66">
        <f t="shared" si="215"/>
        <v>0</v>
      </c>
      <c r="BW740" s="125"/>
      <c r="BX740" s="125"/>
      <c r="BY740" s="125"/>
      <c r="BZ740" s="125"/>
      <c r="CA740" s="125"/>
      <c r="CB740" s="125"/>
      <c r="CC740" s="125"/>
      <c r="CD740" s="125"/>
      <c r="CE740" s="125"/>
      <c r="CF740" s="125"/>
      <c r="CG740" s="125"/>
      <c r="CH740" s="125">
        <f t="shared" si="200"/>
        <v>0</v>
      </c>
      <c r="CI740" s="125"/>
      <c r="CJ740" s="125">
        <v>1</v>
      </c>
      <c r="CK740" s="125"/>
      <c r="CL740" s="125"/>
      <c r="CM740" s="125"/>
      <c r="CN740" s="125">
        <v>1</v>
      </c>
      <c r="CO740" s="125"/>
      <c r="CP740" s="125"/>
      <c r="CQ740" s="125"/>
      <c r="CR740" s="125"/>
      <c r="CS740" s="125">
        <f t="shared" si="201"/>
        <v>2</v>
      </c>
      <c r="CT740" s="125"/>
      <c r="CU740" s="125"/>
      <c r="CV740" s="125"/>
      <c r="CW740" s="125"/>
      <c r="CX740" s="125"/>
      <c r="CY740" s="125"/>
      <c r="CZ740" s="125"/>
      <c r="DA740" s="125"/>
      <c r="DB740" s="125"/>
      <c r="DC740" s="125"/>
      <c r="DD740" s="125">
        <f t="shared" si="202"/>
        <v>0</v>
      </c>
      <c r="DE740" s="125"/>
      <c r="DF740" s="125"/>
      <c r="DG740" s="125"/>
      <c r="DH740" s="125"/>
      <c r="DI740" s="125"/>
      <c r="DJ740" s="125"/>
      <c r="DK740" s="125"/>
      <c r="DL740" s="125"/>
      <c r="DM740" s="125"/>
      <c r="DN740" s="125">
        <f t="shared" si="203"/>
        <v>0</v>
      </c>
      <c r="DO740" s="125"/>
      <c r="DP740" s="125"/>
      <c r="DQ740" s="125"/>
      <c r="DR740" s="125"/>
      <c r="DS740" s="125"/>
      <c r="DT740" s="125"/>
      <c r="DU740" s="125"/>
      <c r="DV740" s="125"/>
      <c r="DW740" s="125"/>
      <c r="DX740" s="125"/>
      <c r="DY740" s="125">
        <f t="shared" si="204"/>
        <v>0</v>
      </c>
      <c r="DZ740" s="125">
        <f t="shared" si="205"/>
        <v>0</v>
      </c>
      <c r="EA740" s="125">
        <f t="shared" si="206"/>
        <v>1</v>
      </c>
      <c r="EB740" s="125">
        <f t="shared" si="207"/>
        <v>0</v>
      </c>
      <c r="EC740" s="125">
        <f t="shared" si="208"/>
        <v>0</v>
      </c>
      <c r="ED740" s="125">
        <f t="shared" si="209"/>
        <v>1</v>
      </c>
      <c r="EE740" s="125">
        <f t="shared" si="210"/>
        <v>0</v>
      </c>
      <c r="EF740" s="125">
        <f t="shared" si="211"/>
        <v>0</v>
      </c>
      <c r="EG740" s="125">
        <f t="shared" si="212"/>
        <v>0</v>
      </c>
      <c r="EH740" s="125">
        <f t="shared" si="213"/>
        <v>2</v>
      </c>
      <c r="EI740" s="125">
        <f t="shared" si="214"/>
        <v>1</v>
      </c>
      <c r="EJ740" s="125">
        <v>0</v>
      </c>
    </row>
    <row r="741" spans="1:140" ht="15.75" customHeight="1">
      <c r="A741" s="34"/>
      <c r="B741" s="33"/>
      <c r="C741" s="125">
        <v>2021</v>
      </c>
      <c r="D741" s="125" t="s">
        <v>3856</v>
      </c>
      <c r="E741" s="125" t="s">
        <v>3857</v>
      </c>
      <c r="F741" s="125" t="s">
        <v>1274</v>
      </c>
      <c r="G741" s="125" t="s">
        <v>487</v>
      </c>
      <c r="H741" s="125" t="s">
        <v>3858</v>
      </c>
      <c r="I741" s="125" t="s">
        <v>3859</v>
      </c>
      <c r="J741" s="125"/>
      <c r="K741" s="125"/>
      <c r="L741" s="125" t="s">
        <v>3431</v>
      </c>
      <c r="M741" s="119">
        <v>1</v>
      </c>
      <c r="N741" s="119"/>
      <c r="O741" s="125"/>
      <c r="P741" s="125"/>
      <c r="Q741" s="125"/>
      <c r="R741" s="125"/>
      <c r="S741" s="125"/>
      <c r="T741" s="125"/>
      <c r="U741" s="125">
        <v>1</v>
      </c>
      <c r="V741" s="125"/>
      <c r="W741" s="125"/>
      <c r="X741" s="125"/>
      <c r="Y741" s="125"/>
      <c r="Z741" s="125"/>
      <c r="AA741" s="125"/>
      <c r="AB741" s="125"/>
      <c r="AC741" s="125"/>
      <c r="AD741" s="125"/>
      <c r="AE741" s="125"/>
      <c r="AF741" s="125">
        <v>1</v>
      </c>
      <c r="AG741" s="125"/>
      <c r="AH741" s="125"/>
      <c r="AI741" s="125"/>
      <c r="AJ741" s="125"/>
      <c r="AK741" s="125"/>
      <c r="AL741" s="125"/>
      <c r="AM741" s="125"/>
      <c r="AN741" s="125"/>
      <c r="AO741" s="125"/>
      <c r="AP741" s="125"/>
      <c r="AQ741" s="125"/>
      <c r="AR741" s="125">
        <f t="shared" si="216"/>
        <v>1</v>
      </c>
      <c r="AS741" s="125"/>
      <c r="AT741" s="125">
        <v>1</v>
      </c>
      <c r="AU741" s="125"/>
      <c r="AV741" s="125"/>
      <c r="AW741" s="125"/>
      <c r="AX741" s="125">
        <f t="shared" si="199"/>
        <v>1</v>
      </c>
      <c r="AY741" s="125"/>
      <c r="AZ741" s="125">
        <v>1</v>
      </c>
      <c r="BA741" s="125"/>
      <c r="BB741" s="125"/>
      <c r="BC741" s="125"/>
      <c r="BD741" s="125"/>
      <c r="BE741" s="125"/>
      <c r="BF741" s="125"/>
      <c r="BG741" s="125"/>
      <c r="BH741" s="125"/>
      <c r="BI741" s="125"/>
      <c r="BJ741" s="125"/>
      <c r="BK741" s="125">
        <v>1</v>
      </c>
      <c r="BL741" s="125"/>
      <c r="BM741" s="125"/>
      <c r="BN741" s="125"/>
      <c r="BO741" s="125"/>
      <c r="BP741" s="125"/>
      <c r="BQ741" s="125"/>
      <c r="BR741" s="125"/>
      <c r="BS741" s="125"/>
      <c r="BT741" s="125"/>
      <c r="BU741" s="125"/>
      <c r="BV741" s="66">
        <f t="shared" si="215"/>
        <v>1</v>
      </c>
      <c r="BW741" s="125"/>
      <c r="BX741" s="125"/>
      <c r="BY741" s="125"/>
      <c r="BZ741" s="125"/>
      <c r="CA741" s="125"/>
      <c r="CB741" s="125"/>
      <c r="CC741" s="125"/>
      <c r="CD741" s="125"/>
      <c r="CE741" s="125"/>
      <c r="CF741" s="125"/>
      <c r="CG741" s="125"/>
      <c r="CH741" s="125">
        <f t="shared" si="200"/>
        <v>0</v>
      </c>
      <c r="CI741" s="125"/>
      <c r="CJ741" s="125"/>
      <c r="CK741" s="125"/>
      <c r="CL741" s="125"/>
      <c r="CM741" s="125"/>
      <c r="CN741" s="125"/>
      <c r="CO741" s="125"/>
      <c r="CP741" s="125"/>
      <c r="CQ741" s="125"/>
      <c r="CR741" s="125"/>
      <c r="CS741" s="125">
        <f t="shared" si="201"/>
        <v>0</v>
      </c>
      <c r="CT741" s="125"/>
      <c r="CU741" s="125"/>
      <c r="CV741" s="125"/>
      <c r="CW741" s="125"/>
      <c r="CX741" s="125"/>
      <c r="CY741" s="125"/>
      <c r="CZ741" s="125"/>
      <c r="DA741" s="125"/>
      <c r="DB741" s="125"/>
      <c r="DC741" s="125"/>
      <c r="DD741" s="125">
        <f t="shared" si="202"/>
        <v>0</v>
      </c>
      <c r="DE741" s="125"/>
      <c r="DF741" s="125"/>
      <c r="DG741" s="125"/>
      <c r="DH741" s="125"/>
      <c r="DI741" s="125"/>
      <c r="DJ741" s="125"/>
      <c r="DK741" s="125"/>
      <c r="DL741" s="125"/>
      <c r="DM741" s="125"/>
      <c r="DN741" s="125">
        <f t="shared" si="203"/>
        <v>0</v>
      </c>
      <c r="DO741" s="125"/>
      <c r="DP741" s="125"/>
      <c r="DQ741" s="125"/>
      <c r="DR741" s="125"/>
      <c r="DS741" s="125"/>
      <c r="DT741" s="125"/>
      <c r="DU741" s="125"/>
      <c r="DV741" s="125"/>
      <c r="DW741" s="125"/>
      <c r="DX741" s="125"/>
      <c r="DY741" s="125">
        <f t="shared" si="204"/>
        <v>0</v>
      </c>
      <c r="DZ741" s="125">
        <f t="shared" si="205"/>
        <v>0</v>
      </c>
      <c r="EA741" s="125">
        <f t="shared" si="206"/>
        <v>0</v>
      </c>
      <c r="EB741" s="125">
        <f t="shared" si="207"/>
        <v>0</v>
      </c>
      <c r="EC741" s="125">
        <f t="shared" si="208"/>
        <v>0</v>
      </c>
      <c r="ED741" s="125">
        <f t="shared" si="209"/>
        <v>0</v>
      </c>
      <c r="EE741" s="125">
        <f t="shared" si="210"/>
        <v>0</v>
      </c>
      <c r="EF741" s="125">
        <f t="shared" si="211"/>
        <v>0</v>
      </c>
      <c r="EG741" s="125">
        <f t="shared" si="212"/>
        <v>0</v>
      </c>
      <c r="EH741" s="125">
        <f t="shared" si="213"/>
        <v>0</v>
      </c>
      <c r="EI741" s="125">
        <f t="shared" si="214"/>
        <v>0</v>
      </c>
      <c r="EJ741" s="125">
        <v>0</v>
      </c>
    </row>
    <row r="742" spans="1:140" ht="15.75" customHeight="1">
      <c r="A742" s="33"/>
      <c r="B742" s="33"/>
      <c r="C742" s="125">
        <v>2020</v>
      </c>
      <c r="D742" s="125" t="s">
        <v>3860</v>
      </c>
      <c r="E742" s="125" t="s">
        <v>3861</v>
      </c>
      <c r="F742" s="125" t="s">
        <v>1291</v>
      </c>
      <c r="G742" s="125" t="s">
        <v>470</v>
      </c>
      <c r="H742" s="125" t="s">
        <v>3862</v>
      </c>
      <c r="I742" s="145" t="s">
        <v>3863</v>
      </c>
      <c r="J742" s="125"/>
      <c r="K742" s="125"/>
      <c r="L742" s="125" t="s">
        <v>3431</v>
      </c>
      <c r="M742" s="119">
        <v>1</v>
      </c>
      <c r="N742" s="119"/>
      <c r="O742" s="125"/>
      <c r="P742" s="125"/>
      <c r="Q742" s="125"/>
      <c r="R742" s="125">
        <v>1</v>
      </c>
      <c r="S742" s="125"/>
      <c r="T742" s="125"/>
      <c r="U742" s="125"/>
      <c r="V742" s="125"/>
      <c r="W742" s="125">
        <v>1</v>
      </c>
      <c r="X742" s="125"/>
      <c r="Y742" s="125"/>
      <c r="Z742" s="125"/>
      <c r="AA742" s="125"/>
      <c r="AB742" s="125"/>
      <c r="AC742" s="125"/>
      <c r="AD742" s="125"/>
      <c r="AE742" s="125"/>
      <c r="AF742" s="125">
        <v>1</v>
      </c>
      <c r="AG742" s="125"/>
      <c r="AH742" s="125"/>
      <c r="AI742" s="125"/>
      <c r="AJ742" s="125"/>
      <c r="AK742" s="125"/>
      <c r="AL742" s="125"/>
      <c r="AM742" s="125"/>
      <c r="AN742" s="125"/>
      <c r="AO742" s="125"/>
      <c r="AP742" s="125"/>
      <c r="AQ742" s="125"/>
      <c r="AR742" s="125">
        <f t="shared" si="216"/>
        <v>1</v>
      </c>
      <c r="AS742" s="125">
        <v>1</v>
      </c>
      <c r="AT742" s="125">
        <v>1</v>
      </c>
      <c r="AU742" s="125">
        <v>1</v>
      </c>
      <c r="AV742" s="125">
        <v>1</v>
      </c>
      <c r="AW742" s="125">
        <v>1</v>
      </c>
      <c r="AX742" s="125">
        <f t="shared" si="199"/>
        <v>5</v>
      </c>
      <c r="AY742" s="125"/>
      <c r="AZ742" s="125">
        <v>1</v>
      </c>
      <c r="BA742" s="125"/>
      <c r="BB742" s="125"/>
      <c r="BC742" s="125"/>
      <c r="BD742" s="125"/>
      <c r="BE742" s="125"/>
      <c r="BF742" s="125"/>
      <c r="BG742" s="125"/>
      <c r="BH742" s="125"/>
      <c r="BI742" s="125"/>
      <c r="BJ742" s="125"/>
      <c r="BK742" s="125">
        <v>1</v>
      </c>
      <c r="BL742" s="125"/>
      <c r="BM742" s="125"/>
      <c r="BN742" s="125"/>
      <c r="BO742" s="125"/>
      <c r="BP742" s="125"/>
      <c r="BQ742" s="125"/>
      <c r="BR742" s="125"/>
      <c r="BS742" s="125"/>
      <c r="BT742" s="125"/>
      <c r="BU742" s="125"/>
      <c r="BV742" s="66">
        <f t="shared" si="215"/>
        <v>1</v>
      </c>
      <c r="BW742" s="125"/>
      <c r="BX742" s="125"/>
      <c r="BY742" s="125"/>
      <c r="BZ742" s="125"/>
      <c r="CA742" s="125"/>
      <c r="CB742" s="125"/>
      <c r="CC742" s="125"/>
      <c r="CD742" s="125"/>
      <c r="CE742" s="125"/>
      <c r="CF742" s="125"/>
      <c r="CG742" s="125"/>
      <c r="CH742" s="125">
        <f t="shared" si="200"/>
        <v>0</v>
      </c>
      <c r="CI742" s="125"/>
      <c r="CJ742" s="125"/>
      <c r="CK742" s="125"/>
      <c r="CL742" s="125"/>
      <c r="CM742" s="125"/>
      <c r="CN742" s="125"/>
      <c r="CO742" s="125"/>
      <c r="CP742" s="125"/>
      <c r="CQ742" s="125"/>
      <c r="CR742" s="125"/>
      <c r="CS742" s="125">
        <f t="shared" si="201"/>
        <v>0</v>
      </c>
      <c r="CT742" s="125"/>
      <c r="CU742" s="125"/>
      <c r="CV742" s="125"/>
      <c r="CW742" s="125"/>
      <c r="CX742" s="125"/>
      <c r="CY742" s="125"/>
      <c r="CZ742" s="125"/>
      <c r="DA742" s="125"/>
      <c r="DB742" s="125"/>
      <c r="DC742" s="125"/>
      <c r="DD742" s="125">
        <f t="shared" si="202"/>
        <v>0</v>
      </c>
      <c r="DE742" s="125"/>
      <c r="DF742" s="125"/>
      <c r="DG742" s="125"/>
      <c r="DH742" s="125"/>
      <c r="DI742" s="125"/>
      <c r="DJ742" s="125"/>
      <c r="DK742" s="125"/>
      <c r="DL742" s="125"/>
      <c r="DM742" s="125"/>
      <c r="DN742" s="125">
        <f t="shared" si="203"/>
        <v>0</v>
      </c>
      <c r="DO742" s="125"/>
      <c r="DP742" s="125"/>
      <c r="DQ742" s="125"/>
      <c r="DR742" s="125"/>
      <c r="DS742" s="125"/>
      <c r="DT742" s="125"/>
      <c r="DU742" s="125"/>
      <c r="DV742" s="125"/>
      <c r="DW742" s="125"/>
      <c r="DX742" s="125"/>
      <c r="DY742" s="125">
        <f t="shared" si="204"/>
        <v>0</v>
      </c>
      <c r="DZ742" s="125">
        <f t="shared" si="205"/>
        <v>0</v>
      </c>
      <c r="EA742" s="125">
        <f t="shared" si="206"/>
        <v>0</v>
      </c>
      <c r="EB742" s="125">
        <f t="shared" si="207"/>
        <v>0</v>
      </c>
      <c r="EC742" s="125">
        <f t="shared" si="208"/>
        <v>0</v>
      </c>
      <c r="ED742" s="125">
        <f t="shared" si="209"/>
        <v>0</v>
      </c>
      <c r="EE742" s="125">
        <f t="shared" si="210"/>
        <v>0</v>
      </c>
      <c r="EF742" s="125">
        <f t="shared" si="211"/>
        <v>0</v>
      </c>
      <c r="EG742" s="125">
        <f t="shared" si="212"/>
        <v>0</v>
      </c>
      <c r="EH742" s="125">
        <f t="shared" si="213"/>
        <v>0</v>
      </c>
      <c r="EI742" s="125">
        <f t="shared" si="214"/>
        <v>0</v>
      </c>
      <c r="EJ742" s="125">
        <v>0</v>
      </c>
    </row>
    <row r="743" spans="1:140" ht="15.75" customHeight="1">
      <c r="A743" s="33"/>
      <c r="B743" s="33"/>
      <c r="C743" s="125">
        <v>2020</v>
      </c>
      <c r="D743" s="125" t="s">
        <v>3864</v>
      </c>
      <c r="E743" s="125" t="s">
        <v>3865</v>
      </c>
      <c r="F743" s="125" t="s">
        <v>520</v>
      </c>
      <c r="G743" s="125" t="s">
        <v>459</v>
      </c>
      <c r="H743" s="163" t="s">
        <v>3866</v>
      </c>
      <c r="I743" s="125" t="s">
        <v>3867</v>
      </c>
      <c r="J743" s="125"/>
      <c r="K743" s="125"/>
      <c r="L743" s="125" t="s">
        <v>3431</v>
      </c>
      <c r="M743" s="119">
        <v>1</v>
      </c>
      <c r="N743" s="119" t="s">
        <v>3868</v>
      </c>
      <c r="O743" s="125"/>
      <c r="P743" s="125"/>
      <c r="Q743" s="125"/>
      <c r="R743" s="125"/>
      <c r="S743" s="125"/>
      <c r="T743" s="125"/>
      <c r="U743" s="125">
        <v>1</v>
      </c>
      <c r="V743" s="125"/>
      <c r="W743" s="125"/>
      <c r="X743" s="125"/>
      <c r="Y743" s="125">
        <v>1</v>
      </c>
      <c r="Z743" s="125"/>
      <c r="AA743" s="125"/>
      <c r="AB743" s="125"/>
      <c r="AC743" s="125"/>
      <c r="AD743" s="125"/>
      <c r="AE743" s="125"/>
      <c r="AF743" s="125"/>
      <c r="AG743" s="125"/>
      <c r="AH743" s="125">
        <v>1</v>
      </c>
      <c r="AI743" s="125"/>
      <c r="AJ743" s="125"/>
      <c r="AK743" s="125"/>
      <c r="AL743" s="125"/>
      <c r="AM743" s="125"/>
      <c r="AN743" s="125"/>
      <c r="AO743" s="125"/>
      <c r="AP743" s="125"/>
      <c r="AQ743" s="125"/>
      <c r="AR743" s="125">
        <f t="shared" si="216"/>
        <v>1</v>
      </c>
      <c r="AS743" s="125">
        <v>1</v>
      </c>
      <c r="AT743" s="125">
        <v>1</v>
      </c>
      <c r="AU743" s="125">
        <v>1</v>
      </c>
      <c r="AV743" s="125">
        <v>1</v>
      </c>
      <c r="AW743" s="125">
        <v>1</v>
      </c>
      <c r="AX743" s="125">
        <f t="shared" si="199"/>
        <v>5</v>
      </c>
      <c r="AY743" s="125"/>
      <c r="AZ743" s="125"/>
      <c r="BA743" s="125">
        <v>1</v>
      </c>
      <c r="BB743" s="125"/>
      <c r="BC743" s="125"/>
      <c r="BD743" s="125"/>
      <c r="BE743" s="125"/>
      <c r="BF743" s="125"/>
      <c r="BG743" s="125"/>
      <c r="BH743" s="125"/>
      <c r="BI743" s="125"/>
      <c r="BJ743" s="125"/>
      <c r="BK743" s="125"/>
      <c r="BL743" s="125"/>
      <c r="BM743" s="125"/>
      <c r="BN743" s="125"/>
      <c r="BO743" s="125"/>
      <c r="BP743" s="125">
        <v>1</v>
      </c>
      <c r="BQ743" s="125"/>
      <c r="BR743" s="125"/>
      <c r="BS743" s="125">
        <v>1</v>
      </c>
      <c r="BT743" s="125">
        <v>1</v>
      </c>
      <c r="BU743" s="125">
        <v>1</v>
      </c>
      <c r="BV743" s="66">
        <f t="shared" si="215"/>
        <v>0</v>
      </c>
      <c r="BW743" s="125"/>
      <c r="BX743" s="125"/>
      <c r="BY743" s="125"/>
      <c r="BZ743" s="125"/>
      <c r="CA743" s="125"/>
      <c r="CB743" s="125"/>
      <c r="CC743" s="125"/>
      <c r="CD743" s="125"/>
      <c r="CE743" s="125"/>
      <c r="CF743" s="125"/>
      <c r="CG743" s="125"/>
      <c r="CH743" s="125">
        <f t="shared" si="200"/>
        <v>0</v>
      </c>
      <c r="CI743" s="125"/>
      <c r="CJ743" s="125"/>
      <c r="CK743" s="125"/>
      <c r="CL743" s="125"/>
      <c r="CM743" s="125"/>
      <c r="CN743" s="125"/>
      <c r="CO743" s="125"/>
      <c r="CP743" s="125"/>
      <c r="CQ743" s="125"/>
      <c r="CR743" s="125"/>
      <c r="CS743" s="125">
        <f t="shared" si="201"/>
        <v>0</v>
      </c>
      <c r="CT743" s="125"/>
      <c r="CU743" s="125"/>
      <c r="CV743" s="125"/>
      <c r="CW743" s="125"/>
      <c r="CX743" s="125"/>
      <c r="CY743" s="125"/>
      <c r="CZ743" s="125"/>
      <c r="DA743" s="125"/>
      <c r="DB743" s="125"/>
      <c r="DC743" s="125"/>
      <c r="DD743" s="125">
        <f t="shared" si="202"/>
        <v>0</v>
      </c>
      <c r="DE743" s="125"/>
      <c r="DF743" s="125"/>
      <c r="DG743" s="125"/>
      <c r="DH743" s="125"/>
      <c r="DI743" s="125"/>
      <c r="DJ743" s="125"/>
      <c r="DK743" s="125"/>
      <c r="DL743" s="125"/>
      <c r="DM743" s="125"/>
      <c r="DN743" s="125">
        <f t="shared" si="203"/>
        <v>0</v>
      </c>
      <c r="DO743" s="125"/>
      <c r="DP743" s="125"/>
      <c r="DQ743" s="125"/>
      <c r="DR743" s="125"/>
      <c r="DS743" s="125"/>
      <c r="DT743" s="125"/>
      <c r="DU743" s="125"/>
      <c r="DV743" s="125"/>
      <c r="DW743" s="125"/>
      <c r="DX743" s="125"/>
      <c r="DY743" s="125">
        <f t="shared" si="204"/>
        <v>0</v>
      </c>
      <c r="DZ743" s="125">
        <f t="shared" si="205"/>
        <v>0</v>
      </c>
      <c r="EA743" s="125">
        <f t="shared" si="206"/>
        <v>0</v>
      </c>
      <c r="EB743" s="125">
        <f t="shared" si="207"/>
        <v>0</v>
      </c>
      <c r="EC743" s="125">
        <f t="shared" si="208"/>
        <v>0</v>
      </c>
      <c r="ED743" s="125">
        <f t="shared" si="209"/>
        <v>0</v>
      </c>
      <c r="EE743" s="125">
        <f t="shared" si="210"/>
        <v>0</v>
      </c>
      <c r="EF743" s="125">
        <f t="shared" si="211"/>
        <v>0</v>
      </c>
      <c r="EG743" s="125">
        <f t="shared" si="212"/>
        <v>0</v>
      </c>
      <c r="EH743" s="125">
        <f t="shared" si="213"/>
        <v>0</v>
      </c>
      <c r="EI743" s="125">
        <f t="shared" si="214"/>
        <v>0</v>
      </c>
      <c r="EJ743" s="125">
        <v>0</v>
      </c>
    </row>
    <row r="744" spans="1:140" ht="15.75" customHeight="1">
      <c r="A744" s="33"/>
      <c r="B744" s="33"/>
      <c r="C744" s="201">
        <v>2020</v>
      </c>
      <c r="D744" s="201" t="s">
        <v>3869</v>
      </c>
      <c r="E744" s="201" t="s">
        <v>3870</v>
      </c>
      <c r="F744" s="201" t="s">
        <v>3871</v>
      </c>
      <c r="G744" s="201" t="s">
        <v>538</v>
      </c>
      <c r="H744" s="201" t="s">
        <v>3872</v>
      </c>
      <c r="I744" s="145" t="s">
        <v>3873</v>
      </c>
      <c r="J744" s="201"/>
      <c r="K744" s="201"/>
      <c r="L744" s="201" t="s">
        <v>3431</v>
      </c>
      <c r="M744" s="214">
        <v>1</v>
      </c>
      <c r="N744" s="214"/>
      <c r="O744" s="201"/>
      <c r="P744" s="201"/>
      <c r="Q744" s="201"/>
      <c r="R744" s="201"/>
      <c r="S744" s="201"/>
      <c r="T744" s="201"/>
      <c r="U744" s="201">
        <v>1</v>
      </c>
      <c r="V744" s="201"/>
      <c r="W744" s="201"/>
      <c r="X744" s="201"/>
      <c r="Y744" s="201"/>
      <c r="Z744" s="201"/>
      <c r="AA744" s="201"/>
      <c r="AB744" s="201"/>
      <c r="AC744" s="201"/>
      <c r="AD744" s="201"/>
      <c r="AE744" s="201"/>
      <c r="AF744" s="201"/>
      <c r="AG744" s="201"/>
      <c r="AH744" s="201"/>
      <c r="AI744" s="201">
        <v>1</v>
      </c>
      <c r="AJ744" s="201"/>
      <c r="AK744" s="201"/>
      <c r="AL744" s="201"/>
      <c r="AM744" s="201"/>
      <c r="AN744" s="201"/>
      <c r="AO744" s="201"/>
      <c r="AP744" s="201"/>
      <c r="AQ744" s="201"/>
      <c r="AR744" s="201">
        <f t="shared" si="216"/>
        <v>1</v>
      </c>
      <c r="AS744" s="201"/>
      <c r="AT744" s="201"/>
      <c r="AU744" s="201"/>
      <c r="AV744" s="201"/>
      <c r="AW744" s="201">
        <v>1</v>
      </c>
      <c r="AX744" s="201">
        <f t="shared" si="199"/>
        <v>1</v>
      </c>
      <c r="AY744" s="201"/>
      <c r="AZ744" s="201">
        <v>1</v>
      </c>
      <c r="BA744" s="201"/>
      <c r="BB744" s="201"/>
      <c r="BC744" s="201"/>
      <c r="BD744" s="201"/>
      <c r="BE744" s="201"/>
      <c r="BF744" s="201"/>
      <c r="BG744" s="201"/>
      <c r="BH744" s="201"/>
      <c r="BI744" s="201"/>
      <c r="BJ744" s="201"/>
      <c r="BK744" s="201"/>
      <c r="BL744" s="201"/>
      <c r="BM744" s="201"/>
      <c r="BN744" s="201"/>
      <c r="BO744" s="201"/>
      <c r="BP744" s="201">
        <v>1</v>
      </c>
      <c r="BQ744" s="201"/>
      <c r="BR744" s="201"/>
      <c r="BS744" s="201">
        <v>1</v>
      </c>
      <c r="BT744" s="201">
        <v>1</v>
      </c>
      <c r="BU744" s="201">
        <v>1</v>
      </c>
      <c r="BV744" s="66">
        <f t="shared" si="215"/>
        <v>0</v>
      </c>
      <c r="BW744" s="201"/>
      <c r="BX744" s="201"/>
      <c r="BY744" s="201"/>
      <c r="BZ744" s="201"/>
      <c r="CA744" s="201"/>
      <c r="CB744" s="201"/>
      <c r="CC744" s="201"/>
      <c r="CD744" s="201"/>
      <c r="CE744" s="201"/>
      <c r="CF744" s="201"/>
      <c r="CG744" s="201"/>
      <c r="CH744" s="201">
        <f t="shared" si="200"/>
        <v>0</v>
      </c>
      <c r="CI744" s="201"/>
      <c r="CJ744" s="201"/>
      <c r="CK744" s="201"/>
      <c r="CL744" s="201"/>
      <c r="CM744" s="201"/>
      <c r="CN744" s="201"/>
      <c r="CO744" s="201"/>
      <c r="CP744" s="201"/>
      <c r="CQ744" s="201"/>
      <c r="CR744" s="201"/>
      <c r="CS744" s="201">
        <f t="shared" si="201"/>
        <v>0</v>
      </c>
      <c r="CT744" s="201"/>
      <c r="CU744" s="201"/>
      <c r="CV744" s="201"/>
      <c r="CW744" s="201"/>
      <c r="CX744" s="201"/>
      <c r="CY744" s="201"/>
      <c r="CZ744" s="201"/>
      <c r="DA744" s="201"/>
      <c r="DB744" s="201"/>
      <c r="DC744" s="201"/>
      <c r="DD744" s="201">
        <f t="shared" si="202"/>
        <v>0</v>
      </c>
      <c r="DE744" s="201"/>
      <c r="DF744" s="201"/>
      <c r="DG744" s="201"/>
      <c r="DH744" s="201"/>
      <c r="DI744" s="201"/>
      <c r="DJ744" s="201"/>
      <c r="DK744" s="201"/>
      <c r="DL744" s="201"/>
      <c r="DM744" s="201"/>
      <c r="DN744" s="201">
        <f t="shared" si="203"/>
        <v>0</v>
      </c>
      <c r="DO744" s="201"/>
      <c r="DP744" s="201">
        <v>1</v>
      </c>
      <c r="DQ744" s="201"/>
      <c r="DR744" s="201">
        <v>1</v>
      </c>
      <c r="DS744" s="201">
        <v>1</v>
      </c>
      <c r="DT744" s="201"/>
      <c r="DU744" s="201"/>
      <c r="DV744" s="201">
        <v>1</v>
      </c>
      <c r="DW744" s="201"/>
      <c r="DX744" s="201"/>
      <c r="DY744" s="201">
        <f t="shared" si="204"/>
        <v>4</v>
      </c>
      <c r="DZ744" s="201">
        <f t="shared" si="205"/>
        <v>0</v>
      </c>
      <c r="EA744" s="201">
        <f t="shared" si="206"/>
        <v>1</v>
      </c>
      <c r="EB744" s="201">
        <f t="shared" si="207"/>
        <v>0</v>
      </c>
      <c r="EC744" s="201">
        <f t="shared" si="208"/>
        <v>1</v>
      </c>
      <c r="ED744" s="201">
        <f t="shared" si="209"/>
        <v>1</v>
      </c>
      <c r="EE744" s="201">
        <f t="shared" si="210"/>
        <v>0</v>
      </c>
      <c r="EF744" s="201">
        <f t="shared" si="211"/>
        <v>0</v>
      </c>
      <c r="EG744" s="201">
        <f t="shared" si="212"/>
        <v>0</v>
      </c>
      <c r="EH744" s="201">
        <f t="shared" si="213"/>
        <v>3</v>
      </c>
      <c r="EI744" s="201">
        <f t="shared" si="214"/>
        <v>1</v>
      </c>
      <c r="EJ744" s="201">
        <v>0</v>
      </c>
    </row>
    <row r="745" spans="1:140" ht="15.75" customHeight="1">
      <c r="A745" s="33"/>
      <c r="B745" s="33"/>
      <c r="C745" s="125">
        <v>2020</v>
      </c>
      <c r="D745" s="125" t="s">
        <v>3874</v>
      </c>
      <c r="E745" s="125" t="s">
        <v>3875</v>
      </c>
      <c r="F745" s="125" t="s">
        <v>1116</v>
      </c>
      <c r="G745" s="125" t="s">
        <v>459</v>
      </c>
      <c r="H745" s="125" t="s">
        <v>3876</v>
      </c>
      <c r="I745" s="125" t="s">
        <v>3877</v>
      </c>
      <c r="J745" s="125"/>
      <c r="K745" s="125"/>
      <c r="L745" s="125" t="s">
        <v>3431</v>
      </c>
      <c r="M745" s="119">
        <v>1</v>
      </c>
      <c r="N745" s="119" t="s">
        <v>3878</v>
      </c>
      <c r="O745" s="125"/>
      <c r="P745" s="125"/>
      <c r="Q745" s="125"/>
      <c r="R745" s="125"/>
      <c r="S745" s="125"/>
      <c r="T745" s="125"/>
      <c r="U745" s="125">
        <v>1</v>
      </c>
      <c r="V745" s="125"/>
      <c r="W745" s="125"/>
      <c r="X745" s="125"/>
      <c r="Y745" s="125"/>
      <c r="Z745" s="125">
        <v>1</v>
      </c>
      <c r="AA745" s="125"/>
      <c r="AB745" s="125"/>
      <c r="AC745" s="125"/>
      <c r="AD745" s="125"/>
      <c r="AE745" s="125"/>
      <c r="AF745" s="125"/>
      <c r="AG745" s="125"/>
      <c r="AH745" s="125"/>
      <c r="AI745" s="125"/>
      <c r="AJ745" s="125"/>
      <c r="AK745" s="125"/>
      <c r="AL745" s="125"/>
      <c r="AM745" s="125"/>
      <c r="AN745" s="125"/>
      <c r="AO745" s="125"/>
      <c r="AP745" s="125"/>
      <c r="AQ745" s="125"/>
      <c r="AR745" s="125">
        <f t="shared" si="216"/>
        <v>1</v>
      </c>
      <c r="AS745" s="125">
        <v>1</v>
      </c>
      <c r="AT745" s="125">
        <v>1</v>
      </c>
      <c r="AU745" s="125">
        <v>1</v>
      </c>
      <c r="AV745" s="125"/>
      <c r="AW745" s="125">
        <v>1</v>
      </c>
      <c r="AX745" s="125">
        <f t="shared" si="199"/>
        <v>4</v>
      </c>
      <c r="AY745" s="125"/>
      <c r="AZ745" s="125"/>
      <c r="BA745" s="125">
        <v>1</v>
      </c>
      <c r="BB745" s="125"/>
      <c r="BC745" s="125"/>
      <c r="BD745" s="125"/>
      <c r="BE745" s="125"/>
      <c r="BF745" s="125"/>
      <c r="BG745" s="125"/>
      <c r="BH745" s="125"/>
      <c r="BI745" s="125"/>
      <c r="BJ745" s="125"/>
      <c r="BK745" s="125">
        <v>1</v>
      </c>
      <c r="BL745" s="125"/>
      <c r="BM745" s="125"/>
      <c r="BN745" s="125"/>
      <c r="BO745" s="125"/>
      <c r="BP745" s="125"/>
      <c r="BQ745" s="125"/>
      <c r="BR745" s="125"/>
      <c r="BS745" s="125">
        <v>1</v>
      </c>
      <c r="BT745" s="125">
        <v>1</v>
      </c>
      <c r="BU745" s="125">
        <v>1</v>
      </c>
      <c r="BV745" s="66">
        <f t="shared" si="215"/>
        <v>0</v>
      </c>
      <c r="BW745" s="125"/>
      <c r="BX745" s="125"/>
      <c r="BY745" s="125"/>
      <c r="BZ745" s="125">
        <v>1</v>
      </c>
      <c r="CA745" s="125"/>
      <c r="CB745" s="125"/>
      <c r="CC745" s="125"/>
      <c r="CD745" s="125"/>
      <c r="CE745" s="125"/>
      <c r="CF745" s="125"/>
      <c r="CG745" s="125"/>
      <c r="CH745" s="125">
        <f t="shared" si="200"/>
        <v>1</v>
      </c>
      <c r="CI745" s="125"/>
      <c r="CJ745" s="125"/>
      <c r="CK745" s="125"/>
      <c r="CL745" s="125"/>
      <c r="CM745" s="125">
        <v>1</v>
      </c>
      <c r="CN745" s="125"/>
      <c r="CO745" s="125"/>
      <c r="CP745" s="125"/>
      <c r="CQ745" s="125"/>
      <c r="CR745" s="125"/>
      <c r="CS745" s="125">
        <f t="shared" si="201"/>
        <v>1</v>
      </c>
      <c r="CT745" s="125"/>
      <c r="CU745" s="125"/>
      <c r="CV745" s="125"/>
      <c r="CW745" s="125"/>
      <c r="CX745" s="125"/>
      <c r="CY745" s="125"/>
      <c r="CZ745" s="125">
        <v>1</v>
      </c>
      <c r="DA745" s="125"/>
      <c r="DB745" s="125"/>
      <c r="DC745" s="125"/>
      <c r="DD745" s="125">
        <f t="shared" si="202"/>
        <v>1</v>
      </c>
      <c r="DE745" s="125"/>
      <c r="DF745" s="125"/>
      <c r="DG745" s="125"/>
      <c r="DH745" s="125"/>
      <c r="DI745" s="125"/>
      <c r="DJ745" s="125"/>
      <c r="DK745" s="125"/>
      <c r="DL745" s="125"/>
      <c r="DM745" s="125"/>
      <c r="DN745" s="125">
        <f t="shared" si="203"/>
        <v>0</v>
      </c>
      <c r="DO745" s="125"/>
      <c r="DP745" s="125"/>
      <c r="DQ745" s="125"/>
      <c r="DR745" s="125"/>
      <c r="DS745" s="125"/>
      <c r="DT745" s="125"/>
      <c r="DU745" s="125"/>
      <c r="DV745" s="125">
        <v>1</v>
      </c>
      <c r="DW745" s="125"/>
      <c r="DX745" s="125"/>
      <c r="DY745" s="125">
        <f t="shared" si="204"/>
        <v>1</v>
      </c>
      <c r="DZ745" s="125">
        <f t="shared" si="205"/>
        <v>0</v>
      </c>
      <c r="EA745" s="125">
        <f t="shared" si="206"/>
        <v>0</v>
      </c>
      <c r="EB745" s="125">
        <f t="shared" si="207"/>
        <v>0</v>
      </c>
      <c r="EC745" s="125">
        <f t="shared" si="208"/>
        <v>0</v>
      </c>
      <c r="ED745" s="125">
        <f t="shared" si="209"/>
        <v>0</v>
      </c>
      <c r="EE745" s="125">
        <f t="shared" si="210"/>
        <v>0</v>
      </c>
      <c r="EF745" s="125">
        <f t="shared" si="211"/>
        <v>0</v>
      </c>
      <c r="EG745" s="125">
        <f t="shared" si="212"/>
        <v>0</v>
      </c>
      <c r="EH745" s="125">
        <f t="shared" si="213"/>
        <v>0</v>
      </c>
      <c r="EI745" s="125">
        <f t="shared" si="214"/>
        <v>0</v>
      </c>
      <c r="EJ745" s="125">
        <v>0</v>
      </c>
    </row>
    <row r="746" spans="1:140" ht="15.75" customHeight="1">
      <c r="A746" s="33"/>
      <c r="B746" s="33"/>
      <c r="C746" s="201">
        <v>2020</v>
      </c>
      <c r="D746" s="201" t="s">
        <v>3879</v>
      </c>
      <c r="E746" s="201" t="s">
        <v>3880</v>
      </c>
      <c r="F746" s="201" t="s">
        <v>541</v>
      </c>
      <c r="G746" s="201" t="s">
        <v>538</v>
      </c>
      <c r="H746" s="201" t="s">
        <v>3881</v>
      </c>
      <c r="I746" s="145" t="s">
        <v>3882</v>
      </c>
      <c r="J746" s="201"/>
      <c r="K746" s="201"/>
      <c r="L746" s="201" t="s">
        <v>3431</v>
      </c>
      <c r="M746" s="214">
        <v>1</v>
      </c>
      <c r="N746" s="214"/>
      <c r="O746" s="201"/>
      <c r="P746" s="201"/>
      <c r="Q746" s="201"/>
      <c r="R746" s="201"/>
      <c r="S746" s="201"/>
      <c r="T746" s="201"/>
      <c r="U746" s="201">
        <v>1</v>
      </c>
      <c r="V746" s="201"/>
      <c r="W746" s="201"/>
      <c r="X746" s="201"/>
      <c r="Y746" s="201"/>
      <c r="Z746" s="201">
        <v>1</v>
      </c>
      <c r="AA746" s="201"/>
      <c r="AB746" s="201"/>
      <c r="AC746" s="201"/>
      <c r="AD746" s="201"/>
      <c r="AE746" s="201"/>
      <c r="AF746" s="201"/>
      <c r="AG746" s="201"/>
      <c r="AH746" s="201">
        <v>1</v>
      </c>
      <c r="AI746" s="201"/>
      <c r="AJ746" s="201"/>
      <c r="AK746" s="201"/>
      <c r="AL746" s="201"/>
      <c r="AM746" s="201"/>
      <c r="AN746" s="201"/>
      <c r="AO746" s="201"/>
      <c r="AP746" s="201"/>
      <c r="AQ746" s="201"/>
      <c r="AR746" s="201">
        <f t="shared" si="216"/>
        <v>1</v>
      </c>
      <c r="AS746" s="201"/>
      <c r="AT746" s="201"/>
      <c r="AU746" s="201"/>
      <c r="AV746" s="201"/>
      <c r="AW746" s="201">
        <v>1</v>
      </c>
      <c r="AX746" s="201">
        <f t="shared" si="199"/>
        <v>1</v>
      </c>
      <c r="AY746" s="201"/>
      <c r="AZ746" s="201">
        <v>1</v>
      </c>
      <c r="BA746" s="201"/>
      <c r="BB746" s="201"/>
      <c r="BC746" s="201"/>
      <c r="BD746" s="201"/>
      <c r="BE746" s="201"/>
      <c r="BF746" s="201"/>
      <c r="BG746" s="201"/>
      <c r="BH746" s="201"/>
      <c r="BI746" s="201"/>
      <c r="BJ746" s="201"/>
      <c r="BK746" s="201"/>
      <c r="BL746" s="201">
        <v>1</v>
      </c>
      <c r="BM746" s="201"/>
      <c r="BN746" s="201"/>
      <c r="BO746" s="201"/>
      <c r="BP746" s="201"/>
      <c r="BQ746" s="201"/>
      <c r="BR746" s="201"/>
      <c r="BS746" s="201"/>
      <c r="BT746" s="201"/>
      <c r="BU746" s="201">
        <v>1</v>
      </c>
      <c r="BV746" s="66">
        <f t="shared" si="215"/>
        <v>0</v>
      </c>
      <c r="BW746" s="201"/>
      <c r="BX746" s="201"/>
      <c r="BY746" s="201"/>
      <c r="BZ746" s="201"/>
      <c r="CA746" s="201"/>
      <c r="CB746" s="201"/>
      <c r="CC746" s="201"/>
      <c r="CD746" s="201"/>
      <c r="CE746" s="201"/>
      <c r="CF746" s="201"/>
      <c r="CG746" s="201"/>
      <c r="CH746" s="201">
        <f t="shared" si="200"/>
        <v>0</v>
      </c>
      <c r="CI746" s="201"/>
      <c r="CJ746" s="201"/>
      <c r="CK746" s="201"/>
      <c r="CL746" s="201"/>
      <c r="CM746" s="201"/>
      <c r="CN746" s="201"/>
      <c r="CO746" s="201"/>
      <c r="CP746" s="201"/>
      <c r="CQ746" s="201"/>
      <c r="CR746" s="201"/>
      <c r="CS746" s="201">
        <f t="shared" si="201"/>
        <v>0</v>
      </c>
      <c r="CT746" s="201"/>
      <c r="CU746" s="201"/>
      <c r="CV746" s="201"/>
      <c r="CW746" s="201"/>
      <c r="CX746" s="201"/>
      <c r="CY746" s="201"/>
      <c r="CZ746" s="201"/>
      <c r="DA746" s="201"/>
      <c r="DB746" s="201"/>
      <c r="DC746" s="201"/>
      <c r="DD746" s="201">
        <f t="shared" si="202"/>
        <v>0</v>
      </c>
      <c r="DE746" s="201"/>
      <c r="DF746" s="201"/>
      <c r="DG746" s="201"/>
      <c r="DH746" s="201"/>
      <c r="DI746" s="201"/>
      <c r="DJ746" s="201"/>
      <c r="DK746" s="201"/>
      <c r="DL746" s="201"/>
      <c r="DM746" s="201"/>
      <c r="DN746" s="201">
        <f t="shared" si="203"/>
        <v>0</v>
      </c>
      <c r="DO746" s="201"/>
      <c r="DP746" s="201"/>
      <c r="DQ746" s="201"/>
      <c r="DR746" s="201"/>
      <c r="DS746" s="201"/>
      <c r="DT746" s="201"/>
      <c r="DU746" s="201"/>
      <c r="DV746" s="201">
        <v>1</v>
      </c>
      <c r="DW746" s="201"/>
      <c r="DX746" s="201"/>
      <c r="DY746" s="201">
        <f t="shared" si="204"/>
        <v>1</v>
      </c>
      <c r="DZ746" s="201">
        <f t="shared" si="205"/>
        <v>0</v>
      </c>
      <c r="EA746" s="201">
        <f t="shared" si="206"/>
        <v>0</v>
      </c>
      <c r="EB746" s="201">
        <f t="shared" si="207"/>
        <v>0</v>
      </c>
      <c r="EC746" s="201">
        <f t="shared" si="208"/>
        <v>0</v>
      </c>
      <c r="ED746" s="201">
        <f t="shared" si="209"/>
        <v>0</v>
      </c>
      <c r="EE746" s="201">
        <f t="shared" si="210"/>
        <v>0</v>
      </c>
      <c r="EF746" s="201">
        <f t="shared" si="211"/>
        <v>0</v>
      </c>
      <c r="EG746" s="201">
        <f t="shared" si="212"/>
        <v>0</v>
      </c>
      <c r="EH746" s="201">
        <f t="shared" si="213"/>
        <v>0</v>
      </c>
      <c r="EI746" s="201">
        <f t="shared" si="214"/>
        <v>0</v>
      </c>
      <c r="EJ746" s="201">
        <v>1</v>
      </c>
    </row>
    <row r="747" spans="1:140" ht="15.75" customHeight="1">
      <c r="A747" s="33"/>
      <c r="B747" s="33"/>
      <c r="C747" s="125">
        <v>2020</v>
      </c>
      <c r="D747" s="125" t="s">
        <v>3883</v>
      </c>
      <c r="E747" s="125" t="s">
        <v>3884</v>
      </c>
      <c r="F747" s="164" t="s">
        <v>3885</v>
      </c>
      <c r="G747" s="125" t="s">
        <v>483</v>
      </c>
      <c r="H747" s="125" t="s">
        <v>3886</v>
      </c>
      <c r="I747" s="125" t="s">
        <v>3887</v>
      </c>
      <c r="J747" s="125"/>
      <c r="K747" s="125"/>
      <c r="L747" s="125" t="s">
        <v>3431</v>
      </c>
      <c r="M747" s="119">
        <v>1</v>
      </c>
      <c r="N747" s="119"/>
      <c r="O747" s="125"/>
      <c r="P747" s="125"/>
      <c r="Q747" s="125"/>
      <c r="R747" s="125"/>
      <c r="S747" s="125"/>
      <c r="T747" s="125"/>
      <c r="U747" s="125">
        <v>1</v>
      </c>
      <c r="V747" s="125"/>
      <c r="W747" s="125"/>
      <c r="X747" s="125"/>
      <c r="Y747" s="125"/>
      <c r="Z747" s="125"/>
      <c r="AA747" s="125"/>
      <c r="AB747" s="125"/>
      <c r="AC747" s="125"/>
      <c r="AD747" s="125"/>
      <c r="AE747" s="125"/>
      <c r="AF747" s="125"/>
      <c r="AG747" s="125"/>
      <c r="AH747" s="125"/>
      <c r="AI747" s="125">
        <v>1</v>
      </c>
      <c r="AJ747" s="125"/>
      <c r="AK747" s="125"/>
      <c r="AL747" s="125"/>
      <c r="AM747" s="125"/>
      <c r="AN747" s="125"/>
      <c r="AO747" s="125"/>
      <c r="AP747" s="125"/>
      <c r="AQ747" s="125"/>
      <c r="AR747" s="125">
        <f t="shared" si="216"/>
        <v>1</v>
      </c>
      <c r="AS747" s="125">
        <v>1</v>
      </c>
      <c r="AT747" s="125">
        <v>1</v>
      </c>
      <c r="AU747" s="125">
        <v>1</v>
      </c>
      <c r="AV747" s="125">
        <v>1</v>
      </c>
      <c r="AW747" s="125">
        <v>1</v>
      </c>
      <c r="AX747" s="125">
        <f t="shared" si="199"/>
        <v>5</v>
      </c>
      <c r="AY747" s="125"/>
      <c r="AZ747" s="125"/>
      <c r="BA747" s="125">
        <v>1</v>
      </c>
      <c r="BB747" s="125"/>
      <c r="BC747" s="125"/>
      <c r="BD747" s="125"/>
      <c r="BE747" s="125"/>
      <c r="BF747" s="125"/>
      <c r="BG747" s="125"/>
      <c r="BH747" s="125"/>
      <c r="BI747" s="125"/>
      <c r="BJ747" s="125"/>
      <c r="BK747" s="125">
        <v>1</v>
      </c>
      <c r="BL747" s="125"/>
      <c r="BM747" s="125"/>
      <c r="BN747" s="125"/>
      <c r="BO747" s="125"/>
      <c r="BP747" s="125"/>
      <c r="BQ747" s="125"/>
      <c r="BR747" s="125"/>
      <c r="BS747" s="125"/>
      <c r="BT747" s="125"/>
      <c r="BU747" s="125">
        <v>1</v>
      </c>
      <c r="BV747" s="66">
        <f t="shared" si="215"/>
        <v>0</v>
      </c>
      <c r="BW747" s="125"/>
      <c r="BX747" s="125"/>
      <c r="BY747" s="125"/>
      <c r="BZ747" s="125"/>
      <c r="CA747" s="125"/>
      <c r="CB747" s="125"/>
      <c r="CC747" s="125"/>
      <c r="CD747" s="125"/>
      <c r="CE747" s="125">
        <v>1</v>
      </c>
      <c r="CF747" s="125"/>
      <c r="CG747" s="125"/>
      <c r="CH747" s="125">
        <f t="shared" si="200"/>
        <v>1</v>
      </c>
      <c r="CI747" s="125"/>
      <c r="CJ747" s="125"/>
      <c r="CK747" s="125"/>
      <c r="CL747" s="125"/>
      <c r="CM747" s="125"/>
      <c r="CN747" s="125"/>
      <c r="CO747" s="125"/>
      <c r="CP747" s="125">
        <v>1</v>
      </c>
      <c r="CQ747" s="125"/>
      <c r="CR747" s="125"/>
      <c r="CS747" s="125">
        <f t="shared" si="201"/>
        <v>1</v>
      </c>
      <c r="CT747" s="125"/>
      <c r="CU747" s="125"/>
      <c r="CV747" s="125"/>
      <c r="CW747" s="125"/>
      <c r="CX747" s="125"/>
      <c r="CY747" s="125"/>
      <c r="CZ747" s="125"/>
      <c r="DA747" s="125">
        <v>1</v>
      </c>
      <c r="DB747" s="125"/>
      <c r="DC747" s="125"/>
      <c r="DD747" s="125">
        <f t="shared" si="202"/>
        <v>1</v>
      </c>
      <c r="DE747" s="125"/>
      <c r="DF747" s="125"/>
      <c r="DG747" s="125"/>
      <c r="DH747" s="125"/>
      <c r="DI747" s="125"/>
      <c r="DJ747" s="125"/>
      <c r="DK747" s="125">
        <v>1</v>
      </c>
      <c r="DL747" s="125"/>
      <c r="DM747" s="125"/>
      <c r="DN747" s="125">
        <f t="shared" si="203"/>
        <v>1</v>
      </c>
      <c r="DO747" s="125"/>
      <c r="DP747" s="125"/>
      <c r="DQ747" s="125"/>
      <c r="DR747" s="125"/>
      <c r="DS747" s="125"/>
      <c r="DT747" s="125"/>
      <c r="DU747" s="125"/>
      <c r="DV747" s="125">
        <v>1</v>
      </c>
      <c r="DW747" s="125"/>
      <c r="DX747" s="125"/>
      <c r="DY747" s="125">
        <f t="shared" si="204"/>
        <v>1</v>
      </c>
      <c r="DZ747" s="125">
        <f t="shared" si="205"/>
        <v>0</v>
      </c>
      <c r="EA747" s="125">
        <f t="shared" si="206"/>
        <v>0</v>
      </c>
      <c r="EB747" s="125">
        <f t="shared" si="207"/>
        <v>0</v>
      </c>
      <c r="EC747" s="125">
        <f t="shared" si="208"/>
        <v>0</v>
      </c>
      <c r="ED747" s="125">
        <f t="shared" si="209"/>
        <v>0</v>
      </c>
      <c r="EE747" s="125">
        <f t="shared" si="210"/>
        <v>0</v>
      </c>
      <c r="EF747" s="125">
        <f t="shared" si="211"/>
        <v>4</v>
      </c>
      <c r="EG747" s="125">
        <f t="shared" si="212"/>
        <v>0</v>
      </c>
      <c r="EH747" s="125">
        <f t="shared" si="213"/>
        <v>4</v>
      </c>
      <c r="EI747" s="125">
        <f t="shared" si="214"/>
        <v>1</v>
      </c>
      <c r="EJ747" s="125">
        <v>0</v>
      </c>
    </row>
    <row r="748" spans="1:140" ht="15.75" customHeight="1">
      <c r="A748" s="33"/>
      <c r="B748" s="33"/>
      <c r="C748" s="201">
        <v>2021</v>
      </c>
      <c r="D748" s="201" t="s">
        <v>3888</v>
      </c>
      <c r="E748" s="201" t="s">
        <v>3889</v>
      </c>
      <c r="F748" s="201" t="s">
        <v>660</v>
      </c>
      <c r="G748" s="201" t="s">
        <v>487</v>
      </c>
      <c r="H748" s="201" t="s">
        <v>3890</v>
      </c>
      <c r="I748" s="145" t="s">
        <v>5587</v>
      </c>
      <c r="J748" s="201"/>
      <c r="K748" s="201"/>
      <c r="L748" s="201" t="s">
        <v>3431</v>
      </c>
      <c r="M748" s="214">
        <v>1</v>
      </c>
      <c r="N748" s="214"/>
      <c r="O748" s="201"/>
      <c r="P748" s="201"/>
      <c r="Q748" s="201"/>
      <c r="R748" s="201"/>
      <c r="S748" s="201"/>
      <c r="T748" s="201">
        <v>1</v>
      </c>
      <c r="U748" s="201"/>
      <c r="V748" s="201"/>
      <c r="W748" s="201"/>
      <c r="X748" s="201"/>
      <c r="Y748" s="201">
        <v>1</v>
      </c>
      <c r="Z748" s="201"/>
      <c r="AA748" s="201"/>
      <c r="AB748" s="201"/>
      <c r="AC748" s="201"/>
      <c r="AD748" s="201"/>
      <c r="AE748" s="201"/>
      <c r="AF748" s="201"/>
      <c r="AG748" s="201"/>
      <c r="AH748" s="201"/>
      <c r="AI748" s="201"/>
      <c r="AJ748" s="201"/>
      <c r="AK748" s="201"/>
      <c r="AL748" s="201"/>
      <c r="AM748" s="201"/>
      <c r="AN748" s="201"/>
      <c r="AO748" s="201"/>
      <c r="AP748" s="201"/>
      <c r="AQ748" s="201"/>
      <c r="AR748" s="201">
        <f t="shared" si="216"/>
        <v>1</v>
      </c>
      <c r="AS748" s="201">
        <v>1</v>
      </c>
      <c r="AT748" s="201">
        <v>1</v>
      </c>
      <c r="AU748" s="201"/>
      <c r="AV748" s="201"/>
      <c r="AW748" s="201"/>
      <c r="AX748" s="201">
        <f t="shared" si="199"/>
        <v>2</v>
      </c>
      <c r="AY748" s="201"/>
      <c r="AZ748" s="201">
        <v>1</v>
      </c>
      <c r="BA748" s="201"/>
      <c r="BB748" s="201"/>
      <c r="BC748" s="201"/>
      <c r="BD748" s="201"/>
      <c r="BE748" s="201"/>
      <c r="BF748" s="201"/>
      <c r="BG748" s="201"/>
      <c r="BH748" s="201"/>
      <c r="BI748" s="201"/>
      <c r="BJ748" s="201"/>
      <c r="BK748" s="201">
        <v>1</v>
      </c>
      <c r="BL748" s="201"/>
      <c r="BM748" s="201"/>
      <c r="BN748" s="201"/>
      <c r="BO748" s="201"/>
      <c r="BP748" s="201"/>
      <c r="BQ748" s="201"/>
      <c r="BR748" s="201"/>
      <c r="BS748" s="201">
        <v>1</v>
      </c>
      <c r="BT748" s="201"/>
      <c r="BU748" s="201"/>
      <c r="BV748" s="66">
        <f t="shared" si="215"/>
        <v>0</v>
      </c>
      <c r="BW748" s="201"/>
      <c r="BX748" s="201"/>
      <c r="BY748" s="201"/>
      <c r="BZ748" s="201">
        <v>1</v>
      </c>
      <c r="CA748" s="201"/>
      <c r="CB748" s="201"/>
      <c r="CC748" s="201"/>
      <c r="CD748" s="201"/>
      <c r="CE748" s="201"/>
      <c r="CF748" s="201"/>
      <c r="CG748" s="201"/>
      <c r="CH748" s="201">
        <f t="shared" si="200"/>
        <v>1</v>
      </c>
      <c r="CI748" s="201"/>
      <c r="CJ748" s="201">
        <v>1</v>
      </c>
      <c r="CK748" s="201"/>
      <c r="CL748" s="201"/>
      <c r="CM748" s="201"/>
      <c r="CN748" s="201"/>
      <c r="CO748" s="201"/>
      <c r="CP748" s="201"/>
      <c r="CQ748" s="201"/>
      <c r="CR748" s="201"/>
      <c r="CS748" s="201">
        <f t="shared" si="201"/>
        <v>1</v>
      </c>
      <c r="CT748" s="201"/>
      <c r="CU748" s="201"/>
      <c r="CV748" s="201"/>
      <c r="CW748" s="201"/>
      <c r="CX748" s="201"/>
      <c r="CY748" s="201"/>
      <c r="CZ748" s="201"/>
      <c r="DA748" s="201"/>
      <c r="DB748" s="201"/>
      <c r="DC748" s="201"/>
      <c r="DD748" s="201">
        <f t="shared" si="202"/>
        <v>0</v>
      </c>
      <c r="DE748" s="201"/>
      <c r="DF748" s="201"/>
      <c r="DG748" s="201"/>
      <c r="DH748" s="201"/>
      <c r="DI748" s="201"/>
      <c r="DJ748" s="201"/>
      <c r="DK748" s="201"/>
      <c r="DL748" s="201"/>
      <c r="DM748" s="201"/>
      <c r="DN748" s="201">
        <f t="shared" si="203"/>
        <v>0</v>
      </c>
      <c r="DO748" s="201"/>
      <c r="DP748" s="201"/>
      <c r="DQ748" s="201"/>
      <c r="DR748" s="201"/>
      <c r="DS748" s="201"/>
      <c r="DT748" s="201"/>
      <c r="DU748" s="201"/>
      <c r="DV748" s="201"/>
      <c r="DW748" s="201"/>
      <c r="DX748" s="201"/>
      <c r="DY748" s="201">
        <f t="shared" si="204"/>
        <v>0</v>
      </c>
      <c r="DZ748" s="201">
        <f t="shared" si="205"/>
        <v>0</v>
      </c>
      <c r="EA748" s="201">
        <f t="shared" si="206"/>
        <v>1</v>
      </c>
      <c r="EB748" s="201">
        <f t="shared" si="207"/>
        <v>0</v>
      </c>
      <c r="EC748" s="201">
        <f t="shared" si="208"/>
        <v>0</v>
      </c>
      <c r="ED748" s="201">
        <f t="shared" si="209"/>
        <v>0</v>
      </c>
      <c r="EE748" s="201">
        <f t="shared" si="210"/>
        <v>0</v>
      </c>
      <c r="EF748" s="201">
        <f t="shared" si="211"/>
        <v>0</v>
      </c>
      <c r="EG748" s="201">
        <f t="shared" si="212"/>
        <v>0</v>
      </c>
      <c r="EH748" s="201">
        <f t="shared" si="213"/>
        <v>1</v>
      </c>
      <c r="EI748" s="201">
        <f t="shared" si="214"/>
        <v>1</v>
      </c>
      <c r="EJ748" s="201">
        <v>0</v>
      </c>
    </row>
    <row r="749" spans="1:140" ht="15.75" customHeight="1">
      <c r="A749" s="33"/>
      <c r="B749" s="33"/>
      <c r="C749" s="201">
        <v>2020</v>
      </c>
      <c r="D749" s="201" t="s">
        <v>3891</v>
      </c>
      <c r="E749" s="201" t="s">
        <v>3892</v>
      </c>
      <c r="F749" s="201" t="s">
        <v>898</v>
      </c>
      <c r="G749" s="201" t="s">
        <v>1818</v>
      </c>
      <c r="H749" s="201" t="s">
        <v>3893</v>
      </c>
      <c r="I749" s="145" t="s">
        <v>3894</v>
      </c>
      <c r="J749" s="201"/>
      <c r="K749" s="201"/>
      <c r="L749" s="201" t="s">
        <v>3431</v>
      </c>
      <c r="M749" s="214">
        <v>1</v>
      </c>
      <c r="N749" s="214" t="s">
        <v>3895</v>
      </c>
      <c r="O749" s="201"/>
      <c r="P749" s="201"/>
      <c r="Q749" s="201"/>
      <c r="R749" s="201"/>
      <c r="S749" s="201"/>
      <c r="T749" s="201"/>
      <c r="U749" s="201">
        <v>1</v>
      </c>
      <c r="V749" s="201"/>
      <c r="W749" s="201"/>
      <c r="X749" s="201"/>
      <c r="Y749" s="201"/>
      <c r="Z749" s="201"/>
      <c r="AA749" s="201"/>
      <c r="AB749" s="201"/>
      <c r="AC749" s="201"/>
      <c r="AD749" s="201"/>
      <c r="AE749" s="201"/>
      <c r="AF749" s="201"/>
      <c r="AG749" s="201"/>
      <c r="AH749" s="201">
        <v>1</v>
      </c>
      <c r="AI749" s="201"/>
      <c r="AJ749" s="201"/>
      <c r="AK749" s="201"/>
      <c r="AL749" s="201"/>
      <c r="AM749" s="201"/>
      <c r="AN749" s="201"/>
      <c r="AO749" s="201"/>
      <c r="AP749" s="201"/>
      <c r="AQ749" s="201"/>
      <c r="AR749" s="201">
        <f t="shared" si="216"/>
        <v>1</v>
      </c>
      <c r="AS749" s="201">
        <v>1</v>
      </c>
      <c r="AT749" s="201">
        <v>1</v>
      </c>
      <c r="AU749" s="201"/>
      <c r="AV749" s="201"/>
      <c r="AW749" s="201">
        <v>1</v>
      </c>
      <c r="AX749" s="201">
        <f t="shared" si="199"/>
        <v>3</v>
      </c>
      <c r="AY749" s="201"/>
      <c r="AZ749" s="201"/>
      <c r="BA749" s="201">
        <v>1</v>
      </c>
      <c r="BB749" s="201"/>
      <c r="BC749" s="201"/>
      <c r="BD749" s="201"/>
      <c r="BE749" s="201"/>
      <c r="BF749" s="201"/>
      <c r="BG749" s="201"/>
      <c r="BH749" s="201"/>
      <c r="BI749" s="201"/>
      <c r="BJ749" s="201"/>
      <c r="BK749" s="201"/>
      <c r="BL749" s="201"/>
      <c r="BM749" s="201"/>
      <c r="BN749" s="201"/>
      <c r="BO749" s="201"/>
      <c r="BP749" s="201">
        <v>1</v>
      </c>
      <c r="BQ749" s="201"/>
      <c r="BR749" s="201"/>
      <c r="BS749" s="201">
        <v>1</v>
      </c>
      <c r="BT749" s="201">
        <v>1</v>
      </c>
      <c r="BU749" s="201">
        <v>1</v>
      </c>
      <c r="BV749" s="66">
        <f t="shared" si="215"/>
        <v>0</v>
      </c>
      <c r="BW749" s="201"/>
      <c r="BX749" s="201"/>
      <c r="BY749" s="201"/>
      <c r="BZ749" s="201">
        <v>1</v>
      </c>
      <c r="CA749" s="201"/>
      <c r="CB749" s="201"/>
      <c r="CC749" s="201"/>
      <c r="CD749" s="201"/>
      <c r="CE749" s="201"/>
      <c r="CF749" s="201"/>
      <c r="CG749" s="201"/>
      <c r="CH749" s="201">
        <f t="shared" si="200"/>
        <v>1</v>
      </c>
      <c r="CI749" s="201"/>
      <c r="CJ749" s="201"/>
      <c r="CK749" s="201"/>
      <c r="CL749" s="201"/>
      <c r="CM749" s="201">
        <v>1</v>
      </c>
      <c r="CN749" s="201"/>
      <c r="CO749" s="201"/>
      <c r="CP749" s="201"/>
      <c r="CQ749" s="201"/>
      <c r="CR749" s="201"/>
      <c r="CS749" s="201">
        <f t="shared" si="201"/>
        <v>1</v>
      </c>
      <c r="CT749" s="201"/>
      <c r="CU749" s="201"/>
      <c r="CV749" s="201"/>
      <c r="CW749" s="201"/>
      <c r="CX749" s="201"/>
      <c r="CY749" s="201"/>
      <c r="CZ749" s="201"/>
      <c r="DA749" s="201"/>
      <c r="DB749" s="201"/>
      <c r="DC749" s="201"/>
      <c r="DD749" s="201">
        <f t="shared" si="202"/>
        <v>0</v>
      </c>
      <c r="DE749" s="201"/>
      <c r="DF749" s="201"/>
      <c r="DG749" s="201"/>
      <c r="DH749" s="201"/>
      <c r="DI749" s="201"/>
      <c r="DJ749" s="201"/>
      <c r="DK749" s="201"/>
      <c r="DL749" s="201"/>
      <c r="DM749" s="201"/>
      <c r="DN749" s="201">
        <f t="shared" si="203"/>
        <v>0</v>
      </c>
      <c r="DO749" s="201"/>
      <c r="DP749" s="201"/>
      <c r="DQ749" s="201"/>
      <c r="DR749" s="201"/>
      <c r="DS749" s="201"/>
      <c r="DT749" s="201"/>
      <c r="DU749" s="201"/>
      <c r="DV749" s="201">
        <v>1</v>
      </c>
      <c r="DW749" s="201"/>
      <c r="DX749" s="201"/>
      <c r="DY749" s="201">
        <f t="shared" si="204"/>
        <v>1</v>
      </c>
      <c r="DZ749" s="201">
        <f t="shared" si="205"/>
        <v>0</v>
      </c>
      <c r="EA749" s="201">
        <f t="shared" si="206"/>
        <v>0</v>
      </c>
      <c r="EB749" s="201">
        <f t="shared" si="207"/>
        <v>0</v>
      </c>
      <c r="EC749" s="201">
        <f t="shared" si="208"/>
        <v>0</v>
      </c>
      <c r="ED749" s="201">
        <f t="shared" si="209"/>
        <v>0</v>
      </c>
      <c r="EE749" s="201">
        <f t="shared" si="210"/>
        <v>0</v>
      </c>
      <c r="EF749" s="201">
        <f t="shared" si="211"/>
        <v>0</v>
      </c>
      <c r="EG749" s="201">
        <f t="shared" si="212"/>
        <v>0</v>
      </c>
      <c r="EH749" s="201">
        <f t="shared" si="213"/>
        <v>0</v>
      </c>
      <c r="EI749" s="201">
        <f t="shared" si="214"/>
        <v>0</v>
      </c>
      <c r="EJ749" s="201">
        <v>1</v>
      </c>
    </row>
    <row r="750" spans="1:140" ht="15.75" customHeight="1">
      <c r="A750" s="33"/>
      <c r="B750" s="33"/>
      <c r="C750" s="125">
        <v>2020</v>
      </c>
      <c r="D750" s="125" t="s">
        <v>3896</v>
      </c>
      <c r="E750" s="125" t="s">
        <v>3897</v>
      </c>
      <c r="F750" s="125" t="s">
        <v>620</v>
      </c>
      <c r="G750" s="125" t="s">
        <v>621</v>
      </c>
      <c r="H750" s="125" t="s">
        <v>3898</v>
      </c>
      <c r="I750" s="125" t="s">
        <v>3899</v>
      </c>
      <c r="J750" s="125"/>
      <c r="K750" s="125"/>
      <c r="L750" s="125" t="s">
        <v>3431</v>
      </c>
      <c r="M750" s="119">
        <v>1</v>
      </c>
      <c r="N750" s="119" t="s">
        <v>3900</v>
      </c>
      <c r="O750" s="125"/>
      <c r="P750" s="125"/>
      <c r="Q750" s="125"/>
      <c r="R750" s="125"/>
      <c r="S750" s="125"/>
      <c r="T750" s="125"/>
      <c r="U750" s="125"/>
      <c r="V750" s="125"/>
      <c r="W750" s="125"/>
      <c r="X750" s="125"/>
      <c r="Y750" s="125"/>
      <c r="Z750" s="125">
        <v>1</v>
      </c>
      <c r="AA750" s="125"/>
      <c r="AB750" s="125"/>
      <c r="AC750" s="125"/>
      <c r="AD750" s="125"/>
      <c r="AE750" s="125"/>
      <c r="AF750" s="125"/>
      <c r="AG750" s="125"/>
      <c r="AH750" s="125"/>
      <c r="AI750" s="125"/>
      <c r="AJ750" s="125"/>
      <c r="AK750" s="125"/>
      <c r="AL750" s="125"/>
      <c r="AM750" s="125"/>
      <c r="AN750" s="125"/>
      <c r="AO750" s="125"/>
      <c r="AP750" s="125"/>
      <c r="AQ750" s="125"/>
      <c r="AR750" s="125">
        <f t="shared" si="216"/>
        <v>1</v>
      </c>
      <c r="AS750" s="125"/>
      <c r="AT750" s="125"/>
      <c r="AU750" s="125"/>
      <c r="AV750" s="125"/>
      <c r="AW750" s="125">
        <v>1</v>
      </c>
      <c r="AX750" s="125">
        <f t="shared" si="199"/>
        <v>1</v>
      </c>
      <c r="AY750" s="125"/>
      <c r="AZ750" s="125"/>
      <c r="BA750" s="125">
        <v>1</v>
      </c>
      <c r="BB750" s="125"/>
      <c r="BC750" s="125"/>
      <c r="BD750" s="125"/>
      <c r="BE750" s="125"/>
      <c r="BF750" s="125"/>
      <c r="BG750" s="125"/>
      <c r="BH750" s="125"/>
      <c r="BI750" s="125"/>
      <c r="BJ750" s="125"/>
      <c r="BK750" s="125">
        <v>1</v>
      </c>
      <c r="BL750" s="125"/>
      <c r="BM750" s="125"/>
      <c r="BN750" s="125"/>
      <c r="BO750" s="125"/>
      <c r="BP750" s="125"/>
      <c r="BQ750" s="125"/>
      <c r="BR750" s="125"/>
      <c r="BS750" s="125"/>
      <c r="BT750" s="125"/>
      <c r="BU750" s="125">
        <v>1</v>
      </c>
      <c r="BV750" s="66">
        <f t="shared" si="215"/>
        <v>0</v>
      </c>
      <c r="BW750" s="125"/>
      <c r="BX750" s="125"/>
      <c r="BY750" s="125"/>
      <c r="BZ750" s="125"/>
      <c r="CA750" s="125"/>
      <c r="CB750" s="125"/>
      <c r="CC750" s="125"/>
      <c r="CD750" s="125"/>
      <c r="CE750" s="125"/>
      <c r="CF750" s="125"/>
      <c r="CG750" s="125"/>
      <c r="CH750" s="125">
        <f t="shared" si="200"/>
        <v>0</v>
      </c>
      <c r="CI750" s="125"/>
      <c r="CJ750" s="125"/>
      <c r="CK750" s="125"/>
      <c r="CL750" s="125"/>
      <c r="CM750" s="125"/>
      <c r="CN750" s="125"/>
      <c r="CO750" s="125"/>
      <c r="CP750" s="125"/>
      <c r="CQ750" s="125"/>
      <c r="CR750" s="125"/>
      <c r="CS750" s="125">
        <f t="shared" si="201"/>
        <v>0</v>
      </c>
      <c r="CT750" s="125"/>
      <c r="CU750" s="125"/>
      <c r="CV750" s="125"/>
      <c r="CW750" s="125"/>
      <c r="CX750" s="125"/>
      <c r="CY750" s="125"/>
      <c r="CZ750" s="125"/>
      <c r="DA750" s="125"/>
      <c r="DB750" s="125"/>
      <c r="DC750" s="125"/>
      <c r="DD750" s="125">
        <f t="shared" si="202"/>
        <v>0</v>
      </c>
      <c r="DE750" s="125"/>
      <c r="DF750" s="125"/>
      <c r="DG750" s="125"/>
      <c r="DH750" s="125"/>
      <c r="DI750" s="125"/>
      <c r="DJ750" s="125"/>
      <c r="DK750" s="125"/>
      <c r="DL750" s="125"/>
      <c r="DM750" s="125"/>
      <c r="DN750" s="125">
        <f t="shared" si="203"/>
        <v>0</v>
      </c>
      <c r="DO750" s="125"/>
      <c r="DP750" s="125"/>
      <c r="DQ750" s="125"/>
      <c r="DR750" s="125"/>
      <c r="DS750" s="125"/>
      <c r="DT750" s="125"/>
      <c r="DU750" s="125"/>
      <c r="DV750" s="125">
        <v>1</v>
      </c>
      <c r="DW750" s="125"/>
      <c r="DX750" s="125"/>
      <c r="DY750" s="125">
        <f t="shared" si="204"/>
        <v>1</v>
      </c>
      <c r="DZ750" s="125">
        <f t="shared" si="205"/>
        <v>0</v>
      </c>
      <c r="EA750" s="125">
        <f t="shared" si="206"/>
        <v>0</v>
      </c>
      <c r="EB750" s="125">
        <f t="shared" si="207"/>
        <v>0</v>
      </c>
      <c r="EC750" s="125">
        <f t="shared" si="208"/>
        <v>0</v>
      </c>
      <c r="ED750" s="125">
        <f t="shared" si="209"/>
        <v>0</v>
      </c>
      <c r="EE750" s="125">
        <f t="shared" si="210"/>
        <v>0</v>
      </c>
      <c r="EF750" s="125">
        <f t="shared" si="211"/>
        <v>0</v>
      </c>
      <c r="EG750" s="125">
        <f t="shared" si="212"/>
        <v>0</v>
      </c>
      <c r="EH750" s="125">
        <f t="shared" si="213"/>
        <v>0</v>
      </c>
      <c r="EI750" s="125">
        <f t="shared" si="214"/>
        <v>0</v>
      </c>
      <c r="EJ750" s="125">
        <v>0</v>
      </c>
    </row>
    <row r="751" spans="1:140" ht="15.75" customHeight="1">
      <c r="A751" s="33"/>
      <c r="B751" s="33"/>
      <c r="C751" s="125">
        <v>2020</v>
      </c>
      <c r="D751" s="125" t="s">
        <v>3901</v>
      </c>
      <c r="E751" s="125" t="s">
        <v>3902</v>
      </c>
      <c r="F751" s="125" t="s">
        <v>3903</v>
      </c>
      <c r="G751" s="125" t="s">
        <v>3904</v>
      </c>
      <c r="H751" s="125" t="s">
        <v>3905</v>
      </c>
      <c r="I751" s="125" t="s">
        <v>3906</v>
      </c>
      <c r="J751" s="125"/>
      <c r="K751" s="125"/>
      <c r="L751" s="125" t="s">
        <v>3431</v>
      </c>
      <c r="M751" s="119">
        <v>1</v>
      </c>
      <c r="N751" s="119"/>
      <c r="O751" s="125"/>
      <c r="P751" s="125"/>
      <c r="Q751" s="125"/>
      <c r="R751" s="125"/>
      <c r="S751" s="125"/>
      <c r="T751" s="125"/>
      <c r="U751" s="125">
        <v>1</v>
      </c>
      <c r="V751" s="125"/>
      <c r="W751" s="125"/>
      <c r="X751" s="125"/>
      <c r="Y751" s="125"/>
      <c r="Z751" s="125"/>
      <c r="AA751" s="125"/>
      <c r="AB751" s="125"/>
      <c r="AC751" s="125"/>
      <c r="AD751" s="125"/>
      <c r="AE751" s="125">
        <v>1</v>
      </c>
      <c r="AF751" s="125">
        <v>1</v>
      </c>
      <c r="AG751" s="125"/>
      <c r="AH751" s="125"/>
      <c r="AI751" s="125"/>
      <c r="AJ751" s="125"/>
      <c r="AK751" s="125"/>
      <c r="AL751" s="125"/>
      <c r="AM751" s="125"/>
      <c r="AN751" s="125"/>
      <c r="AO751" s="125"/>
      <c r="AP751" s="125"/>
      <c r="AQ751" s="125"/>
      <c r="AR751" s="125">
        <f t="shared" si="216"/>
        <v>1</v>
      </c>
      <c r="AS751" s="125">
        <v>1</v>
      </c>
      <c r="AT751" s="125">
        <v>1</v>
      </c>
      <c r="AU751" s="125">
        <v>1</v>
      </c>
      <c r="AV751" s="125"/>
      <c r="AW751" s="125">
        <v>1</v>
      </c>
      <c r="AX751" s="125">
        <f t="shared" si="199"/>
        <v>4</v>
      </c>
      <c r="AY751" s="125"/>
      <c r="AZ751" s="125">
        <v>1</v>
      </c>
      <c r="BA751" s="125">
        <v>1</v>
      </c>
      <c r="BB751" s="125"/>
      <c r="BC751" s="125"/>
      <c r="BD751" s="125"/>
      <c r="BE751" s="125"/>
      <c r="BF751" s="125"/>
      <c r="BG751" s="125"/>
      <c r="BH751" s="125"/>
      <c r="BI751" s="125"/>
      <c r="BJ751" s="125">
        <v>1</v>
      </c>
      <c r="BK751" s="125"/>
      <c r="BL751" s="125"/>
      <c r="BM751" s="125"/>
      <c r="BN751" s="125">
        <v>1</v>
      </c>
      <c r="BO751" s="125"/>
      <c r="BP751" s="125"/>
      <c r="BQ751" s="125"/>
      <c r="BR751" s="125"/>
      <c r="BS751" s="125">
        <v>1</v>
      </c>
      <c r="BT751" s="125">
        <v>1</v>
      </c>
      <c r="BU751" s="125">
        <v>1</v>
      </c>
      <c r="BV751" s="66">
        <f t="shared" si="215"/>
        <v>0</v>
      </c>
      <c r="BW751" s="125"/>
      <c r="BX751" s="125"/>
      <c r="BY751" s="125"/>
      <c r="BZ751" s="125">
        <v>1</v>
      </c>
      <c r="CA751" s="125"/>
      <c r="CB751" s="125"/>
      <c r="CC751" s="125"/>
      <c r="CD751" s="125"/>
      <c r="CE751" s="125"/>
      <c r="CF751" s="125"/>
      <c r="CG751" s="125"/>
      <c r="CH751" s="125">
        <f t="shared" si="200"/>
        <v>1</v>
      </c>
      <c r="CI751" s="125"/>
      <c r="CJ751" s="125"/>
      <c r="CK751" s="125"/>
      <c r="CL751" s="125"/>
      <c r="CM751" s="125">
        <v>1</v>
      </c>
      <c r="CN751" s="125"/>
      <c r="CO751" s="125"/>
      <c r="CP751" s="125"/>
      <c r="CQ751" s="125"/>
      <c r="CR751" s="125"/>
      <c r="CS751" s="125">
        <f t="shared" si="201"/>
        <v>1</v>
      </c>
      <c r="CT751" s="125"/>
      <c r="CU751" s="125"/>
      <c r="CV751" s="125"/>
      <c r="CW751" s="125"/>
      <c r="CX751" s="125"/>
      <c r="CY751" s="125"/>
      <c r="CZ751" s="125">
        <v>1</v>
      </c>
      <c r="DA751" s="125"/>
      <c r="DB751" s="125"/>
      <c r="DC751" s="125"/>
      <c r="DD751" s="125">
        <f t="shared" si="202"/>
        <v>1</v>
      </c>
      <c r="DE751" s="125"/>
      <c r="DF751" s="125"/>
      <c r="DG751" s="125"/>
      <c r="DH751" s="125"/>
      <c r="DI751" s="125"/>
      <c r="DJ751" s="125"/>
      <c r="DK751" s="125"/>
      <c r="DL751" s="125"/>
      <c r="DM751" s="125"/>
      <c r="DN751" s="125">
        <f t="shared" si="203"/>
        <v>0</v>
      </c>
      <c r="DO751" s="125"/>
      <c r="DP751" s="125"/>
      <c r="DQ751" s="125"/>
      <c r="DR751" s="125"/>
      <c r="DS751" s="125"/>
      <c r="DT751" s="125"/>
      <c r="DU751" s="125"/>
      <c r="DV751" s="125">
        <v>1</v>
      </c>
      <c r="DW751" s="125"/>
      <c r="DX751" s="125"/>
      <c r="DY751" s="125">
        <f t="shared" si="204"/>
        <v>1</v>
      </c>
      <c r="DZ751" s="125">
        <f t="shared" si="205"/>
        <v>0</v>
      </c>
      <c r="EA751" s="125">
        <f t="shared" si="206"/>
        <v>0</v>
      </c>
      <c r="EB751" s="125">
        <f t="shared" si="207"/>
        <v>0</v>
      </c>
      <c r="EC751" s="125">
        <f t="shared" si="208"/>
        <v>0</v>
      </c>
      <c r="ED751" s="125">
        <f t="shared" si="209"/>
        <v>0</v>
      </c>
      <c r="EE751" s="125">
        <f t="shared" si="210"/>
        <v>0</v>
      </c>
      <c r="EF751" s="125">
        <f t="shared" si="211"/>
        <v>0</v>
      </c>
      <c r="EG751" s="125">
        <f t="shared" si="212"/>
        <v>0</v>
      </c>
      <c r="EH751" s="125">
        <f t="shared" si="213"/>
        <v>0</v>
      </c>
      <c r="EI751" s="125">
        <f t="shared" si="214"/>
        <v>0</v>
      </c>
      <c r="EJ751" s="125">
        <v>1</v>
      </c>
    </row>
    <row r="752" spans="1:140" ht="15.75" customHeight="1">
      <c r="A752" s="33"/>
      <c r="B752" s="33"/>
      <c r="C752" s="125">
        <v>2020</v>
      </c>
      <c r="D752" s="125" t="s">
        <v>3907</v>
      </c>
      <c r="E752" s="125" t="s">
        <v>3908</v>
      </c>
      <c r="F752" s="125" t="s">
        <v>3909</v>
      </c>
      <c r="G752" s="125" t="s">
        <v>470</v>
      </c>
      <c r="H752" s="125" t="s">
        <v>3910</v>
      </c>
      <c r="I752" s="145" t="s">
        <v>3911</v>
      </c>
      <c r="J752" s="125"/>
      <c r="K752" s="125"/>
      <c r="L752" s="125" t="s">
        <v>3431</v>
      </c>
      <c r="M752" s="119">
        <v>1</v>
      </c>
      <c r="N752" s="119"/>
      <c r="O752" s="125"/>
      <c r="P752" s="125"/>
      <c r="Q752" s="125"/>
      <c r="R752" s="125"/>
      <c r="S752" s="125"/>
      <c r="T752" s="125">
        <v>1</v>
      </c>
      <c r="U752" s="125"/>
      <c r="V752" s="125"/>
      <c r="W752" s="125"/>
      <c r="X752" s="125"/>
      <c r="Y752" s="125"/>
      <c r="Z752" s="125"/>
      <c r="AA752" s="125"/>
      <c r="AB752" s="125"/>
      <c r="AC752" s="125"/>
      <c r="AD752" s="125"/>
      <c r="AE752" s="125"/>
      <c r="AF752" s="125"/>
      <c r="AG752" s="125"/>
      <c r="AH752" s="125"/>
      <c r="AI752" s="125">
        <v>1</v>
      </c>
      <c r="AJ752" s="125"/>
      <c r="AK752" s="125"/>
      <c r="AL752" s="125"/>
      <c r="AM752" s="125"/>
      <c r="AN752" s="125"/>
      <c r="AO752" s="125"/>
      <c r="AP752" s="125"/>
      <c r="AQ752" s="125"/>
      <c r="AR752" s="125">
        <f t="shared" si="216"/>
        <v>1</v>
      </c>
      <c r="AS752" s="125"/>
      <c r="AT752" s="125">
        <v>1</v>
      </c>
      <c r="AU752" s="125">
        <v>1</v>
      </c>
      <c r="AV752" s="125"/>
      <c r="AW752" s="125"/>
      <c r="AX752" s="125">
        <f t="shared" si="199"/>
        <v>2</v>
      </c>
      <c r="AY752" s="125"/>
      <c r="AZ752" s="125">
        <v>1</v>
      </c>
      <c r="BA752" s="125"/>
      <c r="BB752" s="125"/>
      <c r="BC752" s="125"/>
      <c r="BD752" s="125"/>
      <c r="BE752" s="125"/>
      <c r="BF752" s="125"/>
      <c r="BG752" s="125"/>
      <c r="BH752" s="125"/>
      <c r="BI752" s="125"/>
      <c r="BJ752" s="125"/>
      <c r="BK752" s="125"/>
      <c r="BL752" s="125"/>
      <c r="BM752" s="125"/>
      <c r="BN752" s="125"/>
      <c r="BO752" s="125"/>
      <c r="BP752" s="125">
        <v>1</v>
      </c>
      <c r="BQ752" s="125"/>
      <c r="BR752" s="125"/>
      <c r="BS752" s="125"/>
      <c r="BT752" s="125"/>
      <c r="BU752" s="125"/>
      <c r="BV752" s="66">
        <f t="shared" si="215"/>
        <v>1</v>
      </c>
      <c r="BW752" s="125"/>
      <c r="BX752" s="125"/>
      <c r="BY752" s="125"/>
      <c r="BZ752" s="125"/>
      <c r="CA752" s="125"/>
      <c r="CB752" s="125"/>
      <c r="CC752" s="125"/>
      <c r="CD752" s="125"/>
      <c r="CE752" s="125"/>
      <c r="CF752" s="125"/>
      <c r="CG752" s="125"/>
      <c r="CH752" s="125">
        <f t="shared" si="200"/>
        <v>0</v>
      </c>
      <c r="CI752" s="125"/>
      <c r="CJ752" s="125"/>
      <c r="CK752" s="125"/>
      <c r="CL752" s="125"/>
      <c r="CM752" s="125"/>
      <c r="CN752" s="125"/>
      <c r="CO752" s="125"/>
      <c r="CP752" s="125"/>
      <c r="CQ752" s="125"/>
      <c r="CR752" s="125"/>
      <c r="CS752" s="125">
        <f t="shared" si="201"/>
        <v>0</v>
      </c>
      <c r="CT752" s="125"/>
      <c r="CU752" s="125"/>
      <c r="CV752" s="125"/>
      <c r="CW752" s="125"/>
      <c r="CX752" s="125"/>
      <c r="CY752" s="125"/>
      <c r="CZ752" s="125"/>
      <c r="DA752" s="125"/>
      <c r="DB752" s="125"/>
      <c r="DC752" s="125"/>
      <c r="DD752" s="125">
        <f t="shared" si="202"/>
        <v>0</v>
      </c>
      <c r="DE752" s="125"/>
      <c r="DF752" s="125"/>
      <c r="DG752" s="125"/>
      <c r="DH752" s="125"/>
      <c r="DI752" s="125"/>
      <c r="DJ752" s="125"/>
      <c r="DK752" s="125"/>
      <c r="DL752" s="125"/>
      <c r="DM752" s="125"/>
      <c r="DN752" s="125">
        <f t="shared" si="203"/>
        <v>0</v>
      </c>
      <c r="DO752" s="125"/>
      <c r="DP752" s="125"/>
      <c r="DQ752" s="125"/>
      <c r="DR752" s="125"/>
      <c r="DS752" s="125"/>
      <c r="DT752" s="125"/>
      <c r="DU752" s="125"/>
      <c r="DV752" s="125"/>
      <c r="DW752" s="125"/>
      <c r="DX752" s="125"/>
      <c r="DY752" s="125">
        <f t="shared" si="204"/>
        <v>0</v>
      </c>
      <c r="DZ752" s="125">
        <f t="shared" si="205"/>
        <v>0</v>
      </c>
      <c r="EA752" s="125">
        <f t="shared" si="206"/>
        <v>0</v>
      </c>
      <c r="EB752" s="125">
        <f t="shared" si="207"/>
        <v>0</v>
      </c>
      <c r="EC752" s="125">
        <f t="shared" si="208"/>
        <v>0</v>
      </c>
      <c r="ED752" s="125">
        <f t="shared" si="209"/>
        <v>0</v>
      </c>
      <c r="EE752" s="125">
        <f t="shared" si="210"/>
        <v>0</v>
      </c>
      <c r="EF752" s="125">
        <f t="shared" si="211"/>
        <v>0</v>
      </c>
      <c r="EG752" s="125">
        <f t="shared" si="212"/>
        <v>0</v>
      </c>
      <c r="EH752" s="125">
        <f t="shared" si="213"/>
        <v>0</v>
      </c>
      <c r="EI752" s="125">
        <f t="shared" si="214"/>
        <v>0</v>
      </c>
      <c r="EJ752" s="125">
        <v>1</v>
      </c>
    </row>
    <row r="753" spans="1:140" ht="15.75" customHeight="1">
      <c r="A753" s="33"/>
      <c r="B753" s="33"/>
      <c r="C753" s="201">
        <v>2020</v>
      </c>
      <c r="D753" s="201" t="s">
        <v>3912</v>
      </c>
      <c r="E753" s="201" t="s">
        <v>3913</v>
      </c>
      <c r="F753" s="201" t="s">
        <v>544</v>
      </c>
      <c r="G753" s="201" t="s">
        <v>538</v>
      </c>
      <c r="H753" s="201" t="s">
        <v>3914</v>
      </c>
      <c r="I753" s="201" t="s">
        <v>3915</v>
      </c>
      <c r="J753" s="201"/>
      <c r="K753" s="201"/>
      <c r="L753" s="201" t="s">
        <v>3431</v>
      </c>
      <c r="M753" s="214">
        <v>1</v>
      </c>
      <c r="N753" s="214"/>
      <c r="O753" s="201"/>
      <c r="P753" s="201"/>
      <c r="Q753" s="201"/>
      <c r="R753" s="201"/>
      <c r="S753" s="201"/>
      <c r="T753" s="201"/>
      <c r="U753" s="201"/>
      <c r="V753" s="201"/>
      <c r="W753" s="201"/>
      <c r="X753" s="201"/>
      <c r="Y753" s="201"/>
      <c r="Z753" s="201">
        <v>1</v>
      </c>
      <c r="AA753" s="201"/>
      <c r="AB753" s="201"/>
      <c r="AC753" s="201"/>
      <c r="AD753" s="201"/>
      <c r="AE753" s="201"/>
      <c r="AF753" s="201"/>
      <c r="AG753" s="201"/>
      <c r="AH753" s="201"/>
      <c r="AI753" s="201"/>
      <c r="AJ753" s="201"/>
      <c r="AK753" s="201"/>
      <c r="AL753" s="201"/>
      <c r="AM753" s="201"/>
      <c r="AN753" s="201"/>
      <c r="AO753" s="201"/>
      <c r="AP753" s="201"/>
      <c r="AQ753" s="201"/>
      <c r="AR753" s="201">
        <f t="shared" si="216"/>
        <v>1</v>
      </c>
      <c r="AS753" s="201"/>
      <c r="AT753" s="201">
        <v>1</v>
      </c>
      <c r="AU753" s="201"/>
      <c r="AV753" s="201"/>
      <c r="AW753" s="201">
        <v>1</v>
      </c>
      <c r="AX753" s="201">
        <f t="shared" si="199"/>
        <v>2</v>
      </c>
      <c r="AY753" s="201"/>
      <c r="AZ753" s="201"/>
      <c r="BA753" s="201">
        <v>1</v>
      </c>
      <c r="BB753" s="201"/>
      <c r="BC753" s="201"/>
      <c r="BD753" s="201"/>
      <c r="BE753" s="201"/>
      <c r="BF753" s="201"/>
      <c r="BG753" s="201"/>
      <c r="BH753" s="201"/>
      <c r="BI753" s="201"/>
      <c r="BJ753" s="201"/>
      <c r="BK753" s="201"/>
      <c r="BL753" s="201"/>
      <c r="BM753" s="201"/>
      <c r="BN753" s="201"/>
      <c r="BO753" s="201"/>
      <c r="BP753" s="201">
        <v>1</v>
      </c>
      <c r="BQ753" s="201"/>
      <c r="BR753" s="201"/>
      <c r="BS753" s="201"/>
      <c r="BT753" s="201">
        <v>1</v>
      </c>
      <c r="BU753" s="201">
        <v>1</v>
      </c>
      <c r="BV753" s="66">
        <f t="shared" si="215"/>
        <v>0</v>
      </c>
      <c r="BW753" s="201"/>
      <c r="BX753" s="201"/>
      <c r="BY753" s="201"/>
      <c r="BZ753" s="201"/>
      <c r="CA753" s="201"/>
      <c r="CB753" s="201"/>
      <c r="CC753" s="201"/>
      <c r="CD753" s="201"/>
      <c r="CE753" s="201"/>
      <c r="CF753" s="201"/>
      <c r="CG753" s="201"/>
      <c r="CH753" s="201">
        <f t="shared" si="200"/>
        <v>0</v>
      </c>
      <c r="CI753" s="201"/>
      <c r="CJ753" s="201"/>
      <c r="CK753" s="201"/>
      <c r="CL753" s="201"/>
      <c r="CM753" s="201">
        <v>1</v>
      </c>
      <c r="CN753" s="201"/>
      <c r="CO753" s="201"/>
      <c r="CP753" s="201"/>
      <c r="CQ753" s="201"/>
      <c r="CR753" s="201"/>
      <c r="CS753" s="201">
        <f t="shared" si="201"/>
        <v>1</v>
      </c>
      <c r="CT753" s="201"/>
      <c r="CU753" s="201"/>
      <c r="CV753" s="201"/>
      <c r="CW753" s="201"/>
      <c r="CX753" s="201"/>
      <c r="CY753" s="201"/>
      <c r="CZ753" s="201"/>
      <c r="DA753" s="201"/>
      <c r="DB753" s="201"/>
      <c r="DC753" s="201"/>
      <c r="DD753" s="201">
        <f t="shared" si="202"/>
        <v>0</v>
      </c>
      <c r="DE753" s="201"/>
      <c r="DF753" s="201"/>
      <c r="DG753" s="201"/>
      <c r="DH753" s="201"/>
      <c r="DI753" s="201"/>
      <c r="DJ753" s="201"/>
      <c r="DK753" s="201"/>
      <c r="DL753" s="201"/>
      <c r="DM753" s="201"/>
      <c r="DN753" s="201">
        <f t="shared" si="203"/>
        <v>0</v>
      </c>
      <c r="DO753" s="201"/>
      <c r="DP753" s="201"/>
      <c r="DQ753" s="201"/>
      <c r="DR753" s="201"/>
      <c r="DS753" s="201"/>
      <c r="DT753" s="201"/>
      <c r="DU753" s="201"/>
      <c r="DV753" s="201">
        <v>1</v>
      </c>
      <c r="DW753" s="201"/>
      <c r="DX753" s="201"/>
      <c r="DY753" s="201">
        <f t="shared" si="204"/>
        <v>1</v>
      </c>
      <c r="DZ753" s="201">
        <f t="shared" si="205"/>
        <v>0</v>
      </c>
      <c r="EA753" s="201">
        <f t="shared" si="206"/>
        <v>0</v>
      </c>
      <c r="EB753" s="201">
        <f t="shared" si="207"/>
        <v>0</v>
      </c>
      <c r="EC753" s="201">
        <f t="shared" si="208"/>
        <v>0</v>
      </c>
      <c r="ED753" s="201">
        <f t="shared" si="209"/>
        <v>0</v>
      </c>
      <c r="EE753" s="201">
        <f t="shared" si="210"/>
        <v>0</v>
      </c>
      <c r="EF753" s="201">
        <f t="shared" si="211"/>
        <v>0</v>
      </c>
      <c r="EG753" s="201">
        <f t="shared" si="212"/>
        <v>0</v>
      </c>
      <c r="EH753" s="201">
        <f t="shared" si="213"/>
        <v>0</v>
      </c>
      <c r="EI753" s="201">
        <f t="shared" si="214"/>
        <v>0</v>
      </c>
      <c r="EJ753" s="201">
        <v>1</v>
      </c>
    </row>
    <row r="754" spans="1:140" ht="15.75" customHeight="1">
      <c r="A754" s="33"/>
      <c r="B754" s="33"/>
      <c r="C754" s="125">
        <v>2020</v>
      </c>
      <c r="D754" s="125" t="s">
        <v>3916</v>
      </c>
      <c r="E754" s="125" t="s">
        <v>3917</v>
      </c>
      <c r="F754" s="125" t="s">
        <v>688</v>
      </c>
      <c r="G754" s="125" t="s">
        <v>487</v>
      </c>
      <c r="H754" s="125" t="s">
        <v>3918</v>
      </c>
      <c r="I754" s="125" t="s">
        <v>3919</v>
      </c>
      <c r="J754" s="125"/>
      <c r="K754" s="125"/>
      <c r="L754" s="125" t="s">
        <v>3431</v>
      </c>
      <c r="M754" s="119">
        <v>1</v>
      </c>
      <c r="N754" s="119"/>
      <c r="O754" s="125"/>
      <c r="P754" s="125"/>
      <c r="Q754" s="125"/>
      <c r="R754" s="125"/>
      <c r="S754" s="125"/>
      <c r="T754" s="125"/>
      <c r="U754" s="125">
        <v>1</v>
      </c>
      <c r="V754" s="125"/>
      <c r="W754" s="125"/>
      <c r="X754" s="125"/>
      <c r="Y754" s="125"/>
      <c r="Z754" s="125"/>
      <c r="AA754" s="125"/>
      <c r="AB754" s="125"/>
      <c r="AC754" s="125"/>
      <c r="AD754" s="125"/>
      <c r="AE754" s="125"/>
      <c r="AF754" s="125"/>
      <c r="AG754" s="125"/>
      <c r="AH754" s="125"/>
      <c r="AI754" s="125">
        <v>1</v>
      </c>
      <c r="AJ754" s="125"/>
      <c r="AK754" s="125"/>
      <c r="AL754" s="125"/>
      <c r="AM754" s="125"/>
      <c r="AN754" s="125"/>
      <c r="AO754" s="125"/>
      <c r="AP754" s="125"/>
      <c r="AQ754" s="125"/>
      <c r="AR754" s="125">
        <f t="shared" si="216"/>
        <v>1</v>
      </c>
      <c r="AS754" s="125">
        <v>1</v>
      </c>
      <c r="AT754" s="125"/>
      <c r="AU754" s="125">
        <v>1</v>
      </c>
      <c r="AV754" s="125"/>
      <c r="AW754" s="125"/>
      <c r="AX754" s="125">
        <f t="shared" si="199"/>
        <v>2</v>
      </c>
      <c r="AY754" s="125"/>
      <c r="AZ754" s="125">
        <v>1</v>
      </c>
      <c r="BA754" s="125"/>
      <c r="BB754" s="125"/>
      <c r="BC754" s="125"/>
      <c r="BD754" s="125">
        <v>1</v>
      </c>
      <c r="BE754" s="125"/>
      <c r="BF754" s="125"/>
      <c r="BG754" s="125"/>
      <c r="BH754" s="125"/>
      <c r="BI754" s="125"/>
      <c r="BJ754" s="125"/>
      <c r="BK754" s="125"/>
      <c r="BL754" s="125"/>
      <c r="BM754" s="125"/>
      <c r="BN754" s="125"/>
      <c r="BO754" s="125"/>
      <c r="BP754" s="125"/>
      <c r="BQ754" s="125"/>
      <c r="BR754" s="125"/>
      <c r="BS754" s="125">
        <v>1</v>
      </c>
      <c r="BT754" s="125"/>
      <c r="BU754" s="125">
        <v>1</v>
      </c>
      <c r="BV754" s="66">
        <f t="shared" si="215"/>
        <v>0</v>
      </c>
      <c r="BW754" s="125"/>
      <c r="BX754" s="125"/>
      <c r="BY754" s="125"/>
      <c r="BZ754" s="125">
        <v>1</v>
      </c>
      <c r="CA754" s="125"/>
      <c r="CB754" s="125"/>
      <c r="CC754" s="125"/>
      <c r="CD754" s="125"/>
      <c r="CE754" s="125"/>
      <c r="CF754" s="125"/>
      <c r="CG754" s="125"/>
      <c r="CH754" s="125">
        <f t="shared" si="200"/>
        <v>1</v>
      </c>
      <c r="CI754" s="125"/>
      <c r="CJ754" s="125"/>
      <c r="CK754" s="125"/>
      <c r="CL754" s="125"/>
      <c r="CM754" s="125"/>
      <c r="CN754" s="125"/>
      <c r="CO754" s="125"/>
      <c r="CP754" s="125"/>
      <c r="CQ754" s="125"/>
      <c r="CR754" s="125"/>
      <c r="CS754" s="125">
        <f t="shared" si="201"/>
        <v>0</v>
      </c>
      <c r="CT754" s="125"/>
      <c r="CU754" s="125"/>
      <c r="CV754" s="125"/>
      <c r="CW754" s="125"/>
      <c r="CX754" s="125"/>
      <c r="CY754" s="125"/>
      <c r="CZ754" s="125"/>
      <c r="DA754" s="125">
        <v>1</v>
      </c>
      <c r="DB754" s="125"/>
      <c r="DC754" s="125"/>
      <c r="DD754" s="125">
        <f t="shared" si="202"/>
        <v>1</v>
      </c>
      <c r="DE754" s="125"/>
      <c r="DF754" s="125"/>
      <c r="DG754" s="125"/>
      <c r="DH754" s="125"/>
      <c r="DI754" s="125"/>
      <c r="DJ754" s="125"/>
      <c r="DK754" s="125"/>
      <c r="DL754" s="125"/>
      <c r="DM754" s="125"/>
      <c r="DN754" s="125">
        <f t="shared" si="203"/>
        <v>0</v>
      </c>
      <c r="DO754" s="125"/>
      <c r="DP754" s="125"/>
      <c r="DQ754" s="125"/>
      <c r="DR754" s="125"/>
      <c r="DS754" s="125"/>
      <c r="DT754" s="125"/>
      <c r="DU754" s="125"/>
      <c r="DV754" s="125"/>
      <c r="DW754" s="125"/>
      <c r="DX754" s="125"/>
      <c r="DY754" s="125">
        <f t="shared" si="204"/>
        <v>0</v>
      </c>
      <c r="DZ754" s="125">
        <f t="shared" si="205"/>
        <v>0</v>
      </c>
      <c r="EA754" s="125">
        <f t="shared" si="206"/>
        <v>0</v>
      </c>
      <c r="EB754" s="125">
        <f t="shared" si="207"/>
        <v>0</v>
      </c>
      <c r="EC754" s="125">
        <f t="shared" si="208"/>
        <v>0</v>
      </c>
      <c r="ED754" s="125">
        <f t="shared" si="209"/>
        <v>0</v>
      </c>
      <c r="EE754" s="125">
        <f t="shared" si="210"/>
        <v>0</v>
      </c>
      <c r="EF754" s="125">
        <f t="shared" si="211"/>
        <v>1</v>
      </c>
      <c r="EG754" s="125">
        <f t="shared" si="212"/>
        <v>0</v>
      </c>
      <c r="EH754" s="125">
        <f t="shared" si="213"/>
        <v>1</v>
      </c>
      <c r="EI754" s="125">
        <f t="shared" si="214"/>
        <v>1</v>
      </c>
      <c r="EJ754" s="125">
        <v>1</v>
      </c>
    </row>
    <row r="755" spans="1:140" ht="15.75" customHeight="1">
      <c r="A755" s="33"/>
      <c r="B755" s="33"/>
      <c r="C755" s="125">
        <v>2021</v>
      </c>
      <c r="D755" s="125" t="s">
        <v>3920</v>
      </c>
      <c r="E755" s="125" t="s">
        <v>3921</v>
      </c>
      <c r="F755" s="125" t="s">
        <v>3922</v>
      </c>
      <c r="G755" s="125" t="s">
        <v>470</v>
      </c>
      <c r="H755" s="125" t="s">
        <v>3923</v>
      </c>
      <c r="I755" s="125" t="s">
        <v>3924</v>
      </c>
      <c r="J755" s="125"/>
      <c r="K755" s="125"/>
      <c r="L755" s="125" t="s">
        <v>3431</v>
      </c>
      <c r="M755" s="119">
        <v>1</v>
      </c>
      <c r="N755" s="119"/>
      <c r="O755" s="125"/>
      <c r="P755" s="125"/>
      <c r="Q755" s="125"/>
      <c r="R755" s="125"/>
      <c r="S755" s="125"/>
      <c r="T755" s="125"/>
      <c r="U755" s="125"/>
      <c r="V755" s="125"/>
      <c r="W755" s="125"/>
      <c r="X755" s="125"/>
      <c r="Y755" s="125"/>
      <c r="Z755" s="125">
        <v>1</v>
      </c>
      <c r="AA755" s="125"/>
      <c r="AB755" s="125"/>
      <c r="AC755" s="125"/>
      <c r="AD755" s="125"/>
      <c r="AE755" s="125"/>
      <c r="AF755" s="125"/>
      <c r="AG755" s="125"/>
      <c r="AH755" s="125"/>
      <c r="AI755" s="125"/>
      <c r="AJ755" s="125"/>
      <c r="AK755" s="125"/>
      <c r="AL755" s="125"/>
      <c r="AM755" s="125"/>
      <c r="AN755" s="125"/>
      <c r="AO755" s="125"/>
      <c r="AP755" s="125"/>
      <c r="AQ755" s="125"/>
      <c r="AR755" s="125">
        <f t="shared" si="216"/>
        <v>1</v>
      </c>
      <c r="AS755" s="125">
        <v>1</v>
      </c>
      <c r="AT755" s="125"/>
      <c r="AU755" s="125"/>
      <c r="AV755" s="125"/>
      <c r="AW755" s="125">
        <v>1</v>
      </c>
      <c r="AX755" s="125">
        <f t="shared" si="199"/>
        <v>2</v>
      </c>
      <c r="AY755" s="125"/>
      <c r="AZ755" s="125"/>
      <c r="BA755" s="125">
        <v>1</v>
      </c>
      <c r="BB755" s="125"/>
      <c r="BC755" s="125"/>
      <c r="BD755" s="125"/>
      <c r="BE755" s="125"/>
      <c r="BF755" s="125"/>
      <c r="BG755" s="125"/>
      <c r="BH755" s="125"/>
      <c r="BI755" s="125"/>
      <c r="BJ755" s="125">
        <v>1</v>
      </c>
      <c r="BK755" s="125"/>
      <c r="BL755" s="125"/>
      <c r="BM755" s="125"/>
      <c r="BN755" s="125"/>
      <c r="BO755" s="125"/>
      <c r="BP755" s="125"/>
      <c r="BQ755" s="125"/>
      <c r="BR755" s="125"/>
      <c r="BS755" s="125">
        <v>1</v>
      </c>
      <c r="BT755" s="125"/>
      <c r="BU755" s="125">
        <v>1</v>
      </c>
      <c r="BV755" s="66">
        <f t="shared" si="215"/>
        <v>0</v>
      </c>
      <c r="BW755" s="125"/>
      <c r="BX755" s="125"/>
      <c r="BY755" s="125"/>
      <c r="BZ755" s="125">
        <v>1</v>
      </c>
      <c r="CA755" s="125"/>
      <c r="CB755" s="125"/>
      <c r="CC755" s="125"/>
      <c r="CD755" s="125"/>
      <c r="CE755" s="125"/>
      <c r="CF755" s="125"/>
      <c r="CG755" s="125"/>
      <c r="CH755" s="125">
        <f t="shared" si="200"/>
        <v>1</v>
      </c>
      <c r="CI755" s="125"/>
      <c r="CJ755" s="125"/>
      <c r="CK755" s="125"/>
      <c r="CL755" s="125"/>
      <c r="CM755" s="125"/>
      <c r="CN755" s="125"/>
      <c r="CO755" s="125"/>
      <c r="CP755" s="125"/>
      <c r="CQ755" s="125"/>
      <c r="CR755" s="125"/>
      <c r="CS755" s="125">
        <f t="shared" si="201"/>
        <v>0</v>
      </c>
      <c r="CT755" s="125"/>
      <c r="CU755" s="125"/>
      <c r="CV755" s="125"/>
      <c r="CW755" s="125"/>
      <c r="CX755" s="125"/>
      <c r="CY755" s="125"/>
      <c r="CZ755" s="125"/>
      <c r="DA755" s="125"/>
      <c r="DB755" s="125"/>
      <c r="DC755" s="125"/>
      <c r="DD755" s="125">
        <f t="shared" si="202"/>
        <v>0</v>
      </c>
      <c r="DE755" s="125"/>
      <c r="DF755" s="125"/>
      <c r="DG755" s="125"/>
      <c r="DH755" s="125"/>
      <c r="DI755" s="125"/>
      <c r="DJ755" s="125"/>
      <c r="DK755" s="125"/>
      <c r="DL755" s="125"/>
      <c r="DM755" s="125"/>
      <c r="DN755" s="125">
        <f t="shared" si="203"/>
        <v>0</v>
      </c>
      <c r="DO755" s="125"/>
      <c r="DP755" s="125"/>
      <c r="DQ755" s="125"/>
      <c r="DR755" s="125"/>
      <c r="DS755" s="125"/>
      <c r="DT755" s="125"/>
      <c r="DU755" s="125"/>
      <c r="DV755" s="125">
        <v>1</v>
      </c>
      <c r="DW755" s="125"/>
      <c r="DX755" s="125"/>
      <c r="DY755" s="125">
        <f t="shared" si="204"/>
        <v>1</v>
      </c>
      <c r="DZ755" s="125">
        <f t="shared" si="205"/>
        <v>0</v>
      </c>
      <c r="EA755" s="125">
        <f t="shared" si="206"/>
        <v>0</v>
      </c>
      <c r="EB755" s="125">
        <f t="shared" si="207"/>
        <v>0</v>
      </c>
      <c r="EC755" s="125">
        <f t="shared" si="208"/>
        <v>0</v>
      </c>
      <c r="ED755" s="125">
        <f t="shared" si="209"/>
        <v>0</v>
      </c>
      <c r="EE755" s="125">
        <f t="shared" si="210"/>
        <v>0</v>
      </c>
      <c r="EF755" s="125">
        <f t="shared" si="211"/>
        <v>0</v>
      </c>
      <c r="EG755" s="125">
        <f t="shared" si="212"/>
        <v>0</v>
      </c>
      <c r="EH755" s="125">
        <f t="shared" si="213"/>
        <v>0</v>
      </c>
      <c r="EI755" s="125">
        <f t="shared" si="214"/>
        <v>0</v>
      </c>
      <c r="EJ755" s="125">
        <v>0</v>
      </c>
    </row>
    <row r="756" spans="1:140" ht="15.75" customHeight="1">
      <c r="A756" s="33"/>
      <c r="B756" s="33"/>
      <c r="C756" s="201">
        <v>2021</v>
      </c>
      <c r="D756" s="125" t="s">
        <v>3925</v>
      </c>
      <c r="E756" s="201" t="s">
        <v>3926</v>
      </c>
      <c r="F756" s="125" t="s">
        <v>3927</v>
      </c>
      <c r="G756" s="125" t="s">
        <v>470</v>
      </c>
      <c r="H756" s="163" t="s">
        <v>3928</v>
      </c>
      <c r="I756" s="145" t="s">
        <v>3929</v>
      </c>
      <c r="J756" s="125"/>
      <c r="K756" s="125"/>
      <c r="L756" s="125" t="s">
        <v>3431</v>
      </c>
      <c r="M756" s="119">
        <v>1</v>
      </c>
      <c r="N756" s="119"/>
      <c r="O756" s="125"/>
      <c r="P756" s="125"/>
      <c r="Q756" s="125"/>
      <c r="R756" s="125"/>
      <c r="S756" s="125"/>
      <c r="T756" s="125">
        <v>1</v>
      </c>
      <c r="U756" s="125"/>
      <c r="V756" s="125"/>
      <c r="W756" s="125"/>
      <c r="X756" s="125"/>
      <c r="Y756" s="125"/>
      <c r="Z756" s="125"/>
      <c r="AA756" s="125"/>
      <c r="AB756" s="125"/>
      <c r="AC756" s="125"/>
      <c r="AD756" s="125"/>
      <c r="AE756" s="125"/>
      <c r="AF756" s="125"/>
      <c r="AG756" s="125"/>
      <c r="AH756" s="125"/>
      <c r="AI756" s="125"/>
      <c r="AJ756" s="125"/>
      <c r="AK756" s="125">
        <v>1</v>
      </c>
      <c r="AL756" s="125"/>
      <c r="AM756" s="125"/>
      <c r="AN756" s="125"/>
      <c r="AO756" s="125"/>
      <c r="AP756" s="125"/>
      <c r="AQ756" s="125"/>
      <c r="AR756" s="125">
        <f t="shared" si="216"/>
        <v>1</v>
      </c>
      <c r="AS756" s="201"/>
      <c r="AT756" s="201">
        <v>1</v>
      </c>
      <c r="AU756" s="201"/>
      <c r="AV756" s="201"/>
      <c r="AW756" s="201"/>
      <c r="AX756" s="125">
        <f t="shared" si="199"/>
        <v>1</v>
      </c>
      <c r="AY756" s="201"/>
      <c r="AZ756" s="201">
        <v>1</v>
      </c>
      <c r="BA756" s="201"/>
      <c r="BB756" s="201"/>
      <c r="BC756" s="201"/>
      <c r="BD756" s="201"/>
      <c r="BE756" s="201"/>
      <c r="BF756" s="201"/>
      <c r="BG756" s="201"/>
      <c r="BH756" s="201"/>
      <c r="BI756" s="201"/>
      <c r="BJ756" s="201"/>
      <c r="BK756" s="201">
        <v>1</v>
      </c>
      <c r="BL756" s="201"/>
      <c r="BM756" s="201"/>
      <c r="BN756" s="201"/>
      <c r="BO756" s="201"/>
      <c r="BP756" s="201"/>
      <c r="BQ756" s="201"/>
      <c r="BR756" s="201"/>
      <c r="BS756" s="201"/>
      <c r="BT756" s="201"/>
      <c r="BU756" s="201"/>
      <c r="BV756" s="66">
        <f t="shared" si="215"/>
        <v>1</v>
      </c>
      <c r="BW756" s="125"/>
      <c r="BX756" s="125"/>
      <c r="BY756" s="201"/>
      <c r="BZ756" s="201"/>
      <c r="CA756" s="201"/>
      <c r="CB756" s="201"/>
      <c r="CC756" s="201"/>
      <c r="CD756" s="201"/>
      <c r="CE756" s="201"/>
      <c r="CF756" s="201"/>
      <c r="CG756" s="201"/>
      <c r="CH756" s="125">
        <f t="shared" si="200"/>
        <v>0</v>
      </c>
      <c r="CI756" s="201"/>
      <c r="CJ756" s="201"/>
      <c r="CK756" s="201"/>
      <c r="CL756" s="201"/>
      <c r="CM756" s="201"/>
      <c r="CN756" s="201"/>
      <c r="CO756" s="201"/>
      <c r="CP756" s="201"/>
      <c r="CQ756" s="201"/>
      <c r="CR756" s="201"/>
      <c r="CS756" s="125">
        <f t="shared" si="201"/>
        <v>0</v>
      </c>
      <c r="CT756" s="201"/>
      <c r="CU756" s="201"/>
      <c r="CV756" s="201"/>
      <c r="CW756" s="201"/>
      <c r="CX756" s="201"/>
      <c r="CY756" s="201"/>
      <c r="CZ756" s="201"/>
      <c r="DA756" s="201"/>
      <c r="DB756" s="201"/>
      <c r="DC756" s="201"/>
      <c r="DD756" s="125">
        <f t="shared" si="202"/>
        <v>0</v>
      </c>
      <c r="DE756" s="201"/>
      <c r="DF756" s="201"/>
      <c r="DG756" s="201"/>
      <c r="DH756" s="201"/>
      <c r="DI756" s="201"/>
      <c r="DJ756" s="201"/>
      <c r="DK756" s="201"/>
      <c r="DL756" s="201"/>
      <c r="DM756" s="201"/>
      <c r="DN756" s="125">
        <f t="shared" si="203"/>
        <v>0</v>
      </c>
      <c r="DO756" s="201"/>
      <c r="DP756" s="201"/>
      <c r="DQ756" s="201"/>
      <c r="DR756" s="201"/>
      <c r="DS756" s="201"/>
      <c r="DT756" s="201"/>
      <c r="DU756" s="201"/>
      <c r="DV756" s="201"/>
      <c r="DW756" s="125"/>
      <c r="DX756" s="125"/>
      <c r="DY756" s="125">
        <f t="shared" si="204"/>
        <v>0</v>
      </c>
      <c r="DZ756" s="125">
        <f t="shared" si="205"/>
        <v>0</v>
      </c>
      <c r="EA756" s="125">
        <f t="shared" si="206"/>
        <v>0</v>
      </c>
      <c r="EB756" s="125">
        <f t="shared" si="207"/>
        <v>0</v>
      </c>
      <c r="EC756" s="125">
        <f t="shared" si="208"/>
        <v>0</v>
      </c>
      <c r="ED756" s="125">
        <f t="shared" si="209"/>
        <v>0</v>
      </c>
      <c r="EE756" s="125">
        <f t="shared" si="210"/>
        <v>0</v>
      </c>
      <c r="EF756" s="125">
        <f t="shared" si="211"/>
        <v>0</v>
      </c>
      <c r="EG756" s="125">
        <f t="shared" si="212"/>
        <v>0</v>
      </c>
      <c r="EH756" s="125">
        <f t="shared" si="213"/>
        <v>0</v>
      </c>
      <c r="EI756" s="125">
        <f t="shared" si="214"/>
        <v>0</v>
      </c>
      <c r="EJ756" s="125">
        <v>0</v>
      </c>
    </row>
    <row r="757" spans="1:140" ht="15.75" customHeight="1">
      <c r="A757" s="33"/>
      <c r="B757" s="33"/>
      <c r="C757" s="125">
        <v>2021</v>
      </c>
      <c r="D757" s="125" t="s">
        <v>3930</v>
      </c>
      <c r="E757" s="125" t="s">
        <v>3931</v>
      </c>
      <c r="F757" s="125" t="s">
        <v>2761</v>
      </c>
      <c r="G757" s="125" t="s">
        <v>459</v>
      </c>
      <c r="H757" s="125" t="s">
        <v>3932</v>
      </c>
      <c r="I757" s="125" t="s">
        <v>3933</v>
      </c>
      <c r="J757" s="125"/>
      <c r="K757" s="125"/>
      <c r="L757" s="125" t="s">
        <v>3431</v>
      </c>
      <c r="M757" s="119">
        <v>1</v>
      </c>
      <c r="N757" s="119" t="s">
        <v>3934</v>
      </c>
      <c r="O757" s="125"/>
      <c r="P757" s="125"/>
      <c r="Q757" s="125"/>
      <c r="R757" s="125"/>
      <c r="S757" s="125"/>
      <c r="T757" s="125"/>
      <c r="U757" s="125">
        <v>1</v>
      </c>
      <c r="V757" s="125"/>
      <c r="W757" s="125"/>
      <c r="X757" s="125"/>
      <c r="Y757" s="125"/>
      <c r="Z757" s="125">
        <v>1</v>
      </c>
      <c r="AA757" s="125"/>
      <c r="AB757" s="125"/>
      <c r="AC757" s="125"/>
      <c r="AD757" s="125"/>
      <c r="AE757" s="125"/>
      <c r="AF757" s="125"/>
      <c r="AG757" s="125"/>
      <c r="AH757" s="125"/>
      <c r="AI757" s="125"/>
      <c r="AJ757" s="125"/>
      <c r="AK757" s="125"/>
      <c r="AL757" s="125"/>
      <c r="AM757" s="125"/>
      <c r="AN757" s="125"/>
      <c r="AO757" s="125"/>
      <c r="AP757" s="125"/>
      <c r="AQ757" s="125">
        <v>1</v>
      </c>
      <c r="AR757" s="125">
        <f t="shared" si="216"/>
        <v>1</v>
      </c>
      <c r="AS757" s="125"/>
      <c r="AT757" s="125"/>
      <c r="AU757" s="125"/>
      <c r="AV757" s="125"/>
      <c r="AW757" s="125">
        <v>1</v>
      </c>
      <c r="AX757" s="125">
        <f t="shared" si="199"/>
        <v>1</v>
      </c>
      <c r="AY757" s="125">
        <v>1</v>
      </c>
      <c r="AZ757" s="125"/>
      <c r="BA757" s="125"/>
      <c r="BB757" s="125"/>
      <c r="BC757" s="125"/>
      <c r="BD757" s="125"/>
      <c r="BE757" s="125"/>
      <c r="BF757" s="125"/>
      <c r="BG757" s="125"/>
      <c r="BH757" s="125">
        <v>1</v>
      </c>
      <c r="BI757" s="125"/>
      <c r="BJ757" s="125"/>
      <c r="BK757" s="125"/>
      <c r="BL757" s="125"/>
      <c r="BM757" s="125"/>
      <c r="BN757" s="125"/>
      <c r="BO757" s="125"/>
      <c r="BP757" s="125"/>
      <c r="BQ757" s="125"/>
      <c r="BR757" s="125"/>
      <c r="BS757" s="125"/>
      <c r="BT757" s="125"/>
      <c r="BU757" s="125">
        <v>1</v>
      </c>
      <c r="BV757" s="66">
        <f t="shared" si="215"/>
        <v>0</v>
      </c>
      <c r="BW757" s="125"/>
      <c r="BX757" s="125"/>
      <c r="BY757" s="125"/>
      <c r="BZ757" s="125"/>
      <c r="CA757" s="125"/>
      <c r="CB757" s="125"/>
      <c r="CC757" s="125"/>
      <c r="CD757" s="125"/>
      <c r="CE757" s="125"/>
      <c r="CF757" s="125"/>
      <c r="CG757" s="125"/>
      <c r="CH757" s="125">
        <f t="shared" si="200"/>
        <v>0</v>
      </c>
      <c r="CI757" s="125"/>
      <c r="CJ757" s="125"/>
      <c r="CK757" s="125"/>
      <c r="CL757" s="125"/>
      <c r="CM757" s="125"/>
      <c r="CN757" s="125"/>
      <c r="CO757" s="125"/>
      <c r="CP757" s="125"/>
      <c r="CQ757" s="125"/>
      <c r="CR757" s="125"/>
      <c r="CS757" s="125">
        <f t="shared" si="201"/>
        <v>0</v>
      </c>
      <c r="CT757" s="125"/>
      <c r="CU757" s="125"/>
      <c r="CV757" s="125"/>
      <c r="CW757" s="125"/>
      <c r="CX757" s="125"/>
      <c r="CY757" s="125"/>
      <c r="CZ757" s="125"/>
      <c r="DA757" s="125"/>
      <c r="DB757" s="125"/>
      <c r="DC757" s="125"/>
      <c r="DD757" s="125">
        <f t="shared" si="202"/>
        <v>0</v>
      </c>
      <c r="DE757" s="125"/>
      <c r="DF757" s="125"/>
      <c r="DG757" s="125"/>
      <c r="DH757" s="125"/>
      <c r="DI757" s="125"/>
      <c r="DJ757" s="125"/>
      <c r="DK757" s="125"/>
      <c r="DL757" s="125"/>
      <c r="DM757" s="125"/>
      <c r="DN757" s="125">
        <f t="shared" si="203"/>
        <v>0</v>
      </c>
      <c r="DO757" s="125"/>
      <c r="DP757" s="125"/>
      <c r="DQ757" s="125"/>
      <c r="DR757" s="125"/>
      <c r="DS757" s="125"/>
      <c r="DT757" s="125"/>
      <c r="DU757" s="125"/>
      <c r="DV757" s="125">
        <v>1</v>
      </c>
      <c r="DW757" s="125"/>
      <c r="DX757" s="125"/>
      <c r="DY757" s="125">
        <f t="shared" si="204"/>
        <v>1</v>
      </c>
      <c r="DZ757" s="125">
        <f t="shared" si="205"/>
        <v>0</v>
      </c>
      <c r="EA757" s="125">
        <f t="shared" si="206"/>
        <v>0</v>
      </c>
      <c r="EB757" s="125">
        <f t="shared" si="207"/>
        <v>0</v>
      </c>
      <c r="EC757" s="125">
        <f t="shared" si="208"/>
        <v>0</v>
      </c>
      <c r="ED757" s="125">
        <f t="shared" si="209"/>
        <v>0</v>
      </c>
      <c r="EE757" s="125">
        <f t="shared" si="210"/>
        <v>0</v>
      </c>
      <c r="EF757" s="125">
        <f t="shared" si="211"/>
        <v>0</v>
      </c>
      <c r="EG757" s="125">
        <f t="shared" si="212"/>
        <v>0</v>
      </c>
      <c r="EH757" s="125">
        <f t="shared" si="213"/>
        <v>0</v>
      </c>
      <c r="EI757" s="125">
        <f t="shared" si="214"/>
        <v>0</v>
      </c>
      <c r="EJ757" s="125">
        <v>0</v>
      </c>
    </row>
    <row r="758" spans="1:140" ht="15.75" customHeight="1">
      <c r="A758" s="33"/>
      <c r="B758" s="33"/>
      <c r="C758" s="125">
        <v>2021</v>
      </c>
      <c r="D758" s="125" t="s">
        <v>3935</v>
      </c>
      <c r="E758" s="125" t="s">
        <v>3936</v>
      </c>
      <c r="F758" s="125" t="s">
        <v>534</v>
      </c>
      <c r="G758" s="125" t="s">
        <v>487</v>
      </c>
      <c r="H758" s="125" t="s">
        <v>3937</v>
      </c>
      <c r="I758" s="145" t="s">
        <v>3938</v>
      </c>
      <c r="J758" s="125"/>
      <c r="K758" s="125"/>
      <c r="L758" s="125" t="s">
        <v>3431</v>
      </c>
      <c r="M758" s="119">
        <v>1</v>
      </c>
      <c r="N758" s="119"/>
      <c r="O758" s="125"/>
      <c r="P758" s="125"/>
      <c r="Q758" s="125"/>
      <c r="R758" s="125"/>
      <c r="S758" s="125"/>
      <c r="T758" s="125"/>
      <c r="U758" s="125"/>
      <c r="V758" s="125"/>
      <c r="W758" s="125"/>
      <c r="X758" s="125"/>
      <c r="Y758" s="125"/>
      <c r="Z758" s="125">
        <v>1</v>
      </c>
      <c r="AA758" s="125"/>
      <c r="AB758" s="125"/>
      <c r="AC758" s="125"/>
      <c r="AD758" s="125"/>
      <c r="AE758" s="125"/>
      <c r="AF758" s="125"/>
      <c r="AG758" s="125"/>
      <c r="AH758" s="125"/>
      <c r="AI758" s="125"/>
      <c r="AJ758" s="125"/>
      <c r="AK758" s="125"/>
      <c r="AL758" s="125"/>
      <c r="AM758" s="125"/>
      <c r="AN758" s="125"/>
      <c r="AO758" s="125"/>
      <c r="AP758" s="125"/>
      <c r="AQ758" s="125"/>
      <c r="AR758" s="125">
        <f t="shared" si="216"/>
        <v>1</v>
      </c>
      <c r="AS758" s="125"/>
      <c r="AT758" s="125"/>
      <c r="AU758" s="125">
        <v>1</v>
      </c>
      <c r="AV758" s="125"/>
      <c r="AW758" s="125">
        <v>1</v>
      </c>
      <c r="AX758" s="125">
        <f t="shared" si="199"/>
        <v>2</v>
      </c>
      <c r="AY758" s="125">
        <v>1</v>
      </c>
      <c r="AZ758" s="125"/>
      <c r="BA758" s="125">
        <v>1</v>
      </c>
      <c r="BB758" s="125"/>
      <c r="BC758" s="125"/>
      <c r="BD758" s="125"/>
      <c r="BE758" s="125"/>
      <c r="BF758" s="125"/>
      <c r="BG758" s="125"/>
      <c r="BH758" s="125"/>
      <c r="BI758" s="125"/>
      <c r="BJ758" s="125">
        <v>1</v>
      </c>
      <c r="BK758" s="125"/>
      <c r="BL758" s="125"/>
      <c r="BM758" s="125"/>
      <c r="BN758" s="125"/>
      <c r="BO758" s="125"/>
      <c r="BP758" s="125"/>
      <c r="BQ758" s="125"/>
      <c r="BR758" s="125"/>
      <c r="BS758" s="125"/>
      <c r="BT758" s="125"/>
      <c r="BU758" s="125">
        <v>1</v>
      </c>
      <c r="BV758" s="66">
        <f t="shared" si="215"/>
        <v>0</v>
      </c>
      <c r="BW758" s="125"/>
      <c r="BX758" s="125"/>
      <c r="BY758" s="125"/>
      <c r="BZ758" s="125"/>
      <c r="CA758" s="125"/>
      <c r="CB758" s="125"/>
      <c r="CC758" s="125"/>
      <c r="CD758" s="125"/>
      <c r="CE758" s="125"/>
      <c r="CF758" s="125"/>
      <c r="CG758" s="125"/>
      <c r="CH758" s="125">
        <f t="shared" si="200"/>
        <v>0</v>
      </c>
      <c r="CI758" s="125"/>
      <c r="CJ758" s="125"/>
      <c r="CK758" s="125"/>
      <c r="CL758" s="125"/>
      <c r="CM758" s="125"/>
      <c r="CN758" s="125"/>
      <c r="CO758" s="125"/>
      <c r="CP758" s="125"/>
      <c r="CQ758" s="125"/>
      <c r="CR758" s="125"/>
      <c r="CS758" s="125">
        <f t="shared" si="201"/>
        <v>0</v>
      </c>
      <c r="CT758" s="125"/>
      <c r="CU758" s="125"/>
      <c r="CV758" s="125"/>
      <c r="CW758" s="125"/>
      <c r="CX758" s="125"/>
      <c r="CY758" s="125"/>
      <c r="CZ758" s="125">
        <v>1</v>
      </c>
      <c r="DA758" s="125"/>
      <c r="DB758" s="125"/>
      <c r="DC758" s="125"/>
      <c r="DD758" s="125">
        <f t="shared" si="202"/>
        <v>1</v>
      </c>
      <c r="DE758" s="125"/>
      <c r="DF758" s="125"/>
      <c r="DG758" s="125"/>
      <c r="DH758" s="125"/>
      <c r="DI758" s="125"/>
      <c r="DJ758" s="125"/>
      <c r="DK758" s="125"/>
      <c r="DL758" s="125"/>
      <c r="DM758" s="125"/>
      <c r="DN758" s="125">
        <f t="shared" si="203"/>
        <v>0</v>
      </c>
      <c r="DO758" s="125"/>
      <c r="DP758" s="125"/>
      <c r="DQ758" s="125"/>
      <c r="DR758" s="125"/>
      <c r="DS758" s="125"/>
      <c r="DT758" s="125"/>
      <c r="DU758" s="125"/>
      <c r="DV758" s="125">
        <v>1</v>
      </c>
      <c r="DW758" s="125"/>
      <c r="DX758" s="125"/>
      <c r="DY758" s="125">
        <f t="shared" si="204"/>
        <v>1</v>
      </c>
      <c r="DZ758" s="125">
        <f t="shared" si="205"/>
        <v>0</v>
      </c>
      <c r="EA758" s="125">
        <f t="shared" si="206"/>
        <v>0</v>
      </c>
      <c r="EB758" s="125">
        <f t="shared" si="207"/>
        <v>0</v>
      </c>
      <c r="EC758" s="125">
        <f t="shared" si="208"/>
        <v>0</v>
      </c>
      <c r="ED758" s="125">
        <f t="shared" si="209"/>
        <v>0</v>
      </c>
      <c r="EE758" s="125">
        <f t="shared" si="210"/>
        <v>0</v>
      </c>
      <c r="EF758" s="125">
        <f t="shared" si="211"/>
        <v>0</v>
      </c>
      <c r="EG758" s="125">
        <f t="shared" si="212"/>
        <v>0</v>
      </c>
      <c r="EH758" s="125">
        <f t="shared" si="213"/>
        <v>0</v>
      </c>
      <c r="EI758" s="125">
        <f t="shared" si="214"/>
        <v>0</v>
      </c>
      <c r="EJ758" s="125">
        <v>0</v>
      </c>
    </row>
    <row r="759" spans="1:140" ht="15.75" customHeight="1">
      <c r="A759" s="33"/>
      <c r="B759" s="33"/>
      <c r="C759" s="201">
        <v>2021</v>
      </c>
      <c r="D759" s="201" t="s">
        <v>3482</v>
      </c>
      <c r="E759" s="201" t="s">
        <v>3939</v>
      </c>
      <c r="F759" s="201" t="s">
        <v>544</v>
      </c>
      <c r="G759" s="201" t="s">
        <v>538</v>
      </c>
      <c r="H759" s="201" t="s">
        <v>3940</v>
      </c>
      <c r="I759" s="201" t="s">
        <v>3485</v>
      </c>
      <c r="J759" s="201"/>
      <c r="K759" s="201"/>
      <c r="L759" s="201" t="s">
        <v>3431</v>
      </c>
      <c r="M759" s="214">
        <v>1</v>
      </c>
      <c r="N759" s="214" t="s">
        <v>3941</v>
      </c>
      <c r="O759" s="201"/>
      <c r="P759" s="201"/>
      <c r="Q759" s="201"/>
      <c r="R759" s="201"/>
      <c r="S759" s="201"/>
      <c r="T759" s="201"/>
      <c r="U759" s="201"/>
      <c r="V759" s="201"/>
      <c r="W759" s="201"/>
      <c r="X759" s="201"/>
      <c r="Y759" s="201"/>
      <c r="Z759" s="201">
        <v>1</v>
      </c>
      <c r="AA759" s="201"/>
      <c r="AB759" s="201"/>
      <c r="AC759" s="201"/>
      <c r="AD759" s="201"/>
      <c r="AE759" s="201"/>
      <c r="AF759" s="201"/>
      <c r="AG759" s="201"/>
      <c r="AH759" s="201"/>
      <c r="AI759" s="201"/>
      <c r="AJ759" s="201"/>
      <c r="AK759" s="201"/>
      <c r="AL759" s="201"/>
      <c r="AM759" s="201"/>
      <c r="AN759" s="201"/>
      <c r="AO759" s="201"/>
      <c r="AP759" s="201"/>
      <c r="AQ759" s="201"/>
      <c r="AR759" s="201">
        <f t="shared" si="216"/>
        <v>1</v>
      </c>
      <c r="AS759" s="201">
        <v>1</v>
      </c>
      <c r="AT759" s="201">
        <v>1</v>
      </c>
      <c r="AU759" s="201">
        <v>1</v>
      </c>
      <c r="AV759" s="201">
        <v>1</v>
      </c>
      <c r="AW759" s="201">
        <v>1</v>
      </c>
      <c r="AX759" s="201">
        <f t="shared" si="199"/>
        <v>5</v>
      </c>
      <c r="AY759" s="201"/>
      <c r="AZ759" s="201"/>
      <c r="BA759" s="201">
        <v>1</v>
      </c>
      <c r="BB759" s="201"/>
      <c r="BC759" s="201"/>
      <c r="BD759" s="201"/>
      <c r="BE759" s="201"/>
      <c r="BF759" s="201"/>
      <c r="BG759" s="201"/>
      <c r="BH759" s="201"/>
      <c r="BI759" s="201"/>
      <c r="BJ759" s="201"/>
      <c r="BK759" s="201"/>
      <c r="BL759" s="201"/>
      <c r="BM759" s="201"/>
      <c r="BN759" s="201"/>
      <c r="BO759" s="201"/>
      <c r="BP759" s="201">
        <v>1</v>
      </c>
      <c r="BQ759" s="201"/>
      <c r="BR759" s="201"/>
      <c r="BS759" s="201"/>
      <c r="BT759" s="201"/>
      <c r="BU759" s="201"/>
      <c r="BV759" s="66">
        <f t="shared" si="215"/>
        <v>1</v>
      </c>
      <c r="BW759" s="201"/>
      <c r="BX759" s="201"/>
      <c r="BY759" s="201"/>
      <c r="BZ759" s="201"/>
      <c r="CA759" s="201"/>
      <c r="CB759" s="201"/>
      <c r="CC759" s="201"/>
      <c r="CD759" s="201"/>
      <c r="CE759" s="201"/>
      <c r="CF759" s="201"/>
      <c r="CG759" s="201"/>
      <c r="CH759" s="201">
        <f t="shared" si="200"/>
        <v>0</v>
      </c>
      <c r="CI759" s="201"/>
      <c r="CJ759" s="201"/>
      <c r="CK759" s="201"/>
      <c r="CL759" s="201"/>
      <c r="CM759" s="201"/>
      <c r="CN759" s="201"/>
      <c r="CO759" s="201"/>
      <c r="CP759" s="201"/>
      <c r="CQ759" s="201"/>
      <c r="CR759" s="201"/>
      <c r="CS759" s="201">
        <f t="shared" si="201"/>
        <v>0</v>
      </c>
      <c r="CT759" s="201"/>
      <c r="CU759" s="201"/>
      <c r="CV759" s="201"/>
      <c r="CW759" s="201"/>
      <c r="CX759" s="201"/>
      <c r="CY759" s="201"/>
      <c r="CZ759" s="201"/>
      <c r="DA759" s="201"/>
      <c r="DB759" s="201"/>
      <c r="DC759" s="201"/>
      <c r="DD759" s="201">
        <f t="shared" si="202"/>
        <v>0</v>
      </c>
      <c r="DE759" s="201"/>
      <c r="DF759" s="201"/>
      <c r="DG759" s="201"/>
      <c r="DH759" s="201"/>
      <c r="DI759" s="201"/>
      <c r="DJ759" s="201"/>
      <c r="DK759" s="201"/>
      <c r="DL759" s="201"/>
      <c r="DM759" s="201"/>
      <c r="DN759" s="201">
        <f t="shared" si="203"/>
        <v>0</v>
      </c>
      <c r="DO759" s="201"/>
      <c r="DP759" s="201"/>
      <c r="DQ759" s="201"/>
      <c r="DR759" s="201"/>
      <c r="DS759" s="201"/>
      <c r="DT759" s="201"/>
      <c r="DU759" s="201"/>
      <c r="DV759" s="201"/>
      <c r="DW759" s="201"/>
      <c r="DX759" s="201"/>
      <c r="DY759" s="201">
        <f t="shared" si="204"/>
        <v>0</v>
      </c>
      <c r="DZ759" s="201">
        <f t="shared" si="205"/>
        <v>0</v>
      </c>
      <c r="EA759" s="201">
        <f t="shared" si="206"/>
        <v>0</v>
      </c>
      <c r="EB759" s="201">
        <f t="shared" si="207"/>
        <v>0</v>
      </c>
      <c r="EC759" s="201">
        <f t="shared" si="208"/>
        <v>0</v>
      </c>
      <c r="ED759" s="201">
        <f t="shared" si="209"/>
        <v>0</v>
      </c>
      <c r="EE759" s="201">
        <f t="shared" si="210"/>
        <v>0</v>
      </c>
      <c r="EF759" s="201">
        <f t="shared" si="211"/>
        <v>0</v>
      </c>
      <c r="EG759" s="201">
        <f t="shared" si="212"/>
        <v>0</v>
      </c>
      <c r="EH759" s="201">
        <f t="shared" si="213"/>
        <v>0</v>
      </c>
      <c r="EI759" s="201">
        <f t="shared" si="214"/>
        <v>0</v>
      </c>
      <c r="EJ759" s="201">
        <v>0</v>
      </c>
    </row>
    <row r="760" spans="1:140" ht="15.75" customHeight="1">
      <c r="A760" s="33"/>
      <c r="B760" s="33"/>
      <c r="C760" s="125">
        <v>2020</v>
      </c>
      <c r="D760" s="125" t="s">
        <v>3942</v>
      </c>
      <c r="E760" s="125" t="s">
        <v>3943</v>
      </c>
      <c r="F760" s="125" t="s">
        <v>466</v>
      </c>
      <c r="G760" s="125" t="s">
        <v>459</v>
      </c>
      <c r="H760" s="125" t="s">
        <v>3944</v>
      </c>
      <c r="I760" s="125" t="s">
        <v>3945</v>
      </c>
      <c r="J760" s="125"/>
      <c r="K760" s="125"/>
      <c r="L760" s="125" t="s">
        <v>3431</v>
      </c>
      <c r="M760" s="119">
        <v>1</v>
      </c>
      <c r="N760" s="119"/>
      <c r="O760" s="125"/>
      <c r="P760" s="125"/>
      <c r="Q760" s="125"/>
      <c r="R760" s="125"/>
      <c r="S760" s="125"/>
      <c r="T760" s="125"/>
      <c r="U760" s="125"/>
      <c r="V760" s="125"/>
      <c r="W760" s="125"/>
      <c r="X760" s="125"/>
      <c r="Y760" s="125"/>
      <c r="Z760" s="125">
        <v>1</v>
      </c>
      <c r="AA760" s="125"/>
      <c r="AB760" s="125"/>
      <c r="AC760" s="125"/>
      <c r="AD760" s="125"/>
      <c r="AE760" s="125"/>
      <c r="AF760" s="125"/>
      <c r="AG760" s="125"/>
      <c r="AH760" s="125"/>
      <c r="AI760" s="125"/>
      <c r="AJ760" s="125"/>
      <c r="AK760" s="125"/>
      <c r="AL760" s="125"/>
      <c r="AM760" s="125"/>
      <c r="AN760" s="125"/>
      <c r="AO760" s="125"/>
      <c r="AP760" s="125"/>
      <c r="AQ760" s="125"/>
      <c r="AR760" s="125">
        <f t="shared" si="216"/>
        <v>1</v>
      </c>
      <c r="AS760" s="125">
        <v>1</v>
      </c>
      <c r="AT760" s="125">
        <v>1</v>
      </c>
      <c r="AU760" s="125">
        <v>1</v>
      </c>
      <c r="AV760" s="125">
        <v>1</v>
      </c>
      <c r="AW760" s="125">
        <v>1</v>
      </c>
      <c r="AX760" s="125">
        <f t="shared" si="199"/>
        <v>5</v>
      </c>
      <c r="AY760" s="125"/>
      <c r="AZ760" s="125"/>
      <c r="BA760" s="125">
        <v>1</v>
      </c>
      <c r="BB760" s="125"/>
      <c r="BC760" s="125"/>
      <c r="BD760" s="125"/>
      <c r="BE760" s="125"/>
      <c r="BF760" s="125"/>
      <c r="BG760" s="125"/>
      <c r="BH760" s="125"/>
      <c r="BI760" s="125"/>
      <c r="BJ760" s="125"/>
      <c r="BK760" s="125">
        <v>1</v>
      </c>
      <c r="BL760" s="125"/>
      <c r="BM760" s="125"/>
      <c r="BN760" s="125"/>
      <c r="BO760" s="125"/>
      <c r="BP760" s="125"/>
      <c r="BQ760" s="125"/>
      <c r="BR760" s="125"/>
      <c r="BS760" s="125">
        <v>1</v>
      </c>
      <c r="BT760" s="125">
        <v>1</v>
      </c>
      <c r="BU760" s="125">
        <v>1</v>
      </c>
      <c r="BV760" s="66">
        <f t="shared" si="215"/>
        <v>0</v>
      </c>
      <c r="BW760" s="125"/>
      <c r="BX760" s="125">
        <v>1</v>
      </c>
      <c r="BY760" s="125"/>
      <c r="BZ760" s="125">
        <v>1</v>
      </c>
      <c r="CA760" s="125"/>
      <c r="CB760" s="125"/>
      <c r="CC760" s="125"/>
      <c r="CD760" s="125"/>
      <c r="CE760" s="125"/>
      <c r="CF760" s="125"/>
      <c r="CG760" s="125"/>
      <c r="CH760" s="125">
        <f t="shared" si="200"/>
        <v>2</v>
      </c>
      <c r="CI760" s="125"/>
      <c r="CJ760" s="125"/>
      <c r="CK760" s="125"/>
      <c r="CL760" s="125"/>
      <c r="CM760" s="125">
        <v>1</v>
      </c>
      <c r="CN760" s="125"/>
      <c r="CO760" s="125"/>
      <c r="CP760" s="125"/>
      <c r="CQ760" s="125"/>
      <c r="CR760" s="125"/>
      <c r="CS760" s="125">
        <f t="shared" si="201"/>
        <v>1</v>
      </c>
      <c r="CT760" s="125"/>
      <c r="CU760" s="125"/>
      <c r="CV760" s="125"/>
      <c r="CW760" s="125"/>
      <c r="CX760" s="125"/>
      <c r="CY760" s="125"/>
      <c r="CZ760" s="125">
        <v>1</v>
      </c>
      <c r="DA760" s="125"/>
      <c r="DB760" s="125"/>
      <c r="DC760" s="125"/>
      <c r="DD760" s="125">
        <f t="shared" si="202"/>
        <v>1</v>
      </c>
      <c r="DE760" s="125"/>
      <c r="DF760" s="125"/>
      <c r="DG760" s="125">
        <v>1</v>
      </c>
      <c r="DH760" s="125"/>
      <c r="DI760" s="125">
        <v>1</v>
      </c>
      <c r="DJ760" s="125"/>
      <c r="DK760" s="125"/>
      <c r="DL760" s="125"/>
      <c r="DM760" s="125"/>
      <c r="DN760" s="125">
        <f t="shared" si="203"/>
        <v>2</v>
      </c>
      <c r="DO760" s="125"/>
      <c r="DP760" s="125"/>
      <c r="DQ760" s="125">
        <v>1</v>
      </c>
      <c r="DR760" s="125"/>
      <c r="DS760" s="125"/>
      <c r="DT760" s="125"/>
      <c r="DU760" s="125"/>
      <c r="DV760" s="125">
        <v>1</v>
      </c>
      <c r="DW760" s="125"/>
      <c r="DX760" s="125"/>
      <c r="DY760" s="125">
        <f t="shared" si="204"/>
        <v>2</v>
      </c>
      <c r="DZ760" s="125">
        <f t="shared" si="205"/>
        <v>0</v>
      </c>
      <c r="EA760" s="125">
        <f t="shared" si="206"/>
        <v>0</v>
      </c>
      <c r="EB760" s="125">
        <f t="shared" si="207"/>
        <v>2</v>
      </c>
      <c r="EC760" s="125">
        <f t="shared" si="208"/>
        <v>0</v>
      </c>
      <c r="ED760" s="125">
        <f t="shared" si="209"/>
        <v>1</v>
      </c>
      <c r="EE760" s="125">
        <f t="shared" si="210"/>
        <v>0</v>
      </c>
      <c r="EF760" s="125">
        <f t="shared" si="211"/>
        <v>0</v>
      </c>
      <c r="EG760" s="125">
        <f t="shared" si="212"/>
        <v>0</v>
      </c>
      <c r="EH760" s="125">
        <f t="shared" si="213"/>
        <v>3</v>
      </c>
      <c r="EI760" s="125">
        <f t="shared" si="214"/>
        <v>1</v>
      </c>
      <c r="EJ760" s="125">
        <v>0</v>
      </c>
    </row>
    <row r="761" spans="1:140" ht="15.75" customHeight="1">
      <c r="A761" s="33"/>
      <c r="B761" s="33"/>
      <c r="C761" s="201">
        <v>2020</v>
      </c>
      <c r="D761" s="125" t="s">
        <v>3946</v>
      </c>
      <c r="E761" s="125" t="s">
        <v>3947</v>
      </c>
      <c r="F761" s="125" t="s">
        <v>24</v>
      </c>
      <c r="G761" s="125" t="s">
        <v>470</v>
      </c>
      <c r="H761" s="125" t="s">
        <v>3948</v>
      </c>
      <c r="I761" s="145" t="s">
        <v>3949</v>
      </c>
      <c r="J761" s="125"/>
      <c r="K761" s="125"/>
      <c r="L761" s="125" t="s">
        <v>3431</v>
      </c>
      <c r="M761" s="119">
        <v>1</v>
      </c>
      <c r="N761" s="119"/>
      <c r="O761" s="125"/>
      <c r="P761" s="125"/>
      <c r="Q761" s="125"/>
      <c r="R761" s="125"/>
      <c r="S761" s="125"/>
      <c r="T761" s="125"/>
      <c r="U761" s="125">
        <v>1</v>
      </c>
      <c r="V761" s="125"/>
      <c r="W761" s="125"/>
      <c r="X761" s="125"/>
      <c r="Y761" s="125"/>
      <c r="Z761" s="125"/>
      <c r="AA761" s="125">
        <v>1</v>
      </c>
      <c r="AB761" s="125"/>
      <c r="AC761" s="125"/>
      <c r="AD761" s="125"/>
      <c r="AE761" s="125"/>
      <c r="AF761" s="125"/>
      <c r="AG761" s="125">
        <v>1</v>
      </c>
      <c r="AH761" s="125"/>
      <c r="AI761" s="125"/>
      <c r="AJ761" s="125"/>
      <c r="AK761" s="125"/>
      <c r="AL761" s="125"/>
      <c r="AM761" s="125"/>
      <c r="AN761" s="125"/>
      <c r="AO761" s="125"/>
      <c r="AP761" s="125"/>
      <c r="AQ761" s="125"/>
      <c r="AR761" s="125">
        <f t="shared" si="216"/>
        <v>1</v>
      </c>
      <c r="AS761" s="201">
        <v>1</v>
      </c>
      <c r="AT761" s="201">
        <v>1</v>
      </c>
      <c r="AU761" s="201">
        <v>1</v>
      </c>
      <c r="AV761" s="201">
        <v>1</v>
      </c>
      <c r="AW761" s="201">
        <v>1</v>
      </c>
      <c r="AX761" s="125">
        <f t="shared" si="199"/>
        <v>5</v>
      </c>
      <c r="AY761" s="201">
        <v>1</v>
      </c>
      <c r="AZ761" s="201">
        <v>1</v>
      </c>
      <c r="BA761" s="201">
        <v>1</v>
      </c>
      <c r="BB761" s="201"/>
      <c r="BC761" s="201"/>
      <c r="BD761" s="201"/>
      <c r="BE761" s="201"/>
      <c r="BF761" s="201"/>
      <c r="BG761" s="201"/>
      <c r="BH761" s="201"/>
      <c r="BI761" s="201"/>
      <c r="BJ761" s="201"/>
      <c r="BK761" s="201"/>
      <c r="BL761" s="201"/>
      <c r="BM761" s="201"/>
      <c r="BN761" s="201"/>
      <c r="BO761" s="201"/>
      <c r="BP761" s="201">
        <v>1</v>
      </c>
      <c r="BQ761" s="201"/>
      <c r="BR761" s="201"/>
      <c r="BS761" s="201"/>
      <c r="BT761" s="201"/>
      <c r="BU761" s="201"/>
      <c r="BV761" s="66">
        <f t="shared" si="215"/>
        <v>1</v>
      </c>
      <c r="BW761" s="125"/>
      <c r="BX761" s="125"/>
      <c r="BY761" s="201"/>
      <c r="BZ761" s="201"/>
      <c r="CA761" s="201"/>
      <c r="CB761" s="201"/>
      <c r="CC761" s="201"/>
      <c r="CD761" s="201"/>
      <c r="CE761" s="201"/>
      <c r="CF761" s="201"/>
      <c r="CG761" s="201"/>
      <c r="CH761" s="125">
        <f t="shared" si="200"/>
        <v>0</v>
      </c>
      <c r="CI761" s="201"/>
      <c r="CJ761" s="201"/>
      <c r="CK761" s="201"/>
      <c r="CL761" s="201"/>
      <c r="CM761" s="201"/>
      <c r="CN761" s="201"/>
      <c r="CO761" s="201"/>
      <c r="CP761" s="201"/>
      <c r="CQ761" s="201"/>
      <c r="CR761" s="201"/>
      <c r="CS761" s="125">
        <f t="shared" si="201"/>
        <v>0</v>
      </c>
      <c r="CT761" s="201"/>
      <c r="CU761" s="201"/>
      <c r="CV761" s="201"/>
      <c r="CW761" s="201"/>
      <c r="CX761" s="201"/>
      <c r="CY761" s="201"/>
      <c r="CZ761" s="201"/>
      <c r="DA761" s="201"/>
      <c r="DB761" s="201"/>
      <c r="DC761" s="201"/>
      <c r="DD761" s="125">
        <f t="shared" si="202"/>
        <v>0</v>
      </c>
      <c r="DE761" s="201"/>
      <c r="DF761" s="201"/>
      <c r="DG761" s="201"/>
      <c r="DH761" s="201"/>
      <c r="DI761" s="201"/>
      <c r="DJ761" s="201"/>
      <c r="DK761" s="201"/>
      <c r="DL761" s="201"/>
      <c r="DM761" s="201"/>
      <c r="DN761" s="125">
        <f t="shared" si="203"/>
        <v>0</v>
      </c>
      <c r="DO761" s="201"/>
      <c r="DP761" s="201"/>
      <c r="DQ761" s="201"/>
      <c r="DR761" s="201"/>
      <c r="DS761" s="201"/>
      <c r="DT761" s="201"/>
      <c r="DU761" s="201"/>
      <c r="DV761" s="201"/>
      <c r="DW761" s="125"/>
      <c r="DX761" s="125"/>
      <c r="DY761" s="125">
        <f t="shared" si="204"/>
        <v>0</v>
      </c>
      <c r="DZ761" s="125">
        <f t="shared" si="205"/>
        <v>0</v>
      </c>
      <c r="EA761" s="125">
        <f t="shared" si="206"/>
        <v>0</v>
      </c>
      <c r="EB761" s="125">
        <f t="shared" si="207"/>
        <v>0</v>
      </c>
      <c r="EC761" s="125">
        <f t="shared" si="208"/>
        <v>0</v>
      </c>
      <c r="ED761" s="125">
        <f t="shared" si="209"/>
        <v>0</v>
      </c>
      <c r="EE761" s="125">
        <f t="shared" si="210"/>
        <v>0</v>
      </c>
      <c r="EF761" s="125">
        <f t="shared" si="211"/>
        <v>0</v>
      </c>
      <c r="EG761" s="125">
        <f t="shared" si="212"/>
        <v>0</v>
      </c>
      <c r="EH761" s="125">
        <f t="shared" si="213"/>
        <v>0</v>
      </c>
      <c r="EI761" s="125">
        <f t="shared" si="214"/>
        <v>0</v>
      </c>
      <c r="EJ761" s="125">
        <v>1</v>
      </c>
    </row>
    <row r="762" spans="1:140" ht="15.75" customHeight="1">
      <c r="A762" s="33"/>
      <c r="B762" s="33"/>
      <c r="C762" s="125">
        <v>2020</v>
      </c>
      <c r="D762" s="125" t="s">
        <v>3950</v>
      </c>
      <c r="E762" s="125" t="s">
        <v>3951</v>
      </c>
      <c r="F762" s="125" t="s">
        <v>620</v>
      </c>
      <c r="G762" s="125" t="s">
        <v>621</v>
      </c>
      <c r="H762" s="125" t="s">
        <v>3952</v>
      </c>
      <c r="I762" s="145" t="s">
        <v>3953</v>
      </c>
      <c r="J762" s="125"/>
      <c r="K762" s="125"/>
      <c r="L762" s="125" t="s">
        <v>3431</v>
      </c>
      <c r="M762" s="119">
        <v>1</v>
      </c>
      <c r="N762" s="119"/>
      <c r="O762" s="125"/>
      <c r="P762" s="125"/>
      <c r="Q762" s="125"/>
      <c r="R762" s="125"/>
      <c r="S762" s="125"/>
      <c r="T762" s="125"/>
      <c r="U762" s="125">
        <v>1</v>
      </c>
      <c r="V762" s="125"/>
      <c r="W762" s="125"/>
      <c r="X762" s="125"/>
      <c r="Y762" s="125"/>
      <c r="Z762" s="125"/>
      <c r="AA762" s="125"/>
      <c r="AB762" s="125"/>
      <c r="AC762" s="125"/>
      <c r="AD762" s="125"/>
      <c r="AE762" s="125"/>
      <c r="AF762" s="125">
        <v>1</v>
      </c>
      <c r="AG762" s="125"/>
      <c r="AH762" s="125"/>
      <c r="AI762" s="125"/>
      <c r="AJ762" s="125"/>
      <c r="AK762" s="125"/>
      <c r="AL762" s="125"/>
      <c r="AM762" s="125"/>
      <c r="AN762" s="125"/>
      <c r="AO762" s="125"/>
      <c r="AP762" s="125"/>
      <c r="AQ762" s="125"/>
      <c r="AR762" s="125">
        <f t="shared" si="216"/>
        <v>1</v>
      </c>
      <c r="AS762" s="125">
        <v>1</v>
      </c>
      <c r="AT762" s="125">
        <v>1</v>
      </c>
      <c r="AU762" s="125">
        <v>1</v>
      </c>
      <c r="AV762" s="125"/>
      <c r="AW762" s="125"/>
      <c r="AX762" s="125">
        <f t="shared" si="199"/>
        <v>3</v>
      </c>
      <c r="AY762" s="125">
        <v>1</v>
      </c>
      <c r="AZ762" s="125">
        <v>1</v>
      </c>
      <c r="BA762" s="125">
        <v>1</v>
      </c>
      <c r="BB762" s="125"/>
      <c r="BC762" s="125"/>
      <c r="BD762" s="125"/>
      <c r="BE762" s="125"/>
      <c r="BF762" s="125"/>
      <c r="BG762" s="125"/>
      <c r="BH762" s="125"/>
      <c r="BI762" s="125"/>
      <c r="BJ762" s="125"/>
      <c r="BK762" s="125">
        <v>1</v>
      </c>
      <c r="BL762" s="125"/>
      <c r="BM762" s="125"/>
      <c r="BN762" s="125"/>
      <c r="BO762" s="125"/>
      <c r="BP762" s="125"/>
      <c r="BQ762" s="125"/>
      <c r="BR762" s="125"/>
      <c r="BS762" s="125">
        <v>1</v>
      </c>
      <c r="BT762" s="125">
        <v>1</v>
      </c>
      <c r="BU762" s="125">
        <v>1</v>
      </c>
      <c r="BV762" s="66">
        <f t="shared" si="215"/>
        <v>0</v>
      </c>
      <c r="BW762" s="125"/>
      <c r="BX762" s="125"/>
      <c r="BY762" s="125"/>
      <c r="BZ762" s="125">
        <v>1</v>
      </c>
      <c r="CA762" s="125"/>
      <c r="CB762" s="125">
        <v>1</v>
      </c>
      <c r="CC762" s="125">
        <v>1</v>
      </c>
      <c r="CD762" s="125"/>
      <c r="CE762" s="125">
        <v>1</v>
      </c>
      <c r="CF762" s="125"/>
      <c r="CG762" s="125"/>
      <c r="CH762" s="125">
        <f t="shared" si="200"/>
        <v>4</v>
      </c>
      <c r="CI762" s="125"/>
      <c r="CJ762" s="125">
        <v>1</v>
      </c>
      <c r="CK762" s="125"/>
      <c r="CL762" s="125"/>
      <c r="CM762" s="125">
        <v>1</v>
      </c>
      <c r="CN762" s="125">
        <v>1</v>
      </c>
      <c r="CO762" s="125"/>
      <c r="CP762" s="125">
        <v>1</v>
      </c>
      <c r="CQ762" s="125"/>
      <c r="CR762" s="125"/>
      <c r="CS762" s="125">
        <f t="shared" si="201"/>
        <v>4</v>
      </c>
      <c r="CT762" s="125"/>
      <c r="CU762" s="125">
        <v>1</v>
      </c>
      <c r="CV762" s="125"/>
      <c r="CW762" s="125">
        <v>1</v>
      </c>
      <c r="CX762" s="125">
        <v>1</v>
      </c>
      <c r="CY762" s="125"/>
      <c r="CZ762" s="125"/>
      <c r="DA762" s="125">
        <v>1</v>
      </c>
      <c r="DB762" s="125"/>
      <c r="DC762" s="125"/>
      <c r="DD762" s="125">
        <f t="shared" si="202"/>
        <v>4</v>
      </c>
      <c r="DE762" s="125"/>
      <c r="DF762" s="125"/>
      <c r="DG762" s="125"/>
      <c r="DH762" s="125"/>
      <c r="DI762" s="125"/>
      <c r="DJ762" s="125"/>
      <c r="DK762" s="125"/>
      <c r="DL762" s="125"/>
      <c r="DM762" s="125"/>
      <c r="DN762" s="125">
        <f t="shared" si="203"/>
        <v>0</v>
      </c>
      <c r="DO762" s="125"/>
      <c r="DP762" s="125"/>
      <c r="DQ762" s="125"/>
      <c r="DR762" s="125"/>
      <c r="DS762" s="125"/>
      <c r="DT762" s="125"/>
      <c r="DU762" s="125"/>
      <c r="DV762" s="125"/>
      <c r="DW762" s="125"/>
      <c r="DX762" s="125"/>
      <c r="DY762" s="125">
        <f t="shared" si="204"/>
        <v>0</v>
      </c>
      <c r="DZ762" s="125">
        <f t="shared" si="205"/>
        <v>0</v>
      </c>
      <c r="EA762" s="125">
        <f t="shared" si="206"/>
        <v>2</v>
      </c>
      <c r="EB762" s="125">
        <f t="shared" si="207"/>
        <v>0</v>
      </c>
      <c r="EC762" s="125">
        <f t="shared" si="208"/>
        <v>2</v>
      </c>
      <c r="ED762" s="125">
        <f t="shared" si="209"/>
        <v>3</v>
      </c>
      <c r="EE762" s="125">
        <f t="shared" si="210"/>
        <v>0</v>
      </c>
      <c r="EF762" s="125">
        <f t="shared" si="211"/>
        <v>3</v>
      </c>
      <c r="EG762" s="125">
        <f t="shared" si="212"/>
        <v>0</v>
      </c>
      <c r="EH762" s="125">
        <f t="shared" si="213"/>
        <v>10</v>
      </c>
      <c r="EI762" s="125">
        <f t="shared" si="214"/>
        <v>1</v>
      </c>
      <c r="EJ762" s="125">
        <v>1</v>
      </c>
    </row>
    <row r="763" spans="1:140" ht="15.75" customHeight="1">
      <c r="A763" s="33"/>
      <c r="B763" s="33"/>
      <c r="C763" s="201">
        <v>2020</v>
      </c>
      <c r="D763" s="201" t="s">
        <v>3954</v>
      </c>
      <c r="E763" s="201" t="s">
        <v>3955</v>
      </c>
      <c r="F763" s="201" t="s">
        <v>541</v>
      </c>
      <c r="G763" s="201" t="s">
        <v>538</v>
      </c>
      <c r="H763" s="201" t="s">
        <v>3956</v>
      </c>
      <c r="I763" s="145" t="s">
        <v>3957</v>
      </c>
      <c r="J763" s="201"/>
      <c r="K763" s="201"/>
      <c r="L763" s="201" t="s">
        <v>3431</v>
      </c>
      <c r="M763" s="214">
        <v>1</v>
      </c>
      <c r="N763" s="214" t="s">
        <v>3958</v>
      </c>
      <c r="O763" s="201"/>
      <c r="P763" s="201"/>
      <c r="Q763" s="201"/>
      <c r="R763" s="201"/>
      <c r="S763" s="201"/>
      <c r="T763" s="201"/>
      <c r="U763" s="201"/>
      <c r="V763" s="201"/>
      <c r="W763" s="201"/>
      <c r="X763" s="201"/>
      <c r="Y763" s="201"/>
      <c r="Z763" s="201">
        <v>1</v>
      </c>
      <c r="AA763" s="201"/>
      <c r="AB763" s="201"/>
      <c r="AC763" s="201"/>
      <c r="AD763" s="201"/>
      <c r="AE763" s="201"/>
      <c r="AF763" s="201"/>
      <c r="AG763" s="201"/>
      <c r="AH763" s="201"/>
      <c r="AI763" s="201"/>
      <c r="AJ763" s="201"/>
      <c r="AK763" s="201"/>
      <c r="AL763" s="201"/>
      <c r="AM763" s="201"/>
      <c r="AN763" s="201"/>
      <c r="AO763" s="201"/>
      <c r="AP763" s="201"/>
      <c r="AQ763" s="201"/>
      <c r="AR763" s="201">
        <f t="shared" si="216"/>
        <v>1</v>
      </c>
      <c r="AS763" s="201">
        <v>1</v>
      </c>
      <c r="AT763" s="201">
        <v>1</v>
      </c>
      <c r="AU763" s="201">
        <v>1</v>
      </c>
      <c r="AV763" s="201"/>
      <c r="AW763" s="201"/>
      <c r="AX763" s="201">
        <f t="shared" si="199"/>
        <v>3</v>
      </c>
      <c r="AY763" s="201"/>
      <c r="AZ763" s="201"/>
      <c r="BA763" s="201">
        <v>1</v>
      </c>
      <c r="BB763" s="201"/>
      <c r="BC763" s="201"/>
      <c r="BD763" s="201"/>
      <c r="BE763" s="201"/>
      <c r="BF763" s="201"/>
      <c r="BG763" s="201"/>
      <c r="BH763" s="201"/>
      <c r="BI763" s="201"/>
      <c r="BJ763" s="201"/>
      <c r="BK763" s="201"/>
      <c r="BL763" s="201"/>
      <c r="BM763" s="201"/>
      <c r="BN763" s="201"/>
      <c r="BO763" s="201"/>
      <c r="BP763" s="201">
        <v>1</v>
      </c>
      <c r="BQ763" s="201"/>
      <c r="BR763" s="201"/>
      <c r="BS763" s="201"/>
      <c r="BT763" s="201">
        <v>1</v>
      </c>
      <c r="BU763" s="201">
        <v>1</v>
      </c>
      <c r="BV763" s="66">
        <f t="shared" si="215"/>
        <v>0</v>
      </c>
      <c r="BW763" s="201"/>
      <c r="BX763" s="201"/>
      <c r="BY763" s="201"/>
      <c r="BZ763" s="201"/>
      <c r="CA763" s="201"/>
      <c r="CB763" s="201"/>
      <c r="CC763" s="201"/>
      <c r="CD763" s="201"/>
      <c r="CE763" s="201"/>
      <c r="CF763" s="201"/>
      <c r="CG763" s="201"/>
      <c r="CH763" s="201">
        <f t="shared" si="200"/>
        <v>0</v>
      </c>
      <c r="CI763" s="201"/>
      <c r="CJ763" s="201"/>
      <c r="CK763" s="201"/>
      <c r="CL763" s="201"/>
      <c r="CM763" s="201"/>
      <c r="CN763" s="201"/>
      <c r="CO763" s="201"/>
      <c r="CP763" s="201"/>
      <c r="CQ763" s="201"/>
      <c r="CR763" s="201"/>
      <c r="CS763" s="201">
        <f t="shared" si="201"/>
        <v>0</v>
      </c>
      <c r="CT763" s="201"/>
      <c r="CU763" s="201"/>
      <c r="CV763" s="201"/>
      <c r="CW763" s="201"/>
      <c r="CX763" s="201"/>
      <c r="CY763" s="201"/>
      <c r="CZ763" s="201"/>
      <c r="DA763" s="201"/>
      <c r="DB763" s="201"/>
      <c r="DC763" s="201"/>
      <c r="DD763" s="201">
        <f t="shared" si="202"/>
        <v>0</v>
      </c>
      <c r="DE763" s="201"/>
      <c r="DF763" s="201"/>
      <c r="DG763" s="201"/>
      <c r="DH763" s="201"/>
      <c r="DI763" s="201"/>
      <c r="DJ763" s="201"/>
      <c r="DK763" s="201"/>
      <c r="DL763" s="201"/>
      <c r="DM763" s="201"/>
      <c r="DN763" s="201">
        <f t="shared" si="203"/>
        <v>0</v>
      </c>
      <c r="DO763" s="201"/>
      <c r="DP763" s="201"/>
      <c r="DQ763" s="201"/>
      <c r="DR763" s="201"/>
      <c r="DS763" s="201"/>
      <c r="DT763" s="201"/>
      <c r="DU763" s="201"/>
      <c r="DV763" s="201"/>
      <c r="DW763" s="201"/>
      <c r="DX763" s="201"/>
      <c r="DY763" s="201">
        <f t="shared" si="204"/>
        <v>0</v>
      </c>
      <c r="DZ763" s="201">
        <f t="shared" si="205"/>
        <v>0</v>
      </c>
      <c r="EA763" s="201">
        <f t="shared" si="206"/>
        <v>0</v>
      </c>
      <c r="EB763" s="201">
        <f t="shared" si="207"/>
        <v>0</v>
      </c>
      <c r="EC763" s="201">
        <f t="shared" si="208"/>
        <v>0</v>
      </c>
      <c r="ED763" s="201">
        <f t="shared" si="209"/>
        <v>0</v>
      </c>
      <c r="EE763" s="201">
        <f t="shared" si="210"/>
        <v>0</v>
      </c>
      <c r="EF763" s="201">
        <f t="shared" si="211"/>
        <v>0</v>
      </c>
      <c r="EG763" s="201">
        <f t="shared" si="212"/>
        <v>0</v>
      </c>
      <c r="EH763" s="201">
        <f t="shared" si="213"/>
        <v>0</v>
      </c>
      <c r="EI763" s="201">
        <f t="shared" si="214"/>
        <v>0</v>
      </c>
      <c r="EJ763" s="201">
        <v>0</v>
      </c>
    </row>
    <row r="764" spans="1:140" ht="15.75" customHeight="1">
      <c r="A764" s="33"/>
      <c r="B764" s="33"/>
      <c r="C764" s="201">
        <v>2020</v>
      </c>
      <c r="D764" s="125" t="s">
        <v>3959</v>
      </c>
      <c r="E764" s="125" t="s">
        <v>3960</v>
      </c>
      <c r="F764" s="125" t="s">
        <v>3909</v>
      </c>
      <c r="G764" s="125" t="s">
        <v>470</v>
      </c>
      <c r="H764" s="125" t="s">
        <v>3960</v>
      </c>
      <c r="I764" s="145" t="s">
        <v>3961</v>
      </c>
      <c r="J764" s="125"/>
      <c r="K764" s="125"/>
      <c r="L764" s="125" t="s">
        <v>3431</v>
      </c>
      <c r="M764" s="119">
        <v>1</v>
      </c>
      <c r="N764" s="119"/>
      <c r="O764" s="125"/>
      <c r="P764" s="125"/>
      <c r="Q764" s="125"/>
      <c r="R764" s="125"/>
      <c r="S764" s="125"/>
      <c r="T764" s="125">
        <v>1</v>
      </c>
      <c r="U764" s="125"/>
      <c r="V764" s="125"/>
      <c r="W764" s="125"/>
      <c r="X764" s="125">
        <v>1</v>
      </c>
      <c r="Y764" s="125"/>
      <c r="Z764" s="125"/>
      <c r="AA764" s="125"/>
      <c r="AB764" s="125"/>
      <c r="AC764" s="125"/>
      <c r="AD764" s="125"/>
      <c r="AE764" s="125"/>
      <c r="AF764" s="125"/>
      <c r="AG764" s="125"/>
      <c r="AH764" s="125"/>
      <c r="AI764" s="125"/>
      <c r="AJ764" s="125"/>
      <c r="AK764" s="125"/>
      <c r="AL764" s="125"/>
      <c r="AM764" s="125"/>
      <c r="AN764" s="125"/>
      <c r="AO764" s="125"/>
      <c r="AP764" s="125"/>
      <c r="AQ764" s="125"/>
      <c r="AR764" s="125">
        <f t="shared" si="216"/>
        <v>1</v>
      </c>
      <c r="AS764" s="201"/>
      <c r="AT764" s="201">
        <v>1</v>
      </c>
      <c r="AU764" s="201"/>
      <c r="AV764" s="201"/>
      <c r="AW764" s="201"/>
      <c r="AX764" s="125">
        <f t="shared" si="199"/>
        <v>1</v>
      </c>
      <c r="AY764" s="201"/>
      <c r="AZ764" s="201">
        <v>1</v>
      </c>
      <c r="BA764" s="201"/>
      <c r="BB764" s="201"/>
      <c r="BC764" s="201"/>
      <c r="BD764" s="201"/>
      <c r="BE764" s="201"/>
      <c r="BF764" s="201"/>
      <c r="BG764" s="201"/>
      <c r="BH764" s="201"/>
      <c r="BI764" s="201"/>
      <c r="BJ764" s="201"/>
      <c r="BK764" s="201">
        <v>1</v>
      </c>
      <c r="BL764" s="201"/>
      <c r="BM764" s="201"/>
      <c r="BN764" s="201"/>
      <c r="BO764" s="201"/>
      <c r="BP764" s="201"/>
      <c r="BQ764" s="201"/>
      <c r="BR764" s="201"/>
      <c r="BS764" s="201"/>
      <c r="BT764" s="201"/>
      <c r="BU764" s="201"/>
      <c r="BV764" s="66">
        <f t="shared" si="215"/>
        <v>1</v>
      </c>
      <c r="BW764" s="125"/>
      <c r="BX764" s="125"/>
      <c r="BY764" s="201"/>
      <c r="BZ764" s="201"/>
      <c r="CA764" s="201"/>
      <c r="CB764" s="201"/>
      <c r="CC764" s="201"/>
      <c r="CD764" s="201"/>
      <c r="CE764" s="201"/>
      <c r="CF764" s="201"/>
      <c r="CG764" s="201"/>
      <c r="CH764" s="125">
        <f t="shared" si="200"/>
        <v>0</v>
      </c>
      <c r="CI764" s="201"/>
      <c r="CJ764" s="201"/>
      <c r="CK764" s="201"/>
      <c r="CL764" s="201"/>
      <c r="CM764" s="201"/>
      <c r="CN764" s="201"/>
      <c r="CO764" s="201"/>
      <c r="CP764" s="201"/>
      <c r="CQ764" s="201"/>
      <c r="CR764" s="201"/>
      <c r="CS764" s="125">
        <f t="shared" si="201"/>
        <v>0</v>
      </c>
      <c r="CT764" s="201"/>
      <c r="CU764" s="201"/>
      <c r="CV764" s="201"/>
      <c r="CW764" s="201"/>
      <c r="CX764" s="201"/>
      <c r="CY764" s="201"/>
      <c r="CZ764" s="201"/>
      <c r="DA764" s="201"/>
      <c r="DB764" s="201"/>
      <c r="DC764" s="201"/>
      <c r="DD764" s="125">
        <f t="shared" si="202"/>
        <v>0</v>
      </c>
      <c r="DE764" s="201"/>
      <c r="DF764" s="201"/>
      <c r="DG764" s="201"/>
      <c r="DH764" s="201"/>
      <c r="DI764" s="201"/>
      <c r="DJ764" s="201"/>
      <c r="DK764" s="201"/>
      <c r="DL764" s="201"/>
      <c r="DM764" s="201"/>
      <c r="DN764" s="125">
        <f t="shared" si="203"/>
        <v>0</v>
      </c>
      <c r="DO764" s="201"/>
      <c r="DP764" s="201"/>
      <c r="DQ764" s="201"/>
      <c r="DR764" s="201"/>
      <c r="DS764" s="201"/>
      <c r="DT764" s="201"/>
      <c r="DU764" s="201"/>
      <c r="DV764" s="201"/>
      <c r="DW764" s="125"/>
      <c r="DX764" s="125"/>
      <c r="DY764" s="125">
        <f t="shared" si="204"/>
        <v>0</v>
      </c>
      <c r="DZ764" s="125">
        <f t="shared" si="205"/>
        <v>0</v>
      </c>
      <c r="EA764" s="125">
        <f t="shared" si="206"/>
        <v>0</v>
      </c>
      <c r="EB764" s="125">
        <f t="shared" si="207"/>
        <v>0</v>
      </c>
      <c r="EC764" s="125">
        <f t="shared" si="208"/>
        <v>0</v>
      </c>
      <c r="ED764" s="125">
        <f t="shared" si="209"/>
        <v>0</v>
      </c>
      <c r="EE764" s="125">
        <f t="shared" si="210"/>
        <v>0</v>
      </c>
      <c r="EF764" s="125">
        <f t="shared" si="211"/>
        <v>0</v>
      </c>
      <c r="EG764" s="125">
        <f t="shared" si="212"/>
        <v>0</v>
      </c>
      <c r="EH764" s="125">
        <f t="shared" si="213"/>
        <v>0</v>
      </c>
      <c r="EI764" s="125">
        <f t="shared" si="214"/>
        <v>0</v>
      </c>
      <c r="EJ764" s="125">
        <v>0</v>
      </c>
    </row>
    <row r="765" spans="1:140" ht="15.75" customHeight="1">
      <c r="A765" s="33"/>
      <c r="B765" s="33"/>
      <c r="C765" s="201">
        <v>2020</v>
      </c>
      <c r="D765" s="201" t="s">
        <v>3962</v>
      </c>
      <c r="E765" s="201" t="s">
        <v>3963</v>
      </c>
      <c r="F765" s="201"/>
      <c r="G765" s="201" t="s">
        <v>2622</v>
      </c>
      <c r="H765" s="201" t="s">
        <v>3964</v>
      </c>
      <c r="I765" s="159" t="s">
        <v>3965</v>
      </c>
      <c r="J765" s="201"/>
      <c r="K765" s="201"/>
      <c r="L765" s="201" t="s">
        <v>3431</v>
      </c>
      <c r="M765" s="214">
        <v>1</v>
      </c>
      <c r="N765" s="214"/>
      <c r="O765" s="201"/>
      <c r="P765" s="201"/>
      <c r="Q765" s="201"/>
      <c r="R765" s="201"/>
      <c r="S765" s="201"/>
      <c r="T765" s="201">
        <v>1</v>
      </c>
      <c r="U765" s="201"/>
      <c r="V765" s="201"/>
      <c r="W765" s="201"/>
      <c r="X765" s="201"/>
      <c r="Y765" s="201">
        <v>1</v>
      </c>
      <c r="Z765" s="201"/>
      <c r="AA765" s="201"/>
      <c r="AB765" s="201"/>
      <c r="AC765" s="201"/>
      <c r="AD765" s="201"/>
      <c r="AE765" s="201"/>
      <c r="AF765" s="201"/>
      <c r="AG765" s="201"/>
      <c r="AH765" s="201"/>
      <c r="AI765" s="201"/>
      <c r="AJ765" s="201"/>
      <c r="AK765" s="201"/>
      <c r="AL765" s="201"/>
      <c r="AM765" s="201"/>
      <c r="AN765" s="201"/>
      <c r="AO765" s="201"/>
      <c r="AP765" s="201"/>
      <c r="AQ765" s="201"/>
      <c r="AR765" s="201">
        <f t="shared" si="216"/>
        <v>1</v>
      </c>
      <c r="AS765" s="201">
        <v>1</v>
      </c>
      <c r="AT765" s="201">
        <v>1</v>
      </c>
      <c r="AU765" s="201"/>
      <c r="AV765" s="201"/>
      <c r="AW765" s="201">
        <v>1</v>
      </c>
      <c r="AX765" s="201">
        <f t="shared" si="199"/>
        <v>3</v>
      </c>
      <c r="AY765" s="201"/>
      <c r="AZ765" s="201">
        <v>1</v>
      </c>
      <c r="BA765" s="201"/>
      <c r="BB765" s="201"/>
      <c r="BC765" s="201"/>
      <c r="BD765" s="201"/>
      <c r="BE765" s="201"/>
      <c r="BF765" s="201"/>
      <c r="BG765" s="201"/>
      <c r="BH765" s="201"/>
      <c r="BI765" s="201"/>
      <c r="BJ765" s="201"/>
      <c r="BK765" s="201">
        <v>1</v>
      </c>
      <c r="BL765" s="201"/>
      <c r="BM765" s="201"/>
      <c r="BN765" s="201"/>
      <c r="BO765" s="201"/>
      <c r="BP765" s="201"/>
      <c r="BQ765" s="201"/>
      <c r="BR765" s="201"/>
      <c r="BS765" s="201"/>
      <c r="BT765" s="201"/>
      <c r="BU765" s="201"/>
      <c r="BV765" s="66">
        <f t="shared" si="215"/>
        <v>1</v>
      </c>
      <c r="BW765" s="201"/>
      <c r="BX765" s="201"/>
      <c r="BY765" s="201"/>
      <c r="BZ765" s="201"/>
      <c r="CA765" s="201"/>
      <c r="CB765" s="201"/>
      <c r="CC765" s="201"/>
      <c r="CD765" s="201"/>
      <c r="CE765" s="201"/>
      <c r="CF765" s="201"/>
      <c r="CG765" s="201"/>
      <c r="CH765" s="201">
        <f t="shared" si="200"/>
        <v>0</v>
      </c>
      <c r="CI765" s="201"/>
      <c r="CJ765" s="201"/>
      <c r="CK765" s="201"/>
      <c r="CL765" s="201"/>
      <c r="CM765" s="201"/>
      <c r="CN765" s="201"/>
      <c r="CO765" s="201"/>
      <c r="CP765" s="201"/>
      <c r="CQ765" s="201"/>
      <c r="CR765" s="201"/>
      <c r="CS765" s="201">
        <f t="shared" si="201"/>
        <v>0</v>
      </c>
      <c r="CT765" s="201"/>
      <c r="CU765" s="201"/>
      <c r="CV765" s="201"/>
      <c r="CW765" s="201"/>
      <c r="CX765" s="201"/>
      <c r="CY765" s="201"/>
      <c r="CZ765" s="201"/>
      <c r="DA765" s="201"/>
      <c r="DB765" s="201"/>
      <c r="DC765" s="201"/>
      <c r="DD765" s="201">
        <f t="shared" si="202"/>
        <v>0</v>
      </c>
      <c r="DE765" s="201"/>
      <c r="DF765" s="201"/>
      <c r="DG765" s="201"/>
      <c r="DH765" s="201"/>
      <c r="DI765" s="201"/>
      <c r="DJ765" s="201"/>
      <c r="DK765" s="201"/>
      <c r="DL765" s="201"/>
      <c r="DM765" s="201"/>
      <c r="DN765" s="201">
        <f t="shared" si="203"/>
        <v>0</v>
      </c>
      <c r="DO765" s="201"/>
      <c r="DP765" s="201"/>
      <c r="DQ765" s="201"/>
      <c r="DR765" s="201"/>
      <c r="DS765" s="201"/>
      <c r="DT765" s="201"/>
      <c r="DU765" s="201"/>
      <c r="DV765" s="201"/>
      <c r="DW765" s="201"/>
      <c r="DX765" s="201"/>
      <c r="DY765" s="201">
        <f t="shared" si="204"/>
        <v>0</v>
      </c>
      <c r="DZ765" s="201">
        <f t="shared" si="205"/>
        <v>0</v>
      </c>
      <c r="EA765" s="201">
        <f t="shared" si="206"/>
        <v>0</v>
      </c>
      <c r="EB765" s="201">
        <f t="shared" si="207"/>
        <v>0</v>
      </c>
      <c r="EC765" s="201">
        <f t="shared" si="208"/>
        <v>0</v>
      </c>
      <c r="ED765" s="201">
        <f t="shared" si="209"/>
        <v>0</v>
      </c>
      <c r="EE765" s="201">
        <f t="shared" si="210"/>
        <v>0</v>
      </c>
      <c r="EF765" s="201">
        <f t="shared" si="211"/>
        <v>0</v>
      </c>
      <c r="EG765" s="201">
        <f t="shared" si="212"/>
        <v>0</v>
      </c>
      <c r="EH765" s="201">
        <f t="shared" si="213"/>
        <v>0</v>
      </c>
      <c r="EI765" s="201">
        <f t="shared" si="214"/>
        <v>0</v>
      </c>
      <c r="EJ765" s="201">
        <v>0</v>
      </c>
    </row>
    <row r="766" spans="1:140" ht="15.75" customHeight="1">
      <c r="A766" s="33"/>
      <c r="B766" s="33"/>
      <c r="C766" s="201">
        <v>2021</v>
      </c>
      <c r="D766" s="125" t="s">
        <v>3966</v>
      </c>
      <c r="E766" s="125" t="s">
        <v>3967</v>
      </c>
      <c r="F766" s="125" t="s">
        <v>3181</v>
      </c>
      <c r="G766" s="125" t="s">
        <v>470</v>
      </c>
      <c r="H766" s="125" t="s">
        <v>3968</v>
      </c>
      <c r="I766" s="145" t="s">
        <v>3969</v>
      </c>
      <c r="J766" s="125"/>
      <c r="K766" s="125"/>
      <c r="L766" s="125" t="s">
        <v>3431</v>
      </c>
      <c r="M766" s="119">
        <v>1</v>
      </c>
      <c r="N766" s="119"/>
      <c r="O766" s="125"/>
      <c r="P766" s="125"/>
      <c r="Q766" s="125"/>
      <c r="R766" s="125"/>
      <c r="S766" s="125"/>
      <c r="T766" s="125"/>
      <c r="U766" s="125">
        <v>1</v>
      </c>
      <c r="V766" s="125"/>
      <c r="W766" s="125"/>
      <c r="X766" s="125"/>
      <c r="Y766" s="125"/>
      <c r="Z766" s="125"/>
      <c r="AA766" s="125"/>
      <c r="AB766" s="125"/>
      <c r="AC766" s="125"/>
      <c r="AD766" s="125"/>
      <c r="AE766" s="125"/>
      <c r="AF766" s="125"/>
      <c r="AG766" s="125"/>
      <c r="AH766" s="125">
        <v>1</v>
      </c>
      <c r="AI766" s="125"/>
      <c r="AJ766" s="125">
        <v>1</v>
      </c>
      <c r="AK766" s="125"/>
      <c r="AL766" s="125"/>
      <c r="AM766" s="125"/>
      <c r="AN766" s="125"/>
      <c r="AO766" s="125"/>
      <c r="AP766" s="125"/>
      <c r="AQ766" s="125"/>
      <c r="AR766" s="125">
        <f t="shared" si="216"/>
        <v>1</v>
      </c>
      <c r="AS766" s="201"/>
      <c r="AT766" s="201">
        <v>1</v>
      </c>
      <c r="AU766" s="201"/>
      <c r="AV766" s="201"/>
      <c r="AW766" s="201"/>
      <c r="AX766" s="125">
        <f t="shared" si="199"/>
        <v>1</v>
      </c>
      <c r="AY766" s="201">
        <v>1</v>
      </c>
      <c r="AZ766" s="201"/>
      <c r="BA766" s="201">
        <v>1</v>
      </c>
      <c r="BB766" s="201"/>
      <c r="BC766" s="201"/>
      <c r="BD766" s="201"/>
      <c r="BE766" s="201"/>
      <c r="BF766" s="201"/>
      <c r="BG766" s="201"/>
      <c r="BH766" s="201"/>
      <c r="BI766" s="201"/>
      <c r="BJ766" s="201"/>
      <c r="BK766" s="201">
        <v>1</v>
      </c>
      <c r="BL766" s="201"/>
      <c r="BM766" s="201"/>
      <c r="BN766" s="201"/>
      <c r="BO766" s="201"/>
      <c r="BP766" s="201"/>
      <c r="BQ766" s="201"/>
      <c r="BR766" s="201"/>
      <c r="BS766" s="201">
        <v>1</v>
      </c>
      <c r="BT766" s="201">
        <v>1</v>
      </c>
      <c r="BU766" s="201"/>
      <c r="BV766" s="66">
        <f t="shared" si="215"/>
        <v>0</v>
      </c>
      <c r="BW766" s="125"/>
      <c r="BX766" s="125"/>
      <c r="BY766" s="201"/>
      <c r="BZ766" s="201"/>
      <c r="CA766" s="201"/>
      <c r="CB766" s="201"/>
      <c r="CC766" s="201"/>
      <c r="CD766" s="201"/>
      <c r="CE766" s="201"/>
      <c r="CF766" s="201"/>
      <c r="CG766" s="201"/>
      <c r="CH766" s="125">
        <f t="shared" si="200"/>
        <v>0</v>
      </c>
      <c r="CI766" s="201"/>
      <c r="CJ766" s="201">
        <v>1</v>
      </c>
      <c r="CK766" s="201"/>
      <c r="CL766" s="201"/>
      <c r="CM766" s="201">
        <v>1</v>
      </c>
      <c r="CN766" s="201"/>
      <c r="CO766" s="201"/>
      <c r="CP766" s="201"/>
      <c r="CQ766" s="201"/>
      <c r="CR766" s="201"/>
      <c r="CS766" s="125">
        <f t="shared" si="201"/>
        <v>2</v>
      </c>
      <c r="CT766" s="201"/>
      <c r="CU766" s="201"/>
      <c r="CV766" s="201"/>
      <c r="CW766" s="201"/>
      <c r="CX766" s="201"/>
      <c r="CY766" s="201"/>
      <c r="CZ766" s="201"/>
      <c r="DA766" s="201"/>
      <c r="DB766" s="201"/>
      <c r="DC766" s="201"/>
      <c r="DD766" s="125">
        <f t="shared" si="202"/>
        <v>0</v>
      </c>
      <c r="DE766" s="201"/>
      <c r="DF766" s="201"/>
      <c r="DG766" s="201"/>
      <c r="DH766" s="201"/>
      <c r="DI766" s="201"/>
      <c r="DJ766" s="201"/>
      <c r="DK766" s="201"/>
      <c r="DL766" s="201"/>
      <c r="DM766" s="201"/>
      <c r="DN766" s="125">
        <f t="shared" si="203"/>
        <v>0</v>
      </c>
      <c r="DO766" s="201"/>
      <c r="DP766" s="201"/>
      <c r="DQ766" s="201"/>
      <c r="DR766" s="201"/>
      <c r="DS766" s="201"/>
      <c r="DT766" s="201"/>
      <c r="DU766" s="201"/>
      <c r="DV766" s="201"/>
      <c r="DW766" s="125"/>
      <c r="DX766" s="125"/>
      <c r="DY766" s="125">
        <f t="shared" si="204"/>
        <v>0</v>
      </c>
      <c r="DZ766" s="125">
        <f t="shared" si="205"/>
        <v>0</v>
      </c>
      <c r="EA766" s="125">
        <f t="shared" si="206"/>
        <v>1</v>
      </c>
      <c r="EB766" s="125">
        <f t="shared" si="207"/>
        <v>0</v>
      </c>
      <c r="EC766" s="125">
        <f t="shared" si="208"/>
        <v>0</v>
      </c>
      <c r="ED766" s="125">
        <f t="shared" si="209"/>
        <v>0</v>
      </c>
      <c r="EE766" s="125">
        <f t="shared" si="210"/>
        <v>0</v>
      </c>
      <c r="EF766" s="125">
        <f t="shared" si="211"/>
        <v>0</v>
      </c>
      <c r="EG766" s="125">
        <f t="shared" si="212"/>
        <v>0</v>
      </c>
      <c r="EH766" s="125">
        <f t="shared" si="213"/>
        <v>1</v>
      </c>
      <c r="EI766" s="125">
        <f t="shared" si="214"/>
        <v>1</v>
      </c>
      <c r="EJ766" s="125">
        <v>0</v>
      </c>
    </row>
    <row r="767" spans="1:140" ht="15.75" customHeight="1">
      <c r="A767" s="33"/>
      <c r="B767" s="33"/>
      <c r="C767" s="125">
        <v>2021</v>
      </c>
      <c r="D767" s="125" t="s">
        <v>3970</v>
      </c>
      <c r="E767" s="125" t="s">
        <v>3971</v>
      </c>
      <c r="F767" s="125" t="s">
        <v>660</v>
      </c>
      <c r="G767" s="125" t="s">
        <v>487</v>
      </c>
      <c r="H767" s="125" t="s">
        <v>3972</v>
      </c>
      <c r="I767" s="125" t="s">
        <v>3973</v>
      </c>
      <c r="J767" s="125"/>
      <c r="K767" s="125"/>
      <c r="L767" s="125" t="s">
        <v>3431</v>
      </c>
      <c r="M767" s="119">
        <v>1</v>
      </c>
      <c r="N767" s="119"/>
      <c r="O767" s="125"/>
      <c r="P767" s="125"/>
      <c r="Q767" s="125"/>
      <c r="R767" s="125"/>
      <c r="S767" s="125"/>
      <c r="T767" s="125"/>
      <c r="U767" s="125">
        <v>1</v>
      </c>
      <c r="V767" s="125"/>
      <c r="W767" s="125"/>
      <c r="X767" s="125"/>
      <c r="Y767" s="125"/>
      <c r="Z767" s="125"/>
      <c r="AA767" s="125"/>
      <c r="AB767" s="125"/>
      <c r="AC767" s="125"/>
      <c r="AD767" s="125"/>
      <c r="AE767" s="125"/>
      <c r="AF767" s="125"/>
      <c r="AG767" s="125">
        <v>1</v>
      </c>
      <c r="AH767" s="125"/>
      <c r="AI767" s="125"/>
      <c r="AJ767" s="125"/>
      <c r="AK767" s="125"/>
      <c r="AL767" s="125"/>
      <c r="AM767" s="125"/>
      <c r="AN767" s="125"/>
      <c r="AO767" s="125"/>
      <c r="AP767" s="125"/>
      <c r="AQ767" s="125"/>
      <c r="AR767" s="125">
        <f t="shared" si="216"/>
        <v>1</v>
      </c>
      <c r="AS767" s="125">
        <v>1</v>
      </c>
      <c r="AT767" s="125">
        <v>1</v>
      </c>
      <c r="AU767" s="125">
        <v>1</v>
      </c>
      <c r="AV767" s="125"/>
      <c r="AW767" s="125">
        <v>1</v>
      </c>
      <c r="AX767" s="125">
        <f t="shared" si="199"/>
        <v>4</v>
      </c>
      <c r="AY767" s="125"/>
      <c r="AZ767" s="125">
        <v>1</v>
      </c>
      <c r="BA767" s="125"/>
      <c r="BB767" s="125"/>
      <c r="BC767" s="125"/>
      <c r="BD767" s="125">
        <v>1</v>
      </c>
      <c r="BE767" s="125"/>
      <c r="BF767" s="125"/>
      <c r="BG767" s="125"/>
      <c r="BH767" s="125"/>
      <c r="BI767" s="125"/>
      <c r="BJ767" s="125"/>
      <c r="BK767" s="125">
        <v>1</v>
      </c>
      <c r="BL767" s="125"/>
      <c r="BM767" s="125"/>
      <c r="BN767" s="125"/>
      <c r="BO767" s="125"/>
      <c r="BP767" s="125"/>
      <c r="BQ767" s="125"/>
      <c r="BR767" s="125"/>
      <c r="BS767" s="125">
        <v>1</v>
      </c>
      <c r="BT767" s="125">
        <v>1</v>
      </c>
      <c r="BU767" s="125">
        <v>1</v>
      </c>
      <c r="BV767" s="66">
        <f t="shared" si="215"/>
        <v>0</v>
      </c>
      <c r="BW767" s="125"/>
      <c r="BX767" s="125"/>
      <c r="BY767" s="125"/>
      <c r="BZ767" s="125">
        <v>1</v>
      </c>
      <c r="CA767" s="125"/>
      <c r="CB767" s="125"/>
      <c r="CC767" s="125"/>
      <c r="CD767" s="125"/>
      <c r="CE767" s="125"/>
      <c r="CF767" s="125"/>
      <c r="CG767" s="125"/>
      <c r="CH767" s="125">
        <f t="shared" si="200"/>
        <v>1</v>
      </c>
      <c r="CI767" s="125"/>
      <c r="CJ767" s="125"/>
      <c r="CK767" s="125"/>
      <c r="CL767" s="125"/>
      <c r="CM767" s="125">
        <v>1</v>
      </c>
      <c r="CN767" s="125"/>
      <c r="CO767" s="125"/>
      <c r="CP767" s="125"/>
      <c r="CQ767" s="125"/>
      <c r="CR767" s="125"/>
      <c r="CS767" s="125">
        <f t="shared" si="201"/>
        <v>1</v>
      </c>
      <c r="CT767" s="125"/>
      <c r="CU767" s="125"/>
      <c r="CV767" s="125"/>
      <c r="CW767" s="125"/>
      <c r="CX767" s="125"/>
      <c r="CY767" s="125"/>
      <c r="CZ767" s="125">
        <v>1</v>
      </c>
      <c r="DA767" s="125"/>
      <c r="DB767" s="125"/>
      <c r="DC767" s="125"/>
      <c r="DD767" s="125">
        <f t="shared" si="202"/>
        <v>1</v>
      </c>
      <c r="DE767" s="125"/>
      <c r="DF767" s="125"/>
      <c r="DG767" s="125"/>
      <c r="DH767" s="125"/>
      <c r="DI767" s="125"/>
      <c r="DJ767" s="125"/>
      <c r="DK767" s="125"/>
      <c r="DL767" s="125"/>
      <c r="DM767" s="125"/>
      <c r="DN767" s="125">
        <f t="shared" si="203"/>
        <v>0</v>
      </c>
      <c r="DO767" s="125"/>
      <c r="DP767" s="125"/>
      <c r="DQ767" s="125"/>
      <c r="DR767" s="125"/>
      <c r="DS767" s="125"/>
      <c r="DT767" s="125"/>
      <c r="DU767" s="125"/>
      <c r="DV767" s="125">
        <v>1</v>
      </c>
      <c r="DW767" s="125"/>
      <c r="DX767" s="125"/>
      <c r="DY767" s="125">
        <f t="shared" si="204"/>
        <v>1</v>
      </c>
      <c r="DZ767" s="125">
        <f t="shared" si="205"/>
        <v>0</v>
      </c>
      <c r="EA767" s="125">
        <f t="shared" si="206"/>
        <v>0</v>
      </c>
      <c r="EB767" s="125">
        <f t="shared" si="207"/>
        <v>0</v>
      </c>
      <c r="EC767" s="125">
        <f t="shared" si="208"/>
        <v>0</v>
      </c>
      <c r="ED767" s="125">
        <f t="shared" si="209"/>
        <v>0</v>
      </c>
      <c r="EE767" s="125">
        <f t="shared" si="210"/>
        <v>0</v>
      </c>
      <c r="EF767" s="125">
        <f t="shared" si="211"/>
        <v>0</v>
      </c>
      <c r="EG767" s="125">
        <f t="shared" si="212"/>
        <v>0</v>
      </c>
      <c r="EH767" s="125">
        <f t="shared" si="213"/>
        <v>0</v>
      </c>
      <c r="EI767" s="125">
        <f t="shared" si="214"/>
        <v>0</v>
      </c>
      <c r="EJ767" s="125">
        <v>0</v>
      </c>
    </row>
    <row r="768" spans="1:140" ht="15.75" customHeight="1">
      <c r="A768" s="33"/>
      <c r="B768" s="33"/>
      <c r="C768" s="125">
        <v>2021</v>
      </c>
      <c r="D768" s="125" t="s">
        <v>3974</v>
      </c>
      <c r="E768" s="125" t="s">
        <v>3975</v>
      </c>
      <c r="F768" s="125" t="s">
        <v>3976</v>
      </c>
      <c r="G768" s="125" t="s">
        <v>483</v>
      </c>
      <c r="H768" s="125" t="s">
        <v>3977</v>
      </c>
      <c r="I768" s="125" t="s">
        <v>3978</v>
      </c>
      <c r="J768" s="125"/>
      <c r="K768" s="125"/>
      <c r="L768" s="125" t="s">
        <v>3431</v>
      </c>
      <c r="M768" s="119">
        <v>1</v>
      </c>
      <c r="N768" s="119"/>
      <c r="O768" s="125"/>
      <c r="P768" s="125"/>
      <c r="Q768" s="125"/>
      <c r="R768" s="125"/>
      <c r="S768" s="125"/>
      <c r="T768" s="125"/>
      <c r="U768" s="125">
        <v>1</v>
      </c>
      <c r="V768" s="125"/>
      <c r="W768" s="125"/>
      <c r="X768" s="125"/>
      <c r="Y768" s="125"/>
      <c r="Z768" s="125">
        <v>1</v>
      </c>
      <c r="AA768" s="125"/>
      <c r="AB768" s="125"/>
      <c r="AC768" s="125">
        <v>1</v>
      </c>
      <c r="AD768" s="125"/>
      <c r="AE768" s="125"/>
      <c r="AF768" s="125"/>
      <c r="AG768" s="125"/>
      <c r="AH768" s="125"/>
      <c r="AI768" s="125"/>
      <c r="AJ768" s="125"/>
      <c r="AK768" s="125"/>
      <c r="AL768" s="125"/>
      <c r="AM768" s="125"/>
      <c r="AN768" s="125"/>
      <c r="AO768" s="125"/>
      <c r="AP768" s="125"/>
      <c r="AQ768" s="125"/>
      <c r="AR768" s="125">
        <f t="shared" si="216"/>
        <v>1</v>
      </c>
      <c r="AS768" s="125"/>
      <c r="AT768" s="125">
        <v>1</v>
      </c>
      <c r="AU768" s="125"/>
      <c r="AV768" s="125"/>
      <c r="AW768" s="125"/>
      <c r="AX768" s="125">
        <f t="shared" si="199"/>
        <v>1</v>
      </c>
      <c r="AY768" s="125"/>
      <c r="AZ768" s="125"/>
      <c r="BA768" s="125">
        <v>1</v>
      </c>
      <c r="BB768" s="125"/>
      <c r="BC768" s="125"/>
      <c r="BD768" s="125"/>
      <c r="BE768" s="125"/>
      <c r="BF768" s="125"/>
      <c r="BG768" s="125"/>
      <c r="BH768" s="125"/>
      <c r="BI768" s="125"/>
      <c r="BJ768" s="125"/>
      <c r="BK768" s="125"/>
      <c r="BL768" s="125"/>
      <c r="BM768" s="125"/>
      <c r="BN768" s="125"/>
      <c r="BO768" s="125"/>
      <c r="BP768" s="125">
        <v>1</v>
      </c>
      <c r="BQ768" s="125"/>
      <c r="BR768" s="125"/>
      <c r="BS768" s="125"/>
      <c r="BT768" s="125">
        <v>1</v>
      </c>
      <c r="BU768" s="125"/>
      <c r="BV768" s="66">
        <f t="shared" si="215"/>
        <v>0</v>
      </c>
      <c r="BW768" s="125"/>
      <c r="BX768" s="125"/>
      <c r="BY768" s="125"/>
      <c r="BZ768" s="125"/>
      <c r="CA768" s="125"/>
      <c r="CB768" s="125"/>
      <c r="CC768" s="125"/>
      <c r="CD768" s="125"/>
      <c r="CE768" s="125"/>
      <c r="CF768" s="125"/>
      <c r="CG768" s="125"/>
      <c r="CH768" s="125">
        <f t="shared" si="200"/>
        <v>0</v>
      </c>
      <c r="CI768" s="125"/>
      <c r="CJ768" s="125"/>
      <c r="CK768" s="125"/>
      <c r="CL768" s="125"/>
      <c r="CM768" s="125">
        <v>1</v>
      </c>
      <c r="CN768" s="125"/>
      <c r="CO768" s="125"/>
      <c r="CP768" s="125"/>
      <c r="CQ768" s="125"/>
      <c r="CR768" s="125"/>
      <c r="CS768" s="125">
        <f t="shared" si="201"/>
        <v>1</v>
      </c>
      <c r="CT768" s="125"/>
      <c r="CU768" s="125"/>
      <c r="CV768" s="125"/>
      <c r="CW768" s="125"/>
      <c r="CX768" s="125"/>
      <c r="CY768" s="125"/>
      <c r="CZ768" s="125"/>
      <c r="DA768" s="125"/>
      <c r="DB768" s="125"/>
      <c r="DC768" s="125"/>
      <c r="DD768" s="125">
        <f t="shared" si="202"/>
        <v>0</v>
      </c>
      <c r="DE768" s="125"/>
      <c r="DF768" s="125"/>
      <c r="DG768" s="125"/>
      <c r="DH768" s="125"/>
      <c r="DI768" s="125"/>
      <c r="DJ768" s="125"/>
      <c r="DK768" s="125"/>
      <c r="DL768" s="125"/>
      <c r="DM768" s="125"/>
      <c r="DN768" s="125">
        <f t="shared" si="203"/>
        <v>0</v>
      </c>
      <c r="DO768" s="125"/>
      <c r="DP768" s="125"/>
      <c r="DQ768" s="125"/>
      <c r="DR768" s="125"/>
      <c r="DS768" s="125"/>
      <c r="DT768" s="125"/>
      <c r="DU768" s="125"/>
      <c r="DV768" s="125"/>
      <c r="DW768" s="125"/>
      <c r="DX768" s="125"/>
      <c r="DY768" s="125">
        <f t="shared" si="204"/>
        <v>0</v>
      </c>
      <c r="DZ768" s="125">
        <f t="shared" si="205"/>
        <v>0</v>
      </c>
      <c r="EA768" s="125">
        <f t="shared" si="206"/>
        <v>0</v>
      </c>
      <c r="EB768" s="125">
        <f t="shared" si="207"/>
        <v>0</v>
      </c>
      <c r="EC768" s="125">
        <f t="shared" si="208"/>
        <v>0</v>
      </c>
      <c r="ED768" s="125">
        <f t="shared" si="209"/>
        <v>0</v>
      </c>
      <c r="EE768" s="125">
        <f t="shared" si="210"/>
        <v>0</v>
      </c>
      <c r="EF768" s="125">
        <f t="shared" si="211"/>
        <v>0</v>
      </c>
      <c r="EG768" s="125">
        <f t="shared" si="212"/>
        <v>0</v>
      </c>
      <c r="EH768" s="125">
        <f t="shared" si="213"/>
        <v>0</v>
      </c>
      <c r="EI768" s="125">
        <f t="shared" si="214"/>
        <v>0</v>
      </c>
      <c r="EJ768" s="125">
        <v>0</v>
      </c>
    </row>
    <row r="769" spans="1:140" ht="15.75" customHeight="1">
      <c r="A769" s="33"/>
      <c r="B769" s="33"/>
      <c r="C769" s="201">
        <v>2021</v>
      </c>
      <c r="D769" s="201" t="s">
        <v>3979</v>
      </c>
      <c r="E769" s="201" t="s">
        <v>3980</v>
      </c>
      <c r="F769" s="201" t="s">
        <v>541</v>
      </c>
      <c r="G769" s="201" t="s">
        <v>538</v>
      </c>
      <c r="H769" s="201" t="s">
        <v>3981</v>
      </c>
      <c r="I769" s="201" t="s">
        <v>3982</v>
      </c>
      <c r="J769" s="201"/>
      <c r="K769" s="201"/>
      <c r="L769" s="201" t="s">
        <v>3431</v>
      </c>
      <c r="M769" s="214">
        <v>1</v>
      </c>
      <c r="N769" s="214"/>
      <c r="O769" s="201"/>
      <c r="P769" s="201"/>
      <c r="Q769" s="201"/>
      <c r="R769" s="201"/>
      <c r="S769" s="201"/>
      <c r="T769" s="201"/>
      <c r="U769" s="201"/>
      <c r="V769" s="201"/>
      <c r="W769" s="201"/>
      <c r="X769" s="201"/>
      <c r="Y769" s="201"/>
      <c r="Z769" s="201">
        <v>1</v>
      </c>
      <c r="AA769" s="201"/>
      <c r="AB769" s="201"/>
      <c r="AC769" s="201"/>
      <c r="AD769" s="201"/>
      <c r="AE769" s="201"/>
      <c r="AF769" s="201"/>
      <c r="AG769" s="201"/>
      <c r="AH769" s="201"/>
      <c r="AI769" s="201"/>
      <c r="AJ769" s="201"/>
      <c r="AK769" s="201"/>
      <c r="AL769" s="201"/>
      <c r="AM769" s="201"/>
      <c r="AN769" s="201"/>
      <c r="AO769" s="201"/>
      <c r="AP769" s="201"/>
      <c r="AQ769" s="201"/>
      <c r="AR769" s="201">
        <f t="shared" si="216"/>
        <v>1</v>
      </c>
      <c r="AS769" s="201"/>
      <c r="AT769" s="201">
        <v>1</v>
      </c>
      <c r="AU769" s="201"/>
      <c r="AV769" s="201"/>
      <c r="AW769" s="201">
        <v>1</v>
      </c>
      <c r="AX769" s="201">
        <f t="shared" si="199"/>
        <v>2</v>
      </c>
      <c r="AY769" s="201">
        <v>1</v>
      </c>
      <c r="AZ769" s="201">
        <v>1</v>
      </c>
      <c r="BA769" s="201">
        <v>1</v>
      </c>
      <c r="BB769" s="201"/>
      <c r="BC769" s="201"/>
      <c r="BD769" s="201"/>
      <c r="BE769" s="201"/>
      <c r="BF769" s="201"/>
      <c r="BG769" s="201"/>
      <c r="BH769" s="201"/>
      <c r="BI769" s="201"/>
      <c r="BJ769" s="201"/>
      <c r="BK769" s="201"/>
      <c r="BL769" s="201">
        <v>1</v>
      </c>
      <c r="BM769" s="201"/>
      <c r="BN769" s="201"/>
      <c r="BO769" s="201"/>
      <c r="BP769" s="201"/>
      <c r="BQ769" s="201"/>
      <c r="BR769" s="201"/>
      <c r="BS769" s="201"/>
      <c r="BT769" s="201">
        <v>1</v>
      </c>
      <c r="BU769" s="201">
        <v>1</v>
      </c>
      <c r="BV769" s="66">
        <f t="shared" si="215"/>
        <v>0</v>
      </c>
      <c r="BW769" s="201"/>
      <c r="BX769" s="201"/>
      <c r="BY769" s="201"/>
      <c r="BZ769" s="201"/>
      <c r="CA769" s="201"/>
      <c r="CB769" s="201"/>
      <c r="CC769" s="201"/>
      <c r="CD769" s="201"/>
      <c r="CE769" s="201"/>
      <c r="CF769" s="201"/>
      <c r="CG769" s="201"/>
      <c r="CH769" s="201">
        <f t="shared" si="200"/>
        <v>0</v>
      </c>
      <c r="CI769" s="201"/>
      <c r="CJ769" s="201"/>
      <c r="CK769" s="201"/>
      <c r="CL769" s="201"/>
      <c r="CM769" s="201">
        <v>1</v>
      </c>
      <c r="CN769" s="201"/>
      <c r="CO769" s="201"/>
      <c r="CP769" s="201"/>
      <c r="CQ769" s="201"/>
      <c r="CR769" s="201"/>
      <c r="CS769" s="201">
        <f t="shared" si="201"/>
        <v>1</v>
      </c>
      <c r="CT769" s="201"/>
      <c r="CU769" s="201"/>
      <c r="CV769" s="201"/>
      <c r="CW769" s="201"/>
      <c r="CX769" s="201"/>
      <c r="CY769" s="201"/>
      <c r="CZ769" s="201"/>
      <c r="DA769" s="201"/>
      <c r="DB769" s="201"/>
      <c r="DC769" s="201"/>
      <c r="DD769" s="201">
        <f t="shared" si="202"/>
        <v>0</v>
      </c>
      <c r="DE769" s="201"/>
      <c r="DF769" s="201"/>
      <c r="DG769" s="201"/>
      <c r="DH769" s="201"/>
      <c r="DI769" s="201"/>
      <c r="DJ769" s="201"/>
      <c r="DK769" s="201"/>
      <c r="DL769" s="201"/>
      <c r="DM769" s="201"/>
      <c r="DN769" s="201">
        <f t="shared" si="203"/>
        <v>0</v>
      </c>
      <c r="DO769" s="201"/>
      <c r="DP769" s="201"/>
      <c r="DQ769" s="201"/>
      <c r="DR769" s="201"/>
      <c r="DS769" s="201"/>
      <c r="DT769" s="201"/>
      <c r="DU769" s="201"/>
      <c r="DV769" s="201">
        <v>1</v>
      </c>
      <c r="DW769" s="201"/>
      <c r="DX769" s="201"/>
      <c r="DY769" s="201">
        <f t="shared" si="204"/>
        <v>1</v>
      </c>
      <c r="DZ769" s="201">
        <f t="shared" si="205"/>
        <v>0</v>
      </c>
      <c r="EA769" s="201">
        <f t="shared" si="206"/>
        <v>0</v>
      </c>
      <c r="EB769" s="201">
        <f t="shared" si="207"/>
        <v>0</v>
      </c>
      <c r="EC769" s="201">
        <f t="shared" si="208"/>
        <v>0</v>
      </c>
      <c r="ED769" s="201">
        <f t="shared" si="209"/>
        <v>0</v>
      </c>
      <c r="EE769" s="201">
        <f t="shared" si="210"/>
        <v>0</v>
      </c>
      <c r="EF769" s="201">
        <f t="shared" si="211"/>
        <v>0</v>
      </c>
      <c r="EG769" s="201">
        <f t="shared" si="212"/>
        <v>0</v>
      </c>
      <c r="EH769" s="201">
        <f t="shared" si="213"/>
        <v>0</v>
      </c>
      <c r="EI769" s="201">
        <f t="shared" si="214"/>
        <v>0</v>
      </c>
      <c r="EJ769" s="201">
        <v>0</v>
      </c>
    </row>
    <row r="770" spans="1:140" ht="15.75" customHeight="1">
      <c r="A770" s="33"/>
      <c r="B770" s="33"/>
      <c r="C770" s="201">
        <v>2021</v>
      </c>
      <c r="D770" s="125" t="s">
        <v>3983</v>
      </c>
      <c r="E770" s="125" t="s">
        <v>3984</v>
      </c>
      <c r="F770" s="125" t="s">
        <v>499</v>
      </c>
      <c r="G770" s="125" t="s">
        <v>470</v>
      </c>
      <c r="H770" s="125" t="s">
        <v>3985</v>
      </c>
      <c r="I770" s="125" t="s">
        <v>3986</v>
      </c>
      <c r="J770" s="125"/>
      <c r="K770" s="125"/>
      <c r="L770" s="125" t="s">
        <v>3431</v>
      </c>
      <c r="M770" s="119">
        <v>1</v>
      </c>
      <c r="N770" s="119"/>
      <c r="O770" s="125"/>
      <c r="P770" s="125"/>
      <c r="Q770" s="125"/>
      <c r="R770" s="125"/>
      <c r="S770" s="125"/>
      <c r="T770" s="125"/>
      <c r="U770" s="125"/>
      <c r="V770" s="125"/>
      <c r="W770" s="125"/>
      <c r="X770" s="125"/>
      <c r="Y770" s="125"/>
      <c r="Z770" s="125"/>
      <c r="AA770" s="125">
        <v>1</v>
      </c>
      <c r="AB770" s="125"/>
      <c r="AC770" s="125"/>
      <c r="AD770" s="125"/>
      <c r="AE770" s="125"/>
      <c r="AF770" s="125"/>
      <c r="AG770" s="125"/>
      <c r="AH770" s="125"/>
      <c r="AI770" s="125"/>
      <c r="AJ770" s="125"/>
      <c r="AK770" s="125"/>
      <c r="AL770" s="125"/>
      <c r="AM770" s="125"/>
      <c r="AN770" s="125"/>
      <c r="AO770" s="125"/>
      <c r="AP770" s="125"/>
      <c r="AQ770" s="125"/>
      <c r="AR770" s="125">
        <f t="shared" si="216"/>
        <v>1</v>
      </c>
      <c r="AS770" s="201"/>
      <c r="AT770" s="201">
        <v>1</v>
      </c>
      <c r="AU770" s="201"/>
      <c r="AV770" s="201"/>
      <c r="AW770" s="201"/>
      <c r="AX770" s="125">
        <f t="shared" si="199"/>
        <v>1</v>
      </c>
      <c r="AY770" s="201"/>
      <c r="AZ770" s="201">
        <v>1</v>
      </c>
      <c r="BA770" s="201"/>
      <c r="BB770" s="201"/>
      <c r="BC770" s="201"/>
      <c r="BD770" s="201"/>
      <c r="BE770" s="201"/>
      <c r="BF770" s="201"/>
      <c r="BG770" s="201"/>
      <c r="BH770" s="201"/>
      <c r="BI770" s="201"/>
      <c r="BJ770" s="201"/>
      <c r="BK770" s="201"/>
      <c r="BL770" s="201">
        <v>1</v>
      </c>
      <c r="BM770" s="201"/>
      <c r="BN770" s="201"/>
      <c r="BO770" s="201"/>
      <c r="BP770" s="201"/>
      <c r="BQ770" s="201"/>
      <c r="BR770" s="201"/>
      <c r="BS770" s="201"/>
      <c r="BT770" s="201"/>
      <c r="BU770" s="201"/>
      <c r="BV770" s="66">
        <f t="shared" si="215"/>
        <v>1</v>
      </c>
      <c r="BW770" s="125"/>
      <c r="BX770" s="125"/>
      <c r="BY770" s="201"/>
      <c r="BZ770" s="201"/>
      <c r="CA770" s="201"/>
      <c r="CB770" s="201"/>
      <c r="CC770" s="201"/>
      <c r="CD770" s="201"/>
      <c r="CE770" s="201"/>
      <c r="CF770" s="201"/>
      <c r="CG770" s="201"/>
      <c r="CH770" s="125">
        <f t="shared" si="200"/>
        <v>0</v>
      </c>
      <c r="CI770" s="201"/>
      <c r="CJ770" s="201"/>
      <c r="CK770" s="201"/>
      <c r="CL770" s="201"/>
      <c r="CM770" s="201"/>
      <c r="CN770" s="201"/>
      <c r="CO770" s="201"/>
      <c r="CP770" s="201"/>
      <c r="CQ770" s="201"/>
      <c r="CR770" s="201"/>
      <c r="CS770" s="125">
        <f t="shared" si="201"/>
        <v>0</v>
      </c>
      <c r="CT770" s="201"/>
      <c r="CU770" s="201"/>
      <c r="CV770" s="201"/>
      <c r="CW770" s="201"/>
      <c r="CX770" s="201"/>
      <c r="CY770" s="201"/>
      <c r="CZ770" s="201"/>
      <c r="DA770" s="201"/>
      <c r="DB770" s="201"/>
      <c r="DC770" s="201"/>
      <c r="DD770" s="125">
        <f t="shared" si="202"/>
        <v>0</v>
      </c>
      <c r="DE770" s="201"/>
      <c r="DF770" s="201"/>
      <c r="DG770" s="201"/>
      <c r="DH770" s="201"/>
      <c r="DI770" s="201"/>
      <c r="DJ770" s="201"/>
      <c r="DK770" s="201"/>
      <c r="DL770" s="201"/>
      <c r="DM770" s="201"/>
      <c r="DN770" s="125">
        <f t="shared" si="203"/>
        <v>0</v>
      </c>
      <c r="DO770" s="201"/>
      <c r="DP770" s="201"/>
      <c r="DQ770" s="201"/>
      <c r="DR770" s="201"/>
      <c r="DS770" s="201"/>
      <c r="DT770" s="201"/>
      <c r="DU770" s="201"/>
      <c r="DV770" s="201"/>
      <c r="DW770" s="125"/>
      <c r="DX770" s="125"/>
      <c r="DY770" s="125">
        <f t="shared" si="204"/>
        <v>0</v>
      </c>
      <c r="DZ770" s="125">
        <f t="shared" si="205"/>
        <v>0</v>
      </c>
      <c r="EA770" s="125">
        <f t="shared" si="206"/>
        <v>0</v>
      </c>
      <c r="EB770" s="125">
        <f t="shared" si="207"/>
        <v>0</v>
      </c>
      <c r="EC770" s="125">
        <f t="shared" si="208"/>
        <v>0</v>
      </c>
      <c r="ED770" s="125">
        <f t="shared" si="209"/>
        <v>0</v>
      </c>
      <c r="EE770" s="125">
        <f t="shared" si="210"/>
        <v>0</v>
      </c>
      <c r="EF770" s="125">
        <f t="shared" si="211"/>
        <v>0</v>
      </c>
      <c r="EG770" s="125">
        <f t="shared" si="212"/>
        <v>0</v>
      </c>
      <c r="EH770" s="125">
        <f t="shared" si="213"/>
        <v>0</v>
      </c>
      <c r="EI770" s="125">
        <f t="shared" si="214"/>
        <v>0</v>
      </c>
      <c r="EJ770" s="125">
        <v>0</v>
      </c>
    </row>
    <row r="771" spans="1:140" ht="15.75" customHeight="1">
      <c r="A771" s="33"/>
      <c r="B771" s="33"/>
      <c r="C771" s="201">
        <v>2021</v>
      </c>
      <c r="D771" s="201" t="s">
        <v>3987</v>
      </c>
      <c r="E771" s="201" t="s">
        <v>3988</v>
      </c>
      <c r="F771" s="201" t="s">
        <v>541</v>
      </c>
      <c r="G771" s="201" t="s">
        <v>538</v>
      </c>
      <c r="H771" s="201" t="s">
        <v>3989</v>
      </c>
      <c r="I771" s="201" t="s">
        <v>3990</v>
      </c>
      <c r="J771" s="201"/>
      <c r="K771" s="201"/>
      <c r="L771" s="201" t="s">
        <v>3431</v>
      </c>
      <c r="M771" s="214">
        <v>1</v>
      </c>
      <c r="N771" s="214"/>
      <c r="O771" s="201"/>
      <c r="P771" s="201"/>
      <c r="Q771" s="201"/>
      <c r="R771" s="201"/>
      <c r="S771" s="201"/>
      <c r="T771" s="201"/>
      <c r="U771" s="201">
        <v>1</v>
      </c>
      <c r="V771" s="201"/>
      <c r="W771" s="201"/>
      <c r="X771" s="201"/>
      <c r="Y771" s="201"/>
      <c r="Z771" s="201"/>
      <c r="AA771" s="201"/>
      <c r="AB771" s="201"/>
      <c r="AC771" s="201"/>
      <c r="AD771" s="201"/>
      <c r="AE771" s="201"/>
      <c r="AF771" s="201"/>
      <c r="AG771" s="201"/>
      <c r="AH771" s="201">
        <v>1</v>
      </c>
      <c r="AI771" s="201"/>
      <c r="AJ771" s="201"/>
      <c r="AK771" s="201"/>
      <c r="AL771" s="201"/>
      <c r="AM771" s="201"/>
      <c r="AN771" s="201"/>
      <c r="AO771" s="201"/>
      <c r="AP771" s="201"/>
      <c r="AQ771" s="201"/>
      <c r="AR771" s="201">
        <f t="shared" si="216"/>
        <v>1</v>
      </c>
      <c r="AS771" s="201">
        <v>1</v>
      </c>
      <c r="AT771" s="201">
        <v>1</v>
      </c>
      <c r="AU771" s="201">
        <v>1</v>
      </c>
      <c r="AV771" s="201"/>
      <c r="AW771" s="201"/>
      <c r="AX771" s="201">
        <f t="shared" ref="AX771:AX834" si="217">SUM(AS771:AW771)</f>
        <v>3</v>
      </c>
      <c r="AY771" s="201"/>
      <c r="AZ771" s="201">
        <v>1</v>
      </c>
      <c r="BA771" s="201">
        <v>1</v>
      </c>
      <c r="BB771" s="201"/>
      <c r="BC771" s="201"/>
      <c r="BD771" s="201"/>
      <c r="BE771" s="201"/>
      <c r="BF771" s="201">
        <v>1</v>
      </c>
      <c r="BG771" s="201"/>
      <c r="BH771" s="201"/>
      <c r="BI771" s="201"/>
      <c r="BJ771" s="201"/>
      <c r="BK771" s="201"/>
      <c r="BL771" s="201"/>
      <c r="BM771" s="201"/>
      <c r="BN771" s="201"/>
      <c r="BO771" s="201"/>
      <c r="BP771" s="201">
        <v>1</v>
      </c>
      <c r="BQ771" s="201"/>
      <c r="BR771" s="201"/>
      <c r="BS771" s="201"/>
      <c r="BT771" s="201">
        <v>1</v>
      </c>
      <c r="BU771" s="201">
        <v>1</v>
      </c>
      <c r="BV771" s="66">
        <f t="shared" si="215"/>
        <v>0</v>
      </c>
      <c r="BW771" s="201"/>
      <c r="BX771" s="201"/>
      <c r="BY771" s="201"/>
      <c r="BZ771" s="201"/>
      <c r="CA771" s="201"/>
      <c r="CB771" s="201">
        <v>1</v>
      </c>
      <c r="CC771" s="201"/>
      <c r="CD771" s="201"/>
      <c r="CE771" s="201">
        <v>1</v>
      </c>
      <c r="CF771" s="201"/>
      <c r="CG771" s="201"/>
      <c r="CH771" s="201">
        <f t="shared" ref="CH771:CH834" si="218">SUM(BW771:CF771)</f>
        <v>2</v>
      </c>
      <c r="CI771" s="201"/>
      <c r="CJ771" s="201"/>
      <c r="CK771" s="201"/>
      <c r="CL771" s="201"/>
      <c r="CM771" s="201">
        <v>1</v>
      </c>
      <c r="CN771" s="201"/>
      <c r="CO771" s="201"/>
      <c r="CP771" s="201">
        <v>1</v>
      </c>
      <c r="CQ771" s="201"/>
      <c r="CR771" s="201"/>
      <c r="CS771" s="201">
        <f t="shared" ref="CS771:CS834" si="219">SUM(CI771:CQ771)</f>
        <v>2</v>
      </c>
      <c r="CT771" s="201"/>
      <c r="CU771" s="201"/>
      <c r="CV771" s="201"/>
      <c r="CW771" s="201">
        <v>1</v>
      </c>
      <c r="CX771" s="201"/>
      <c r="CY771" s="201"/>
      <c r="CZ771" s="201"/>
      <c r="DA771" s="201">
        <v>1</v>
      </c>
      <c r="DB771" s="201"/>
      <c r="DC771" s="201"/>
      <c r="DD771" s="201">
        <f t="shared" ref="DD771:DD834" si="220">SUM(CT771:DB771)</f>
        <v>2</v>
      </c>
      <c r="DE771" s="201"/>
      <c r="DF771" s="201"/>
      <c r="DG771" s="201"/>
      <c r="DH771" s="201"/>
      <c r="DI771" s="201"/>
      <c r="DJ771" s="201"/>
      <c r="DK771" s="201"/>
      <c r="DL771" s="201"/>
      <c r="DM771" s="201"/>
      <c r="DN771" s="201">
        <f t="shared" ref="DN771:DN834" si="221">SUM(DE771:DL771)</f>
        <v>0</v>
      </c>
      <c r="DO771" s="201"/>
      <c r="DP771" s="201"/>
      <c r="DQ771" s="201"/>
      <c r="DR771" s="201"/>
      <c r="DS771" s="201"/>
      <c r="DT771" s="201"/>
      <c r="DU771" s="201"/>
      <c r="DV771" s="201"/>
      <c r="DW771" s="201"/>
      <c r="DX771" s="201"/>
      <c r="DY771" s="201">
        <f t="shared" ref="DY771:DY834" si="222">SUM(DO771:DW771)</f>
        <v>0</v>
      </c>
      <c r="DZ771" s="201">
        <f t="shared" ref="DZ771:DZ834" si="223">SUM(BW771,CI771,CT771,DE771,DO771)</f>
        <v>0</v>
      </c>
      <c r="EA771" s="201">
        <f t="shared" ref="EA771:EA834" si="224">SUM(BY771,CJ771,CU771,DF771,DP771)</f>
        <v>0</v>
      </c>
      <c r="EB771" s="201">
        <f t="shared" ref="EB771:EB834" si="225">SUM(CA771,CK771,CV771,DG771,DQ771)</f>
        <v>0</v>
      </c>
      <c r="EC771" s="201">
        <f t="shared" ref="EC771:EC834" si="226">SUM(CB771,CL771,CW771,DH771,DR771)</f>
        <v>2</v>
      </c>
      <c r="ED771" s="201">
        <f t="shared" ref="ED771:ED834" si="227">SUM(CC771,CN771,CX771,DI771,DS771)</f>
        <v>0</v>
      </c>
      <c r="EE771" s="201">
        <f t="shared" ref="EE771:EE834" si="228">SUM(CD771,CO771,CY771,DJ771,DT771)</f>
        <v>0</v>
      </c>
      <c r="EF771" s="201">
        <f t="shared" ref="EF771:EF834" si="229">SUM(CE771,CP771,DA771,DK771,DU771)</f>
        <v>3</v>
      </c>
      <c r="EG771" s="201">
        <f t="shared" ref="EG771:EG834" si="230">SUM(CF771,CQ771,DB771,DL771,DW771)</f>
        <v>0</v>
      </c>
      <c r="EH771" s="201">
        <f t="shared" ref="EH771:EH834" si="231">SUM(DZ771:EG771)</f>
        <v>5</v>
      </c>
      <c r="EI771" s="201">
        <f t="shared" ref="EI771:EI834" si="232">IF(SUM(DZ771:EG771)=0,0,1)</f>
        <v>1</v>
      </c>
      <c r="EJ771" s="201">
        <v>0</v>
      </c>
    </row>
    <row r="772" spans="1:140" ht="15.75" customHeight="1">
      <c r="A772" s="33"/>
      <c r="B772" s="33"/>
      <c r="C772" s="125">
        <v>2021</v>
      </c>
      <c r="D772" s="125" t="s">
        <v>3991</v>
      </c>
      <c r="E772" s="125" t="s">
        <v>3992</v>
      </c>
      <c r="F772" s="125" t="s">
        <v>2829</v>
      </c>
      <c r="G772" s="125" t="s">
        <v>2112</v>
      </c>
      <c r="H772" s="125" t="s">
        <v>3993</v>
      </c>
      <c r="I772" s="125" t="s">
        <v>3994</v>
      </c>
      <c r="J772" s="125"/>
      <c r="K772" s="125"/>
      <c r="L772" s="125" t="s">
        <v>3431</v>
      </c>
      <c r="M772" s="119">
        <v>1</v>
      </c>
      <c r="N772" s="119"/>
      <c r="O772" s="125"/>
      <c r="P772" s="125"/>
      <c r="Q772" s="125"/>
      <c r="R772" s="125"/>
      <c r="S772" s="125"/>
      <c r="T772" s="125"/>
      <c r="U772" s="125">
        <v>1</v>
      </c>
      <c r="V772" s="125"/>
      <c r="W772" s="125"/>
      <c r="X772" s="125"/>
      <c r="Y772" s="125"/>
      <c r="Z772" s="125"/>
      <c r="AA772" s="125"/>
      <c r="AB772" s="125"/>
      <c r="AC772" s="125"/>
      <c r="AD772" s="125"/>
      <c r="AE772" s="125"/>
      <c r="AF772" s="125"/>
      <c r="AG772" s="125"/>
      <c r="AH772" s="125"/>
      <c r="AI772" s="125"/>
      <c r="AJ772" s="125">
        <v>1</v>
      </c>
      <c r="AK772" s="125"/>
      <c r="AL772" s="125"/>
      <c r="AM772" s="125"/>
      <c r="AN772" s="125"/>
      <c r="AO772" s="125"/>
      <c r="AP772" s="125"/>
      <c r="AQ772" s="125"/>
      <c r="AR772" s="125">
        <f t="shared" si="216"/>
        <v>1</v>
      </c>
      <c r="AS772" s="125">
        <v>1</v>
      </c>
      <c r="AT772" s="125">
        <v>1</v>
      </c>
      <c r="AU772" s="125"/>
      <c r="AV772" s="125">
        <v>1</v>
      </c>
      <c r="AW772" s="125">
        <v>1</v>
      </c>
      <c r="AX772" s="125">
        <f t="shared" si="217"/>
        <v>4</v>
      </c>
      <c r="AY772" s="125"/>
      <c r="AZ772" s="125">
        <v>1</v>
      </c>
      <c r="BA772" s="125">
        <v>1</v>
      </c>
      <c r="BB772" s="125"/>
      <c r="BC772" s="125"/>
      <c r="BD772" s="125"/>
      <c r="BE772" s="125"/>
      <c r="BF772" s="125"/>
      <c r="BG772" s="125"/>
      <c r="BH772" s="125"/>
      <c r="BI772" s="125"/>
      <c r="BJ772" s="125"/>
      <c r="BK772" s="125">
        <v>1</v>
      </c>
      <c r="BL772" s="125"/>
      <c r="BM772" s="125"/>
      <c r="BN772" s="125"/>
      <c r="BO772" s="125"/>
      <c r="BP772" s="125"/>
      <c r="BQ772" s="125"/>
      <c r="BR772" s="125"/>
      <c r="BS772" s="125">
        <v>1</v>
      </c>
      <c r="BT772" s="125">
        <v>1</v>
      </c>
      <c r="BU772" s="125">
        <v>1</v>
      </c>
      <c r="BV772" s="66">
        <f t="shared" si="215"/>
        <v>0</v>
      </c>
      <c r="BW772" s="125"/>
      <c r="BX772" s="125"/>
      <c r="BY772" s="125"/>
      <c r="BZ772" s="125">
        <v>1</v>
      </c>
      <c r="CA772" s="125"/>
      <c r="CB772" s="125"/>
      <c r="CC772" s="125"/>
      <c r="CD772" s="125"/>
      <c r="CE772" s="125"/>
      <c r="CF772" s="125"/>
      <c r="CG772" s="125"/>
      <c r="CH772" s="125">
        <f t="shared" si="218"/>
        <v>1</v>
      </c>
      <c r="CI772" s="125"/>
      <c r="CJ772" s="125"/>
      <c r="CK772" s="125"/>
      <c r="CL772" s="125"/>
      <c r="CM772" s="125">
        <v>1</v>
      </c>
      <c r="CN772" s="125"/>
      <c r="CO772" s="125"/>
      <c r="CP772" s="125"/>
      <c r="CQ772" s="125"/>
      <c r="CR772" s="125"/>
      <c r="CS772" s="125">
        <f t="shared" si="219"/>
        <v>1</v>
      </c>
      <c r="CT772" s="125"/>
      <c r="CU772" s="125"/>
      <c r="CV772" s="125"/>
      <c r="CW772" s="125"/>
      <c r="CX772" s="125"/>
      <c r="CY772" s="125"/>
      <c r="CZ772" s="125"/>
      <c r="DA772" s="125"/>
      <c r="DB772" s="125"/>
      <c r="DC772" s="125"/>
      <c r="DD772" s="125">
        <f t="shared" si="220"/>
        <v>0</v>
      </c>
      <c r="DE772" s="125"/>
      <c r="DF772" s="125"/>
      <c r="DG772" s="125"/>
      <c r="DH772" s="125"/>
      <c r="DI772" s="125">
        <v>1</v>
      </c>
      <c r="DJ772" s="125"/>
      <c r="DK772" s="125"/>
      <c r="DL772" s="125"/>
      <c r="DM772" s="125"/>
      <c r="DN772" s="125">
        <f t="shared" si="221"/>
        <v>1</v>
      </c>
      <c r="DO772" s="125"/>
      <c r="DP772" s="125"/>
      <c r="DQ772" s="125"/>
      <c r="DR772" s="125">
        <v>1</v>
      </c>
      <c r="DS772" s="125"/>
      <c r="DT772" s="125"/>
      <c r="DU772" s="125"/>
      <c r="DV772" s="125">
        <v>1</v>
      </c>
      <c r="DW772" s="125"/>
      <c r="DX772" s="125"/>
      <c r="DY772" s="125">
        <f t="shared" si="222"/>
        <v>2</v>
      </c>
      <c r="DZ772" s="125">
        <f t="shared" si="223"/>
        <v>0</v>
      </c>
      <c r="EA772" s="125">
        <f t="shared" si="224"/>
        <v>0</v>
      </c>
      <c r="EB772" s="125">
        <f t="shared" si="225"/>
        <v>0</v>
      </c>
      <c r="EC772" s="125">
        <f t="shared" si="226"/>
        <v>1</v>
      </c>
      <c r="ED772" s="125">
        <f t="shared" si="227"/>
        <v>1</v>
      </c>
      <c r="EE772" s="125">
        <f t="shared" si="228"/>
        <v>0</v>
      </c>
      <c r="EF772" s="125">
        <f t="shared" si="229"/>
        <v>0</v>
      </c>
      <c r="EG772" s="125">
        <f t="shared" si="230"/>
        <v>0</v>
      </c>
      <c r="EH772" s="125">
        <f t="shared" si="231"/>
        <v>2</v>
      </c>
      <c r="EI772" s="125">
        <f t="shared" si="232"/>
        <v>1</v>
      </c>
      <c r="EJ772" s="125">
        <v>0</v>
      </c>
    </row>
    <row r="773" spans="1:140" ht="15.75" customHeight="1">
      <c r="A773" s="33"/>
      <c r="B773" s="33"/>
      <c r="C773" s="125">
        <v>2021</v>
      </c>
      <c r="D773" s="125" t="s">
        <v>3995</v>
      </c>
      <c r="E773" s="125" t="s">
        <v>3996</v>
      </c>
      <c r="F773" s="125" t="s">
        <v>3997</v>
      </c>
      <c r="G773" s="125" t="s">
        <v>483</v>
      </c>
      <c r="H773" s="125" t="s">
        <v>3998</v>
      </c>
      <c r="I773" s="125" t="s">
        <v>3999</v>
      </c>
      <c r="J773" s="125"/>
      <c r="K773" s="125"/>
      <c r="L773" s="125" t="s">
        <v>3431</v>
      </c>
      <c r="M773" s="119">
        <v>1</v>
      </c>
      <c r="N773" s="119"/>
      <c r="O773" s="125"/>
      <c r="P773" s="125"/>
      <c r="Q773" s="125"/>
      <c r="R773" s="125"/>
      <c r="S773" s="125"/>
      <c r="T773" s="125"/>
      <c r="U773" s="125">
        <v>1</v>
      </c>
      <c r="V773" s="125"/>
      <c r="W773" s="125"/>
      <c r="X773" s="125"/>
      <c r="Y773" s="125"/>
      <c r="Z773" s="125"/>
      <c r="AA773" s="125"/>
      <c r="AB773" s="125"/>
      <c r="AC773" s="125"/>
      <c r="AD773" s="125"/>
      <c r="AE773" s="125"/>
      <c r="AF773" s="125"/>
      <c r="AG773" s="125"/>
      <c r="AH773" s="125"/>
      <c r="AI773" s="125"/>
      <c r="AJ773" s="125"/>
      <c r="AK773" s="125"/>
      <c r="AL773" s="125"/>
      <c r="AM773" s="125"/>
      <c r="AN773" s="125">
        <v>1</v>
      </c>
      <c r="AO773" s="125"/>
      <c r="AP773" s="125"/>
      <c r="AQ773" s="125"/>
      <c r="AR773" s="125">
        <f t="shared" si="216"/>
        <v>1</v>
      </c>
      <c r="AS773" s="125">
        <v>1</v>
      </c>
      <c r="AT773" s="125">
        <v>1</v>
      </c>
      <c r="AU773" s="125">
        <v>1</v>
      </c>
      <c r="AV773" s="125">
        <v>1</v>
      </c>
      <c r="AW773" s="125">
        <v>1</v>
      </c>
      <c r="AX773" s="125">
        <f t="shared" si="217"/>
        <v>5</v>
      </c>
      <c r="AY773" s="125"/>
      <c r="AZ773" s="125"/>
      <c r="BA773" s="125">
        <v>1</v>
      </c>
      <c r="BB773" s="125"/>
      <c r="BC773" s="125"/>
      <c r="BD773" s="125">
        <v>1</v>
      </c>
      <c r="BE773" s="125"/>
      <c r="BF773" s="125"/>
      <c r="BG773" s="125"/>
      <c r="BH773" s="125"/>
      <c r="BI773" s="125"/>
      <c r="BJ773" s="125"/>
      <c r="BK773" s="125"/>
      <c r="BL773" s="125"/>
      <c r="BM773" s="125"/>
      <c r="BN773" s="125"/>
      <c r="BO773" s="125">
        <v>1</v>
      </c>
      <c r="BP773" s="125"/>
      <c r="BQ773" s="125"/>
      <c r="BR773" s="125"/>
      <c r="BS773" s="125"/>
      <c r="BT773" s="125"/>
      <c r="BU773" s="125"/>
      <c r="BV773" s="66">
        <f t="shared" si="215"/>
        <v>1</v>
      </c>
      <c r="BW773" s="125"/>
      <c r="BX773" s="125"/>
      <c r="BY773" s="125"/>
      <c r="BZ773" s="125"/>
      <c r="CA773" s="125"/>
      <c r="CB773" s="125"/>
      <c r="CC773" s="125"/>
      <c r="CD773" s="125"/>
      <c r="CE773" s="125"/>
      <c r="CF773" s="125"/>
      <c r="CG773" s="125"/>
      <c r="CH773" s="125">
        <f t="shared" si="218"/>
        <v>0</v>
      </c>
      <c r="CI773" s="125"/>
      <c r="CJ773" s="125"/>
      <c r="CK773" s="125"/>
      <c r="CL773" s="125"/>
      <c r="CM773" s="125"/>
      <c r="CN773" s="125"/>
      <c r="CO773" s="125"/>
      <c r="CP773" s="125"/>
      <c r="CQ773" s="125"/>
      <c r="CR773" s="125"/>
      <c r="CS773" s="125">
        <f t="shared" si="219"/>
        <v>0</v>
      </c>
      <c r="CT773" s="125"/>
      <c r="CU773" s="125"/>
      <c r="CV773" s="125"/>
      <c r="CW773" s="125"/>
      <c r="CX773" s="125"/>
      <c r="CY773" s="125"/>
      <c r="CZ773" s="125"/>
      <c r="DA773" s="125"/>
      <c r="DB773" s="125"/>
      <c r="DC773" s="125"/>
      <c r="DD773" s="125">
        <f t="shared" si="220"/>
        <v>0</v>
      </c>
      <c r="DE773" s="125"/>
      <c r="DF773" s="125"/>
      <c r="DG773" s="125"/>
      <c r="DH773" s="125"/>
      <c r="DI773" s="125"/>
      <c r="DJ773" s="125"/>
      <c r="DK773" s="125"/>
      <c r="DL773" s="125"/>
      <c r="DM773" s="125"/>
      <c r="DN773" s="125">
        <f t="shared" si="221"/>
        <v>0</v>
      </c>
      <c r="DO773" s="125"/>
      <c r="DP773" s="125"/>
      <c r="DQ773" s="125"/>
      <c r="DR773" s="125"/>
      <c r="DS773" s="125"/>
      <c r="DT773" s="125"/>
      <c r="DU773" s="125"/>
      <c r="DV773" s="125"/>
      <c r="DW773" s="125"/>
      <c r="DX773" s="125"/>
      <c r="DY773" s="125">
        <f t="shared" si="222"/>
        <v>0</v>
      </c>
      <c r="DZ773" s="125">
        <f t="shared" si="223"/>
        <v>0</v>
      </c>
      <c r="EA773" s="125">
        <f t="shared" si="224"/>
        <v>0</v>
      </c>
      <c r="EB773" s="125">
        <f t="shared" si="225"/>
        <v>0</v>
      </c>
      <c r="EC773" s="125">
        <f t="shared" si="226"/>
        <v>0</v>
      </c>
      <c r="ED773" s="125">
        <f t="shared" si="227"/>
        <v>0</v>
      </c>
      <c r="EE773" s="125">
        <f t="shared" si="228"/>
        <v>0</v>
      </c>
      <c r="EF773" s="125">
        <f t="shared" si="229"/>
        <v>0</v>
      </c>
      <c r="EG773" s="125">
        <f t="shared" si="230"/>
        <v>0</v>
      </c>
      <c r="EH773" s="125">
        <f t="shared" si="231"/>
        <v>0</v>
      </c>
      <c r="EI773" s="125">
        <f t="shared" si="232"/>
        <v>0</v>
      </c>
      <c r="EJ773" s="125">
        <v>0</v>
      </c>
    </row>
    <row r="774" spans="1:140" ht="15.75" customHeight="1">
      <c r="A774" s="33"/>
      <c r="B774" s="33"/>
      <c r="C774" s="125">
        <v>2021</v>
      </c>
      <c r="D774" s="125" t="s">
        <v>4000</v>
      </c>
      <c r="E774" s="125" t="s">
        <v>4001</v>
      </c>
      <c r="F774" s="125" t="s">
        <v>4002</v>
      </c>
      <c r="G774" s="125" t="s">
        <v>1867</v>
      </c>
      <c r="H774" s="125" t="s">
        <v>4003</v>
      </c>
      <c r="I774" s="125" t="s">
        <v>4004</v>
      </c>
      <c r="J774" s="125"/>
      <c r="K774" s="125"/>
      <c r="L774" s="125" t="s">
        <v>3431</v>
      </c>
      <c r="M774" s="119">
        <v>1</v>
      </c>
      <c r="N774" s="119"/>
      <c r="O774" s="125"/>
      <c r="P774" s="125"/>
      <c r="Q774" s="125"/>
      <c r="R774" s="125"/>
      <c r="S774" s="125"/>
      <c r="T774" s="125"/>
      <c r="U774" s="125">
        <v>1</v>
      </c>
      <c r="V774" s="125"/>
      <c r="W774" s="125"/>
      <c r="X774" s="125"/>
      <c r="Y774" s="125"/>
      <c r="Z774" s="125"/>
      <c r="AA774" s="125"/>
      <c r="AB774" s="125"/>
      <c r="AC774" s="125"/>
      <c r="AD774" s="125"/>
      <c r="AE774" s="125"/>
      <c r="AF774" s="125"/>
      <c r="AG774" s="125">
        <v>1</v>
      </c>
      <c r="AH774" s="125"/>
      <c r="AI774" s="125"/>
      <c r="AJ774" s="125"/>
      <c r="AK774" s="125"/>
      <c r="AL774" s="125"/>
      <c r="AM774" s="125"/>
      <c r="AN774" s="125"/>
      <c r="AO774" s="125"/>
      <c r="AP774" s="125"/>
      <c r="AQ774" s="125"/>
      <c r="AR774" s="125">
        <f t="shared" si="216"/>
        <v>1</v>
      </c>
      <c r="AS774" s="125">
        <v>1</v>
      </c>
      <c r="AT774" s="125">
        <v>1</v>
      </c>
      <c r="AU774" s="125">
        <v>1</v>
      </c>
      <c r="AV774" s="125"/>
      <c r="AW774" s="125"/>
      <c r="AX774" s="125">
        <f t="shared" si="217"/>
        <v>3</v>
      </c>
      <c r="AY774" s="125"/>
      <c r="AZ774" s="125">
        <v>1</v>
      </c>
      <c r="BA774" s="125">
        <v>1</v>
      </c>
      <c r="BB774" s="125"/>
      <c r="BC774" s="125"/>
      <c r="BD774" s="125"/>
      <c r="BE774" s="125"/>
      <c r="BF774" s="125"/>
      <c r="BG774" s="125"/>
      <c r="BH774" s="125"/>
      <c r="BI774" s="125"/>
      <c r="BJ774" s="125"/>
      <c r="BK774" s="125">
        <v>1</v>
      </c>
      <c r="BL774" s="125"/>
      <c r="BM774" s="125"/>
      <c r="BN774" s="125"/>
      <c r="BO774" s="125"/>
      <c r="BP774" s="125"/>
      <c r="BQ774" s="125"/>
      <c r="BR774" s="125"/>
      <c r="BS774" s="125"/>
      <c r="BT774" s="125"/>
      <c r="BU774" s="125"/>
      <c r="BV774" s="66">
        <f t="shared" ref="BV774:BV837" si="233">IF(SUM(BS774:BU774)=0,1,0)</f>
        <v>1</v>
      </c>
      <c r="BW774" s="125"/>
      <c r="BX774" s="125"/>
      <c r="BY774" s="125"/>
      <c r="BZ774" s="125"/>
      <c r="CA774" s="125"/>
      <c r="CB774" s="125"/>
      <c r="CC774" s="125"/>
      <c r="CD774" s="125"/>
      <c r="CE774" s="125"/>
      <c r="CF774" s="125"/>
      <c r="CG774" s="125"/>
      <c r="CH774" s="125">
        <f t="shared" si="218"/>
        <v>0</v>
      </c>
      <c r="CI774" s="125"/>
      <c r="CJ774" s="125"/>
      <c r="CK774" s="125"/>
      <c r="CL774" s="125"/>
      <c r="CM774" s="125"/>
      <c r="CN774" s="125"/>
      <c r="CO774" s="125"/>
      <c r="CP774" s="125"/>
      <c r="CQ774" s="125"/>
      <c r="CR774" s="125"/>
      <c r="CS774" s="125">
        <f t="shared" si="219"/>
        <v>0</v>
      </c>
      <c r="CT774" s="125"/>
      <c r="CU774" s="125"/>
      <c r="CV774" s="125"/>
      <c r="CW774" s="125"/>
      <c r="CX774" s="125"/>
      <c r="CY774" s="125"/>
      <c r="CZ774" s="125"/>
      <c r="DA774" s="125"/>
      <c r="DB774" s="125"/>
      <c r="DC774" s="125"/>
      <c r="DD774" s="125">
        <f t="shared" si="220"/>
        <v>0</v>
      </c>
      <c r="DE774" s="125"/>
      <c r="DF774" s="125"/>
      <c r="DG774" s="125"/>
      <c r="DH774" s="125"/>
      <c r="DI774" s="125"/>
      <c r="DJ774" s="125"/>
      <c r="DK774" s="125"/>
      <c r="DL774" s="125"/>
      <c r="DM774" s="125"/>
      <c r="DN774" s="125">
        <f t="shared" si="221"/>
        <v>0</v>
      </c>
      <c r="DO774" s="125"/>
      <c r="DP774" s="125"/>
      <c r="DQ774" s="125"/>
      <c r="DR774" s="125"/>
      <c r="DS774" s="125"/>
      <c r="DT774" s="125"/>
      <c r="DU774" s="125"/>
      <c r="DV774" s="125"/>
      <c r="DW774" s="125"/>
      <c r="DX774" s="125"/>
      <c r="DY774" s="125">
        <f t="shared" si="222"/>
        <v>0</v>
      </c>
      <c r="DZ774" s="125">
        <f t="shared" si="223"/>
        <v>0</v>
      </c>
      <c r="EA774" s="125">
        <f t="shared" si="224"/>
        <v>0</v>
      </c>
      <c r="EB774" s="125">
        <f t="shared" si="225"/>
        <v>0</v>
      </c>
      <c r="EC774" s="125">
        <f t="shared" si="226"/>
        <v>0</v>
      </c>
      <c r="ED774" s="125">
        <f t="shared" si="227"/>
        <v>0</v>
      </c>
      <c r="EE774" s="125">
        <f t="shared" si="228"/>
        <v>0</v>
      </c>
      <c r="EF774" s="125">
        <f t="shared" si="229"/>
        <v>0</v>
      </c>
      <c r="EG774" s="125">
        <f t="shared" si="230"/>
        <v>0</v>
      </c>
      <c r="EH774" s="125">
        <f t="shared" si="231"/>
        <v>0</v>
      </c>
      <c r="EI774" s="125">
        <f t="shared" si="232"/>
        <v>0</v>
      </c>
      <c r="EJ774" s="125">
        <v>0</v>
      </c>
    </row>
    <row r="775" spans="1:140" ht="15.75" customHeight="1">
      <c r="A775" s="33"/>
      <c r="B775" s="33"/>
      <c r="C775" s="125">
        <v>2021</v>
      </c>
      <c r="D775" s="125" t="s">
        <v>4005</v>
      </c>
      <c r="E775" s="125" t="s">
        <v>4006</v>
      </c>
      <c r="F775" s="125" t="s">
        <v>2826</v>
      </c>
      <c r="G775" s="125" t="s">
        <v>470</v>
      </c>
      <c r="H775" s="125" t="s">
        <v>4007</v>
      </c>
      <c r="I775" s="145" t="s">
        <v>4008</v>
      </c>
      <c r="J775" s="125"/>
      <c r="K775" s="125"/>
      <c r="L775" s="125" t="s">
        <v>3431</v>
      </c>
      <c r="M775" s="119">
        <v>1</v>
      </c>
      <c r="N775" s="119"/>
      <c r="O775" s="125"/>
      <c r="P775" s="125"/>
      <c r="Q775" s="125"/>
      <c r="R775" s="125"/>
      <c r="S775" s="125"/>
      <c r="T775" s="125"/>
      <c r="U775" s="125">
        <v>1</v>
      </c>
      <c r="V775" s="125"/>
      <c r="W775" s="125"/>
      <c r="X775" s="125"/>
      <c r="Y775" s="125"/>
      <c r="Z775" s="125"/>
      <c r="AA775" s="125"/>
      <c r="AB775" s="125"/>
      <c r="AC775" s="125"/>
      <c r="AD775" s="125"/>
      <c r="AE775" s="125"/>
      <c r="AF775" s="125"/>
      <c r="AG775" s="125">
        <v>1</v>
      </c>
      <c r="AH775" s="125"/>
      <c r="AI775" s="125"/>
      <c r="AJ775" s="125"/>
      <c r="AK775" s="125"/>
      <c r="AL775" s="125"/>
      <c r="AM775" s="125"/>
      <c r="AN775" s="125">
        <v>1</v>
      </c>
      <c r="AO775" s="125"/>
      <c r="AP775" s="125"/>
      <c r="AQ775" s="125"/>
      <c r="AR775" s="125">
        <f t="shared" si="216"/>
        <v>1</v>
      </c>
      <c r="AS775" s="201"/>
      <c r="AT775" s="201">
        <v>1</v>
      </c>
      <c r="AU775" s="201"/>
      <c r="AV775" s="201"/>
      <c r="AW775" s="201"/>
      <c r="AX775" s="125">
        <f t="shared" si="217"/>
        <v>1</v>
      </c>
      <c r="AY775" s="201"/>
      <c r="AZ775" s="201"/>
      <c r="BA775" s="201">
        <v>1</v>
      </c>
      <c r="BB775" s="201"/>
      <c r="BC775" s="201"/>
      <c r="BD775" s="201">
        <v>1</v>
      </c>
      <c r="BE775" s="201"/>
      <c r="BF775" s="201"/>
      <c r="BG775" s="201"/>
      <c r="BH775" s="201"/>
      <c r="BI775" s="201"/>
      <c r="BJ775" s="201"/>
      <c r="BK775" s="201">
        <v>1</v>
      </c>
      <c r="BL775" s="201"/>
      <c r="BM775" s="201"/>
      <c r="BN775" s="201"/>
      <c r="BO775" s="201"/>
      <c r="BP775" s="201"/>
      <c r="BQ775" s="201"/>
      <c r="BR775" s="201"/>
      <c r="BS775" s="201"/>
      <c r="BT775" s="201">
        <v>1</v>
      </c>
      <c r="BU775" s="201"/>
      <c r="BV775" s="66">
        <f t="shared" si="233"/>
        <v>0</v>
      </c>
      <c r="BW775" s="125"/>
      <c r="BX775" s="125"/>
      <c r="BY775" s="201"/>
      <c r="BZ775" s="201"/>
      <c r="CA775" s="201"/>
      <c r="CB775" s="201"/>
      <c r="CC775" s="201"/>
      <c r="CD775" s="201"/>
      <c r="CE775" s="201"/>
      <c r="CF775" s="201"/>
      <c r="CG775" s="201"/>
      <c r="CH775" s="125">
        <f t="shared" si="218"/>
        <v>0</v>
      </c>
      <c r="CI775" s="201"/>
      <c r="CJ775" s="201"/>
      <c r="CK775" s="201"/>
      <c r="CL775" s="201"/>
      <c r="CM775" s="201"/>
      <c r="CN775" s="201">
        <v>1</v>
      </c>
      <c r="CO775" s="201"/>
      <c r="CP775" s="201"/>
      <c r="CQ775" s="201"/>
      <c r="CR775" s="201"/>
      <c r="CS775" s="125">
        <f t="shared" si="219"/>
        <v>1</v>
      </c>
      <c r="CT775" s="201"/>
      <c r="CU775" s="201"/>
      <c r="CV775" s="201"/>
      <c r="CW775" s="201"/>
      <c r="CX775" s="201"/>
      <c r="CY775" s="201"/>
      <c r="CZ775" s="201"/>
      <c r="DA775" s="201"/>
      <c r="DB775" s="201"/>
      <c r="DC775" s="201"/>
      <c r="DD775" s="125">
        <f t="shared" si="220"/>
        <v>0</v>
      </c>
      <c r="DE775" s="201"/>
      <c r="DF775" s="201"/>
      <c r="DG775" s="201"/>
      <c r="DH775" s="201"/>
      <c r="DI775" s="201"/>
      <c r="DJ775" s="201"/>
      <c r="DK775" s="201"/>
      <c r="DL775" s="201"/>
      <c r="DM775" s="201"/>
      <c r="DN775" s="125">
        <f t="shared" si="221"/>
        <v>0</v>
      </c>
      <c r="DO775" s="201"/>
      <c r="DP775" s="201"/>
      <c r="DQ775" s="201"/>
      <c r="DR775" s="201"/>
      <c r="DS775" s="201"/>
      <c r="DT775" s="201"/>
      <c r="DU775" s="201"/>
      <c r="DV775" s="201"/>
      <c r="DW775" s="125"/>
      <c r="DX775" s="125"/>
      <c r="DY775" s="125">
        <f t="shared" si="222"/>
        <v>0</v>
      </c>
      <c r="DZ775" s="125">
        <f t="shared" si="223"/>
        <v>0</v>
      </c>
      <c r="EA775" s="125">
        <f t="shared" si="224"/>
        <v>0</v>
      </c>
      <c r="EB775" s="125">
        <f t="shared" si="225"/>
        <v>0</v>
      </c>
      <c r="EC775" s="125">
        <f t="shared" si="226"/>
        <v>0</v>
      </c>
      <c r="ED775" s="125">
        <f t="shared" si="227"/>
        <v>1</v>
      </c>
      <c r="EE775" s="125">
        <f t="shared" si="228"/>
        <v>0</v>
      </c>
      <c r="EF775" s="125">
        <f t="shared" si="229"/>
        <v>0</v>
      </c>
      <c r="EG775" s="125">
        <f t="shared" si="230"/>
        <v>0</v>
      </c>
      <c r="EH775" s="125">
        <f t="shared" si="231"/>
        <v>1</v>
      </c>
      <c r="EI775" s="125">
        <f t="shared" si="232"/>
        <v>1</v>
      </c>
      <c r="EJ775" s="125">
        <v>1</v>
      </c>
    </row>
    <row r="776" spans="1:140" ht="15.75" customHeight="1">
      <c r="A776" s="34"/>
      <c r="B776" s="33"/>
      <c r="C776" s="201">
        <v>2021</v>
      </c>
      <c r="D776" s="125" t="s">
        <v>4009</v>
      </c>
      <c r="E776" s="125" t="s">
        <v>4010</v>
      </c>
      <c r="F776" s="125" t="s">
        <v>513</v>
      </c>
      <c r="G776" s="125" t="s">
        <v>470</v>
      </c>
      <c r="H776" s="125" t="s">
        <v>4011</v>
      </c>
      <c r="I776" s="145" t="s">
        <v>4012</v>
      </c>
      <c r="J776" s="125"/>
      <c r="K776" s="125"/>
      <c r="L776" s="125" t="s">
        <v>3431</v>
      </c>
      <c r="M776" s="119">
        <v>1</v>
      </c>
      <c r="N776" s="119"/>
      <c r="O776" s="125"/>
      <c r="P776" s="125"/>
      <c r="Q776" s="125"/>
      <c r="R776" s="125"/>
      <c r="S776" s="125"/>
      <c r="T776" s="125"/>
      <c r="U776" s="125">
        <v>1</v>
      </c>
      <c r="V776" s="125"/>
      <c r="W776" s="125"/>
      <c r="X776" s="125"/>
      <c r="Y776" s="125"/>
      <c r="Z776" s="125"/>
      <c r="AA776" s="125"/>
      <c r="AB776" s="125"/>
      <c r="AC776" s="125">
        <v>1</v>
      </c>
      <c r="AD776" s="125"/>
      <c r="AE776" s="125"/>
      <c r="AF776" s="125"/>
      <c r="AG776" s="125"/>
      <c r="AH776" s="125"/>
      <c r="AI776" s="125"/>
      <c r="AJ776" s="125"/>
      <c r="AK776" s="125"/>
      <c r="AL776" s="125"/>
      <c r="AM776" s="125"/>
      <c r="AN776" s="125"/>
      <c r="AO776" s="125"/>
      <c r="AP776" s="125"/>
      <c r="AQ776" s="125"/>
      <c r="AR776" s="125">
        <f t="shared" si="216"/>
        <v>1</v>
      </c>
      <c r="AS776" s="201">
        <v>1</v>
      </c>
      <c r="AT776" s="201">
        <v>1</v>
      </c>
      <c r="AU776" s="201">
        <v>1</v>
      </c>
      <c r="AV776" s="201"/>
      <c r="AW776" s="201">
        <v>1</v>
      </c>
      <c r="AX776" s="125">
        <f t="shared" si="217"/>
        <v>4</v>
      </c>
      <c r="AY776" s="201">
        <v>1</v>
      </c>
      <c r="AZ776" s="201">
        <v>1</v>
      </c>
      <c r="BA776" s="201">
        <v>1</v>
      </c>
      <c r="BB776" s="201"/>
      <c r="BC776" s="201"/>
      <c r="BD776" s="201"/>
      <c r="BE776" s="201"/>
      <c r="BF776" s="201"/>
      <c r="BG776" s="201"/>
      <c r="BH776" s="201"/>
      <c r="BI776" s="201"/>
      <c r="BJ776" s="201"/>
      <c r="BK776" s="201"/>
      <c r="BL776" s="201"/>
      <c r="BM776" s="201"/>
      <c r="BN776" s="201"/>
      <c r="BO776" s="201"/>
      <c r="BP776" s="201">
        <v>1</v>
      </c>
      <c r="BQ776" s="201"/>
      <c r="BR776" s="201"/>
      <c r="BS776" s="201">
        <v>1</v>
      </c>
      <c r="BT776" s="201">
        <v>1</v>
      </c>
      <c r="BU776" s="201">
        <v>1</v>
      </c>
      <c r="BV776" s="66">
        <f t="shared" si="233"/>
        <v>0</v>
      </c>
      <c r="BW776" s="125"/>
      <c r="BX776" s="125"/>
      <c r="BY776" s="201"/>
      <c r="BZ776" s="201">
        <v>1</v>
      </c>
      <c r="CA776" s="201"/>
      <c r="CB776" s="201"/>
      <c r="CC776" s="201"/>
      <c r="CD776" s="201"/>
      <c r="CE776" s="201"/>
      <c r="CF776" s="201"/>
      <c r="CG776" s="201"/>
      <c r="CH776" s="125">
        <f t="shared" si="218"/>
        <v>1</v>
      </c>
      <c r="CI776" s="201"/>
      <c r="CJ776" s="201"/>
      <c r="CK776" s="201"/>
      <c r="CL776" s="201"/>
      <c r="CM776" s="201">
        <v>1</v>
      </c>
      <c r="CN776" s="201"/>
      <c r="CO776" s="201"/>
      <c r="CP776" s="201"/>
      <c r="CQ776" s="201"/>
      <c r="CR776" s="201"/>
      <c r="CS776" s="125">
        <f t="shared" si="219"/>
        <v>1</v>
      </c>
      <c r="CT776" s="201"/>
      <c r="CU776" s="201"/>
      <c r="CV776" s="201"/>
      <c r="CW776" s="201"/>
      <c r="CX776" s="201"/>
      <c r="CY776" s="201"/>
      <c r="CZ776" s="201">
        <v>1</v>
      </c>
      <c r="DA776" s="201"/>
      <c r="DB776" s="201"/>
      <c r="DC776" s="201"/>
      <c r="DD776" s="125">
        <f t="shared" si="220"/>
        <v>1</v>
      </c>
      <c r="DE776" s="201"/>
      <c r="DF776" s="201"/>
      <c r="DG776" s="201"/>
      <c r="DH776" s="201"/>
      <c r="DI776" s="201"/>
      <c r="DJ776" s="201"/>
      <c r="DK776" s="201"/>
      <c r="DL776" s="201"/>
      <c r="DM776" s="201"/>
      <c r="DN776" s="125">
        <f t="shared" si="221"/>
        <v>0</v>
      </c>
      <c r="DO776" s="201"/>
      <c r="DP776" s="201"/>
      <c r="DQ776" s="201"/>
      <c r="DR776" s="201"/>
      <c r="DS776" s="201"/>
      <c r="DT776" s="201"/>
      <c r="DU776" s="201"/>
      <c r="DV776" s="201">
        <v>1</v>
      </c>
      <c r="DW776" s="125"/>
      <c r="DX776" s="125"/>
      <c r="DY776" s="125">
        <f t="shared" si="222"/>
        <v>1</v>
      </c>
      <c r="DZ776" s="125">
        <f t="shared" si="223"/>
        <v>0</v>
      </c>
      <c r="EA776" s="125">
        <f t="shared" si="224"/>
        <v>0</v>
      </c>
      <c r="EB776" s="125">
        <f t="shared" si="225"/>
        <v>0</v>
      </c>
      <c r="EC776" s="125">
        <f t="shared" si="226"/>
        <v>0</v>
      </c>
      <c r="ED776" s="125">
        <f t="shared" si="227"/>
        <v>0</v>
      </c>
      <c r="EE776" s="125">
        <f t="shared" si="228"/>
        <v>0</v>
      </c>
      <c r="EF776" s="125">
        <f t="shared" si="229"/>
        <v>0</v>
      </c>
      <c r="EG776" s="125">
        <f t="shared" si="230"/>
        <v>0</v>
      </c>
      <c r="EH776" s="125">
        <f t="shared" si="231"/>
        <v>0</v>
      </c>
      <c r="EI776" s="125">
        <f t="shared" si="232"/>
        <v>0</v>
      </c>
      <c r="EJ776" s="125">
        <v>0</v>
      </c>
    </row>
    <row r="777" spans="1:140" ht="15.75" customHeight="1">
      <c r="A777" s="34"/>
      <c r="B777" s="33"/>
      <c r="C777" s="125">
        <v>2021</v>
      </c>
      <c r="D777" s="125" t="s">
        <v>4013</v>
      </c>
      <c r="E777" s="125" t="s">
        <v>4014</v>
      </c>
      <c r="F777" s="125" t="s">
        <v>869</v>
      </c>
      <c r="G777" s="125" t="s">
        <v>621</v>
      </c>
      <c r="H777" s="125" t="s">
        <v>4015</v>
      </c>
      <c r="I777" s="145" t="s">
        <v>4016</v>
      </c>
      <c r="J777" s="125"/>
      <c r="K777" s="125"/>
      <c r="L777" s="125" t="s">
        <v>3431</v>
      </c>
      <c r="M777" s="119">
        <v>1</v>
      </c>
      <c r="N777" s="119" t="s">
        <v>4017</v>
      </c>
      <c r="O777" s="125"/>
      <c r="P777" s="125"/>
      <c r="Q777" s="125"/>
      <c r="R777" s="125"/>
      <c r="S777" s="125"/>
      <c r="T777" s="125"/>
      <c r="U777" s="125">
        <v>1</v>
      </c>
      <c r="V777" s="125"/>
      <c r="W777" s="125"/>
      <c r="X777" s="125"/>
      <c r="Y777" s="125"/>
      <c r="Z777" s="125"/>
      <c r="AA777" s="125"/>
      <c r="AB777" s="125"/>
      <c r="AC777" s="125"/>
      <c r="AD777" s="125"/>
      <c r="AE777" s="125"/>
      <c r="AF777" s="125"/>
      <c r="AG777" s="125"/>
      <c r="AH777" s="125"/>
      <c r="AI777" s="125"/>
      <c r="AJ777" s="125"/>
      <c r="AK777" s="125">
        <v>1</v>
      </c>
      <c r="AL777" s="125"/>
      <c r="AM777" s="125"/>
      <c r="AN777" s="125"/>
      <c r="AO777" s="125"/>
      <c r="AP777" s="125"/>
      <c r="AQ777" s="125"/>
      <c r="AR777" s="125">
        <f t="shared" si="216"/>
        <v>1</v>
      </c>
      <c r="AS777" s="125">
        <v>1</v>
      </c>
      <c r="AT777" s="125"/>
      <c r="AU777" s="125"/>
      <c r="AV777" s="125">
        <v>1</v>
      </c>
      <c r="AW777" s="125"/>
      <c r="AX777" s="125">
        <f t="shared" si="217"/>
        <v>2</v>
      </c>
      <c r="AY777" s="125">
        <v>1</v>
      </c>
      <c r="AZ777" s="125">
        <v>1</v>
      </c>
      <c r="BA777" s="125">
        <v>1</v>
      </c>
      <c r="BB777" s="125"/>
      <c r="BC777" s="125"/>
      <c r="BD777" s="125"/>
      <c r="BE777" s="125"/>
      <c r="BF777" s="125"/>
      <c r="BG777" s="125"/>
      <c r="BH777" s="125"/>
      <c r="BI777" s="125"/>
      <c r="BJ777" s="125"/>
      <c r="BK777" s="125">
        <v>1</v>
      </c>
      <c r="BL777" s="125"/>
      <c r="BM777" s="125"/>
      <c r="BN777" s="125"/>
      <c r="BO777" s="125"/>
      <c r="BP777" s="125"/>
      <c r="BQ777" s="125"/>
      <c r="BR777" s="125"/>
      <c r="BS777" s="125">
        <v>1</v>
      </c>
      <c r="BT777" s="125"/>
      <c r="BU777" s="125"/>
      <c r="BV777" s="66">
        <f t="shared" si="233"/>
        <v>0</v>
      </c>
      <c r="BW777" s="125"/>
      <c r="BX777" s="125">
        <v>1</v>
      </c>
      <c r="BY777" s="125"/>
      <c r="BZ777" s="125"/>
      <c r="CA777" s="125"/>
      <c r="CB777" s="125"/>
      <c r="CC777" s="125"/>
      <c r="CD777" s="125"/>
      <c r="CE777" s="125"/>
      <c r="CF777" s="125"/>
      <c r="CG777" s="125"/>
      <c r="CH777" s="125">
        <f t="shared" si="218"/>
        <v>1</v>
      </c>
      <c r="CI777" s="125"/>
      <c r="CJ777" s="125"/>
      <c r="CK777" s="125"/>
      <c r="CL777" s="125"/>
      <c r="CM777" s="125"/>
      <c r="CN777" s="125"/>
      <c r="CO777" s="125"/>
      <c r="CP777" s="125"/>
      <c r="CQ777" s="125"/>
      <c r="CR777" s="125"/>
      <c r="CS777" s="125">
        <f t="shared" si="219"/>
        <v>0</v>
      </c>
      <c r="CT777" s="125"/>
      <c r="CU777" s="125"/>
      <c r="CV777" s="125"/>
      <c r="CW777" s="125"/>
      <c r="CX777" s="125"/>
      <c r="CY777" s="125"/>
      <c r="CZ777" s="125"/>
      <c r="DA777" s="125"/>
      <c r="DB777" s="125"/>
      <c r="DC777" s="125"/>
      <c r="DD777" s="125">
        <f t="shared" si="220"/>
        <v>0</v>
      </c>
      <c r="DE777" s="125">
        <v>1</v>
      </c>
      <c r="DF777" s="125"/>
      <c r="DG777" s="125"/>
      <c r="DH777" s="125"/>
      <c r="DI777" s="125"/>
      <c r="DJ777" s="125"/>
      <c r="DK777" s="125"/>
      <c r="DL777" s="125"/>
      <c r="DM777" s="125"/>
      <c r="DN777" s="125">
        <f t="shared" si="221"/>
        <v>1</v>
      </c>
      <c r="DO777" s="125"/>
      <c r="DP777" s="125"/>
      <c r="DQ777" s="125"/>
      <c r="DR777" s="125"/>
      <c r="DS777" s="125"/>
      <c r="DT777" s="125"/>
      <c r="DU777" s="125"/>
      <c r="DV777" s="125"/>
      <c r="DW777" s="125"/>
      <c r="DX777" s="125"/>
      <c r="DY777" s="125">
        <f t="shared" si="222"/>
        <v>0</v>
      </c>
      <c r="DZ777" s="125">
        <f t="shared" si="223"/>
        <v>1</v>
      </c>
      <c r="EA777" s="125">
        <f t="shared" si="224"/>
        <v>0</v>
      </c>
      <c r="EB777" s="125">
        <f t="shared" si="225"/>
        <v>0</v>
      </c>
      <c r="EC777" s="125">
        <f t="shared" si="226"/>
        <v>0</v>
      </c>
      <c r="ED777" s="125">
        <f t="shared" si="227"/>
        <v>0</v>
      </c>
      <c r="EE777" s="125">
        <f t="shared" si="228"/>
        <v>0</v>
      </c>
      <c r="EF777" s="125">
        <f t="shared" si="229"/>
        <v>0</v>
      </c>
      <c r="EG777" s="125">
        <f t="shared" si="230"/>
        <v>0</v>
      </c>
      <c r="EH777" s="125">
        <f t="shared" si="231"/>
        <v>1</v>
      </c>
      <c r="EI777" s="125">
        <f t="shared" si="232"/>
        <v>1</v>
      </c>
      <c r="EJ777" s="125">
        <v>0</v>
      </c>
    </row>
    <row r="778" spans="1:140" ht="15.75" customHeight="1">
      <c r="A778" s="34"/>
      <c r="B778" s="33"/>
      <c r="C778" s="201">
        <v>2021</v>
      </c>
      <c r="D778" s="125" t="s">
        <v>4018</v>
      </c>
      <c r="E778" s="125" t="s">
        <v>4019</v>
      </c>
      <c r="F778" s="125" t="s">
        <v>679</v>
      </c>
      <c r="G778" s="125" t="s">
        <v>470</v>
      </c>
      <c r="H778" s="125" t="s">
        <v>4020</v>
      </c>
      <c r="I778" s="125" t="s">
        <v>4021</v>
      </c>
      <c r="J778" s="125"/>
      <c r="K778" s="125"/>
      <c r="L778" s="125" t="s">
        <v>3431</v>
      </c>
      <c r="M778" s="119">
        <v>1</v>
      </c>
      <c r="N778" s="119"/>
      <c r="O778" s="125"/>
      <c r="P778" s="125"/>
      <c r="Q778" s="125"/>
      <c r="R778" s="125"/>
      <c r="S778" s="125"/>
      <c r="T778" s="125">
        <v>1</v>
      </c>
      <c r="U778" s="125"/>
      <c r="V778" s="125"/>
      <c r="W778" s="125"/>
      <c r="X778" s="125"/>
      <c r="Y778" s="125">
        <v>1</v>
      </c>
      <c r="Z778" s="125"/>
      <c r="AA778" s="125">
        <v>1</v>
      </c>
      <c r="AB778" s="125"/>
      <c r="AC778" s="125"/>
      <c r="AD778" s="125"/>
      <c r="AE778" s="125"/>
      <c r="AF778" s="125"/>
      <c r="AG778" s="125"/>
      <c r="AH778" s="125"/>
      <c r="AI778" s="125"/>
      <c r="AJ778" s="125"/>
      <c r="AK778" s="125"/>
      <c r="AL778" s="125"/>
      <c r="AM778" s="125"/>
      <c r="AN778" s="125"/>
      <c r="AO778" s="125"/>
      <c r="AP778" s="125"/>
      <c r="AQ778" s="125"/>
      <c r="AR778" s="125">
        <f t="shared" si="216"/>
        <v>1</v>
      </c>
      <c r="AS778" s="201"/>
      <c r="AT778" s="201">
        <v>1</v>
      </c>
      <c r="AU778" s="201"/>
      <c r="AV778" s="201"/>
      <c r="AW778" s="201"/>
      <c r="AX778" s="125">
        <f t="shared" si="217"/>
        <v>1</v>
      </c>
      <c r="AY778" s="201"/>
      <c r="AZ778" s="201">
        <v>1</v>
      </c>
      <c r="BA778" s="201"/>
      <c r="BB778" s="201"/>
      <c r="BC778" s="201"/>
      <c r="BD778" s="201"/>
      <c r="BE778" s="201"/>
      <c r="BF778" s="201"/>
      <c r="BG778" s="201"/>
      <c r="BH778" s="201"/>
      <c r="BI778" s="201"/>
      <c r="BJ778" s="201"/>
      <c r="BK778" s="201"/>
      <c r="BL778" s="201"/>
      <c r="BM778" s="201"/>
      <c r="BN778" s="201"/>
      <c r="BO778" s="201"/>
      <c r="BP778" s="201">
        <v>1</v>
      </c>
      <c r="BQ778" s="201"/>
      <c r="BR778" s="201"/>
      <c r="BS778" s="201"/>
      <c r="BT778" s="201"/>
      <c r="BU778" s="201"/>
      <c r="BV778" s="66">
        <f t="shared" si="233"/>
        <v>1</v>
      </c>
      <c r="BW778" s="125"/>
      <c r="BX778" s="125"/>
      <c r="BY778" s="201"/>
      <c r="BZ778" s="201"/>
      <c r="CA778" s="201"/>
      <c r="CB778" s="201"/>
      <c r="CC778" s="201"/>
      <c r="CD778" s="201"/>
      <c r="CE778" s="201"/>
      <c r="CF778" s="201"/>
      <c r="CG778" s="201"/>
      <c r="CH778" s="125">
        <f t="shared" si="218"/>
        <v>0</v>
      </c>
      <c r="CI778" s="201"/>
      <c r="CJ778" s="201"/>
      <c r="CK778" s="201"/>
      <c r="CL778" s="201"/>
      <c r="CM778" s="201"/>
      <c r="CN778" s="201"/>
      <c r="CO778" s="201"/>
      <c r="CP778" s="201"/>
      <c r="CQ778" s="201"/>
      <c r="CR778" s="201"/>
      <c r="CS778" s="125">
        <f t="shared" si="219"/>
        <v>0</v>
      </c>
      <c r="CT778" s="201"/>
      <c r="CU778" s="201"/>
      <c r="CV778" s="201"/>
      <c r="CW778" s="201"/>
      <c r="CX778" s="201"/>
      <c r="CY778" s="201"/>
      <c r="CZ778" s="201"/>
      <c r="DA778" s="201"/>
      <c r="DB778" s="201"/>
      <c r="DC778" s="201"/>
      <c r="DD778" s="125">
        <f t="shared" si="220"/>
        <v>0</v>
      </c>
      <c r="DE778" s="201"/>
      <c r="DF778" s="201"/>
      <c r="DG778" s="201"/>
      <c r="DH778" s="201"/>
      <c r="DI778" s="201"/>
      <c r="DJ778" s="201"/>
      <c r="DK778" s="201"/>
      <c r="DL778" s="201"/>
      <c r="DM778" s="201"/>
      <c r="DN778" s="125">
        <f t="shared" si="221"/>
        <v>0</v>
      </c>
      <c r="DO778" s="201"/>
      <c r="DP778" s="201"/>
      <c r="DQ778" s="201"/>
      <c r="DR778" s="201"/>
      <c r="DS778" s="201"/>
      <c r="DT778" s="201"/>
      <c r="DU778" s="201"/>
      <c r="DV778" s="201"/>
      <c r="DW778" s="125"/>
      <c r="DX778" s="125"/>
      <c r="DY778" s="125">
        <f t="shared" si="222"/>
        <v>0</v>
      </c>
      <c r="DZ778" s="125">
        <f t="shared" si="223"/>
        <v>0</v>
      </c>
      <c r="EA778" s="125">
        <f t="shared" si="224"/>
        <v>0</v>
      </c>
      <c r="EB778" s="125">
        <f t="shared" si="225"/>
        <v>0</v>
      </c>
      <c r="EC778" s="125">
        <f t="shared" si="226"/>
        <v>0</v>
      </c>
      <c r="ED778" s="125">
        <f t="shared" si="227"/>
        <v>0</v>
      </c>
      <c r="EE778" s="125">
        <f t="shared" si="228"/>
        <v>0</v>
      </c>
      <c r="EF778" s="125">
        <f t="shared" si="229"/>
        <v>0</v>
      </c>
      <c r="EG778" s="125">
        <f t="shared" si="230"/>
        <v>0</v>
      </c>
      <c r="EH778" s="125">
        <f t="shared" si="231"/>
        <v>0</v>
      </c>
      <c r="EI778" s="125">
        <f t="shared" si="232"/>
        <v>0</v>
      </c>
      <c r="EJ778" s="125">
        <v>0</v>
      </c>
    </row>
    <row r="779" spans="1:140" ht="15.75" customHeight="1">
      <c r="A779" s="33"/>
      <c r="B779" s="33"/>
      <c r="C779" s="125">
        <v>2021</v>
      </c>
      <c r="D779" s="125" t="s">
        <v>4022</v>
      </c>
      <c r="E779" s="125" t="s">
        <v>4023</v>
      </c>
      <c r="F779" s="125" t="s">
        <v>1298</v>
      </c>
      <c r="G779" s="125" t="s">
        <v>470</v>
      </c>
      <c r="H779" s="125" t="s">
        <v>4024</v>
      </c>
      <c r="I779" s="125" t="s">
        <v>4025</v>
      </c>
      <c r="J779" s="125"/>
      <c r="K779" s="125"/>
      <c r="L779" s="125" t="s">
        <v>3431</v>
      </c>
      <c r="M779" s="119">
        <v>1</v>
      </c>
      <c r="N779" s="119"/>
      <c r="O779" s="125"/>
      <c r="P779" s="125"/>
      <c r="Q779" s="125"/>
      <c r="R779" s="125">
        <v>1</v>
      </c>
      <c r="S779" s="125"/>
      <c r="T779" s="125"/>
      <c r="U779" s="125">
        <v>1</v>
      </c>
      <c r="V779" s="125"/>
      <c r="W779" s="125"/>
      <c r="X779" s="125"/>
      <c r="Y779" s="125"/>
      <c r="Z779" s="125"/>
      <c r="AA779" s="125">
        <v>1</v>
      </c>
      <c r="AB779" s="125"/>
      <c r="AC779" s="125"/>
      <c r="AD779" s="125"/>
      <c r="AE779" s="125"/>
      <c r="AF779" s="125"/>
      <c r="AG779" s="125"/>
      <c r="AH779" s="125"/>
      <c r="AI779" s="125"/>
      <c r="AJ779" s="125"/>
      <c r="AK779" s="125"/>
      <c r="AL779" s="125"/>
      <c r="AM779" s="125"/>
      <c r="AN779" s="125"/>
      <c r="AO779" s="125"/>
      <c r="AP779" s="125"/>
      <c r="AQ779" s="125"/>
      <c r="AR779" s="125">
        <f t="shared" si="216"/>
        <v>1</v>
      </c>
      <c r="AS779" s="201"/>
      <c r="AT779" s="201">
        <v>1</v>
      </c>
      <c r="AU779" s="201"/>
      <c r="AV779" s="201"/>
      <c r="AW779" s="201"/>
      <c r="AX779" s="125">
        <f t="shared" si="217"/>
        <v>1</v>
      </c>
      <c r="AY779" s="201">
        <v>1</v>
      </c>
      <c r="AZ779" s="201">
        <v>1</v>
      </c>
      <c r="BA779" s="201"/>
      <c r="BB779" s="201"/>
      <c r="BC779" s="201"/>
      <c r="BD779" s="201"/>
      <c r="BE779" s="201"/>
      <c r="BF779" s="201"/>
      <c r="BG779" s="201"/>
      <c r="BH779" s="201"/>
      <c r="BI779" s="201"/>
      <c r="BJ779" s="201"/>
      <c r="BK779" s="201"/>
      <c r="BL779" s="201">
        <v>1</v>
      </c>
      <c r="BM779" s="201"/>
      <c r="BN779" s="201"/>
      <c r="BO779" s="201"/>
      <c r="BP779" s="201"/>
      <c r="BQ779" s="201"/>
      <c r="BR779" s="201"/>
      <c r="BS779" s="201"/>
      <c r="BT779" s="201"/>
      <c r="BU779" s="201"/>
      <c r="BV779" s="66">
        <f t="shared" si="233"/>
        <v>1</v>
      </c>
      <c r="BW779" s="125"/>
      <c r="BX779" s="125"/>
      <c r="BY779" s="201"/>
      <c r="BZ779" s="201"/>
      <c r="CA779" s="201"/>
      <c r="CB779" s="201"/>
      <c r="CC779" s="201"/>
      <c r="CD779" s="201"/>
      <c r="CE779" s="201"/>
      <c r="CF779" s="201"/>
      <c r="CG779" s="201"/>
      <c r="CH779" s="125">
        <f t="shared" si="218"/>
        <v>0</v>
      </c>
      <c r="CI779" s="201"/>
      <c r="CJ779" s="201"/>
      <c r="CK779" s="201"/>
      <c r="CL779" s="201"/>
      <c r="CM779" s="201"/>
      <c r="CN779" s="201"/>
      <c r="CO779" s="201"/>
      <c r="CP779" s="201"/>
      <c r="CQ779" s="201"/>
      <c r="CR779" s="201"/>
      <c r="CS779" s="125">
        <f t="shared" si="219"/>
        <v>0</v>
      </c>
      <c r="CT779" s="201"/>
      <c r="CU779" s="201"/>
      <c r="CV779" s="201"/>
      <c r="CW779" s="201"/>
      <c r="CX779" s="201"/>
      <c r="CY779" s="201"/>
      <c r="CZ779" s="201"/>
      <c r="DA779" s="201"/>
      <c r="DB779" s="201"/>
      <c r="DC779" s="201"/>
      <c r="DD779" s="125">
        <f t="shared" si="220"/>
        <v>0</v>
      </c>
      <c r="DE779" s="201"/>
      <c r="DF779" s="201"/>
      <c r="DG779" s="201"/>
      <c r="DH779" s="201"/>
      <c r="DI779" s="201"/>
      <c r="DJ779" s="201"/>
      <c r="DK779" s="201"/>
      <c r="DL779" s="201"/>
      <c r="DM779" s="201"/>
      <c r="DN779" s="125">
        <f t="shared" si="221"/>
        <v>0</v>
      </c>
      <c r="DO779" s="201"/>
      <c r="DP779" s="201"/>
      <c r="DQ779" s="201"/>
      <c r="DR779" s="201"/>
      <c r="DS779" s="201"/>
      <c r="DT779" s="201"/>
      <c r="DU779" s="201"/>
      <c r="DV779" s="201"/>
      <c r="DW779" s="125"/>
      <c r="DX779" s="125"/>
      <c r="DY779" s="125">
        <f t="shared" si="222"/>
        <v>0</v>
      </c>
      <c r="DZ779" s="125">
        <f t="shared" si="223"/>
        <v>0</v>
      </c>
      <c r="EA779" s="125">
        <f t="shared" si="224"/>
        <v>0</v>
      </c>
      <c r="EB779" s="125">
        <f t="shared" si="225"/>
        <v>0</v>
      </c>
      <c r="EC779" s="125">
        <f t="shared" si="226"/>
        <v>0</v>
      </c>
      <c r="ED779" s="125">
        <f t="shared" si="227"/>
        <v>0</v>
      </c>
      <c r="EE779" s="125">
        <f t="shared" si="228"/>
        <v>0</v>
      </c>
      <c r="EF779" s="125">
        <f t="shared" si="229"/>
        <v>0</v>
      </c>
      <c r="EG779" s="125">
        <f t="shared" si="230"/>
        <v>0</v>
      </c>
      <c r="EH779" s="125">
        <f t="shared" si="231"/>
        <v>0</v>
      </c>
      <c r="EI779" s="125">
        <f t="shared" si="232"/>
        <v>0</v>
      </c>
      <c r="EJ779" s="125">
        <v>0</v>
      </c>
    </row>
    <row r="780" spans="1:140" ht="15.75" customHeight="1">
      <c r="A780" s="34"/>
      <c r="B780" s="33"/>
      <c r="C780" s="125">
        <v>2021</v>
      </c>
      <c r="D780" s="125" t="s">
        <v>4026</v>
      </c>
      <c r="E780" s="125" t="s">
        <v>4027</v>
      </c>
      <c r="F780" s="125" t="s">
        <v>3308</v>
      </c>
      <c r="G780" s="125" t="s">
        <v>459</v>
      </c>
      <c r="H780" s="125" t="s">
        <v>4028</v>
      </c>
      <c r="I780" s="125" t="s">
        <v>4029</v>
      </c>
      <c r="J780" s="125"/>
      <c r="K780" s="125"/>
      <c r="L780" s="125" t="s">
        <v>3431</v>
      </c>
      <c r="M780" s="119">
        <v>1</v>
      </c>
      <c r="N780" s="119"/>
      <c r="O780" s="125"/>
      <c r="P780" s="125"/>
      <c r="Q780" s="125"/>
      <c r="R780" s="125"/>
      <c r="S780" s="125"/>
      <c r="T780" s="125"/>
      <c r="U780" s="125"/>
      <c r="V780" s="125"/>
      <c r="W780" s="125"/>
      <c r="X780" s="125"/>
      <c r="Y780" s="125"/>
      <c r="Z780" s="125">
        <v>1</v>
      </c>
      <c r="AA780" s="125"/>
      <c r="AB780" s="125"/>
      <c r="AC780" s="125"/>
      <c r="AD780" s="125"/>
      <c r="AE780" s="125"/>
      <c r="AF780" s="125"/>
      <c r="AG780" s="125"/>
      <c r="AH780" s="125"/>
      <c r="AI780" s="125"/>
      <c r="AJ780" s="125"/>
      <c r="AK780" s="125"/>
      <c r="AL780" s="125"/>
      <c r="AM780" s="125"/>
      <c r="AN780" s="125"/>
      <c r="AO780" s="125"/>
      <c r="AP780" s="125"/>
      <c r="AQ780" s="125"/>
      <c r="AR780" s="125">
        <f t="shared" si="216"/>
        <v>1</v>
      </c>
      <c r="AS780" s="125"/>
      <c r="AT780" s="125">
        <v>1</v>
      </c>
      <c r="AU780" s="125"/>
      <c r="AV780" s="125"/>
      <c r="AW780" s="125"/>
      <c r="AX780" s="125">
        <f t="shared" si="217"/>
        <v>1</v>
      </c>
      <c r="AY780" s="125">
        <v>1</v>
      </c>
      <c r="AZ780" s="125">
        <v>1</v>
      </c>
      <c r="BA780" s="125">
        <v>1</v>
      </c>
      <c r="BB780" s="125"/>
      <c r="BC780" s="125"/>
      <c r="BD780" s="125"/>
      <c r="BE780" s="125"/>
      <c r="BF780" s="125"/>
      <c r="BG780" s="125"/>
      <c r="BH780" s="125"/>
      <c r="BI780" s="125"/>
      <c r="BJ780" s="125"/>
      <c r="BK780" s="125">
        <v>1</v>
      </c>
      <c r="BL780" s="125"/>
      <c r="BM780" s="125"/>
      <c r="BN780" s="125"/>
      <c r="BO780" s="125"/>
      <c r="BP780" s="125"/>
      <c r="BQ780" s="125"/>
      <c r="BR780" s="125"/>
      <c r="BS780" s="125"/>
      <c r="BT780" s="125">
        <v>1</v>
      </c>
      <c r="BU780" s="125"/>
      <c r="BV780" s="66">
        <f t="shared" si="233"/>
        <v>0</v>
      </c>
      <c r="BW780" s="125"/>
      <c r="BX780" s="125"/>
      <c r="BY780" s="125"/>
      <c r="BZ780" s="125"/>
      <c r="CA780" s="125"/>
      <c r="CB780" s="125"/>
      <c r="CC780" s="125"/>
      <c r="CD780" s="125"/>
      <c r="CE780" s="125"/>
      <c r="CF780" s="125"/>
      <c r="CG780" s="125"/>
      <c r="CH780" s="125">
        <f t="shared" si="218"/>
        <v>0</v>
      </c>
      <c r="CI780" s="125"/>
      <c r="CJ780" s="125"/>
      <c r="CK780" s="125"/>
      <c r="CL780" s="125"/>
      <c r="CM780" s="125">
        <v>1</v>
      </c>
      <c r="CN780" s="125"/>
      <c r="CO780" s="125"/>
      <c r="CP780" s="125"/>
      <c r="CQ780" s="125"/>
      <c r="CR780" s="125"/>
      <c r="CS780" s="125">
        <f t="shared" si="219"/>
        <v>1</v>
      </c>
      <c r="CT780" s="125"/>
      <c r="CU780" s="125"/>
      <c r="CV780" s="125"/>
      <c r="CW780" s="125"/>
      <c r="CX780" s="125"/>
      <c r="CY780" s="125"/>
      <c r="CZ780" s="125"/>
      <c r="DA780" s="125"/>
      <c r="DB780" s="125"/>
      <c r="DC780" s="125"/>
      <c r="DD780" s="125">
        <f t="shared" si="220"/>
        <v>0</v>
      </c>
      <c r="DE780" s="125"/>
      <c r="DF780" s="125"/>
      <c r="DG780" s="125"/>
      <c r="DH780" s="125"/>
      <c r="DI780" s="125"/>
      <c r="DJ780" s="125"/>
      <c r="DK780" s="125"/>
      <c r="DL780" s="125"/>
      <c r="DM780" s="125"/>
      <c r="DN780" s="125">
        <f t="shared" si="221"/>
        <v>0</v>
      </c>
      <c r="DO780" s="125"/>
      <c r="DP780" s="125"/>
      <c r="DQ780" s="125"/>
      <c r="DR780" s="125"/>
      <c r="DS780" s="125"/>
      <c r="DT780" s="125"/>
      <c r="DU780" s="125"/>
      <c r="DV780" s="125"/>
      <c r="DW780" s="125"/>
      <c r="DX780" s="125"/>
      <c r="DY780" s="125">
        <f t="shared" si="222"/>
        <v>0</v>
      </c>
      <c r="DZ780" s="125">
        <f t="shared" si="223"/>
        <v>0</v>
      </c>
      <c r="EA780" s="125">
        <f t="shared" si="224"/>
        <v>0</v>
      </c>
      <c r="EB780" s="125">
        <f t="shared" si="225"/>
        <v>0</v>
      </c>
      <c r="EC780" s="125">
        <f t="shared" si="226"/>
        <v>0</v>
      </c>
      <c r="ED780" s="125">
        <f t="shared" si="227"/>
        <v>0</v>
      </c>
      <c r="EE780" s="125">
        <f t="shared" si="228"/>
        <v>0</v>
      </c>
      <c r="EF780" s="125">
        <f t="shared" si="229"/>
        <v>0</v>
      </c>
      <c r="EG780" s="125">
        <f t="shared" si="230"/>
        <v>0</v>
      </c>
      <c r="EH780" s="125">
        <f t="shared" si="231"/>
        <v>0</v>
      </c>
      <c r="EI780" s="125">
        <f t="shared" si="232"/>
        <v>0</v>
      </c>
      <c r="EJ780" s="125">
        <v>0</v>
      </c>
    </row>
    <row r="781" spans="1:140" ht="15.75" customHeight="1">
      <c r="A781" s="34"/>
      <c r="B781" s="33"/>
      <c r="C781" s="125">
        <v>2021</v>
      </c>
      <c r="D781" s="125" t="s">
        <v>4030</v>
      </c>
      <c r="E781" s="125" t="s">
        <v>4031</v>
      </c>
      <c r="F781" s="125" t="s">
        <v>510</v>
      </c>
      <c r="G781" s="125" t="s">
        <v>470</v>
      </c>
      <c r="H781" s="125" t="s">
        <v>4032</v>
      </c>
      <c r="I781" s="125" t="s">
        <v>4033</v>
      </c>
      <c r="J781" s="125"/>
      <c r="K781" s="125"/>
      <c r="L781" s="125" t="s">
        <v>3431</v>
      </c>
      <c r="M781" s="119">
        <v>1</v>
      </c>
      <c r="N781" s="119" t="s">
        <v>4034</v>
      </c>
      <c r="O781" s="125"/>
      <c r="P781" s="125"/>
      <c r="Q781" s="125"/>
      <c r="R781" s="125"/>
      <c r="S781" s="125"/>
      <c r="T781" s="125"/>
      <c r="U781" s="125">
        <v>1</v>
      </c>
      <c r="V781" s="125"/>
      <c r="W781" s="125"/>
      <c r="X781" s="125"/>
      <c r="Y781" s="125"/>
      <c r="Z781" s="125">
        <v>1</v>
      </c>
      <c r="AA781" s="125"/>
      <c r="AB781" s="125"/>
      <c r="AC781" s="125"/>
      <c r="AD781" s="125"/>
      <c r="AE781" s="125"/>
      <c r="AF781" s="125"/>
      <c r="AG781" s="125"/>
      <c r="AH781" s="125">
        <v>1</v>
      </c>
      <c r="AI781" s="125"/>
      <c r="AJ781" s="125"/>
      <c r="AK781" s="125"/>
      <c r="AL781" s="125"/>
      <c r="AM781" s="125"/>
      <c r="AN781" s="125"/>
      <c r="AO781" s="125"/>
      <c r="AP781" s="125"/>
      <c r="AQ781" s="125"/>
      <c r="AR781" s="125">
        <f t="shared" si="216"/>
        <v>1</v>
      </c>
      <c r="AS781" s="201">
        <v>1</v>
      </c>
      <c r="AT781" s="201">
        <v>1</v>
      </c>
      <c r="AU781" s="201">
        <v>1</v>
      </c>
      <c r="AV781" s="201"/>
      <c r="AW781" s="201">
        <v>1</v>
      </c>
      <c r="AX781" s="125">
        <f t="shared" si="217"/>
        <v>4</v>
      </c>
      <c r="AY781" s="201"/>
      <c r="AZ781" s="201"/>
      <c r="BA781" s="201">
        <v>1</v>
      </c>
      <c r="BB781" s="201"/>
      <c r="BC781" s="201"/>
      <c r="BD781" s="201"/>
      <c r="BE781" s="201"/>
      <c r="BF781" s="201"/>
      <c r="BG781" s="201"/>
      <c r="BH781" s="201"/>
      <c r="BI781" s="201"/>
      <c r="BJ781" s="201"/>
      <c r="BK781" s="201"/>
      <c r="BL781" s="201"/>
      <c r="BM781" s="201"/>
      <c r="BN781" s="201"/>
      <c r="BO781" s="201"/>
      <c r="BP781" s="201">
        <v>1</v>
      </c>
      <c r="BQ781" s="201"/>
      <c r="BR781" s="201"/>
      <c r="BS781" s="201">
        <v>1</v>
      </c>
      <c r="BT781" s="201">
        <v>1</v>
      </c>
      <c r="BU781" s="201">
        <v>1</v>
      </c>
      <c r="BV781" s="66">
        <f t="shared" si="233"/>
        <v>0</v>
      </c>
      <c r="BW781" s="125"/>
      <c r="BX781" s="125"/>
      <c r="BY781" s="201"/>
      <c r="BZ781" s="201">
        <v>1</v>
      </c>
      <c r="CA781" s="201"/>
      <c r="CB781" s="201"/>
      <c r="CC781" s="201"/>
      <c r="CD781" s="201"/>
      <c r="CE781" s="201"/>
      <c r="CF781" s="201"/>
      <c r="CG781" s="201"/>
      <c r="CH781" s="125">
        <f t="shared" si="218"/>
        <v>1</v>
      </c>
      <c r="CI781" s="201"/>
      <c r="CJ781" s="201"/>
      <c r="CK781" s="201"/>
      <c r="CL781" s="201"/>
      <c r="CM781" s="201">
        <v>1</v>
      </c>
      <c r="CN781" s="201"/>
      <c r="CO781" s="201"/>
      <c r="CP781" s="201"/>
      <c r="CQ781" s="201"/>
      <c r="CR781" s="201"/>
      <c r="CS781" s="125">
        <f t="shared" si="219"/>
        <v>1</v>
      </c>
      <c r="CT781" s="201"/>
      <c r="CU781" s="201"/>
      <c r="CV781" s="201"/>
      <c r="CW781" s="201"/>
      <c r="CX781" s="201"/>
      <c r="CY781" s="201"/>
      <c r="CZ781" s="201">
        <v>1</v>
      </c>
      <c r="DA781" s="201"/>
      <c r="DB781" s="201"/>
      <c r="DC781" s="201"/>
      <c r="DD781" s="125">
        <f t="shared" si="220"/>
        <v>1</v>
      </c>
      <c r="DE781" s="201"/>
      <c r="DF781" s="201"/>
      <c r="DG781" s="201"/>
      <c r="DH781" s="201"/>
      <c r="DI781" s="201"/>
      <c r="DJ781" s="201"/>
      <c r="DK781" s="201"/>
      <c r="DL781" s="201"/>
      <c r="DM781" s="201"/>
      <c r="DN781" s="125">
        <f t="shared" si="221"/>
        <v>0</v>
      </c>
      <c r="DO781" s="201"/>
      <c r="DP781" s="201"/>
      <c r="DQ781" s="201"/>
      <c r="DR781" s="201"/>
      <c r="DS781" s="201"/>
      <c r="DT781" s="201"/>
      <c r="DU781" s="201"/>
      <c r="DV781" s="201">
        <v>1</v>
      </c>
      <c r="DW781" s="125"/>
      <c r="DX781" s="125"/>
      <c r="DY781" s="125">
        <f t="shared" si="222"/>
        <v>1</v>
      </c>
      <c r="DZ781" s="125">
        <f t="shared" si="223"/>
        <v>0</v>
      </c>
      <c r="EA781" s="125">
        <f t="shared" si="224"/>
        <v>0</v>
      </c>
      <c r="EB781" s="125">
        <f t="shared" si="225"/>
        <v>0</v>
      </c>
      <c r="EC781" s="125">
        <f t="shared" si="226"/>
        <v>0</v>
      </c>
      <c r="ED781" s="125">
        <f t="shared" si="227"/>
        <v>0</v>
      </c>
      <c r="EE781" s="125">
        <f t="shared" si="228"/>
        <v>0</v>
      </c>
      <c r="EF781" s="125">
        <f t="shared" si="229"/>
        <v>0</v>
      </c>
      <c r="EG781" s="125">
        <f t="shared" si="230"/>
        <v>0</v>
      </c>
      <c r="EH781" s="125">
        <f t="shared" si="231"/>
        <v>0</v>
      </c>
      <c r="EI781" s="125">
        <f t="shared" si="232"/>
        <v>0</v>
      </c>
      <c r="EJ781" s="125">
        <v>0</v>
      </c>
    </row>
    <row r="782" spans="1:140" ht="15.75" customHeight="1">
      <c r="A782" s="34"/>
      <c r="B782" s="33"/>
      <c r="C782" s="201">
        <v>2020</v>
      </c>
      <c r="D782" s="201" t="s">
        <v>4035</v>
      </c>
      <c r="E782" s="201" t="s">
        <v>4036</v>
      </c>
      <c r="F782" s="201" t="s">
        <v>458</v>
      </c>
      <c r="G782" s="2" t="s">
        <v>1818</v>
      </c>
      <c r="H782" s="201" t="s">
        <v>4037</v>
      </c>
      <c r="I782" s="201" t="s">
        <v>4038</v>
      </c>
      <c r="J782" s="201"/>
      <c r="K782" s="201"/>
      <c r="L782" s="201" t="s">
        <v>3431</v>
      </c>
      <c r="M782" s="214">
        <v>1</v>
      </c>
      <c r="N782" s="214"/>
      <c r="O782" s="201"/>
      <c r="P782" s="201"/>
      <c r="Q782" s="201"/>
      <c r="R782" s="201"/>
      <c r="S782" s="201"/>
      <c r="T782" s="201"/>
      <c r="U782" s="201">
        <v>1</v>
      </c>
      <c r="V782" s="201"/>
      <c r="W782" s="201"/>
      <c r="X782" s="201"/>
      <c r="Y782" s="201"/>
      <c r="Z782" s="201">
        <v>1</v>
      </c>
      <c r="AA782" s="201"/>
      <c r="AB782" s="201"/>
      <c r="AC782" s="201"/>
      <c r="AD782" s="201"/>
      <c r="AE782" s="201"/>
      <c r="AF782" s="201"/>
      <c r="AG782" s="201">
        <v>1</v>
      </c>
      <c r="AH782" s="201"/>
      <c r="AI782" s="201"/>
      <c r="AJ782" s="201"/>
      <c r="AK782" s="201"/>
      <c r="AL782" s="201"/>
      <c r="AM782" s="201"/>
      <c r="AN782" s="201"/>
      <c r="AO782" s="201"/>
      <c r="AP782" s="201"/>
      <c r="AQ782" s="201"/>
      <c r="AR782" s="201">
        <f t="shared" ref="AR782:AR845" si="234">IF(SUM(X782:AQ782)&gt;0,1,"")</f>
        <v>1</v>
      </c>
      <c r="AS782" s="201"/>
      <c r="AT782" s="201">
        <v>1</v>
      </c>
      <c r="AU782" s="201"/>
      <c r="AV782" s="201"/>
      <c r="AW782" s="201"/>
      <c r="AX782" s="201">
        <f t="shared" si="217"/>
        <v>1</v>
      </c>
      <c r="AY782" s="201"/>
      <c r="AZ782" s="201"/>
      <c r="BA782" s="201">
        <v>1</v>
      </c>
      <c r="BB782" s="201"/>
      <c r="BC782" s="201"/>
      <c r="BD782" s="201"/>
      <c r="BE782" s="201"/>
      <c r="BF782" s="201"/>
      <c r="BG782" s="201"/>
      <c r="BH782" s="201"/>
      <c r="BI782" s="201"/>
      <c r="BJ782" s="201"/>
      <c r="BK782" s="201"/>
      <c r="BL782" s="201"/>
      <c r="BM782" s="201"/>
      <c r="BN782" s="201"/>
      <c r="BO782" s="201"/>
      <c r="BP782" s="201">
        <v>1</v>
      </c>
      <c r="BQ782" s="201"/>
      <c r="BR782" s="201"/>
      <c r="BS782" s="201"/>
      <c r="BT782" s="201">
        <v>1</v>
      </c>
      <c r="BU782" s="201"/>
      <c r="BV782" s="66">
        <f t="shared" si="233"/>
        <v>0</v>
      </c>
      <c r="BW782" s="201"/>
      <c r="BX782" s="201"/>
      <c r="BY782" s="201"/>
      <c r="BZ782" s="201"/>
      <c r="CA782" s="201"/>
      <c r="CB782" s="201"/>
      <c r="CC782" s="201"/>
      <c r="CD782" s="201"/>
      <c r="CE782" s="201"/>
      <c r="CF782" s="201"/>
      <c r="CG782" s="201"/>
      <c r="CH782" s="201">
        <f t="shared" si="218"/>
        <v>0</v>
      </c>
      <c r="CI782" s="201"/>
      <c r="CJ782" s="201"/>
      <c r="CK782" s="201"/>
      <c r="CL782" s="201"/>
      <c r="CM782" s="201">
        <v>1</v>
      </c>
      <c r="CN782" s="201"/>
      <c r="CO782" s="201"/>
      <c r="CP782" s="201"/>
      <c r="CQ782" s="201"/>
      <c r="CR782" s="201"/>
      <c r="CS782" s="201">
        <f t="shared" si="219"/>
        <v>1</v>
      </c>
      <c r="CT782" s="201"/>
      <c r="CU782" s="201"/>
      <c r="CV782" s="201"/>
      <c r="CW782" s="201"/>
      <c r="CX782" s="201"/>
      <c r="CY782" s="201"/>
      <c r="CZ782" s="201"/>
      <c r="DA782" s="201"/>
      <c r="DB782" s="201"/>
      <c r="DC782" s="201"/>
      <c r="DD782" s="201">
        <f t="shared" si="220"/>
        <v>0</v>
      </c>
      <c r="DE782" s="201"/>
      <c r="DF782" s="201"/>
      <c r="DG782" s="201"/>
      <c r="DH782" s="201"/>
      <c r="DI782" s="201"/>
      <c r="DJ782" s="201"/>
      <c r="DK782" s="201"/>
      <c r="DL782" s="201"/>
      <c r="DM782" s="201"/>
      <c r="DN782" s="201">
        <f t="shared" si="221"/>
        <v>0</v>
      </c>
      <c r="DO782" s="201"/>
      <c r="DP782" s="201"/>
      <c r="DQ782" s="201"/>
      <c r="DR782" s="201"/>
      <c r="DS782" s="201"/>
      <c r="DT782" s="201"/>
      <c r="DU782" s="201"/>
      <c r="DV782" s="201"/>
      <c r="DW782" s="201"/>
      <c r="DX782" s="201"/>
      <c r="DY782" s="201">
        <f t="shared" si="222"/>
        <v>0</v>
      </c>
      <c r="DZ782" s="201">
        <f t="shared" si="223"/>
        <v>0</v>
      </c>
      <c r="EA782" s="201">
        <f t="shared" si="224"/>
        <v>0</v>
      </c>
      <c r="EB782" s="201">
        <f t="shared" si="225"/>
        <v>0</v>
      </c>
      <c r="EC782" s="201">
        <f t="shared" si="226"/>
        <v>0</v>
      </c>
      <c r="ED782" s="201">
        <f t="shared" si="227"/>
        <v>0</v>
      </c>
      <c r="EE782" s="201">
        <f t="shared" si="228"/>
        <v>0</v>
      </c>
      <c r="EF782" s="201">
        <f t="shared" si="229"/>
        <v>0</v>
      </c>
      <c r="EG782" s="201">
        <f t="shared" si="230"/>
        <v>0</v>
      </c>
      <c r="EH782" s="201">
        <f t="shared" si="231"/>
        <v>0</v>
      </c>
      <c r="EI782" s="201">
        <f t="shared" si="232"/>
        <v>0</v>
      </c>
      <c r="EJ782" s="201">
        <v>0</v>
      </c>
    </row>
    <row r="783" spans="1:140" ht="15.75" customHeight="1">
      <c r="A783" s="34"/>
      <c r="B783" s="33"/>
      <c r="C783" s="125">
        <v>2020</v>
      </c>
      <c r="D783" s="125" t="s">
        <v>4039</v>
      </c>
      <c r="E783" s="125" t="s">
        <v>4040</v>
      </c>
      <c r="F783" s="125" t="s">
        <v>1234</v>
      </c>
      <c r="G783" s="125" t="s">
        <v>463</v>
      </c>
      <c r="H783" s="125" t="s">
        <v>4041</v>
      </c>
      <c r="I783" s="125" t="s">
        <v>4042</v>
      </c>
      <c r="J783" s="125"/>
      <c r="K783" s="125"/>
      <c r="L783" s="125" t="s">
        <v>3431</v>
      </c>
      <c r="M783" s="119">
        <v>1</v>
      </c>
      <c r="N783" s="119"/>
      <c r="O783" s="125"/>
      <c r="P783" s="125"/>
      <c r="Q783" s="125"/>
      <c r="R783" s="125"/>
      <c r="S783" s="125"/>
      <c r="T783" s="125"/>
      <c r="U783" s="125">
        <v>1</v>
      </c>
      <c r="V783" s="125"/>
      <c r="W783" s="125"/>
      <c r="X783" s="125"/>
      <c r="Y783" s="125"/>
      <c r="Z783" s="125"/>
      <c r="AA783" s="125">
        <v>1</v>
      </c>
      <c r="AB783" s="125"/>
      <c r="AC783" s="125"/>
      <c r="AD783" s="125"/>
      <c r="AE783" s="125"/>
      <c r="AF783" s="125"/>
      <c r="AG783" s="125"/>
      <c r="AH783" s="125"/>
      <c r="AI783" s="125"/>
      <c r="AJ783" s="125"/>
      <c r="AK783" s="125"/>
      <c r="AL783" s="125"/>
      <c r="AM783" s="125"/>
      <c r="AN783" s="125"/>
      <c r="AO783" s="125"/>
      <c r="AP783" s="125"/>
      <c r="AQ783" s="125"/>
      <c r="AR783" s="125">
        <f t="shared" si="234"/>
        <v>1</v>
      </c>
      <c r="AS783" s="125">
        <v>1</v>
      </c>
      <c r="AT783" s="125">
        <v>1</v>
      </c>
      <c r="AU783" s="125">
        <v>1</v>
      </c>
      <c r="AV783" s="125"/>
      <c r="AW783" s="125">
        <v>1</v>
      </c>
      <c r="AX783" s="125">
        <f t="shared" si="217"/>
        <v>4</v>
      </c>
      <c r="AY783" s="125"/>
      <c r="AZ783" s="125"/>
      <c r="BA783" s="125">
        <v>1</v>
      </c>
      <c r="BB783" s="125"/>
      <c r="BC783" s="125"/>
      <c r="BD783" s="125"/>
      <c r="BE783" s="125">
        <v>1</v>
      </c>
      <c r="BF783" s="125"/>
      <c r="BG783" s="125"/>
      <c r="BH783" s="125"/>
      <c r="BI783" s="125"/>
      <c r="BJ783" s="125"/>
      <c r="BK783" s="125"/>
      <c r="BL783" s="125"/>
      <c r="BM783" s="125"/>
      <c r="BN783" s="125">
        <v>1</v>
      </c>
      <c r="BO783" s="125"/>
      <c r="BP783" s="125"/>
      <c r="BQ783" s="125"/>
      <c r="BR783" s="125"/>
      <c r="BS783" s="125">
        <v>1</v>
      </c>
      <c r="BT783" s="125">
        <v>1</v>
      </c>
      <c r="BU783" s="125">
        <v>1</v>
      </c>
      <c r="BV783" s="66">
        <f t="shared" si="233"/>
        <v>0</v>
      </c>
      <c r="BW783" s="125"/>
      <c r="BX783" s="125"/>
      <c r="BY783" s="125"/>
      <c r="BZ783" s="125">
        <v>1</v>
      </c>
      <c r="CA783" s="125"/>
      <c r="CB783" s="125"/>
      <c r="CC783" s="125"/>
      <c r="CD783" s="125"/>
      <c r="CE783" s="125"/>
      <c r="CF783" s="125"/>
      <c r="CG783" s="125"/>
      <c r="CH783" s="125">
        <f t="shared" si="218"/>
        <v>1</v>
      </c>
      <c r="CI783" s="125"/>
      <c r="CJ783" s="125"/>
      <c r="CK783" s="125"/>
      <c r="CL783" s="125"/>
      <c r="CM783" s="125">
        <v>1</v>
      </c>
      <c r="CN783" s="125"/>
      <c r="CO783" s="125"/>
      <c r="CP783" s="125"/>
      <c r="CQ783" s="125"/>
      <c r="CR783" s="125"/>
      <c r="CS783" s="125">
        <f t="shared" si="219"/>
        <v>1</v>
      </c>
      <c r="CT783" s="125"/>
      <c r="CU783" s="125"/>
      <c r="CV783" s="125"/>
      <c r="CW783" s="125"/>
      <c r="CX783" s="125"/>
      <c r="CY783" s="125"/>
      <c r="CZ783" s="125">
        <v>1</v>
      </c>
      <c r="DA783" s="125"/>
      <c r="DB783" s="125"/>
      <c r="DC783" s="125"/>
      <c r="DD783" s="125">
        <f t="shared" si="220"/>
        <v>1</v>
      </c>
      <c r="DE783" s="125"/>
      <c r="DF783" s="125"/>
      <c r="DG783" s="125"/>
      <c r="DH783" s="125"/>
      <c r="DI783" s="125"/>
      <c r="DJ783" s="125"/>
      <c r="DK783" s="125"/>
      <c r="DL783" s="125"/>
      <c r="DM783" s="125"/>
      <c r="DN783" s="125">
        <f t="shared" si="221"/>
        <v>0</v>
      </c>
      <c r="DO783" s="125"/>
      <c r="DP783" s="125"/>
      <c r="DQ783" s="125"/>
      <c r="DR783" s="125"/>
      <c r="DS783" s="125"/>
      <c r="DT783" s="125"/>
      <c r="DU783" s="125"/>
      <c r="DV783" s="125">
        <v>1</v>
      </c>
      <c r="DW783" s="125"/>
      <c r="DX783" s="125"/>
      <c r="DY783" s="125">
        <f t="shared" si="222"/>
        <v>1</v>
      </c>
      <c r="DZ783" s="125">
        <f t="shared" si="223"/>
        <v>0</v>
      </c>
      <c r="EA783" s="125">
        <f t="shared" si="224"/>
        <v>0</v>
      </c>
      <c r="EB783" s="125">
        <f t="shared" si="225"/>
        <v>0</v>
      </c>
      <c r="EC783" s="125">
        <f t="shared" si="226"/>
        <v>0</v>
      </c>
      <c r="ED783" s="125">
        <f t="shared" si="227"/>
        <v>0</v>
      </c>
      <c r="EE783" s="125">
        <f t="shared" si="228"/>
        <v>0</v>
      </c>
      <c r="EF783" s="125">
        <f t="shared" si="229"/>
        <v>0</v>
      </c>
      <c r="EG783" s="125">
        <f t="shared" si="230"/>
        <v>0</v>
      </c>
      <c r="EH783" s="125">
        <f t="shared" si="231"/>
        <v>0</v>
      </c>
      <c r="EI783" s="125">
        <f t="shared" si="232"/>
        <v>0</v>
      </c>
      <c r="EJ783" s="125">
        <v>1</v>
      </c>
    </row>
    <row r="784" spans="1:140" ht="15.75" customHeight="1">
      <c r="A784" s="34"/>
      <c r="B784" s="33"/>
      <c r="C784" s="125">
        <v>2020</v>
      </c>
      <c r="D784" s="125" t="s">
        <v>4043</v>
      </c>
      <c r="E784" s="125" t="s">
        <v>4044</v>
      </c>
      <c r="F784" s="125" t="s">
        <v>1234</v>
      </c>
      <c r="G784" s="125" t="s">
        <v>463</v>
      </c>
      <c r="H784" s="125" t="s">
        <v>4045</v>
      </c>
      <c r="I784" s="125" t="s">
        <v>4046</v>
      </c>
      <c r="J784" s="125"/>
      <c r="K784" s="125"/>
      <c r="L784" s="125" t="s">
        <v>3431</v>
      </c>
      <c r="M784" s="119">
        <v>1</v>
      </c>
      <c r="N784" s="119"/>
      <c r="O784" s="125"/>
      <c r="P784" s="125"/>
      <c r="Q784" s="125"/>
      <c r="R784" s="125"/>
      <c r="S784" s="125"/>
      <c r="T784" s="125"/>
      <c r="U784" s="125">
        <v>1</v>
      </c>
      <c r="V784" s="125"/>
      <c r="W784" s="125"/>
      <c r="X784" s="125"/>
      <c r="Y784" s="125"/>
      <c r="Z784" s="125"/>
      <c r="AA784" s="125"/>
      <c r="AB784" s="125"/>
      <c r="AC784" s="125"/>
      <c r="AD784" s="125"/>
      <c r="AE784" s="125"/>
      <c r="AF784" s="125"/>
      <c r="AG784" s="125">
        <v>1</v>
      </c>
      <c r="AH784" s="125"/>
      <c r="AI784" s="125"/>
      <c r="AJ784" s="125"/>
      <c r="AK784" s="125"/>
      <c r="AL784" s="125"/>
      <c r="AM784" s="125"/>
      <c r="AN784" s="125"/>
      <c r="AO784" s="125"/>
      <c r="AP784" s="125"/>
      <c r="AQ784" s="125"/>
      <c r="AR784" s="125">
        <f t="shared" si="234"/>
        <v>1</v>
      </c>
      <c r="AS784" s="125">
        <v>1</v>
      </c>
      <c r="AT784" s="125">
        <v>1</v>
      </c>
      <c r="AU784" s="125">
        <v>1</v>
      </c>
      <c r="AV784" s="125">
        <v>1</v>
      </c>
      <c r="AW784" s="125">
        <v>1</v>
      </c>
      <c r="AX784" s="125">
        <f t="shared" si="217"/>
        <v>5</v>
      </c>
      <c r="AY784" s="125"/>
      <c r="AZ784" s="125">
        <v>1</v>
      </c>
      <c r="BA784" s="125"/>
      <c r="BB784" s="125"/>
      <c r="BC784" s="125"/>
      <c r="BD784" s="125"/>
      <c r="BE784" s="125"/>
      <c r="BF784" s="125">
        <v>1</v>
      </c>
      <c r="BG784" s="125"/>
      <c r="BH784" s="125"/>
      <c r="BI784" s="125"/>
      <c r="BJ784" s="125"/>
      <c r="BK784" s="125"/>
      <c r="BL784" s="125"/>
      <c r="BM784" s="125"/>
      <c r="BN784" s="125"/>
      <c r="BO784" s="125"/>
      <c r="BP784" s="125">
        <v>1</v>
      </c>
      <c r="BQ784" s="125"/>
      <c r="BR784" s="125"/>
      <c r="BS784" s="125"/>
      <c r="BT784" s="125"/>
      <c r="BU784" s="125"/>
      <c r="BV784" s="66">
        <f t="shared" si="233"/>
        <v>1</v>
      </c>
      <c r="BW784" s="125"/>
      <c r="BX784" s="125"/>
      <c r="BY784" s="125"/>
      <c r="BZ784" s="125"/>
      <c r="CA784" s="125"/>
      <c r="CB784" s="125"/>
      <c r="CC784" s="125"/>
      <c r="CD784" s="125"/>
      <c r="CE784" s="125"/>
      <c r="CF784" s="125"/>
      <c r="CG784" s="125"/>
      <c r="CH784" s="125">
        <f t="shared" si="218"/>
        <v>0</v>
      </c>
      <c r="CI784" s="125"/>
      <c r="CJ784" s="125"/>
      <c r="CK784" s="125"/>
      <c r="CL784" s="125"/>
      <c r="CM784" s="125"/>
      <c r="CN784" s="125"/>
      <c r="CO784" s="125"/>
      <c r="CP784" s="125"/>
      <c r="CQ784" s="125"/>
      <c r="CR784" s="125"/>
      <c r="CS784" s="125">
        <f t="shared" si="219"/>
        <v>0</v>
      </c>
      <c r="CT784" s="125"/>
      <c r="CU784" s="125"/>
      <c r="CV784" s="125"/>
      <c r="CW784" s="125"/>
      <c r="CX784" s="125"/>
      <c r="CY784" s="125"/>
      <c r="CZ784" s="125"/>
      <c r="DA784" s="125"/>
      <c r="DB784" s="125"/>
      <c r="DC784" s="125"/>
      <c r="DD784" s="125">
        <f t="shared" si="220"/>
        <v>0</v>
      </c>
      <c r="DE784" s="125"/>
      <c r="DF784" s="125"/>
      <c r="DG784" s="125"/>
      <c r="DH784" s="125"/>
      <c r="DI784" s="125"/>
      <c r="DJ784" s="125"/>
      <c r="DK784" s="125"/>
      <c r="DL784" s="125"/>
      <c r="DM784" s="125"/>
      <c r="DN784" s="125">
        <f t="shared" si="221"/>
        <v>0</v>
      </c>
      <c r="DO784" s="125"/>
      <c r="DP784" s="125"/>
      <c r="DQ784" s="125"/>
      <c r="DR784" s="125"/>
      <c r="DS784" s="125"/>
      <c r="DT784" s="125"/>
      <c r="DU784" s="125"/>
      <c r="DV784" s="125"/>
      <c r="DW784" s="125"/>
      <c r="DX784" s="125"/>
      <c r="DY784" s="125">
        <f t="shared" si="222"/>
        <v>0</v>
      </c>
      <c r="DZ784" s="125">
        <f t="shared" si="223"/>
        <v>0</v>
      </c>
      <c r="EA784" s="125">
        <f t="shared" si="224"/>
        <v>0</v>
      </c>
      <c r="EB784" s="125">
        <f t="shared" si="225"/>
        <v>0</v>
      </c>
      <c r="EC784" s="125">
        <f t="shared" si="226"/>
        <v>0</v>
      </c>
      <c r="ED784" s="125">
        <f t="shared" si="227"/>
        <v>0</v>
      </c>
      <c r="EE784" s="125">
        <f t="shared" si="228"/>
        <v>0</v>
      </c>
      <c r="EF784" s="125">
        <f t="shared" si="229"/>
        <v>0</v>
      </c>
      <c r="EG784" s="125">
        <f t="shared" si="230"/>
        <v>0</v>
      </c>
      <c r="EH784" s="125">
        <f t="shared" si="231"/>
        <v>0</v>
      </c>
      <c r="EI784" s="125">
        <f t="shared" si="232"/>
        <v>0</v>
      </c>
      <c r="EJ784" s="125">
        <v>0</v>
      </c>
    </row>
    <row r="785" spans="1:140" ht="15.75" customHeight="1">
      <c r="A785" s="34"/>
      <c r="B785" s="33"/>
      <c r="C785" s="125">
        <v>2020</v>
      </c>
      <c r="D785" s="125" t="s">
        <v>4047</v>
      </c>
      <c r="E785" s="125" t="s">
        <v>4048</v>
      </c>
      <c r="F785" s="125" t="s">
        <v>520</v>
      </c>
      <c r="G785" s="125" t="s">
        <v>459</v>
      </c>
      <c r="H785" s="163" t="s">
        <v>4049</v>
      </c>
      <c r="I785" s="125" t="s">
        <v>4050</v>
      </c>
      <c r="J785" s="125"/>
      <c r="K785" s="125"/>
      <c r="L785" s="125" t="s">
        <v>3431</v>
      </c>
      <c r="M785" s="119">
        <v>1</v>
      </c>
      <c r="N785" s="119"/>
      <c r="O785" s="125"/>
      <c r="P785" s="125"/>
      <c r="Q785" s="125"/>
      <c r="R785" s="125"/>
      <c r="S785" s="125"/>
      <c r="T785" s="125"/>
      <c r="U785" s="125"/>
      <c r="V785" s="125"/>
      <c r="W785" s="125"/>
      <c r="X785" s="125"/>
      <c r="Y785" s="125"/>
      <c r="Z785" s="125">
        <v>1</v>
      </c>
      <c r="AA785" s="125"/>
      <c r="AB785" s="125"/>
      <c r="AC785" s="125"/>
      <c r="AD785" s="125"/>
      <c r="AE785" s="125"/>
      <c r="AF785" s="125"/>
      <c r="AG785" s="125"/>
      <c r="AH785" s="125"/>
      <c r="AI785" s="125"/>
      <c r="AJ785" s="125"/>
      <c r="AK785" s="125"/>
      <c r="AL785" s="125"/>
      <c r="AM785" s="125"/>
      <c r="AN785" s="125"/>
      <c r="AO785" s="125"/>
      <c r="AP785" s="125"/>
      <c r="AQ785" s="125"/>
      <c r="AR785" s="125">
        <f t="shared" si="234"/>
        <v>1</v>
      </c>
      <c r="AS785" s="125">
        <v>1</v>
      </c>
      <c r="AT785" s="125">
        <v>1</v>
      </c>
      <c r="AU785" s="125">
        <v>1</v>
      </c>
      <c r="AV785" s="125"/>
      <c r="AW785" s="125">
        <v>1</v>
      </c>
      <c r="AX785" s="125">
        <f t="shared" si="217"/>
        <v>4</v>
      </c>
      <c r="AY785" s="125">
        <v>1</v>
      </c>
      <c r="AZ785" s="125"/>
      <c r="BA785" s="125"/>
      <c r="BB785" s="125"/>
      <c r="BC785" s="125"/>
      <c r="BD785" s="125"/>
      <c r="BE785" s="125"/>
      <c r="BF785" s="125"/>
      <c r="BG785" s="125"/>
      <c r="BH785" s="125"/>
      <c r="BI785" s="125"/>
      <c r="BJ785" s="125"/>
      <c r="BK785" s="125">
        <v>1</v>
      </c>
      <c r="BL785" s="125"/>
      <c r="BM785" s="125"/>
      <c r="BN785" s="125"/>
      <c r="BO785" s="125"/>
      <c r="BP785" s="125"/>
      <c r="BQ785" s="125"/>
      <c r="BR785" s="125"/>
      <c r="BS785" s="125">
        <v>1</v>
      </c>
      <c r="BT785" s="125">
        <v>1</v>
      </c>
      <c r="BU785" s="125">
        <v>1</v>
      </c>
      <c r="BV785" s="66">
        <f t="shared" si="233"/>
        <v>0</v>
      </c>
      <c r="BW785" s="125"/>
      <c r="BX785" s="125"/>
      <c r="BY785" s="125"/>
      <c r="BZ785" s="125">
        <v>1</v>
      </c>
      <c r="CA785" s="125"/>
      <c r="CB785" s="125"/>
      <c r="CC785" s="125"/>
      <c r="CD785" s="125"/>
      <c r="CE785" s="125"/>
      <c r="CF785" s="125"/>
      <c r="CG785" s="125"/>
      <c r="CH785" s="125">
        <f t="shared" si="218"/>
        <v>1</v>
      </c>
      <c r="CI785" s="125"/>
      <c r="CJ785" s="125"/>
      <c r="CK785" s="125"/>
      <c r="CL785" s="125"/>
      <c r="CM785" s="125">
        <v>1</v>
      </c>
      <c r="CN785" s="125"/>
      <c r="CO785" s="125"/>
      <c r="CP785" s="125"/>
      <c r="CQ785" s="125"/>
      <c r="CR785" s="125"/>
      <c r="CS785" s="125">
        <f t="shared" si="219"/>
        <v>1</v>
      </c>
      <c r="CT785" s="125"/>
      <c r="CU785" s="125"/>
      <c r="CV785" s="125"/>
      <c r="CW785" s="125"/>
      <c r="CX785" s="125"/>
      <c r="CY785" s="125"/>
      <c r="CZ785" s="125">
        <v>1</v>
      </c>
      <c r="DA785" s="125"/>
      <c r="DB785" s="125"/>
      <c r="DC785" s="125"/>
      <c r="DD785" s="125">
        <f t="shared" si="220"/>
        <v>1</v>
      </c>
      <c r="DE785" s="125"/>
      <c r="DF785" s="125"/>
      <c r="DG785" s="125"/>
      <c r="DH785" s="125"/>
      <c r="DI785" s="125"/>
      <c r="DJ785" s="125"/>
      <c r="DK785" s="125"/>
      <c r="DL785" s="125"/>
      <c r="DM785" s="125"/>
      <c r="DN785" s="125">
        <f t="shared" si="221"/>
        <v>0</v>
      </c>
      <c r="DO785" s="125"/>
      <c r="DP785" s="125"/>
      <c r="DQ785" s="125"/>
      <c r="DR785" s="125"/>
      <c r="DS785" s="125"/>
      <c r="DT785" s="125"/>
      <c r="DU785" s="125"/>
      <c r="DV785" s="125">
        <v>1</v>
      </c>
      <c r="DW785" s="125"/>
      <c r="DX785" s="125"/>
      <c r="DY785" s="125">
        <f t="shared" si="222"/>
        <v>1</v>
      </c>
      <c r="DZ785" s="125">
        <f t="shared" si="223"/>
        <v>0</v>
      </c>
      <c r="EA785" s="125">
        <f t="shared" si="224"/>
        <v>0</v>
      </c>
      <c r="EB785" s="125">
        <f t="shared" si="225"/>
        <v>0</v>
      </c>
      <c r="EC785" s="125">
        <f t="shared" si="226"/>
        <v>0</v>
      </c>
      <c r="ED785" s="125">
        <f t="shared" si="227"/>
        <v>0</v>
      </c>
      <c r="EE785" s="125">
        <f t="shared" si="228"/>
        <v>0</v>
      </c>
      <c r="EF785" s="125">
        <f t="shared" si="229"/>
        <v>0</v>
      </c>
      <c r="EG785" s="125">
        <f t="shared" si="230"/>
        <v>0</v>
      </c>
      <c r="EH785" s="125">
        <f t="shared" si="231"/>
        <v>0</v>
      </c>
      <c r="EI785" s="125">
        <f t="shared" si="232"/>
        <v>0</v>
      </c>
      <c r="EJ785" s="125">
        <v>0</v>
      </c>
    </row>
    <row r="786" spans="1:140" ht="15.75" customHeight="1">
      <c r="A786" s="34"/>
      <c r="B786" s="33"/>
      <c r="C786" s="125">
        <v>2020</v>
      </c>
      <c r="D786" s="125" t="s">
        <v>4051</v>
      </c>
      <c r="E786" s="125" t="s">
        <v>4052</v>
      </c>
      <c r="F786" s="125" t="s">
        <v>4053</v>
      </c>
      <c r="G786" s="125" t="s">
        <v>470</v>
      </c>
      <c r="H786" s="163" t="s">
        <v>4054</v>
      </c>
      <c r="I786" s="125" t="s">
        <v>4055</v>
      </c>
      <c r="J786" s="125"/>
      <c r="K786" s="125"/>
      <c r="L786" s="125" t="s">
        <v>3431</v>
      </c>
      <c r="M786" s="119">
        <v>1</v>
      </c>
      <c r="N786" s="119"/>
      <c r="O786" s="125"/>
      <c r="P786" s="125"/>
      <c r="Q786" s="125"/>
      <c r="R786" s="125"/>
      <c r="S786" s="125"/>
      <c r="T786" s="125"/>
      <c r="U786" s="125">
        <v>1</v>
      </c>
      <c r="V786" s="125"/>
      <c r="W786" s="125"/>
      <c r="X786" s="125"/>
      <c r="Y786" s="125">
        <v>1</v>
      </c>
      <c r="Z786" s="125"/>
      <c r="AA786" s="125"/>
      <c r="AB786" s="125"/>
      <c r="AC786" s="125"/>
      <c r="AD786" s="125"/>
      <c r="AE786" s="125"/>
      <c r="AF786" s="125"/>
      <c r="AG786" s="125"/>
      <c r="AH786" s="125"/>
      <c r="AI786" s="125">
        <v>1</v>
      </c>
      <c r="AJ786" s="125"/>
      <c r="AK786" s="125">
        <v>1</v>
      </c>
      <c r="AL786" s="125"/>
      <c r="AM786" s="125"/>
      <c r="AN786" s="125"/>
      <c r="AO786" s="125"/>
      <c r="AP786" s="125"/>
      <c r="AQ786" s="125"/>
      <c r="AR786" s="125">
        <f t="shared" si="234"/>
        <v>1</v>
      </c>
      <c r="AS786" s="201">
        <v>1</v>
      </c>
      <c r="AT786" s="201">
        <v>1</v>
      </c>
      <c r="AU786" s="201">
        <v>1</v>
      </c>
      <c r="AV786" s="201"/>
      <c r="AW786" s="201"/>
      <c r="AX786" s="125">
        <f t="shared" si="217"/>
        <v>3</v>
      </c>
      <c r="AY786" s="201">
        <v>1</v>
      </c>
      <c r="AZ786" s="201"/>
      <c r="BA786" s="201"/>
      <c r="BB786" s="201"/>
      <c r="BC786" s="201"/>
      <c r="BD786" s="201"/>
      <c r="BE786" s="201"/>
      <c r="BF786" s="201"/>
      <c r="BG786" s="201"/>
      <c r="BH786" s="201"/>
      <c r="BI786" s="201"/>
      <c r="BJ786" s="201"/>
      <c r="BK786" s="201">
        <v>1</v>
      </c>
      <c r="BL786" s="201"/>
      <c r="BM786" s="201"/>
      <c r="BN786" s="201"/>
      <c r="BO786" s="201"/>
      <c r="BP786" s="201"/>
      <c r="BQ786" s="201"/>
      <c r="BR786" s="201"/>
      <c r="BS786" s="201"/>
      <c r="BT786" s="201"/>
      <c r="BU786" s="201"/>
      <c r="BV786" s="66">
        <f t="shared" si="233"/>
        <v>1</v>
      </c>
      <c r="BW786" s="125"/>
      <c r="BX786" s="125"/>
      <c r="BY786" s="201"/>
      <c r="BZ786" s="201"/>
      <c r="CA786" s="201"/>
      <c r="CB786" s="201"/>
      <c r="CC786" s="201"/>
      <c r="CD786" s="201"/>
      <c r="CE786" s="201"/>
      <c r="CF786" s="201"/>
      <c r="CG786" s="201"/>
      <c r="CH786" s="125">
        <f t="shared" si="218"/>
        <v>0</v>
      </c>
      <c r="CI786" s="201"/>
      <c r="CJ786" s="201"/>
      <c r="CK786" s="201"/>
      <c r="CL786" s="201"/>
      <c r="CM786" s="201"/>
      <c r="CN786" s="201"/>
      <c r="CO786" s="201"/>
      <c r="CP786" s="201"/>
      <c r="CQ786" s="201"/>
      <c r="CR786" s="201"/>
      <c r="CS786" s="125">
        <f t="shared" si="219"/>
        <v>0</v>
      </c>
      <c r="CT786" s="201"/>
      <c r="CU786" s="201"/>
      <c r="CV786" s="201"/>
      <c r="CW786" s="201"/>
      <c r="CX786" s="201"/>
      <c r="CY786" s="201"/>
      <c r="CZ786" s="201"/>
      <c r="DA786" s="201"/>
      <c r="DB786" s="201"/>
      <c r="DC786" s="201"/>
      <c r="DD786" s="125">
        <f t="shared" si="220"/>
        <v>0</v>
      </c>
      <c r="DE786" s="201"/>
      <c r="DF786" s="201"/>
      <c r="DG786" s="201"/>
      <c r="DH786" s="201"/>
      <c r="DI786" s="201"/>
      <c r="DJ786" s="201"/>
      <c r="DK786" s="201"/>
      <c r="DL786" s="201"/>
      <c r="DM786" s="201"/>
      <c r="DN786" s="125">
        <f t="shared" si="221"/>
        <v>0</v>
      </c>
      <c r="DO786" s="201"/>
      <c r="DP786" s="201"/>
      <c r="DQ786" s="201"/>
      <c r="DR786" s="201"/>
      <c r="DS786" s="201"/>
      <c r="DT786" s="201"/>
      <c r="DU786" s="201"/>
      <c r="DV786" s="201"/>
      <c r="DW786" s="125"/>
      <c r="DX786" s="125"/>
      <c r="DY786" s="125">
        <f t="shared" si="222"/>
        <v>0</v>
      </c>
      <c r="DZ786" s="125">
        <f t="shared" si="223"/>
        <v>0</v>
      </c>
      <c r="EA786" s="125">
        <f t="shared" si="224"/>
        <v>0</v>
      </c>
      <c r="EB786" s="125">
        <f t="shared" si="225"/>
        <v>0</v>
      </c>
      <c r="EC786" s="125">
        <f t="shared" si="226"/>
        <v>0</v>
      </c>
      <c r="ED786" s="125">
        <f t="shared" si="227"/>
        <v>0</v>
      </c>
      <c r="EE786" s="125">
        <f t="shared" si="228"/>
        <v>0</v>
      </c>
      <c r="EF786" s="125">
        <f t="shared" si="229"/>
        <v>0</v>
      </c>
      <c r="EG786" s="125">
        <f t="shared" si="230"/>
        <v>0</v>
      </c>
      <c r="EH786" s="125">
        <f t="shared" si="231"/>
        <v>0</v>
      </c>
      <c r="EI786" s="125">
        <f t="shared" si="232"/>
        <v>0</v>
      </c>
      <c r="EJ786" s="125">
        <v>1</v>
      </c>
    </row>
    <row r="787" spans="1:140" ht="15.75" customHeight="1">
      <c r="A787" s="34"/>
      <c r="B787" s="33"/>
      <c r="C787" s="125">
        <v>2020</v>
      </c>
      <c r="D787" s="125" t="s">
        <v>4056</v>
      </c>
      <c r="E787" s="125" t="s">
        <v>4057</v>
      </c>
      <c r="F787" s="125" t="s">
        <v>3468</v>
      </c>
      <c r="G787" s="125" t="s">
        <v>470</v>
      </c>
      <c r="H787" s="125" t="s">
        <v>4058</v>
      </c>
      <c r="I787" s="125" t="s">
        <v>4059</v>
      </c>
      <c r="J787" s="125"/>
      <c r="K787" s="125"/>
      <c r="L787" s="125" t="s">
        <v>3431</v>
      </c>
      <c r="M787" s="119">
        <v>1</v>
      </c>
      <c r="N787" s="119"/>
      <c r="O787" s="125"/>
      <c r="P787" s="125"/>
      <c r="Q787" s="125"/>
      <c r="R787" s="125"/>
      <c r="S787" s="125"/>
      <c r="T787" s="125"/>
      <c r="U787" s="125">
        <v>1</v>
      </c>
      <c r="V787" s="125"/>
      <c r="W787" s="125"/>
      <c r="X787" s="125"/>
      <c r="Y787" s="125">
        <v>1</v>
      </c>
      <c r="Z787" s="125"/>
      <c r="AA787" s="125"/>
      <c r="AB787" s="125"/>
      <c r="AC787" s="125"/>
      <c r="AD787" s="125"/>
      <c r="AE787" s="125"/>
      <c r="AF787" s="125"/>
      <c r="AG787" s="125"/>
      <c r="AH787" s="125"/>
      <c r="AI787" s="125"/>
      <c r="AJ787" s="125"/>
      <c r="AK787" s="125"/>
      <c r="AL787" s="125"/>
      <c r="AM787" s="125"/>
      <c r="AN787" s="125"/>
      <c r="AO787" s="125"/>
      <c r="AP787" s="125"/>
      <c r="AQ787" s="125"/>
      <c r="AR787" s="125">
        <f t="shared" si="234"/>
        <v>1</v>
      </c>
      <c r="AS787" s="201">
        <v>1</v>
      </c>
      <c r="AT787" s="201">
        <v>1</v>
      </c>
      <c r="AU787" s="201">
        <v>1</v>
      </c>
      <c r="AV787" s="201">
        <v>1</v>
      </c>
      <c r="AW787" s="201">
        <v>1</v>
      </c>
      <c r="AX787" s="125">
        <f t="shared" si="217"/>
        <v>5</v>
      </c>
      <c r="AY787" s="201"/>
      <c r="AZ787" s="201">
        <v>1</v>
      </c>
      <c r="BA787" s="201"/>
      <c r="BB787" s="201"/>
      <c r="BC787" s="201"/>
      <c r="BD787" s="201"/>
      <c r="BE787" s="201"/>
      <c r="BF787" s="201"/>
      <c r="BG787" s="201"/>
      <c r="BH787" s="201"/>
      <c r="BI787" s="201"/>
      <c r="BJ787" s="201"/>
      <c r="BK787" s="201">
        <v>1</v>
      </c>
      <c r="BL787" s="201"/>
      <c r="BM787" s="201"/>
      <c r="BN787" s="201"/>
      <c r="BO787" s="201"/>
      <c r="BP787" s="201"/>
      <c r="BQ787" s="201"/>
      <c r="BR787" s="201"/>
      <c r="BS787" s="201"/>
      <c r="BT787" s="201"/>
      <c r="BU787" s="201"/>
      <c r="BV787" s="66">
        <f t="shared" si="233"/>
        <v>1</v>
      </c>
      <c r="BW787" s="125"/>
      <c r="BX787" s="125"/>
      <c r="BY787" s="201"/>
      <c r="BZ787" s="201"/>
      <c r="CA787" s="201"/>
      <c r="CB787" s="201"/>
      <c r="CC787" s="201"/>
      <c r="CD787" s="201"/>
      <c r="CE787" s="201"/>
      <c r="CF787" s="201"/>
      <c r="CG787" s="201"/>
      <c r="CH787" s="125">
        <f t="shared" si="218"/>
        <v>0</v>
      </c>
      <c r="CI787" s="201"/>
      <c r="CJ787" s="201"/>
      <c r="CK787" s="201"/>
      <c r="CL787" s="201"/>
      <c r="CM787" s="201"/>
      <c r="CN787" s="201"/>
      <c r="CO787" s="201"/>
      <c r="CP787" s="201"/>
      <c r="CQ787" s="201"/>
      <c r="CR787" s="201"/>
      <c r="CS787" s="125">
        <f t="shared" si="219"/>
        <v>0</v>
      </c>
      <c r="CT787" s="201"/>
      <c r="CU787" s="201"/>
      <c r="CV787" s="201"/>
      <c r="CW787" s="201"/>
      <c r="CX787" s="201"/>
      <c r="CY787" s="201"/>
      <c r="CZ787" s="201"/>
      <c r="DA787" s="201"/>
      <c r="DB787" s="201"/>
      <c r="DC787" s="201"/>
      <c r="DD787" s="125">
        <f t="shared" si="220"/>
        <v>0</v>
      </c>
      <c r="DE787" s="201"/>
      <c r="DF787" s="201"/>
      <c r="DG787" s="201"/>
      <c r="DH787" s="201"/>
      <c r="DI787" s="201"/>
      <c r="DJ787" s="201"/>
      <c r="DK787" s="201"/>
      <c r="DL787" s="201"/>
      <c r="DM787" s="201"/>
      <c r="DN787" s="125">
        <f t="shared" si="221"/>
        <v>0</v>
      </c>
      <c r="DO787" s="201"/>
      <c r="DP787" s="201"/>
      <c r="DQ787" s="201"/>
      <c r="DR787" s="201"/>
      <c r="DS787" s="201"/>
      <c r="DT787" s="201"/>
      <c r="DU787" s="201"/>
      <c r="DV787" s="201"/>
      <c r="DW787" s="125"/>
      <c r="DX787" s="125"/>
      <c r="DY787" s="125">
        <f t="shared" si="222"/>
        <v>0</v>
      </c>
      <c r="DZ787" s="125">
        <f t="shared" si="223"/>
        <v>0</v>
      </c>
      <c r="EA787" s="125">
        <f t="shared" si="224"/>
        <v>0</v>
      </c>
      <c r="EB787" s="125">
        <f t="shared" si="225"/>
        <v>0</v>
      </c>
      <c r="EC787" s="125">
        <f t="shared" si="226"/>
        <v>0</v>
      </c>
      <c r="ED787" s="125">
        <f t="shared" si="227"/>
        <v>0</v>
      </c>
      <c r="EE787" s="125">
        <f t="shared" si="228"/>
        <v>0</v>
      </c>
      <c r="EF787" s="125">
        <f t="shared" si="229"/>
        <v>0</v>
      </c>
      <c r="EG787" s="125">
        <f t="shared" si="230"/>
        <v>0</v>
      </c>
      <c r="EH787" s="125">
        <f t="shared" si="231"/>
        <v>0</v>
      </c>
      <c r="EI787" s="125">
        <f t="shared" si="232"/>
        <v>0</v>
      </c>
      <c r="EJ787" s="125">
        <v>1</v>
      </c>
    </row>
    <row r="788" spans="1:140" ht="15.75" customHeight="1">
      <c r="A788" s="33"/>
      <c r="B788" s="33"/>
      <c r="C788" s="125">
        <v>2020</v>
      </c>
      <c r="D788" s="125" t="s">
        <v>4060</v>
      </c>
      <c r="E788" s="125" t="s">
        <v>4061</v>
      </c>
      <c r="F788" s="125" t="s">
        <v>600</v>
      </c>
      <c r="G788" s="125" t="s">
        <v>463</v>
      </c>
      <c r="H788" s="125" t="s">
        <v>4062</v>
      </c>
      <c r="I788" s="125" t="s">
        <v>4063</v>
      </c>
      <c r="J788" s="125"/>
      <c r="K788" s="125"/>
      <c r="L788" s="125" t="s">
        <v>3431</v>
      </c>
      <c r="M788" s="119">
        <v>1</v>
      </c>
      <c r="N788" s="119"/>
      <c r="O788" s="125"/>
      <c r="P788" s="125"/>
      <c r="Q788" s="125"/>
      <c r="R788" s="125"/>
      <c r="S788" s="125"/>
      <c r="T788" s="125"/>
      <c r="U788" s="125">
        <v>1</v>
      </c>
      <c r="V788" s="125"/>
      <c r="W788" s="125"/>
      <c r="X788" s="125"/>
      <c r="Y788" s="125"/>
      <c r="Z788" s="125">
        <v>1</v>
      </c>
      <c r="AA788" s="125"/>
      <c r="AB788" s="125"/>
      <c r="AC788" s="125"/>
      <c r="AD788" s="125"/>
      <c r="AE788" s="125"/>
      <c r="AF788" s="125"/>
      <c r="AG788" s="125"/>
      <c r="AH788" s="125"/>
      <c r="AI788" s="125"/>
      <c r="AJ788" s="125"/>
      <c r="AK788" s="125"/>
      <c r="AL788" s="125"/>
      <c r="AM788" s="125"/>
      <c r="AN788" s="125"/>
      <c r="AO788" s="125"/>
      <c r="AP788" s="125"/>
      <c r="AQ788" s="125"/>
      <c r="AR788" s="125">
        <f t="shared" si="234"/>
        <v>1</v>
      </c>
      <c r="AS788" s="125">
        <v>1</v>
      </c>
      <c r="AT788" s="125">
        <v>1</v>
      </c>
      <c r="AU788" s="125">
        <v>1</v>
      </c>
      <c r="AV788" s="125"/>
      <c r="AW788" s="125">
        <v>1</v>
      </c>
      <c r="AX788" s="125">
        <f t="shared" si="217"/>
        <v>4</v>
      </c>
      <c r="AY788" s="125"/>
      <c r="AZ788" s="125">
        <v>1</v>
      </c>
      <c r="BA788" s="125">
        <v>1</v>
      </c>
      <c r="BB788" s="125"/>
      <c r="BC788" s="125"/>
      <c r="BD788" s="125">
        <v>1</v>
      </c>
      <c r="BE788" s="125"/>
      <c r="BF788" s="125"/>
      <c r="BG788" s="125"/>
      <c r="BH788" s="125"/>
      <c r="BI788" s="125"/>
      <c r="BJ788" s="125"/>
      <c r="BK788" s="125"/>
      <c r="BL788" s="125"/>
      <c r="BM788" s="125"/>
      <c r="BN788" s="125"/>
      <c r="BO788" s="125"/>
      <c r="BP788" s="125">
        <v>1</v>
      </c>
      <c r="BQ788" s="125"/>
      <c r="BR788" s="125"/>
      <c r="BS788" s="125">
        <v>1</v>
      </c>
      <c r="BT788" s="125">
        <v>1</v>
      </c>
      <c r="BU788" s="125">
        <v>1</v>
      </c>
      <c r="BV788" s="66">
        <f t="shared" si="233"/>
        <v>0</v>
      </c>
      <c r="BW788" s="125"/>
      <c r="BX788" s="125"/>
      <c r="BY788" s="125"/>
      <c r="BZ788" s="125">
        <v>1</v>
      </c>
      <c r="CA788" s="125"/>
      <c r="CB788" s="125"/>
      <c r="CC788" s="125"/>
      <c r="CD788" s="125"/>
      <c r="CE788" s="125"/>
      <c r="CF788" s="125"/>
      <c r="CG788" s="125"/>
      <c r="CH788" s="125">
        <f t="shared" si="218"/>
        <v>1</v>
      </c>
      <c r="CI788" s="125"/>
      <c r="CJ788" s="125"/>
      <c r="CK788" s="125"/>
      <c r="CL788" s="125"/>
      <c r="CM788" s="125">
        <v>1</v>
      </c>
      <c r="CN788" s="125"/>
      <c r="CO788" s="125"/>
      <c r="CP788" s="125"/>
      <c r="CQ788" s="125"/>
      <c r="CR788" s="125"/>
      <c r="CS788" s="125">
        <f t="shared" si="219"/>
        <v>1</v>
      </c>
      <c r="CT788" s="125"/>
      <c r="CU788" s="125"/>
      <c r="CV788" s="125"/>
      <c r="CW788" s="125"/>
      <c r="CX788" s="125"/>
      <c r="CY788" s="125"/>
      <c r="CZ788" s="125">
        <v>1</v>
      </c>
      <c r="DA788" s="125"/>
      <c r="DB788" s="125"/>
      <c r="DC788" s="125"/>
      <c r="DD788" s="125">
        <f t="shared" si="220"/>
        <v>1</v>
      </c>
      <c r="DE788" s="125"/>
      <c r="DF788" s="125"/>
      <c r="DG788" s="125"/>
      <c r="DH788" s="125"/>
      <c r="DI788" s="125"/>
      <c r="DJ788" s="125"/>
      <c r="DK788" s="125"/>
      <c r="DL788" s="125"/>
      <c r="DM788" s="125"/>
      <c r="DN788" s="125">
        <f t="shared" si="221"/>
        <v>0</v>
      </c>
      <c r="DO788" s="125"/>
      <c r="DP788" s="125"/>
      <c r="DQ788" s="125"/>
      <c r="DR788" s="125"/>
      <c r="DS788" s="125"/>
      <c r="DT788" s="125"/>
      <c r="DU788" s="125"/>
      <c r="DV788" s="125">
        <v>1</v>
      </c>
      <c r="DW788" s="125"/>
      <c r="DX788" s="125"/>
      <c r="DY788" s="125">
        <f t="shared" si="222"/>
        <v>1</v>
      </c>
      <c r="DZ788" s="125">
        <f t="shared" si="223"/>
        <v>0</v>
      </c>
      <c r="EA788" s="125">
        <f t="shared" si="224"/>
        <v>0</v>
      </c>
      <c r="EB788" s="125">
        <f t="shared" si="225"/>
        <v>0</v>
      </c>
      <c r="EC788" s="125">
        <f t="shared" si="226"/>
        <v>0</v>
      </c>
      <c r="ED788" s="125">
        <f t="shared" si="227"/>
        <v>0</v>
      </c>
      <c r="EE788" s="125">
        <f t="shared" si="228"/>
        <v>0</v>
      </c>
      <c r="EF788" s="125">
        <f t="shared" si="229"/>
        <v>0</v>
      </c>
      <c r="EG788" s="125">
        <f t="shared" si="230"/>
        <v>0</v>
      </c>
      <c r="EH788" s="125">
        <f t="shared" si="231"/>
        <v>0</v>
      </c>
      <c r="EI788" s="125">
        <f t="shared" si="232"/>
        <v>0</v>
      </c>
      <c r="EJ788" s="125">
        <v>0</v>
      </c>
    </row>
    <row r="789" spans="1:140" ht="15.75" customHeight="1">
      <c r="A789" s="33"/>
      <c r="B789" s="33"/>
      <c r="C789" s="125">
        <v>2020</v>
      </c>
      <c r="D789" s="125" t="s">
        <v>4064</v>
      </c>
      <c r="E789" s="125" t="s">
        <v>4065</v>
      </c>
      <c r="F789" s="125" t="s">
        <v>1529</v>
      </c>
      <c r="G789" s="125" t="s">
        <v>1530</v>
      </c>
      <c r="H789" s="163" t="s">
        <v>4066</v>
      </c>
      <c r="I789" s="125" t="s">
        <v>4067</v>
      </c>
      <c r="J789" s="125"/>
      <c r="K789" s="125"/>
      <c r="L789" s="125" t="s">
        <v>3431</v>
      </c>
      <c r="M789" s="119">
        <v>1</v>
      </c>
      <c r="N789" s="119"/>
      <c r="O789" s="125"/>
      <c r="P789" s="125"/>
      <c r="Q789" s="125"/>
      <c r="R789" s="125"/>
      <c r="S789" s="125"/>
      <c r="T789" s="125"/>
      <c r="U789" s="125">
        <v>1</v>
      </c>
      <c r="V789" s="125"/>
      <c r="W789" s="125"/>
      <c r="X789" s="125"/>
      <c r="Y789" s="125"/>
      <c r="Z789" s="125"/>
      <c r="AA789" s="125"/>
      <c r="AB789" s="125"/>
      <c r="AC789" s="125">
        <v>1</v>
      </c>
      <c r="AD789" s="125"/>
      <c r="AE789" s="125"/>
      <c r="AF789" s="125"/>
      <c r="AG789" s="125"/>
      <c r="AH789" s="125"/>
      <c r="AI789" s="125"/>
      <c r="AJ789" s="125"/>
      <c r="AK789" s="125"/>
      <c r="AL789" s="125"/>
      <c r="AM789" s="125"/>
      <c r="AN789" s="125"/>
      <c r="AO789" s="125"/>
      <c r="AP789" s="125"/>
      <c r="AQ789" s="125"/>
      <c r="AR789" s="125">
        <f t="shared" si="234"/>
        <v>1</v>
      </c>
      <c r="AS789" s="125">
        <v>1</v>
      </c>
      <c r="AT789" s="125">
        <v>1</v>
      </c>
      <c r="AU789" s="125">
        <v>1</v>
      </c>
      <c r="AV789" s="125">
        <v>1</v>
      </c>
      <c r="AW789" s="125">
        <v>1</v>
      </c>
      <c r="AX789" s="125">
        <f t="shared" si="217"/>
        <v>5</v>
      </c>
      <c r="AY789" s="125"/>
      <c r="AZ789" s="125"/>
      <c r="BA789" s="125">
        <v>1</v>
      </c>
      <c r="BB789" s="125"/>
      <c r="BC789" s="125"/>
      <c r="BD789" s="125"/>
      <c r="BE789" s="125"/>
      <c r="BF789" s="125"/>
      <c r="BG789" s="125"/>
      <c r="BH789" s="125"/>
      <c r="BI789" s="125"/>
      <c r="BJ789" s="125"/>
      <c r="BK789" s="125">
        <v>1</v>
      </c>
      <c r="BL789" s="125"/>
      <c r="BM789" s="125"/>
      <c r="BN789" s="125"/>
      <c r="BO789" s="125"/>
      <c r="BP789" s="125"/>
      <c r="BQ789" s="125"/>
      <c r="BR789" s="125"/>
      <c r="BS789" s="125"/>
      <c r="BT789" s="125"/>
      <c r="BU789" s="125"/>
      <c r="BV789" s="66">
        <f t="shared" si="233"/>
        <v>1</v>
      </c>
      <c r="BW789" s="125"/>
      <c r="BX789" s="125"/>
      <c r="BY789" s="125"/>
      <c r="BZ789" s="125"/>
      <c r="CA789" s="125"/>
      <c r="CB789" s="125"/>
      <c r="CC789" s="125"/>
      <c r="CD789" s="125"/>
      <c r="CE789" s="125"/>
      <c r="CF789" s="125"/>
      <c r="CG789" s="125"/>
      <c r="CH789" s="125">
        <f t="shared" si="218"/>
        <v>0</v>
      </c>
      <c r="CI789" s="125"/>
      <c r="CJ789" s="125"/>
      <c r="CK789" s="125"/>
      <c r="CL789" s="125"/>
      <c r="CM789" s="125"/>
      <c r="CN789" s="125"/>
      <c r="CO789" s="125"/>
      <c r="CP789" s="125"/>
      <c r="CQ789" s="125"/>
      <c r="CR789" s="125"/>
      <c r="CS789" s="125">
        <f t="shared" si="219"/>
        <v>0</v>
      </c>
      <c r="CT789" s="125"/>
      <c r="CU789" s="125"/>
      <c r="CV789" s="125"/>
      <c r="CW789" s="125"/>
      <c r="CX789" s="125"/>
      <c r="CY789" s="125"/>
      <c r="CZ789" s="125"/>
      <c r="DA789" s="125"/>
      <c r="DB789" s="125"/>
      <c r="DC789" s="125"/>
      <c r="DD789" s="125">
        <f t="shared" si="220"/>
        <v>0</v>
      </c>
      <c r="DE789" s="125"/>
      <c r="DF789" s="125"/>
      <c r="DG789" s="125"/>
      <c r="DH789" s="125"/>
      <c r="DI789" s="125"/>
      <c r="DJ789" s="125"/>
      <c r="DK789" s="125"/>
      <c r="DL789" s="125"/>
      <c r="DM789" s="125"/>
      <c r="DN789" s="125">
        <f t="shared" si="221"/>
        <v>0</v>
      </c>
      <c r="DO789" s="125"/>
      <c r="DP789" s="125"/>
      <c r="DQ789" s="125"/>
      <c r="DR789" s="125"/>
      <c r="DS789" s="125"/>
      <c r="DT789" s="125"/>
      <c r="DU789" s="125"/>
      <c r="DV789" s="125"/>
      <c r="DW789" s="125"/>
      <c r="DX789" s="125"/>
      <c r="DY789" s="125">
        <f t="shared" si="222"/>
        <v>0</v>
      </c>
      <c r="DZ789" s="125">
        <f t="shared" si="223"/>
        <v>0</v>
      </c>
      <c r="EA789" s="125">
        <f t="shared" si="224"/>
        <v>0</v>
      </c>
      <c r="EB789" s="125">
        <f t="shared" si="225"/>
        <v>0</v>
      </c>
      <c r="EC789" s="125">
        <f t="shared" si="226"/>
        <v>0</v>
      </c>
      <c r="ED789" s="125">
        <f t="shared" si="227"/>
        <v>0</v>
      </c>
      <c r="EE789" s="125">
        <f t="shared" si="228"/>
        <v>0</v>
      </c>
      <c r="EF789" s="125">
        <f t="shared" si="229"/>
        <v>0</v>
      </c>
      <c r="EG789" s="125">
        <f t="shared" si="230"/>
        <v>0</v>
      </c>
      <c r="EH789" s="125">
        <f t="shared" si="231"/>
        <v>0</v>
      </c>
      <c r="EI789" s="125">
        <f t="shared" si="232"/>
        <v>0</v>
      </c>
      <c r="EJ789" s="125">
        <v>0</v>
      </c>
    </row>
    <row r="790" spans="1:140" ht="15.75" customHeight="1">
      <c r="A790" s="33"/>
      <c r="B790" s="33"/>
      <c r="C790" s="125">
        <v>2020</v>
      </c>
      <c r="D790" s="125" t="s">
        <v>4068</v>
      </c>
      <c r="E790" s="125" t="s">
        <v>4069</v>
      </c>
      <c r="F790" s="125" t="s">
        <v>516</v>
      </c>
      <c r="G790" s="125" t="s">
        <v>483</v>
      </c>
      <c r="H790" s="125" t="s">
        <v>4070</v>
      </c>
      <c r="I790" s="125" t="s">
        <v>4071</v>
      </c>
      <c r="J790" s="125"/>
      <c r="K790" s="125"/>
      <c r="L790" s="125" t="s">
        <v>3431</v>
      </c>
      <c r="M790" s="119">
        <v>1</v>
      </c>
      <c r="N790" s="119"/>
      <c r="O790" s="125"/>
      <c r="P790" s="125"/>
      <c r="Q790" s="125"/>
      <c r="R790" s="125"/>
      <c r="S790" s="125"/>
      <c r="T790" s="125"/>
      <c r="U790" s="125"/>
      <c r="V790" s="125"/>
      <c r="W790" s="125"/>
      <c r="X790" s="125"/>
      <c r="Y790" s="125"/>
      <c r="Z790" s="125">
        <v>1</v>
      </c>
      <c r="AA790" s="125"/>
      <c r="AB790" s="125"/>
      <c r="AC790" s="125"/>
      <c r="AD790" s="125"/>
      <c r="AE790" s="125"/>
      <c r="AF790" s="125"/>
      <c r="AG790" s="125"/>
      <c r="AH790" s="125"/>
      <c r="AI790" s="125"/>
      <c r="AJ790" s="125"/>
      <c r="AK790" s="125"/>
      <c r="AL790" s="125"/>
      <c r="AM790" s="125"/>
      <c r="AN790" s="125"/>
      <c r="AO790" s="125"/>
      <c r="AP790" s="125"/>
      <c r="AQ790" s="125"/>
      <c r="AR790" s="125">
        <f t="shared" si="234"/>
        <v>1</v>
      </c>
      <c r="AS790" s="167">
        <v>1</v>
      </c>
      <c r="AT790" s="164">
        <v>1</v>
      </c>
      <c r="AU790" s="167"/>
      <c r="AV790" s="164"/>
      <c r="AW790" s="167">
        <v>1</v>
      </c>
      <c r="AX790" s="125">
        <f t="shared" si="217"/>
        <v>3</v>
      </c>
      <c r="AY790" s="164"/>
      <c r="AZ790" s="164">
        <v>1</v>
      </c>
      <c r="BA790" s="164">
        <v>1</v>
      </c>
      <c r="BB790" s="164"/>
      <c r="BC790" s="164"/>
      <c r="BD790" s="164"/>
      <c r="BE790" s="164"/>
      <c r="BF790" s="164"/>
      <c r="BG790" s="164"/>
      <c r="BH790" s="164"/>
      <c r="BI790" s="164"/>
      <c r="BJ790" s="164"/>
      <c r="BK790" s="164"/>
      <c r="BL790" s="164"/>
      <c r="BM790" s="164"/>
      <c r="BN790" s="164"/>
      <c r="BO790" s="164">
        <v>1</v>
      </c>
      <c r="BP790" s="164"/>
      <c r="BQ790" s="164"/>
      <c r="BR790" s="164"/>
      <c r="BS790" s="167">
        <v>1</v>
      </c>
      <c r="BT790" s="167">
        <v>1</v>
      </c>
      <c r="BU790" s="167">
        <v>1</v>
      </c>
      <c r="BV790" s="66">
        <f t="shared" si="233"/>
        <v>0</v>
      </c>
      <c r="BW790" s="167"/>
      <c r="BX790" s="167"/>
      <c r="BY790" s="167"/>
      <c r="BZ790" s="167">
        <v>1</v>
      </c>
      <c r="CA790" s="164"/>
      <c r="CB790" s="164"/>
      <c r="CC790" s="164"/>
      <c r="CD790" s="164"/>
      <c r="CE790" s="164"/>
      <c r="CF790" s="164"/>
      <c r="CG790" s="164"/>
      <c r="CH790" s="125">
        <f t="shared" si="218"/>
        <v>1</v>
      </c>
      <c r="CI790" s="164"/>
      <c r="CJ790" s="164"/>
      <c r="CK790" s="164"/>
      <c r="CL790" s="164"/>
      <c r="CM790" s="164">
        <v>1</v>
      </c>
      <c r="CN790" s="164"/>
      <c r="CO790" s="164"/>
      <c r="CP790" s="164"/>
      <c r="CQ790" s="164"/>
      <c r="CR790" s="164"/>
      <c r="CS790" s="125">
        <f t="shared" si="219"/>
        <v>1</v>
      </c>
      <c r="CT790" s="164"/>
      <c r="CU790" s="164"/>
      <c r="CV790" s="164"/>
      <c r="CW790" s="167"/>
      <c r="CX790" s="164"/>
      <c r="CY790" s="164"/>
      <c r="CZ790" s="164"/>
      <c r="DA790" s="164"/>
      <c r="DB790" s="164"/>
      <c r="DC790" s="164"/>
      <c r="DD790" s="125">
        <f t="shared" si="220"/>
        <v>0</v>
      </c>
      <c r="DE790" s="164"/>
      <c r="DF790" s="164"/>
      <c r="DG790" s="164"/>
      <c r="DH790" s="164"/>
      <c r="DI790" s="164"/>
      <c r="DJ790" s="164"/>
      <c r="DK790" s="164"/>
      <c r="DL790" s="164"/>
      <c r="DM790" s="164"/>
      <c r="DN790" s="125">
        <f t="shared" si="221"/>
        <v>0</v>
      </c>
      <c r="DO790" s="164"/>
      <c r="DP790" s="164"/>
      <c r="DQ790" s="164"/>
      <c r="DR790" s="164"/>
      <c r="DS790" s="164"/>
      <c r="DT790" s="164"/>
      <c r="DU790" s="167"/>
      <c r="DV790" s="167">
        <v>1</v>
      </c>
      <c r="DW790" s="164"/>
      <c r="DX790" s="164"/>
      <c r="DY790" s="125">
        <f t="shared" si="222"/>
        <v>1</v>
      </c>
      <c r="DZ790" s="125">
        <f t="shared" si="223"/>
        <v>0</v>
      </c>
      <c r="EA790" s="125">
        <f t="shared" si="224"/>
        <v>0</v>
      </c>
      <c r="EB790" s="125">
        <f t="shared" si="225"/>
        <v>0</v>
      </c>
      <c r="EC790" s="125">
        <f t="shared" si="226"/>
        <v>0</v>
      </c>
      <c r="ED790" s="125">
        <f t="shared" si="227"/>
        <v>0</v>
      </c>
      <c r="EE790" s="125">
        <f t="shared" si="228"/>
        <v>0</v>
      </c>
      <c r="EF790" s="125">
        <f t="shared" si="229"/>
        <v>0</v>
      </c>
      <c r="EG790" s="125">
        <f t="shared" si="230"/>
        <v>0</v>
      </c>
      <c r="EH790" s="125">
        <f t="shared" si="231"/>
        <v>0</v>
      </c>
      <c r="EI790" s="125">
        <f t="shared" si="232"/>
        <v>0</v>
      </c>
      <c r="EJ790" s="125">
        <v>0</v>
      </c>
    </row>
    <row r="791" spans="1:140" ht="15.75" customHeight="1">
      <c r="A791" s="33"/>
      <c r="B791" s="33"/>
      <c r="C791" s="125">
        <v>2020</v>
      </c>
      <c r="D791" s="125" t="s">
        <v>4072</v>
      </c>
      <c r="E791" s="125" t="s">
        <v>4073</v>
      </c>
      <c r="F791" s="125" t="s">
        <v>620</v>
      </c>
      <c r="G791" s="125" t="s">
        <v>621</v>
      </c>
      <c r="H791" s="125" t="s">
        <v>4074</v>
      </c>
      <c r="I791" s="125" t="s">
        <v>4075</v>
      </c>
      <c r="J791" s="125"/>
      <c r="K791" s="125"/>
      <c r="L791" s="125" t="s">
        <v>3431</v>
      </c>
      <c r="M791" s="119">
        <v>1</v>
      </c>
      <c r="N791" s="119"/>
      <c r="O791" s="125"/>
      <c r="P791" s="125"/>
      <c r="Q791" s="125"/>
      <c r="R791" s="125"/>
      <c r="S791" s="125"/>
      <c r="T791" s="125"/>
      <c r="U791" s="125">
        <v>1</v>
      </c>
      <c r="V791" s="125"/>
      <c r="W791" s="125"/>
      <c r="X791" s="125">
        <v>1</v>
      </c>
      <c r="Y791" s="125"/>
      <c r="Z791" s="125"/>
      <c r="AA791" s="125"/>
      <c r="AB791" s="125"/>
      <c r="AC791" s="125"/>
      <c r="AD791" s="125"/>
      <c r="AE791" s="125"/>
      <c r="AF791" s="125"/>
      <c r="AG791" s="125"/>
      <c r="AH791" s="125"/>
      <c r="AI791" s="125"/>
      <c r="AJ791" s="125"/>
      <c r="AK791" s="125"/>
      <c r="AL791" s="125"/>
      <c r="AM791" s="125"/>
      <c r="AN791" s="125"/>
      <c r="AO791" s="125"/>
      <c r="AP791" s="125"/>
      <c r="AQ791" s="125"/>
      <c r="AR791" s="125">
        <f t="shared" si="234"/>
        <v>1</v>
      </c>
      <c r="AS791" s="167"/>
      <c r="AT791" s="167"/>
      <c r="AU791" s="167"/>
      <c r="AV791" s="164"/>
      <c r="AW791" s="164">
        <v>1</v>
      </c>
      <c r="AX791" s="125">
        <f t="shared" si="217"/>
        <v>1</v>
      </c>
      <c r="AY791" s="164"/>
      <c r="AZ791" s="164"/>
      <c r="BA791" s="164">
        <v>1</v>
      </c>
      <c r="BB791" s="164"/>
      <c r="BC791" s="164"/>
      <c r="BD791" s="164"/>
      <c r="BE791" s="164"/>
      <c r="BF791" s="164"/>
      <c r="BG791" s="164"/>
      <c r="BH791" s="164"/>
      <c r="BI791" s="164"/>
      <c r="BJ791" s="164"/>
      <c r="BK791" s="164">
        <v>1</v>
      </c>
      <c r="BL791" s="164"/>
      <c r="BM791" s="164"/>
      <c r="BN791" s="164"/>
      <c r="BO791" s="164"/>
      <c r="BP791" s="164"/>
      <c r="BQ791" s="164"/>
      <c r="BR791" s="164"/>
      <c r="BS791" s="167"/>
      <c r="BT791" s="167"/>
      <c r="BU791" s="164">
        <v>1</v>
      </c>
      <c r="BV791" s="66">
        <f t="shared" si="233"/>
        <v>0</v>
      </c>
      <c r="BW791" s="167"/>
      <c r="BX791" s="167"/>
      <c r="BY791" s="167"/>
      <c r="BZ791" s="167"/>
      <c r="CA791" s="167"/>
      <c r="CB791" s="167"/>
      <c r="CC791" s="167"/>
      <c r="CD791" s="164"/>
      <c r="CE791" s="164"/>
      <c r="CF791" s="164"/>
      <c r="CG791" s="167"/>
      <c r="CH791" s="125">
        <f t="shared" si="218"/>
        <v>0</v>
      </c>
      <c r="CI791" s="167"/>
      <c r="CJ791" s="167"/>
      <c r="CK791" s="167"/>
      <c r="CL791" s="167"/>
      <c r="CM791" s="167"/>
      <c r="CN791" s="167"/>
      <c r="CO791" s="167"/>
      <c r="CP791" s="164"/>
      <c r="CQ791" s="164"/>
      <c r="CR791" s="164"/>
      <c r="CS791" s="125">
        <f t="shared" si="219"/>
        <v>0</v>
      </c>
      <c r="CT791" s="164"/>
      <c r="CU791" s="167"/>
      <c r="CV791" s="167"/>
      <c r="CW791" s="167"/>
      <c r="CX791" s="167"/>
      <c r="CY791" s="167"/>
      <c r="CZ791" s="167"/>
      <c r="DA791" s="164"/>
      <c r="DB791" s="164"/>
      <c r="DC791" s="164"/>
      <c r="DD791" s="125">
        <f t="shared" si="220"/>
        <v>0</v>
      </c>
      <c r="DE791" s="164"/>
      <c r="DF791" s="164"/>
      <c r="DG791" s="164"/>
      <c r="DH791" s="164"/>
      <c r="DI791" s="164"/>
      <c r="DJ791" s="164"/>
      <c r="DK791" s="164"/>
      <c r="DL791" s="164"/>
      <c r="DM791" s="164"/>
      <c r="DN791" s="125">
        <f t="shared" si="221"/>
        <v>0</v>
      </c>
      <c r="DO791" s="164"/>
      <c r="DP791" s="164"/>
      <c r="DQ791" s="164"/>
      <c r="DR791" s="164"/>
      <c r="DS791" s="164"/>
      <c r="DT791" s="164"/>
      <c r="DU791" s="164"/>
      <c r="DV791" s="164">
        <v>1</v>
      </c>
      <c r="DW791" s="164"/>
      <c r="DX791" s="164"/>
      <c r="DY791" s="125">
        <f t="shared" si="222"/>
        <v>1</v>
      </c>
      <c r="DZ791" s="125">
        <f t="shared" si="223"/>
        <v>0</v>
      </c>
      <c r="EA791" s="125">
        <f t="shared" si="224"/>
        <v>0</v>
      </c>
      <c r="EB791" s="125">
        <f t="shared" si="225"/>
        <v>0</v>
      </c>
      <c r="EC791" s="125">
        <f t="shared" si="226"/>
        <v>0</v>
      </c>
      <c r="ED791" s="125">
        <f t="shared" si="227"/>
        <v>0</v>
      </c>
      <c r="EE791" s="125">
        <f t="shared" si="228"/>
        <v>0</v>
      </c>
      <c r="EF791" s="125">
        <f t="shared" si="229"/>
        <v>0</v>
      </c>
      <c r="EG791" s="125">
        <f t="shared" si="230"/>
        <v>0</v>
      </c>
      <c r="EH791" s="125">
        <f t="shared" si="231"/>
        <v>0</v>
      </c>
      <c r="EI791" s="125">
        <f t="shared" si="232"/>
        <v>0</v>
      </c>
      <c r="EJ791" s="125">
        <v>0</v>
      </c>
    </row>
    <row r="792" spans="1:140" ht="15.75" customHeight="1">
      <c r="A792" s="33"/>
      <c r="B792" s="33"/>
      <c r="C792" s="201">
        <v>2020</v>
      </c>
      <c r="D792" s="201" t="s">
        <v>4076</v>
      </c>
      <c r="E792" s="201" t="s">
        <v>4077</v>
      </c>
      <c r="F792" s="201" t="s">
        <v>1896</v>
      </c>
      <c r="G792" s="201" t="s">
        <v>926</v>
      </c>
      <c r="H792" s="201" t="s">
        <v>4078</v>
      </c>
      <c r="I792" s="201" t="s">
        <v>4079</v>
      </c>
      <c r="J792" s="125"/>
      <c r="K792" s="125"/>
      <c r="L792" s="125" t="s">
        <v>3431</v>
      </c>
      <c r="M792" s="119">
        <v>1</v>
      </c>
      <c r="N792" s="119"/>
      <c r="O792" s="125"/>
      <c r="P792" s="125"/>
      <c r="Q792" s="125"/>
      <c r="R792" s="125"/>
      <c r="S792" s="125"/>
      <c r="T792" s="125"/>
      <c r="U792" s="125"/>
      <c r="V792" s="125"/>
      <c r="W792" s="125"/>
      <c r="X792" s="125"/>
      <c r="Y792" s="125"/>
      <c r="Z792" s="125">
        <v>1</v>
      </c>
      <c r="AA792" s="125"/>
      <c r="AB792" s="125"/>
      <c r="AC792" s="125"/>
      <c r="AD792" s="125"/>
      <c r="AE792" s="125"/>
      <c r="AF792" s="125"/>
      <c r="AG792" s="125"/>
      <c r="AH792" s="125"/>
      <c r="AI792" s="125"/>
      <c r="AJ792" s="125"/>
      <c r="AK792" s="125"/>
      <c r="AL792" s="125"/>
      <c r="AM792" s="125"/>
      <c r="AN792" s="125"/>
      <c r="AO792" s="125"/>
      <c r="AP792" s="125"/>
      <c r="AQ792" s="125"/>
      <c r="AR792" s="125">
        <f t="shared" si="234"/>
        <v>1</v>
      </c>
      <c r="AS792" s="167">
        <v>1</v>
      </c>
      <c r="AT792" s="167"/>
      <c r="AU792" s="164"/>
      <c r="AV792" s="164"/>
      <c r="AW792" s="167">
        <v>1</v>
      </c>
      <c r="AX792" s="125">
        <f t="shared" si="217"/>
        <v>2</v>
      </c>
      <c r="AY792" s="164"/>
      <c r="AZ792" s="164">
        <v>1</v>
      </c>
      <c r="BA792" s="125">
        <v>1</v>
      </c>
      <c r="BB792" s="164"/>
      <c r="BC792" s="164"/>
      <c r="BD792" s="164"/>
      <c r="BE792" s="164"/>
      <c r="BF792" s="164"/>
      <c r="BG792" s="164"/>
      <c r="BH792" s="164"/>
      <c r="BI792" s="164"/>
      <c r="BJ792" s="164"/>
      <c r="BK792" s="164">
        <v>1</v>
      </c>
      <c r="BL792" s="164"/>
      <c r="BM792" s="164"/>
      <c r="BN792" s="164"/>
      <c r="BO792" s="164"/>
      <c r="BP792" s="164"/>
      <c r="BQ792" s="164"/>
      <c r="BR792" s="164"/>
      <c r="BS792" s="167">
        <v>1</v>
      </c>
      <c r="BT792" s="164"/>
      <c r="BU792" s="164">
        <v>1</v>
      </c>
      <c r="BV792" s="66">
        <f t="shared" si="233"/>
        <v>0</v>
      </c>
      <c r="BW792" s="167"/>
      <c r="BX792" s="167"/>
      <c r="BY792" s="167"/>
      <c r="BZ792" s="167">
        <v>1</v>
      </c>
      <c r="CA792" s="164"/>
      <c r="CB792" s="164"/>
      <c r="CC792" s="164"/>
      <c r="CD792" s="164"/>
      <c r="CE792" s="164"/>
      <c r="CF792" s="164"/>
      <c r="CG792" s="167"/>
      <c r="CH792" s="125">
        <f t="shared" si="218"/>
        <v>1</v>
      </c>
      <c r="CI792" s="167"/>
      <c r="CJ792" s="167"/>
      <c r="CK792" s="167"/>
      <c r="CL792" s="164"/>
      <c r="CM792" s="164"/>
      <c r="CN792" s="164"/>
      <c r="CO792" s="164"/>
      <c r="CP792" s="164"/>
      <c r="CQ792" s="164"/>
      <c r="CR792" s="164"/>
      <c r="CS792" s="125">
        <f t="shared" si="219"/>
        <v>0</v>
      </c>
      <c r="CT792" s="164"/>
      <c r="CU792" s="164"/>
      <c r="CV792" s="164"/>
      <c r="CW792" s="164"/>
      <c r="CX792" s="164"/>
      <c r="CY792" s="164"/>
      <c r="CZ792" s="164"/>
      <c r="DA792" s="164"/>
      <c r="DB792" s="164"/>
      <c r="DC792" s="164"/>
      <c r="DD792" s="125">
        <f t="shared" si="220"/>
        <v>0</v>
      </c>
      <c r="DE792" s="164"/>
      <c r="DF792" s="164"/>
      <c r="DG792" s="164"/>
      <c r="DH792" s="164"/>
      <c r="DI792" s="164"/>
      <c r="DJ792" s="164"/>
      <c r="DK792" s="164"/>
      <c r="DL792" s="164"/>
      <c r="DM792" s="164"/>
      <c r="DN792" s="125">
        <f t="shared" si="221"/>
        <v>0</v>
      </c>
      <c r="DO792" s="164"/>
      <c r="DP792" s="167"/>
      <c r="DQ792" s="167"/>
      <c r="DR792" s="164"/>
      <c r="DS792" s="164"/>
      <c r="DT792" s="164"/>
      <c r="DU792" s="164"/>
      <c r="DV792" s="164">
        <v>1</v>
      </c>
      <c r="DW792" s="164"/>
      <c r="DX792" s="164"/>
      <c r="DY792" s="125">
        <f t="shared" si="222"/>
        <v>1</v>
      </c>
      <c r="DZ792" s="125">
        <f t="shared" si="223"/>
        <v>0</v>
      </c>
      <c r="EA792" s="125">
        <f t="shared" si="224"/>
        <v>0</v>
      </c>
      <c r="EB792" s="125">
        <f t="shared" si="225"/>
        <v>0</v>
      </c>
      <c r="EC792" s="125">
        <f t="shared" si="226"/>
        <v>0</v>
      </c>
      <c r="ED792" s="125">
        <f t="shared" si="227"/>
        <v>0</v>
      </c>
      <c r="EE792" s="125">
        <f t="shared" si="228"/>
        <v>0</v>
      </c>
      <c r="EF792" s="125">
        <f t="shared" si="229"/>
        <v>0</v>
      </c>
      <c r="EG792" s="125">
        <f t="shared" si="230"/>
        <v>0</v>
      </c>
      <c r="EH792" s="125">
        <f t="shared" si="231"/>
        <v>0</v>
      </c>
      <c r="EI792" s="125">
        <f t="shared" si="232"/>
        <v>0</v>
      </c>
      <c r="EJ792" s="125">
        <v>0</v>
      </c>
    </row>
    <row r="793" spans="1:140" ht="15.75" customHeight="1">
      <c r="A793" s="33"/>
      <c r="B793" s="33"/>
      <c r="C793" s="201">
        <v>2020</v>
      </c>
      <c r="D793" s="201" t="s">
        <v>4080</v>
      </c>
      <c r="E793" s="201" t="s">
        <v>4081</v>
      </c>
      <c r="F793" s="201" t="s">
        <v>458</v>
      </c>
      <c r="G793" s="2" t="s">
        <v>1818</v>
      </c>
      <c r="H793" s="201" t="s">
        <v>4082</v>
      </c>
      <c r="I793" s="201" t="s">
        <v>4083</v>
      </c>
      <c r="J793" s="201"/>
      <c r="K793" s="201"/>
      <c r="L793" s="201" t="s">
        <v>3431</v>
      </c>
      <c r="M793" s="214">
        <v>1</v>
      </c>
      <c r="N793" s="214"/>
      <c r="O793" s="201"/>
      <c r="P793" s="201"/>
      <c r="Q793" s="201"/>
      <c r="R793" s="201"/>
      <c r="S793" s="201"/>
      <c r="T793" s="201"/>
      <c r="U793" s="201"/>
      <c r="V793" s="201"/>
      <c r="W793" s="201"/>
      <c r="X793" s="201"/>
      <c r="Y793" s="201"/>
      <c r="Z793" s="201">
        <v>1</v>
      </c>
      <c r="AA793" s="201"/>
      <c r="AB793" s="201"/>
      <c r="AC793" s="201"/>
      <c r="AD793" s="201"/>
      <c r="AE793" s="201"/>
      <c r="AF793" s="201"/>
      <c r="AG793" s="201"/>
      <c r="AH793" s="201"/>
      <c r="AI793" s="201"/>
      <c r="AJ793" s="201"/>
      <c r="AK793" s="201"/>
      <c r="AL793" s="201"/>
      <c r="AM793" s="201"/>
      <c r="AN793" s="201"/>
      <c r="AO793" s="201"/>
      <c r="AP793" s="201"/>
      <c r="AQ793" s="201"/>
      <c r="AR793" s="201">
        <f t="shared" si="234"/>
        <v>1</v>
      </c>
      <c r="AS793" s="216"/>
      <c r="AT793" s="216"/>
      <c r="AU793" s="216"/>
      <c r="AV793" s="216"/>
      <c r="AW793" s="216">
        <v>1</v>
      </c>
      <c r="AX793" s="201">
        <f t="shared" si="217"/>
        <v>1</v>
      </c>
      <c r="AY793" s="208"/>
      <c r="AZ793" s="208"/>
      <c r="BA793" s="208">
        <v>1</v>
      </c>
      <c r="BB793" s="208"/>
      <c r="BC793" s="208"/>
      <c r="BD793" s="208"/>
      <c r="BE793" s="208"/>
      <c r="BF793" s="208"/>
      <c r="BG793" s="208"/>
      <c r="BH793" s="208"/>
      <c r="BI793" s="208"/>
      <c r="BJ793" s="208">
        <v>1</v>
      </c>
      <c r="BK793" s="208">
        <v>1</v>
      </c>
      <c r="BL793" s="208"/>
      <c r="BM793" s="208"/>
      <c r="BN793" s="208"/>
      <c r="BO793" s="208"/>
      <c r="BP793" s="208"/>
      <c r="BQ793" s="208"/>
      <c r="BR793" s="208"/>
      <c r="BS793" s="208"/>
      <c r="BT793" s="208"/>
      <c r="BU793" s="208">
        <v>1</v>
      </c>
      <c r="BV793" s="66">
        <f t="shared" si="233"/>
        <v>0</v>
      </c>
      <c r="BW793" s="208"/>
      <c r="BX793" s="208"/>
      <c r="BY793" s="208"/>
      <c r="BZ793" s="208"/>
      <c r="CA793" s="208"/>
      <c r="CB793" s="208"/>
      <c r="CC793" s="208"/>
      <c r="CD793" s="208"/>
      <c r="CE793" s="208"/>
      <c r="CF793" s="208"/>
      <c r="CG793" s="208"/>
      <c r="CH793" s="201">
        <f t="shared" si="218"/>
        <v>0</v>
      </c>
      <c r="CI793" s="208"/>
      <c r="CJ793" s="208"/>
      <c r="CK793" s="208"/>
      <c r="CL793" s="208"/>
      <c r="CM793" s="208"/>
      <c r="CN793" s="208"/>
      <c r="CO793" s="208"/>
      <c r="CP793" s="208"/>
      <c r="CQ793" s="208"/>
      <c r="CR793" s="208"/>
      <c r="CS793" s="201">
        <f t="shared" si="219"/>
        <v>0</v>
      </c>
      <c r="CT793" s="208"/>
      <c r="CU793" s="208"/>
      <c r="CV793" s="208"/>
      <c r="CW793" s="208"/>
      <c r="CX793" s="208"/>
      <c r="CY793" s="208"/>
      <c r="CZ793" s="208"/>
      <c r="DA793" s="208"/>
      <c r="DB793" s="208"/>
      <c r="DC793" s="208"/>
      <c r="DD793" s="201">
        <f t="shared" si="220"/>
        <v>0</v>
      </c>
      <c r="DE793" s="208"/>
      <c r="DF793" s="208"/>
      <c r="DG793" s="208"/>
      <c r="DH793" s="208"/>
      <c r="DI793" s="208"/>
      <c r="DJ793" s="208"/>
      <c r="DK793" s="208"/>
      <c r="DL793" s="208"/>
      <c r="DM793" s="208"/>
      <c r="DN793" s="201">
        <f t="shared" si="221"/>
        <v>0</v>
      </c>
      <c r="DO793" s="208"/>
      <c r="DP793" s="208"/>
      <c r="DQ793" s="208"/>
      <c r="DR793" s="208"/>
      <c r="DS793" s="208"/>
      <c r="DT793" s="208"/>
      <c r="DU793" s="208"/>
      <c r="DV793" s="208">
        <v>1</v>
      </c>
      <c r="DW793" s="208"/>
      <c r="DX793" s="208"/>
      <c r="DY793" s="201">
        <f t="shared" si="222"/>
        <v>1</v>
      </c>
      <c r="DZ793" s="201">
        <f t="shared" si="223"/>
        <v>0</v>
      </c>
      <c r="EA793" s="201">
        <f t="shared" si="224"/>
        <v>0</v>
      </c>
      <c r="EB793" s="201">
        <f t="shared" si="225"/>
        <v>0</v>
      </c>
      <c r="EC793" s="201">
        <f t="shared" si="226"/>
        <v>0</v>
      </c>
      <c r="ED793" s="201">
        <f t="shared" si="227"/>
        <v>0</v>
      </c>
      <c r="EE793" s="201">
        <f t="shared" si="228"/>
        <v>0</v>
      </c>
      <c r="EF793" s="201">
        <f t="shared" si="229"/>
        <v>0</v>
      </c>
      <c r="EG793" s="201">
        <f t="shared" si="230"/>
        <v>0</v>
      </c>
      <c r="EH793" s="201">
        <f t="shared" si="231"/>
        <v>0</v>
      </c>
      <c r="EI793" s="201">
        <f t="shared" si="232"/>
        <v>0</v>
      </c>
      <c r="EJ793" s="201">
        <v>0</v>
      </c>
    </row>
    <row r="794" spans="1:140" ht="15.75" customHeight="1">
      <c r="A794" s="33"/>
      <c r="B794" s="33"/>
      <c r="C794" s="201">
        <v>2020</v>
      </c>
      <c r="D794" s="201" t="s">
        <v>4084</v>
      </c>
      <c r="E794" s="201" t="s">
        <v>4085</v>
      </c>
      <c r="F794" s="201" t="s">
        <v>541</v>
      </c>
      <c r="G794" s="201" t="s">
        <v>538</v>
      </c>
      <c r="H794" s="201" t="s">
        <v>4086</v>
      </c>
      <c r="I794" s="201" t="s">
        <v>4087</v>
      </c>
      <c r="J794" s="201"/>
      <c r="K794" s="201"/>
      <c r="L794" s="201" t="s">
        <v>3431</v>
      </c>
      <c r="M794" s="214">
        <v>1</v>
      </c>
      <c r="N794" s="214"/>
      <c r="O794" s="201"/>
      <c r="P794" s="201"/>
      <c r="Q794" s="201"/>
      <c r="R794" s="201"/>
      <c r="S794" s="201"/>
      <c r="T794" s="201"/>
      <c r="U794" s="201">
        <v>1</v>
      </c>
      <c r="V794" s="201"/>
      <c r="W794" s="201"/>
      <c r="X794" s="201"/>
      <c r="Y794" s="201">
        <v>1</v>
      </c>
      <c r="Z794" s="201"/>
      <c r="AA794" s="201"/>
      <c r="AB794" s="201"/>
      <c r="AC794" s="201"/>
      <c r="AD794" s="201"/>
      <c r="AE794" s="201"/>
      <c r="AF794" s="201"/>
      <c r="AG794" s="201"/>
      <c r="AH794" s="201"/>
      <c r="AI794" s="201"/>
      <c r="AJ794" s="201"/>
      <c r="AK794" s="201"/>
      <c r="AL794" s="201"/>
      <c r="AM794" s="201"/>
      <c r="AN794" s="201"/>
      <c r="AO794" s="201"/>
      <c r="AP794" s="201"/>
      <c r="AQ794" s="201"/>
      <c r="AR794" s="201">
        <f t="shared" si="234"/>
        <v>1</v>
      </c>
      <c r="AS794" s="208"/>
      <c r="AT794" s="208"/>
      <c r="AU794" s="208"/>
      <c r="AV794" s="208"/>
      <c r="AW794" s="208">
        <v>1</v>
      </c>
      <c r="AX794" s="201">
        <f t="shared" si="217"/>
        <v>1</v>
      </c>
      <c r="AY794" s="208">
        <v>1</v>
      </c>
      <c r="AZ794" s="208">
        <v>1</v>
      </c>
      <c r="BA794" s="208"/>
      <c r="BB794" s="208"/>
      <c r="BC794" s="208"/>
      <c r="BD794" s="208"/>
      <c r="BE794" s="208"/>
      <c r="BF794" s="208"/>
      <c r="BG794" s="208"/>
      <c r="BH794" s="208"/>
      <c r="BI794" s="208"/>
      <c r="BJ794" s="208"/>
      <c r="BK794" s="208"/>
      <c r="BL794" s="208">
        <v>1</v>
      </c>
      <c r="BM794" s="208"/>
      <c r="BN794" s="208"/>
      <c r="BO794" s="208"/>
      <c r="BP794" s="208"/>
      <c r="BQ794" s="208"/>
      <c r="BR794" s="208"/>
      <c r="BS794" s="208"/>
      <c r="BT794" s="208"/>
      <c r="BU794" s="208">
        <v>1</v>
      </c>
      <c r="BV794" s="66">
        <f t="shared" si="233"/>
        <v>0</v>
      </c>
      <c r="BW794" s="208"/>
      <c r="BX794" s="208"/>
      <c r="BY794" s="208"/>
      <c r="BZ794" s="208"/>
      <c r="CA794" s="208"/>
      <c r="CB794" s="208"/>
      <c r="CC794" s="208"/>
      <c r="CD794" s="208"/>
      <c r="CE794" s="208"/>
      <c r="CF794" s="208"/>
      <c r="CG794" s="208"/>
      <c r="CH794" s="201">
        <f t="shared" si="218"/>
        <v>0</v>
      </c>
      <c r="CI794" s="208"/>
      <c r="CJ794" s="208"/>
      <c r="CK794" s="208"/>
      <c r="CL794" s="208"/>
      <c r="CM794" s="208"/>
      <c r="CN794" s="208"/>
      <c r="CO794" s="208"/>
      <c r="CP794" s="208"/>
      <c r="CQ794" s="208"/>
      <c r="CR794" s="208"/>
      <c r="CS794" s="201">
        <f t="shared" si="219"/>
        <v>0</v>
      </c>
      <c r="CT794" s="208"/>
      <c r="CU794" s="208"/>
      <c r="CV794" s="208"/>
      <c r="CW794" s="208"/>
      <c r="CX794" s="208"/>
      <c r="CY794" s="208"/>
      <c r="CZ794" s="208"/>
      <c r="DA794" s="208"/>
      <c r="DB794" s="208"/>
      <c r="DC794" s="208"/>
      <c r="DD794" s="201">
        <f t="shared" si="220"/>
        <v>0</v>
      </c>
      <c r="DE794" s="208"/>
      <c r="DF794" s="208"/>
      <c r="DG794" s="208"/>
      <c r="DH794" s="208"/>
      <c r="DI794" s="208"/>
      <c r="DJ794" s="208"/>
      <c r="DK794" s="208"/>
      <c r="DL794" s="208"/>
      <c r="DM794" s="208"/>
      <c r="DN794" s="201">
        <f t="shared" si="221"/>
        <v>0</v>
      </c>
      <c r="DO794" s="208"/>
      <c r="DP794" s="208"/>
      <c r="DQ794" s="208"/>
      <c r="DR794" s="208"/>
      <c r="DS794" s="208"/>
      <c r="DT794" s="208"/>
      <c r="DU794" s="208"/>
      <c r="DV794" s="208">
        <v>1</v>
      </c>
      <c r="DW794" s="208"/>
      <c r="DX794" s="208"/>
      <c r="DY794" s="201">
        <f t="shared" si="222"/>
        <v>1</v>
      </c>
      <c r="DZ794" s="201">
        <f t="shared" si="223"/>
        <v>0</v>
      </c>
      <c r="EA794" s="201">
        <f t="shared" si="224"/>
        <v>0</v>
      </c>
      <c r="EB794" s="201">
        <f t="shared" si="225"/>
        <v>0</v>
      </c>
      <c r="EC794" s="201">
        <f t="shared" si="226"/>
        <v>0</v>
      </c>
      <c r="ED794" s="201">
        <f t="shared" si="227"/>
        <v>0</v>
      </c>
      <c r="EE794" s="201">
        <f t="shared" si="228"/>
        <v>0</v>
      </c>
      <c r="EF794" s="201">
        <f t="shared" si="229"/>
        <v>0</v>
      </c>
      <c r="EG794" s="201">
        <f t="shared" si="230"/>
        <v>0</v>
      </c>
      <c r="EH794" s="201">
        <f t="shared" si="231"/>
        <v>0</v>
      </c>
      <c r="EI794" s="201">
        <f t="shared" si="232"/>
        <v>0</v>
      </c>
      <c r="EJ794" s="201">
        <v>0</v>
      </c>
    </row>
    <row r="795" spans="1:140" ht="15.75" customHeight="1">
      <c r="A795" s="33"/>
      <c r="B795" s="33"/>
      <c r="C795" s="201">
        <v>2020</v>
      </c>
      <c r="D795" s="201" t="s">
        <v>4088</v>
      </c>
      <c r="E795" s="201" t="s">
        <v>4089</v>
      </c>
      <c r="F795" s="201"/>
      <c r="G795" s="201" t="s">
        <v>5589</v>
      </c>
      <c r="H795" s="201" t="s">
        <v>4090</v>
      </c>
      <c r="I795" s="150" t="s">
        <v>5590</v>
      </c>
      <c r="J795" s="201"/>
      <c r="K795" s="201"/>
      <c r="L795" s="201" t="s">
        <v>3431</v>
      </c>
      <c r="M795" s="214">
        <v>1</v>
      </c>
      <c r="N795" s="214"/>
      <c r="O795" s="201"/>
      <c r="P795" s="201"/>
      <c r="Q795" s="201"/>
      <c r="R795" s="201"/>
      <c r="S795" s="201"/>
      <c r="T795" s="201"/>
      <c r="U795" s="201">
        <v>1</v>
      </c>
      <c r="V795" s="201"/>
      <c r="W795" s="201"/>
      <c r="X795" s="201">
        <v>1</v>
      </c>
      <c r="Y795" s="201"/>
      <c r="Z795" s="201"/>
      <c r="AA795" s="201"/>
      <c r="AB795" s="201"/>
      <c r="AC795" s="201"/>
      <c r="AD795" s="201"/>
      <c r="AE795" s="201"/>
      <c r="AF795" s="201"/>
      <c r="AG795" s="201"/>
      <c r="AH795" s="201"/>
      <c r="AI795" s="201"/>
      <c r="AJ795" s="201"/>
      <c r="AK795" s="201"/>
      <c r="AL795" s="201"/>
      <c r="AM795" s="201"/>
      <c r="AN795" s="201"/>
      <c r="AO795" s="201"/>
      <c r="AP795" s="201"/>
      <c r="AQ795" s="201"/>
      <c r="AR795" s="201">
        <f t="shared" si="234"/>
        <v>1</v>
      </c>
      <c r="AS795" s="216"/>
      <c r="AT795" s="216">
        <v>1</v>
      </c>
      <c r="AU795" s="216"/>
      <c r="AV795" s="216"/>
      <c r="AW795" s="216">
        <v>1</v>
      </c>
      <c r="AX795" s="201">
        <f t="shared" si="217"/>
        <v>2</v>
      </c>
      <c r="AY795" s="208">
        <v>1</v>
      </c>
      <c r="AZ795" s="208">
        <v>1</v>
      </c>
      <c r="BA795" s="208">
        <v>1</v>
      </c>
      <c r="BB795" s="208"/>
      <c r="BC795" s="208"/>
      <c r="BD795" s="208"/>
      <c r="BE795" s="208"/>
      <c r="BF795" s="208"/>
      <c r="BG795" s="208"/>
      <c r="BH795" s="208"/>
      <c r="BI795" s="208"/>
      <c r="BJ795" s="208"/>
      <c r="BK795" s="208"/>
      <c r="BL795" s="208"/>
      <c r="BM795" s="208"/>
      <c r="BN795" s="208"/>
      <c r="BO795" s="208"/>
      <c r="BP795" s="208"/>
      <c r="BQ795" s="208"/>
      <c r="BR795" s="208">
        <v>1</v>
      </c>
      <c r="BS795" s="208">
        <v>1</v>
      </c>
      <c r="BT795" s="208"/>
      <c r="BU795" s="208">
        <v>1</v>
      </c>
      <c r="BV795" s="66">
        <f t="shared" si="233"/>
        <v>0</v>
      </c>
      <c r="BW795" s="208"/>
      <c r="BX795" s="208"/>
      <c r="BY795" s="208"/>
      <c r="BZ795" s="208"/>
      <c r="CA795" s="208"/>
      <c r="CB795" s="208"/>
      <c r="CC795" s="208"/>
      <c r="CD795" s="208"/>
      <c r="CE795" s="208"/>
      <c r="CF795" s="208"/>
      <c r="CG795" s="208"/>
      <c r="CH795" s="201">
        <f t="shared" si="218"/>
        <v>0</v>
      </c>
      <c r="CI795" s="208"/>
      <c r="CJ795" s="208"/>
      <c r="CK795" s="208"/>
      <c r="CL795" s="208"/>
      <c r="CM795" s="208">
        <v>1</v>
      </c>
      <c r="CN795" s="208"/>
      <c r="CO795" s="208"/>
      <c r="CP795" s="208"/>
      <c r="CQ795" s="208"/>
      <c r="CR795" s="208"/>
      <c r="CS795" s="201">
        <f t="shared" si="219"/>
        <v>1</v>
      </c>
      <c r="CT795" s="208"/>
      <c r="CU795" s="208"/>
      <c r="CV795" s="208"/>
      <c r="CW795" s="208"/>
      <c r="CX795" s="208"/>
      <c r="CY795" s="208"/>
      <c r="CZ795" s="208"/>
      <c r="DA795" s="208"/>
      <c r="DB795" s="208"/>
      <c r="DC795" s="208"/>
      <c r="DD795" s="201">
        <f t="shared" si="220"/>
        <v>0</v>
      </c>
      <c r="DE795" s="208"/>
      <c r="DF795" s="208"/>
      <c r="DG795" s="208"/>
      <c r="DH795" s="208"/>
      <c r="DI795" s="208"/>
      <c r="DJ795" s="208"/>
      <c r="DK795" s="208"/>
      <c r="DL795" s="208"/>
      <c r="DM795" s="208"/>
      <c r="DN795" s="201">
        <f t="shared" si="221"/>
        <v>0</v>
      </c>
      <c r="DO795" s="208"/>
      <c r="DP795" s="208"/>
      <c r="DQ795" s="208"/>
      <c r="DR795" s="208"/>
      <c r="DS795" s="208"/>
      <c r="DT795" s="208"/>
      <c r="DU795" s="208"/>
      <c r="DV795" s="208">
        <v>1</v>
      </c>
      <c r="DW795" s="208"/>
      <c r="DX795" s="208"/>
      <c r="DY795" s="201">
        <f t="shared" si="222"/>
        <v>1</v>
      </c>
      <c r="DZ795" s="201">
        <f t="shared" si="223"/>
        <v>0</v>
      </c>
      <c r="EA795" s="201">
        <f t="shared" si="224"/>
        <v>0</v>
      </c>
      <c r="EB795" s="201">
        <f t="shared" si="225"/>
        <v>0</v>
      </c>
      <c r="EC795" s="201">
        <f t="shared" si="226"/>
        <v>0</v>
      </c>
      <c r="ED795" s="201">
        <f t="shared" si="227"/>
        <v>0</v>
      </c>
      <c r="EE795" s="201">
        <f t="shared" si="228"/>
        <v>0</v>
      </c>
      <c r="EF795" s="201">
        <f t="shared" si="229"/>
        <v>0</v>
      </c>
      <c r="EG795" s="201">
        <f t="shared" si="230"/>
        <v>0</v>
      </c>
      <c r="EH795" s="201">
        <f t="shared" si="231"/>
        <v>0</v>
      </c>
      <c r="EI795" s="201">
        <f t="shared" si="232"/>
        <v>0</v>
      </c>
      <c r="EJ795" s="201">
        <v>0</v>
      </c>
    </row>
    <row r="796" spans="1:140" ht="15.75" customHeight="1">
      <c r="A796" s="33"/>
      <c r="B796" s="33"/>
      <c r="C796" s="125">
        <v>2020</v>
      </c>
      <c r="D796" s="125" t="s">
        <v>4091</v>
      </c>
      <c r="E796" s="125" t="s">
        <v>4092</v>
      </c>
      <c r="F796" s="125" t="s">
        <v>660</v>
      </c>
      <c r="G796" s="125" t="s">
        <v>487</v>
      </c>
      <c r="H796" s="125" t="s">
        <v>4093</v>
      </c>
      <c r="I796" s="237" t="s">
        <v>5588</v>
      </c>
      <c r="J796" s="125"/>
      <c r="K796" s="125"/>
      <c r="L796" s="125" t="s">
        <v>3431</v>
      </c>
      <c r="M796" s="119">
        <v>1</v>
      </c>
      <c r="N796" s="119"/>
      <c r="O796" s="125"/>
      <c r="P796" s="125"/>
      <c r="Q796" s="125"/>
      <c r="R796" s="125"/>
      <c r="S796" s="125"/>
      <c r="T796" s="125"/>
      <c r="U796" s="125">
        <v>1</v>
      </c>
      <c r="V796" s="125"/>
      <c r="W796" s="125"/>
      <c r="X796" s="125"/>
      <c r="Y796" s="125"/>
      <c r="Z796" s="125"/>
      <c r="AA796" s="125"/>
      <c r="AB796" s="125"/>
      <c r="AC796" s="125">
        <v>1</v>
      </c>
      <c r="AD796" s="125"/>
      <c r="AE796" s="125"/>
      <c r="AF796" s="125"/>
      <c r="AG796" s="125"/>
      <c r="AH796" s="125"/>
      <c r="AI796" s="125"/>
      <c r="AJ796" s="125"/>
      <c r="AK796" s="125"/>
      <c r="AL796" s="125"/>
      <c r="AM796" s="125"/>
      <c r="AN796" s="125"/>
      <c r="AO796" s="125"/>
      <c r="AP796" s="125"/>
      <c r="AQ796" s="125"/>
      <c r="AR796" s="125">
        <f t="shared" si="234"/>
        <v>1</v>
      </c>
      <c r="AS796" s="167">
        <v>1</v>
      </c>
      <c r="AT796" s="167">
        <v>1</v>
      </c>
      <c r="AU796" s="167">
        <v>1</v>
      </c>
      <c r="AV796" s="164">
        <v>1</v>
      </c>
      <c r="AW796" s="164">
        <v>1</v>
      </c>
      <c r="AX796" s="125">
        <f t="shared" si="217"/>
        <v>5</v>
      </c>
      <c r="AY796" s="164"/>
      <c r="AZ796" s="164"/>
      <c r="BA796" s="164">
        <v>1</v>
      </c>
      <c r="BB796" s="164"/>
      <c r="BC796" s="164"/>
      <c r="BD796" s="164"/>
      <c r="BE796" s="164"/>
      <c r="BF796" s="164"/>
      <c r="BG796" s="164"/>
      <c r="BH796" s="164"/>
      <c r="BI796" s="164"/>
      <c r="BJ796" s="164"/>
      <c r="BK796" s="164">
        <v>1</v>
      </c>
      <c r="BL796" s="164"/>
      <c r="BM796" s="164"/>
      <c r="BN796" s="164"/>
      <c r="BO796" s="164"/>
      <c r="BP796" s="164"/>
      <c r="BQ796" s="164"/>
      <c r="BR796" s="164"/>
      <c r="BS796" s="164">
        <v>1</v>
      </c>
      <c r="BT796" s="164">
        <v>1</v>
      </c>
      <c r="BU796" s="164">
        <v>1</v>
      </c>
      <c r="BV796" s="66">
        <f t="shared" si="233"/>
        <v>0</v>
      </c>
      <c r="BW796" s="164"/>
      <c r="BX796" s="164"/>
      <c r="BY796" s="164"/>
      <c r="BZ796" s="164">
        <v>1</v>
      </c>
      <c r="CA796" s="164"/>
      <c r="CB796" s="164">
        <v>1</v>
      </c>
      <c r="CC796" s="164">
        <v>1</v>
      </c>
      <c r="CD796" s="164"/>
      <c r="CE796" s="164">
        <v>1</v>
      </c>
      <c r="CF796" s="164"/>
      <c r="CG796" s="164"/>
      <c r="CH796" s="125">
        <f t="shared" si="218"/>
        <v>4</v>
      </c>
      <c r="CI796" s="164"/>
      <c r="CJ796" s="164">
        <v>1</v>
      </c>
      <c r="CK796" s="164"/>
      <c r="CL796" s="164"/>
      <c r="CM796" s="164">
        <v>1</v>
      </c>
      <c r="CN796" s="164">
        <v>1</v>
      </c>
      <c r="CO796" s="164"/>
      <c r="CP796" s="164">
        <v>1</v>
      </c>
      <c r="CQ796" s="164"/>
      <c r="CR796" s="164"/>
      <c r="CS796" s="125">
        <f t="shared" si="219"/>
        <v>4</v>
      </c>
      <c r="CT796" s="164"/>
      <c r="CU796" s="164">
        <v>1</v>
      </c>
      <c r="CV796" s="164"/>
      <c r="CW796" s="164">
        <v>1</v>
      </c>
      <c r="CX796" s="164">
        <v>1</v>
      </c>
      <c r="CY796" s="164"/>
      <c r="CZ796" s="164"/>
      <c r="DA796" s="164">
        <v>1</v>
      </c>
      <c r="DB796" s="164"/>
      <c r="DC796" s="164"/>
      <c r="DD796" s="125">
        <f t="shared" si="220"/>
        <v>4</v>
      </c>
      <c r="DE796" s="164"/>
      <c r="DF796" s="164">
        <v>1</v>
      </c>
      <c r="DG796" s="164"/>
      <c r="DH796" s="164">
        <v>1</v>
      </c>
      <c r="DI796" s="164">
        <v>1</v>
      </c>
      <c r="DJ796" s="164"/>
      <c r="DK796" s="164">
        <v>1</v>
      </c>
      <c r="DL796" s="164"/>
      <c r="DM796" s="164"/>
      <c r="DN796" s="125">
        <f t="shared" si="221"/>
        <v>4</v>
      </c>
      <c r="DO796" s="164"/>
      <c r="DP796" s="164">
        <v>1</v>
      </c>
      <c r="DQ796" s="164"/>
      <c r="DR796" s="164">
        <v>1</v>
      </c>
      <c r="DS796" s="164">
        <v>1</v>
      </c>
      <c r="DT796" s="164"/>
      <c r="DU796" s="164"/>
      <c r="DV796" s="164">
        <v>1</v>
      </c>
      <c r="DW796" s="164"/>
      <c r="DX796" s="164"/>
      <c r="DY796" s="125">
        <f t="shared" si="222"/>
        <v>4</v>
      </c>
      <c r="DZ796" s="125">
        <f t="shared" si="223"/>
        <v>0</v>
      </c>
      <c r="EA796" s="125">
        <f t="shared" si="224"/>
        <v>4</v>
      </c>
      <c r="EB796" s="125">
        <f t="shared" si="225"/>
        <v>0</v>
      </c>
      <c r="EC796" s="125">
        <f t="shared" si="226"/>
        <v>4</v>
      </c>
      <c r="ED796" s="125">
        <f t="shared" si="227"/>
        <v>5</v>
      </c>
      <c r="EE796" s="125">
        <f t="shared" si="228"/>
        <v>0</v>
      </c>
      <c r="EF796" s="125">
        <f t="shared" si="229"/>
        <v>4</v>
      </c>
      <c r="EG796" s="125">
        <f t="shared" si="230"/>
        <v>0</v>
      </c>
      <c r="EH796" s="125">
        <f t="shared" si="231"/>
        <v>17</v>
      </c>
      <c r="EI796" s="125">
        <f t="shared" si="232"/>
        <v>1</v>
      </c>
      <c r="EJ796" s="125">
        <v>0</v>
      </c>
    </row>
    <row r="797" spans="1:140" ht="15.75" customHeight="1">
      <c r="A797" s="33"/>
      <c r="B797" s="33"/>
      <c r="C797" s="201">
        <v>2020</v>
      </c>
      <c r="D797" s="201" t="s">
        <v>4094</v>
      </c>
      <c r="E797" s="201" t="s">
        <v>4095</v>
      </c>
      <c r="F797" s="201" t="s">
        <v>919</v>
      </c>
      <c r="G797" s="201" t="s">
        <v>507</v>
      </c>
      <c r="H797" s="201" t="s">
        <v>4096</v>
      </c>
      <c r="I797" s="125" t="s">
        <v>4097</v>
      </c>
      <c r="J797" s="125"/>
      <c r="K797" s="125"/>
      <c r="L797" s="125" t="s">
        <v>3431</v>
      </c>
      <c r="M797" s="119">
        <v>1</v>
      </c>
      <c r="N797" s="119"/>
      <c r="O797" s="125"/>
      <c r="P797" s="125"/>
      <c r="Q797" s="125"/>
      <c r="R797" s="125"/>
      <c r="S797" s="125"/>
      <c r="T797" s="125"/>
      <c r="U797" s="125">
        <v>1</v>
      </c>
      <c r="V797" s="125"/>
      <c r="W797" s="125"/>
      <c r="X797" s="125">
        <v>1</v>
      </c>
      <c r="Y797" s="125"/>
      <c r="Z797" s="125"/>
      <c r="AA797" s="125"/>
      <c r="AB797" s="125"/>
      <c r="AC797" s="125"/>
      <c r="AD797" s="125"/>
      <c r="AE797" s="125"/>
      <c r="AF797" s="125"/>
      <c r="AG797" s="125"/>
      <c r="AH797" s="125"/>
      <c r="AI797" s="125"/>
      <c r="AJ797" s="125"/>
      <c r="AK797" s="125"/>
      <c r="AL797" s="125"/>
      <c r="AM797" s="125"/>
      <c r="AN797" s="125"/>
      <c r="AO797" s="125"/>
      <c r="AP797" s="125"/>
      <c r="AQ797" s="125"/>
      <c r="AR797" s="125">
        <f t="shared" si="234"/>
        <v>1</v>
      </c>
      <c r="AS797" s="164">
        <v>1</v>
      </c>
      <c r="AT797" s="164">
        <v>1</v>
      </c>
      <c r="AU797" s="164"/>
      <c r="AV797" s="164"/>
      <c r="AW797" s="164">
        <v>1</v>
      </c>
      <c r="AX797" s="125">
        <f t="shared" si="217"/>
        <v>3</v>
      </c>
      <c r="AY797" s="164"/>
      <c r="AZ797" s="164">
        <v>1</v>
      </c>
      <c r="BA797" s="164"/>
      <c r="BB797" s="164"/>
      <c r="BC797" s="164"/>
      <c r="BD797" s="164"/>
      <c r="BE797" s="164"/>
      <c r="BF797" s="164"/>
      <c r="BG797" s="164"/>
      <c r="BH797" s="164"/>
      <c r="BI797" s="164"/>
      <c r="BJ797" s="164"/>
      <c r="BK797" s="164"/>
      <c r="BL797" s="164">
        <v>1</v>
      </c>
      <c r="BM797" s="164"/>
      <c r="BN797" s="164"/>
      <c r="BO797" s="164"/>
      <c r="BP797" s="164"/>
      <c r="BQ797" s="164"/>
      <c r="BR797" s="164"/>
      <c r="BS797" s="164"/>
      <c r="BT797" s="164"/>
      <c r="BU797" s="164"/>
      <c r="BV797" s="66">
        <f t="shared" si="233"/>
        <v>1</v>
      </c>
      <c r="BW797" s="164"/>
      <c r="BX797" s="164"/>
      <c r="BY797" s="164"/>
      <c r="BZ797" s="164"/>
      <c r="CA797" s="164"/>
      <c r="CB797" s="164"/>
      <c r="CC797" s="164"/>
      <c r="CD797" s="164"/>
      <c r="CE797" s="164"/>
      <c r="CF797" s="164"/>
      <c r="CG797" s="164"/>
      <c r="CH797" s="125">
        <f t="shared" si="218"/>
        <v>0</v>
      </c>
      <c r="CI797" s="164"/>
      <c r="CJ797" s="164"/>
      <c r="CK797" s="164"/>
      <c r="CL797" s="164"/>
      <c r="CM797" s="164"/>
      <c r="CN797" s="164"/>
      <c r="CO797" s="164"/>
      <c r="CP797" s="164"/>
      <c r="CQ797" s="164"/>
      <c r="CR797" s="164"/>
      <c r="CS797" s="125">
        <f t="shared" si="219"/>
        <v>0</v>
      </c>
      <c r="CT797" s="164"/>
      <c r="CU797" s="164"/>
      <c r="CV797" s="164"/>
      <c r="CW797" s="164"/>
      <c r="CX797" s="164"/>
      <c r="CY797" s="164"/>
      <c r="CZ797" s="164"/>
      <c r="DA797" s="164"/>
      <c r="DB797" s="164"/>
      <c r="DC797" s="164"/>
      <c r="DD797" s="125">
        <f t="shared" si="220"/>
        <v>0</v>
      </c>
      <c r="DE797" s="164"/>
      <c r="DF797" s="164"/>
      <c r="DG797" s="164"/>
      <c r="DH797" s="164"/>
      <c r="DI797" s="164"/>
      <c r="DJ797" s="164"/>
      <c r="DK797" s="164"/>
      <c r="DL797" s="164"/>
      <c r="DM797" s="164"/>
      <c r="DN797" s="125">
        <f t="shared" si="221"/>
        <v>0</v>
      </c>
      <c r="DO797" s="164"/>
      <c r="DP797" s="164"/>
      <c r="DQ797" s="164"/>
      <c r="DR797" s="164"/>
      <c r="DS797" s="164"/>
      <c r="DT797" s="164"/>
      <c r="DU797" s="164"/>
      <c r="DV797" s="164"/>
      <c r="DW797" s="164"/>
      <c r="DX797" s="164"/>
      <c r="DY797" s="125">
        <f t="shared" si="222"/>
        <v>0</v>
      </c>
      <c r="DZ797" s="125">
        <f t="shared" si="223"/>
        <v>0</v>
      </c>
      <c r="EA797" s="125">
        <f t="shared" si="224"/>
        <v>0</v>
      </c>
      <c r="EB797" s="125">
        <f t="shared" si="225"/>
        <v>0</v>
      </c>
      <c r="EC797" s="125">
        <f t="shared" si="226"/>
        <v>0</v>
      </c>
      <c r="ED797" s="125">
        <f t="shared" si="227"/>
        <v>0</v>
      </c>
      <c r="EE797" s="125">
        <f t="shared" si="228"/>
        <v>0</v>
      </c>
      <c r="EF797" s="125">
        <f t="shared" si="229"/>
        <v>0</v>
      </c>
      <c r="EG797" s="125">
        <f t="shared" si="230"/>
        <v>0</v>
      </c>
      <c r="EH797" s="125">
        <f t="shared" si="231"/>
        <v>0</v>
      </c>
      <c r="EI797" s="125">
        <f t="shared" si="232"/>
        <v>0</v>
      </c>
      <c r="EJ797" s="125">
        <v>0</v>
      </c>
    </row>
    <row r="798" spans="1:140" ht="15.75" customHeight="1">
      <c r="A798" s="33"/>
      <c r="B798" s="33"/>
      <c r="C798" s="201">
        <v>2020</v>
      </c>
      <c r="D798" s="201" t="s">
        <v>4098</v>
      </c>
      <c r="E798" s="201" t="s">
        <v>4099</v>
      </c>
      <c r="F798" s="201" t="s">
        <v>2845</v>
      </c>
      <c r="G798" s="201" t="s">
        <v>538</v>
      </c>
      <c r="H798" s="201" t="s">
        <v>4100</v>
      </c>
      <c r="I798" s="201" t="s">
        <v>4101</v>
      </c>
      <c r="J798" s="201"/>
      <c r="K798" s="201"/>
      <c r="L798" s="201" t="s">
        <v>3431</v>
      </c>
      <c r="M798" s="214">
        <v>1</v>
      </c>
      <c r="N798" s="214"/>
      <c r="O798" s="201"/>
      <c r="P798" s="201"/>
      <c r="Q798" s="201"/>
      <c r="R798" s="201"/>
      <c r="S798" s="201"/>
      <c r="T798" s="201"/>
      <c r="U798" s="201">
        <v>1</v>
      </c>
      <c r="V798" s="201"/>
      <c r="W798" s="201"/>
      <c r="X798" s="201"/>
      <c r="Y798" s="201"/>
      <c r="Z798" s="201"/>
      <c r="AA798" s="201"/>
      <c r="AB798" s="201"/>
      <c r="AC798" s="201"/>
      <c r="AD798" s="201"/>
      <c r="AE798" s="201"/>
      <c r="AF798" s="201"/>
      <c r="AG798" s="201">
        <v>1</v>
      </c>
      <c r="AH798" s="201"/>
      <c r="AI798" s="201"/>
      <c r="AJ798" s="201"/>
      <c r="AK798" s="201"/>
      <c r="AL798" s="201"/>
      <c r="AM798" s="201"/>
      <c r="AN798" s="201"/>
      <c r="AO798" s="201"/>
      <c r="AP798" s="201"/>
      <c r="AQ798" s="201"/>
      <c r="AR798" s="201">
        <f t="shared" si="234"/>
        <v>1</v>
      </c>
      <c r="AS798" s="216">
        <v>1</v>
      </c>
      <c r="AT798" s="216">
        <v>1</v>
      </c>
      <c r="AU798" s="216">
        <v>1</v>
      </c>
      <c r="AV798" s="216"/>
      <c r="AW798" s="216"/>
      <c r="AX798" s="201">
        <f t="shared" si="217"/>
        <v>3</v>
      </c>
      <c r="AY798" s="208"/>
      <c r="AZ798" s="208">
        <v>1</v>
      </c>
      <c r="BA798" s="208"/>
      <c r="BB798" s="208"/>
      <c r="BC798" s="208"/>
      <c r="BD798" s="208"/>
      <c r="BE798" s="208"/>
      <c r="BF798" s="208"/>
      <c r="BG798" s="208"/>
      <c r="BH798" s="208"/>
      <c r="BI798" s="208"/>
      <c r="BJ798" s="208"/>
      <c r="BK798" s="208">
        <v>1</v>
      </c>
      <c r="BL798" s="208"/>
      <c r="BM798" s="208"/>
      <c r="BN798" s="208"/>
      <c r="BO798" s="208"/>
      <c r="BP798" s="208"/>
      <c r="BQ798" s="208"/>
      <c r="BR798" s="208"/>
      <c r="BS798" s="208">
        <v>1</v>
      </c>
      <c r="BT798" s="208">
        <v>1</v>
      </c>
      <c r="BU798" s="208"/>
      <c r="BV798" s="66">
        <f t="shared" si="233"/>
        <v>0</v>
      </c>
      <c r="BW798" s="208"/>
      <c r="BX798" s="208"/>
      <c r="BY798" s="208"/>
      <c r="BZ798" s="208">
        <v>1</v>
      </c>
      <c r="CA798" s="208"/>
      <c r="CB798" s="208">
        <v>1</v>
      </c>
      <c r="CC798" s="208"/>
      <c r="CD798" s="208"/>
      <c r="CE798" s="208"/>
      <c r="CF798" s="208"/>
      <c r="CG798" s="208"/>
      <c r="CH798" s="201">
        <f t="shared" si="218"/>
        <v>2</v>
      </c>
      <c r="CI798" s="208"/>
      <c r="CJ798" s="208"/>
      <c r="CK798" s="208"/>
      <c r="CL798" s="208"/>
      <c r="CM798" s="208"/>
      <c r="CN798" s="208">
        <v>1</v>
      </c>
      <c r="CO798" s="208"/>
      <c r="CP798" s="208"/>
      <c r="CQ798" s="208"/>
      <c r="CR798" s="208"/>
      <c r="CS798" s="201">
        <f t="shared" si="219"/>
        <v>1</v>
      </c>
      <c r="CT798" s="208"/>
      <c r="CU798" s="208"/>
      <c r="CV798" s="208"/>
      <c r="CW798" s="208"/>
      <c r="CX798" s="208">
        <v>1</v>
      </c>
      <c r="CY798" s="208"/>
      <c r="CZ798" s="208"/>
      <c r="DA798" s="208"/>
      <c r="DB798" s="208"/>
      <c r="DC798" s="208"/>
      <c r="DD798" s="201">
        <f t="shared" si="220"/>
        <v>1</v>
      </c>
      <c r="DE798" s="208"/>
      <c r="DF798" s="208"/>
      <c r="DG798" s="208"/>
      <c r="DH798" s="208"/>
      <c r="DI798" s="208"/>
      <c r="DJ798" s="208"/>
      <c r="DK798" s="208"/>
      <c r="DL798" s="208"/>
      <c r="DM798" s="208"/>
      <c r="DN798" s="201">
        <f t="shared" si="221"/>
        <v>0</v>
      </c>
      <c r="DO798" s="208"/>
      <c r="DP798" s="208"/>
      <c r="DQ798" s="208"/>
      <c r="DR798" s="208"/>
      <c r="DS798" s="208"/>
      <c r="DT798" s="208"/>
      <c r="DU798" s="208"/>
      <c r="DV798" s="208"/>
      <c r="DW798" s="208"/>
      <c r="DX798" s="208"/>
      <c r="DY798" s="201">
        <f t="shared" si="222"/>
        <v>0</v>
      </c>
      <c r="DZ798" s="201">
        <f t="shared" si="223"/>
        <v>0</v>
      </c>
      <c r="EA798" s="201">
        <f t="shared" si="224"/>
        <v>0</v>
      </c>
      <c r="EB798" s="201">
        <f t="shared" si="225"/>
        <v>0</v>
      </c>
      <c r="EC798" s="201">
        <f t="shared" si="226"/>
        <v>1</v>
      </c>
      <c r="ED798" s="201">
        <f t="shared" si="227"/>
        <v>2</v>
      </c>
      <c r="EE798" s="201">
        <f t="shared" si="228"/>
        <v>0</v>
      </c>
      <c r="EF798" s="201">
        <f t="shared" si="229"/>
        <v>0</v>
      </c>
      <c r="EG798" s="201">
        <f t="shared" si="230"/>
        <v>0</v>
      </c>
      <c r="EH798" s="201">
        <f t="shared" si="231"/>
        <v>3</v>
      </c>
      <c r="EI798" s="201">
        <f t="shared" si="232"/>
        <v>1</v>
      </c>
      <c r="EJ798" s="201">
        <v>0</v>
      </c>
    </row>
    <row r="799" spans="1:140" ht="15.75" customHeight="1">
      <c r="A799" s="33"/>
      <c r="B799" s="33"/>
      <c r="C799" s="125">
        <v>2020</v>
      </c>
      <c r="D799" s="125" t="s">
        <v>4102</v>
      </c>
      <c r="E799" s="125" t="s">
        <v>4103</v>
      </c>
      <c r="F799" s="125" t="s">
        <v>3116</v>
      </c>
      <c r="G799" s="125" t="s">
        <v>470</v>
      </c>
      <c r="H799" s="125" t="s">
        <v>4104</v>
      </c>
      <c r="I799" s="125" t="s">
        <v>4105</v>
      </c>
      <c r="J799" s="125"/>
      <c r="K799" s="125"/>
      <c r="L799" s="125" t="s">
        <v>3431</v>
      </c>
      <c r="M799" s="119">
        <v>1</v>
      </c>
      <c r="N799" s="119" t="s">
        <v>4106</v>
      </c>
      <c r="O799" s="125"/>
      <c r="P799" s="125"/>
      <c r="Q799" s="125"/>
      <c r="R799" s="125"/>
      <c r="S799" s="125"/>
      <c r="T799" s="125"/>
      <c r="U799" s="125">
        <v>1</v>
      </c>
      <c r="V799" s="125"/>
      <c r="W799" s="125"/>
      <c r="X799" s="125"/>
      <c r="Y799" s="125"/>
      <c r="Z799" s="125"/>
      <c r="AA799" s="125"/>
      <c r="AB799" s="125"/>
      <c r="AC799" s="125"/>
      <c r="AD799" s="125"/>
      <c r="AE799" s="125"/>
      <c r="AF799" s="125"/>
      <c r="AG799" s="125">
        <v>1</v>
      </c>
      <c r="AH799" s="125"/>
      <c r="AI799" s="125"/>
      <c r="AJ799" s="125"/>
      <c r="AK799" s="125"/>
      <c r="AL799" s="125"/>
      <c r="AM799" s="125"/>
      <c r="AN799" s="125"/>
      <c r="AO799" s="125"/>
      <c r="AP799" s="125"/>
      <c r="AQ799" s="125"/>
      <c r="AR799" s="125">
        <f t="shared" si="234"/>
        <v>1</v>
      </c>
      <c r="AS799" s="216">
        <v>1</v>
      </c>
      <c r="AT799" s="216">
        <v>1</v>
      </c>
      <c r="AU799" s="216">
        <v>1</v>
      </c>
      <c r="AV799" s="216">
        <v>1</v>
      </c>
      <c r="AW799" s="216">
        <v>1</v>
      </c>
      <c r="AX799" s="125">
        <f t="shared" si="217"/>
        <v>5</v>
      </c>
      <c r="AY799" s="208"/>
      <c r="AZ799" s="208">
        <v>1</v>
      </c>
      <c r="BA799" s="208"/>
      <c r="BB799" s="208">
        <v>1</v>
      </c>
      <c r="BC799" s="208"/>
      <c r="BD799" s="208"/>
      <c r="BE799" s="208"/>
      <c r="BF799" s="208"/>
      <c r="BG799" s="208"/>
      <c r="BH799" s="208"/>
      <c r="BI799" s="208"/>
      <c r="BJ799" s="208"/>
      <c r="BK799" s="208"/>
      <c r="BL799" s="208"/>
      <c r="BM799" s="208"/>
      <c r="BN799" s="208"/>
      <c r="BO799" s="208">
        <v>1</v>
      </c>
      <c r="BP799" s="208"/>
      <c r="BQ799" s="208"/>
      <c r="BR799" s="208"/>
      <c r="BS799" s="208">
        <v>1</v>
      </c>
      <c r="BT799" s="208">
        <v>1</v>
      </c>
      <c r="BU799" s="208">
        <v>1</v>
      </c>
      <c r="BV799" s="66">
        <f t="shared" si="233"/>
        <v>0</v>
      </c>
      <c r="BW799" s="164"/>
      <c r="BX799" s="164"/>
      <c r="BY799" s="208"/>
      <c r="BZ799" s="208"/>
      <c r="CA799" s="208"/>
      <c r="CB799" s="208"/>
      <c r="CC799" s="208"/>
      <c r="CD799" s="208"/>
      <c r="CE799" s="208"/>
      <c r="CF799" s="208"/>
      <c r="CG799" s="208"/>
      <c r="CH799" s="125">
        <f t="shared" si="218"/>
        <v>0</v>
      </c>
      <c r="CI799" s="208"/>
      <c r="CJ799" s="208"/>
      <c r="CK799" s="208"/>
      <c r="CL799" s="208"/>
      <c r="CM799" s="208"/>
      <c r="CN799" s="208"/>
      <c r="CO799" s="208"/>
      <c r="CP799" s="208"/>
      <c r="CQ799" s="208"/>
      <c r="CR799" s="208"/>
      <c r="CS799" s="125">
        <f t="shared" si="219"/>
        <v>0</v>
      </c>
      <c r="CT799" s="208"/>
      <c r="CU799" s="208"/>
      <c r="CV799" s="208"/>
      <c r="CW799" s="208"/>
      <c r="CX799" s="208"/>
      <c r="CY799" s="208"/>
      <c r="CZ799" s="208"/>
      <c r="DA799" s="208"/>
      <c r="DB799" s="208"/>
      <c r="DC799" s="208"/>
      <c r="DD799" s="125">
        <f t="shared" si="220"/>
        <v>0</v>
      </c>
      <c r="DE799" s="208"/>
      <c r="DF799" s="208"/>
      <c r="DG799" s="208"/>
      <c r="DH799" s="208"/>
      <c r="DI799" s="208"/>
      <c r="DJ799" s="208"/>
      <c r="DK799" s="208"/>
      <c r="DL799" s="208"/>
      <c r="DM799" s="208"/>
      <c r="DN799" s="125">
        <f t="shared" si="221"/>
        <v>0</v>
      </c>
      <c r="DO799" s="208"/>
      <c r="DP799" s="208"/>
      <c r="DQ799" s="208"/>
      <c r="DR799" s="208"/>
      <c r="DS799" s="208"/>
      <c r="DT799" s="208"/>
      <c r="DU799" s="208"/>
      <c r="DV799" s="208"/>
      <c r="DW799" s="164"/>
      <c r="DX799" s="164"/>
      <c r="DY799" s="125">
        <f t="shared" si="222"/>
        <v>0</v>
      </c>
      <c r="DZ799" s="125">
        <f t="shared" si="223"/>
        <v>0</v>
      </c>
      <c r="EA799" s="125">
        <f t="shared" si="224"/>
        <v>0</v>
      </c>
      <c r="EB799" s="125">
        <f t="shared" si="225"/>
        <v>0</v>
      </c>
      <c r="EC799" s="125">
        <f t="shared" si="226"/>
        <v>0</v>
      </c>
      <c r="ED799" s="125">
        <f t="shared" si="227"/>
        <v>0</v>
      </c>
      <c r="EE799" s="125">
        <f t="shared" si="228"/>
        <v>0</v>
      </c>
      <c r="EF799" s="125">
        <f t="shared" si="229"/>
        <v>0</v>
      </c>
      <c r="EG799" s="125">
        <f t="shared" si="230"/>
        <v>0</v>
      </c>
      <c r="EH799" s="125">
        <f t="shared" si="231"/>
        <v>0</v>
      </c>
      <c r="EI799" s="125">
        <f t="shared" si="232"/>
        <v>0</v>
      </c>
      <c r="EJ799" s="125">
        <v>1</v>
      </c>
    </row>
    <row r="800" spans="1:140" ht="15.75" customHeight="1">
      <c r="A800" s="33"/>
      <c r="B800" s="33"/>
      <c r="C800" s="125">
        <v>2020</v>
      </c>
      <c r="D800" s="125" t="s">
        <v>4107</v>
      </c>
      <c r="E800" s="125" t="s">
        <v>4108</v>
      </c>
      <c r="F800" s="125" t="s">
        <v>851</v>
      </c>
      <c r="G800" s="125" t="s">
        <v>483</v>
      </c>
      <c r="H800" s="125" t="s">
        <v>4109</v>
      </c>
      <c r="I800" s="125" t="s">
        <v>4110</v>
      </c>
      <c r="J800" s="125"/>
      <c r="K800" s="125"/>
      <c r="L800" s="125" t="s">
        <v>3431</v>
      </c>
      <c r="M800" s="119">
        <v>1</v>
      </c>
      <c r="N800" s="119"/>
      <c r="O800" s="125"/>
      <c r="P800" s="125"/>
      <c r="Q800" s="125"/>
      <c r="R800" s="125"/>
      <c r="S800" s="125">
        <v>1</v>
      </c>
      <c r="T800" s="125"/>
      <c r="U800" s="125"/>
      <c r="V800" s="125"/>
      <c r="W800" s="125"/>
      <c r="X800" s="125"/>
      <c r="Y800" s="125"/>
      <c r="Z800" s="125"/>
      <c r="AA800" s="125"/>
      <c r="AB800" s="125"/>
      <c r="AC800" s="125"/>
      <c r="AD800" s="125"/>
      <c r="AE800" s="125"/>
      <c r="AF800" s="125"/>
      <c r="AG800" s="125"/>
      <c r="AH800" s="125">
        <v>1</v>
      </c>
      <c r="AI800" s="125"/>
      <c r="AJ800" s="125"/>
      <c r="AK800" s="125"/>
      <c r="AL800" s="125"/>
      <c r="AM800" s="125"/>
      <c r="AN800" s="125"/>
      <c r="AO800" s="125"/>
      <c r="AP800" s="125"/>
      <c r="AQ800" s="125"/>
      <c r="AR800" s="125">
        <f t="shared" si="234"/>
        <v>1</v>
      </c>
      <c r="AS800" s="167"/>
      <c r="AT800" s="167">
        <v>1</v>
      </c>
      <c r="AU800" s="164"/>
      <c r="AV800" s="164"/>
      <c r="AW800" s="167"/>
      <c r="AX800" s="125">
        <f t="shared" si="217"/>
        <v>1</v>
      </c>
      <c r="AY800" s="164"/>
      <c r="AZ800" s="164"/>
      <c r="BA800" s="164">
        <v>1</v>
      </c>
      <c r="BB800" s="164">
        <v>1</v>
      </c>
      <c r="BC800" s="164"/>
      <c r="BD800" s="164"/>
      <c r="BE800" s="164"/>
      <c r="BF800" s="164"/>
      <c r="BG800" s="164"/>
      <c r="BH800" s="164"/>
      <c r="BI800" s="164"/>
      <c r="BJ800" s="164"/>
      <c r="BK800" s="164"/>
      <c r="BL800" s="164"/>
      <c r="BM800" s="164"/>
      <c r="BN800" s="164">
        <v>1</v>
      </c>
      <c r="BO800" s="164"/>
      <c r="BP800" s="164"/>
      <c r="BQ800" s="164"/>
      <c r="BR800" s="164"/>
      <c r="BS800" s="164"/>
      <c r="BT800" s="164">
        <v>1</v>
      </c>
      <c r="BU800" s="164">
        <v>1</v>
      </c>
      <c r="BV800" s="66">
        <f t="shared" si="233"/>
        <v>0</v>
      </c>
      <c r="BW800" s="164"/>
      <c r="BX800" s="164"/>
      <c r="BY800" s="164"/>
      <c r="BZ800" s="164"/>
      <c r="CA800" s="164"/>
      <c r="CB800" s="164"/>
      <c r="CC800" s="164"/>
      <c r="CD800" s="164"/>
      <c r="CE800" s="164"/>
      <c r="CF800" s="164"/>
      <c r="CG800" s="164"/>
      <c r="CH800" s="125">
        <f t="shared" si="218"/>
        <v>0</v>
      </c>
      <c r="CI800" s="164"/>
      <c r="CJ800" s="164"/>
      <c r="CK800" s="164"/>
      <c r="CL800" s="164"/>
      <c r="CM800" s="164">
        <v>1</v>
      </c>
      <c r="CN800" s="164"/>
      <c r="CO800" s="164"/>
      <c r="CP800" s="164">
        <v>1</v>
      </c>
      <c r="CQ800" s="164"/>
      <c r="CR800" s="164"/>
      <c r="CS800" s="125">
        <f t="shared" si="219"/>
        <v>2</v>
      </c>
      <c r="CT800" s="164"/>
      <c r="CU800" s="164"/>
      <c r="CV800" s="164"/>
      <c r="CW800" s="164"/>
      <c r="CX800" s="164"/>
      <c r="CY800" s="164"/>
      <c r="CZ800" s="164"/>
      <c r="DA800" s="164"/>
      <c r="DB800" s="164"/>
      <c r="DC800" s="164"/>
      <c r="DD800" s="125">
        <f t="shared" si="220"/>
        <v>0</v>
      </c>
      <c r="DE800" s="164"/>
      <c r="DF800" s="164"/>
      <c r="DG800" s="164"/>
      <c r="DH800" s="164"/>
      <c r="DI800" s="164"/>
      <c r="DJ800" s="164"/>
      <c r="DK800" s="164"/>
      <c r="DL800" s="164"/>
      <c r="DM800" s="164"/>
      <c r="DN800" s="125">
        <f t="shared" si="221"/>
        <v>0</v>
      </c>
      <c r="DO800" s="164"/>
      <c r="DP800" s="164"/>
      <c r="DQ800" s="164"/>
      <c r="DR800" s="164"/>
      <c r="DS800" s="164"/>
      <c r="DT800" s="164"/>
      <c r="DU800" s="164"/>
      <c r="DV800" s="164"/>
      <c r="DW800" s="164"/>
      <c r="DX800" s="164"/>
      <c r="DY800" s="125">
        <f t="shared" si="222"/>
        <v>0</v>
      </c>
      <c r="DZ800" s="125">
        <f t="shared" si="223"/>
        <v>0</v>
      </c>
      <c r="EA800" s="125">
        <f t="shared" si="224"/>
        <v>0</v>
      </c>
      <c r="EB800" s="125">
        <f t="shared" si="225"/>
        <v>0</v>
      </c>
      <c r="EC800" s="125">
        <f t="shared" si="226"/>
        <v>0</v>
      </c>
      <c r="ED800" s="125">
        <f t="shared" si="227"/>
        <v>0</v>
      </c>
      <c r="EE800" s="125">
        <f t="shared" si="228"/>
        <v>0</v>
      </c>
      <c r="EF800" s="125">
        <f t="shared" si="229"/>
        <v>1</v>
      </c>
      <c r="EG800" s="125">
        <f t="shared" si="230"/>
        <v>0</v>
      </c>
      <c r="EH800" s="125">
        <f t="shared" si="231"/>
        <v>1</v>
      </c>
      <c r="EI800" s="125">
        <f t="shared" si="232"/>
        <v>1</v>
      </c>
      <c r="EJ800" s="125">
        <v>1</v>
      </c>
    </row>
    <row r="801" spans="1:140" ht="15.75" customHeight="1">
      <c r="A801" s="33"/>
      <c r="B801" s="33"/>
      <c r="C801" s="125">
        <v>2020</v>
      </c>
      <c r="D801" s="125" t="s">
        <v>4111</v>
      </c>
      <c r="E801" s="125" t="s">
        <v>4112</v>
      </c>
      <c r="F801" s="125" t="s">
        <v>2890</v>
      </c>
      <c r="G801" s="125" t="s">
        <v>470</v>
      </c>
      <c r="H801" s="125" t="s">
        <v>4113</v>
      </c>
      <c r="I801" s="125" t="s">
        <v>4114</v>
      </c>
      <c r="J801" s="125"/>
      <c r="K801" s="125"/>
      <c r="L801" s="125" t="s">
        <v>3431</v>
      </c>
      <c r="M801" s="119">
        <v>1</v>
      </c>
      <c r="N801" s="119"/>
      <c r="O801" s="125"/>
      <c r="P801" s="125"/>
      <c r="Q801" s="125"/>
      <c r="R801" s="125"/>
      <c r="S801" s="125"/>
      <c r="T801" s="125"/>
      <c r="U801" s="125"/>
      <c r="V801" s="125"/>
      <c r="W801" s="125"/>
      <c r="X801" s="125"/>
      <c r="Y801" s="125"/>
      <c r="Z801" s="125"/>
      <c r="AA801" s="125">
        <v>1</v>
      </c>
      <c r="AB801" s="125"/>
      <c r="AC801" s="125"/>
      <c r="AD801" s="125"/>
      <c r="AE801" s="125"/>
      <c r="AF801" s="125"/>
      <c r="AG801" s="125"/>
      <c r="AH801" s="125"/>
      <c r="AI801" s="125"/>
      <c r="AJ801" s="125"/>
      <c r="AK801" s="125"/>
      <c r="AL801" s="125"/>
      <c r="AM801" s="125"/>
      <c r="AN801" s="125"/>
      <c r="AO801" s="125"/>
      <c r="AP801" s="125"/>
      <c r="AQ801" s="125"/>
      <c r="AR801" s="125">
        <f t="shared" si="234"/>
        <v>1</v>
      </c>
      <c r="AS801" s="208"/>
      <c r="AT801" s="216">
        <v>1</v>
      </c>
      <c r="AU801" s="208"/>
      <c r="AV801" s="208"/>
      <c r="AW801" s="208"/>
      <c r="AX801" s="125">
        <f t="shared" si="217"/>
        <v>1</v>
      </c>
      <c r="AY801" s="208">
        <v>1</v>
      </c>
      <c r="AZ801" s="208">
        <v>1</v>
      </c>
      <c r="BA801" s="208">
        <v>1</v>
      </c>
      <c r="BB801" s="208"/>
      <c r="BC801" s="208"/>
      <c r="BD801" s="208"/>
      <c r="BE801" s="208"/>
      <c r="BF801" s="208"/>
      <c r="BG801" s="208"/>
      <c r="BH801" s="208"/>
      <c r="BI801" s="208"/>
      <c r="BJ801" s="208"/>
      <c r="BK801" s="208"/>
      <c r="BL801" s="208"/>
      <c r="BM801" s="208"/>
      <c r="BN801" s="208"/>
      <c r="BO801" s="208"/>
      <c r="BP801" s="208">
        <v>1</v>
      </c>
      <c r="BQ801" s="208"/>
      <c r="BR801" s="208"/>
      <c r="BS801" s="208"/>
      <c r="BT801" s="208"/>
      <c r="BU801" s="208"/>
      <c r="BV801" s="66">
        <f t="shared" si="233"/>
        <v>1</v>
      </c>
      <c r="BW801" s="164"/>
      <c r="BX801" s="164"/>
      <c r="BY801" s="208"/>
      <c r="BZ801" s="208"/>
      <c r="CA801" s="208"/>
      <c r="CB801" s="208"/>
      <c r="CC801" s="208"/>
      <c r="CD801" s="208"/>
      <c r="CE801" s="208"/>
      <c r="CF801" s="208"/>
      <c r="CG801" s="208"/>
      <c r="CH801" s="125">
        <f t="shared" si="218"/>
        <v>0</v>
      </c>
      <c r="CI801" s="208"/>
      <c r="CJ801" s="208"/>
      <c r="CK801" s="208"/>
      <c r="CL801" s="208"/>
      <c r="CM801" s="208"/>
      <c r="CN801" s="208"/>
      <c r="CO801" s="208"/>
      <c r="CP801" s="208"/>
      <c r="CQ801" s="208"/>
      <c r="CR801" s="208"/>
      <c r="CS801" s="125">
        <f t="shared" si="219"/>
        <v>0</v>
      </c>
      <c r="CT801" s="208"/>
      <c r="CU801" s="208"/>
      <c r="CV801" s="208"/>
      <c r="CW801" s="208"/>
      <c r="CX801" s="208"/>
      <c r="CY801" s="208"/>
      <c r="CZ801" s="208"/>
      <c r="DA801" s="208"/>
      <c r="DB801" s="208"/>
      <c r="DC801" s="208"/>
      <c r="DD801" s="125">
        <f t="shared" si="220"/>
        <v>0</v>
      </c>
      <c r="DE801" s="208"/>
      <c r="DF801" s="208"/>
      <c r="DG801" s="208"/>
      <c r="DH801" s="208"/>
      <c r="DI801" s="208"/>
      <c r="DJ801" s="208"/>
      <c r="DK801" s="208"/>
      <c r="DL801" s="208"/>
      <c r="DM801" s="208"/>
      <c r="DN801" s="125">
        <f t="shared" si="221"/>
        <v>0</v>
      </c>
      <c r="DO801" s="208"/>
      <c r="DP801" s="208"/>
      <c r="DQ801" s="208"/>
      <c r="DR801" s="208"/>
      <c r="DS801" s="208"/>
      <c r="DT801" s="208"/>
      <c r="DU801" s="208"/>
      <c r="DV801" s="208"/>
      <c r="DW801" s="164"/>
      <c r="DX801" s="164"/>
      <c r="DY801" s="125">
        <f t="shared" si="222"/>
        <v>0</v>
      </c>
      <c r="DZ801" s="125">
        <f t="shared" si="223"/>
        <v>0</v>
      </c>
      <c r="EA801" s="125">
        <f t="shared" si="224"/>
        <v>0</v>
      </c>
      <c r="EB801" s="125">
        <f t="shared" si="225"/>
        <v>0</v>
      </c>
      <c r="EC801" s="125">
        <f t="shared" si="226"/>
        <v>0</v>
      </c>
      <c r="ED801" s="125">
        <f t="shared" si="227"/>
        <v>0</v>
      </c>
      <c r="EE801" s="125">
        <f t="shared" si="228"/>
        <v>0</v>
      </c>
      <c r="EF801" s="125">
        <f t="shared" si="229"/>
        <v>0</v>
      </c>
      <c r="EG801" s="125">
        <f t="shared" si="230"/>
        <v>0</v>
      </c>
      <c r="EH801" s="125">
        <f t="shared" si="231"/>
        <v>0</v>
      </c>
      <c r="EI801" s="125">
        <f t="shared" si="232"/>
        <v>0</v>
      </c>
      <c r="EJ801" s="125">
        <v>1</v>
      </c>
    </row>
    <row r="802" spans="1:140" ht="15.75" customHeight="1">
      <c r="A802" s="33"/>
      <c r="B802" s="33"/>
      <c r="C802" s="125">
        <v>2020</v>
      </c>
      <c r="D802" s="125" t="s">
        <v>4115</v>
      </c>
      <c r="E802" s="125" t="s">
        <v>4116</v>
      </c>
      <c r="F802" s="125" t="s">
        <v>50</v>
      </c>
      <c r="G802" s="125" t="s">
        <v>463</v>
      </c>
      <c r="H802" s="125" t="s">
        <v>4117</v>
      </c>
      <c r="I802" s="125" t="s">
        <v>4118</v>
      </c>
      <c r="J802" s="125"/>
      <c r="K802" s="125"/>
      <c r="L802" s="125" t="s">
        <v>3431</v>
      </c>
      <c r="M802" s="119">
        <v>1</v>
      </c>
      <c r="N802" s="119"/>
      <c r="O802" s="125"/>
      <c r="P802" s="125"/>
      <c r="Q802" s="125"/>
      <c r="R802" s="125"/>
      <c r="S802" s="125"/>
      <c r="T802" s="125"/>
      <c r="U802" s="125">
        <v>1</v>
      </c>
      <c r="V802" s="125"/>
      <c r="W802" s="125"/>
      <c r="X802" s="125"/>
      <c r="Y802" s="125"/>
      <c r="Z802" s="125"/>
      <c r="AA802" s="125"/>
      <c r="AB802" s="125"/>
      <c r="AC802" s="125"/>
      <c r="AD802" s="125"/>
      <c r="AE802" s="125"/>
      <c r="AF802" s="125"/>
      <c r="AG802" s="125"/>
      <c r="AH802" s="125"/>
      <c r="AI802" s="125"/>
      <c r="AJ802" s="125"/>
      <c r="AK802" s="125">
        <v>1</v>
      </c>
      <c r="AL802" s="125"/>
      <c r="AM802" s="125"/>
      <c r="AN802" s="125"/>
      <c r="AO802" s="125"/>
      <c r="AP802" s="125"/>
      <c r="AQ802" s="125"/>
      <c r="AR802" s="125">
        <f t="shared" si="234"/>
        <v>1</v>
      </c>
      <c r="AS802" s="167"/>
      <c r="AT802" s="167"/>
      <c r="AU802" s="167">
        <v>1</v>
      </c>
      <c r="AV802" s="167">
        <v>1</v>
      </c>
      <c r="AW802" s="167">
        <v>1</v>
      </c>
      <c r="AX802" s="125">
        <f t="shared" si="217"/>
        <v>3</v>
      </c>
      <c r="AY802" s="164"/>
      <c r="AZ802" s="164"/>
      <c r="BA802" s="164">
        <v>1</v>
      </c>
      <c r="BB802" s="164"/>
      <c r="BC802" s="164"/>
      <c r="BD802" s="164"/>
      <c r="BE802" s="164"/>
      <c r="BF802" s="164"/>
      <c r="BG802" s="164"/>
      <c r="BH802" s="164"/>
      <c r="BI802" s="164"/>
      <c r="BJ802" s="164"/>
      <c r="BK802" s="164"/>
      <c r="BL802" s="164"/>
      <c r="BM802" s="164"/>
      <c r="BN802" s="164">
        <v>1</v>
      </c>
      <c r="BO802" s="164"/>
      <c r="BP802" s="164"/>
      <c r="BQ802" s="164"/>
      <c r="BR802" s="164"/>
      <c r="BS802" s="164">
        <v>1</v>
      </c>
      <c r="BT802" s="164">
        <v>1</v>
      </c>
      <c r="BU802" s="164"/>
      <c r="BV802" s="66">
        <f t="shared" si="233"/>
        <v>0</v>
      </c>
      <c r="BW802" s="164"/>
      <c r="BX802" s="164"/>
      <c r="BY802" s="164"/>
      <c r="BZ802" s="164"/>
      <c r="CA802" s="164"/>
      <c r="CB802" s="164"/>
      <c r="CC802" s="164"/>
      <c r="CD802" s="164"/>
      <c r="CE802" s="164"/>
      <c r="CF802" s="164"/>
      <c r="CG802" s="164"/>
      <c r="CH802" s="125">
        <f t="shared" si="218"/>
        <v>0</v>
      </c>
      <c r="CI802" s="164"/>
      <c r="CJ802" s="164"/>
      <c r="CK802" s="164"/>
      <c r="CL802" s="164"/>
      <c r="CM802" s="164"/>
      <c r="CN802" s="164"/>
      <c r="CO802" s="164"/>
      <c r="CP802" s="164"/>
      <c r="CQ802" s="164"/>
      <c r="CR802" s="164"/>
      <c r="CS802" s="125">
        <f t="shared" si="219"/>
        <v>0</v>
      </c>
      <c r="CT802" s="164"/>
      <c r="CU802" s="164"/>
      <c r="CV802" s="164"/>
      <c r="CW802" s="164">
        <v>1</v>
      </c>
      <c r="CX802" s="164"/>
      <c r="CY802" s="164"/>
      <c r="CZ802" s="164"/>
      <c r="DA802" s="164"/>
      <c r="DB802" s="164"/>
      <c r="DC802" s="164"/>
      <c r="DD802" s="125">
        <f t="shared" si="220"/>
        <v>1</v>
      </c>
      <c r="DE802" s="164"/>
      <c r="DF802" s="164">
        <v>1</v>
      </c>
      <c r="DG802" s="164"/>
      <c r="DH802" s="164"/>
      <c r="DI802" s="164"/>
      <c r="DJ802" s="164"/>
      <c r="DK802" s="164"/>
      <c r="DL802" s="164"/>
      <c r="DM802" s="164"/>
      <c r="DN802" s="125">
        <f t="shared" si="221"/>
        <v>1</v>
      </c>
      <c r="DO802" s="164"/>
      <c r="DP802" s="164">
        <v>1</v>
      </c>
      <c r="DQ802" s="164"/>
      <c r="DR802" s="164"/>
      <c r="DS802" s="164"/>
      <c r="DT802" s="164"/>
      <c r="DU802" s="164"/>
      <c r="DV802" s="164"/>
      <c r="DW802" s="164"/>
      <c r="DX802" s="164"/>
      <c r="DY802" s="125">
        <f t="shared" si="222"/>
        <v>1</v>
      </c>
      <c r="DZ802" s="125">
        <f t="shared" si="223"/>
        <v>0</v>
      </c>
      <c r="EA802" s="125">
        <f t="shared" si="224"/>
        <v>2</v>
      </c>
      <c r="EB802" s="125">
        <f t="shared" si="225"/>
        <v>0</v>
      </c>
      <c r="EC802" s="125">
        <f t="shared" si="226"/>
        <v>1</v>
      </c>
      <c r="ED802" s="125">
        <f t="shared" si="227"/>
        <v>0</v>
      </c>
      <c r="EE802" s="125">
        <f t="shared" si="228"/>
        <v>0</v>
      </c>
      <c r="EF802" s="125">
        <f t="shared" si="229"/>
        <v>0</v>
      </c>
      <c r="EG802" s="125">
        <f t="shared" si="230"/>
        <v>0</v>
      </c>
      <c r="EH802" s="125">
        <f t="shared" si="231"/>
        <v>3</v>
      </c>
      <c r="EI802" s="125">
        <f t="shared" si="232"/>
        <v>1</v>
      </c>
      <c r="EJ802" s="125">
        <v>1</v>
      </c>
    </row>
    <row r="803" spans="1:140" ht="15.75" customHeight="1">
      <c r="A803" s="33"/>
      <c r="B803" s="33"/>
      <c r="C803" s="125">
        <v>2020</v>
      </c>
      <c r="D803" s="125" t="s">
        <v>4119</v>
      </c>
      <c r="E803" s="125" t="s">
        <v>4120</v>
      </c>
      <c r="F803" s="125" t="s">
        <v>916</v>
      </c>
      <c r="G803" s="125" t="s">
        <v>470</v>
      </c>
      <c r="H803" s="125" t="s">
        <v>4121</v>
      </c>
      <c r="I803" s="125" t="s">
        <v>4122</v>
      </c>
      <c r="J803" s="125"/>
      <c r="K803" s="125"/>
      <c r="L803" s="125" t="s">
        <v>3431</v>
      </c>
      <c r="M803" s="119">
        <v>1</v>
      </c>
      <c r="N803" s="119"/>
      <c r="O803" s="125"/>
      <c r="P803" s="125"/>
      <c r="Q803" s="125"/>
      <c r="R803" s="125"/>
      <c r="S803" s="125"/>
      <c r="T803" s="125"/>
      <c r="U803" s="125">
        <v>1</v>
      </c>
      <c r="V803" s="125"/>
      <c r="W803" s="125"/>
      <c r="X803" s="125"/>
      <c r="Y803" s="125"/>
      <c r="Z803" s="125"/>
      <c r="AA803" s="125"/>
      <c r="AB803" s="125"/>
      <c r="AC803" s="125"/>
      <c r="AD803" s="125"/>
      <c r="AE803" s="125"/>
      <c r="AF803" s="125"/>
      <c r="AG803" s="125">
        <v>1</v>
      </c>
      <c r="AH803" s="125"/>
      <c r="AI803" s="125"/>
      <c r="AJ803" s="125"/>
      <c r="AK803" s="125"/>
      <c r="AL803" s="125"/>
      <c r="AM803" s="125"/>
      <c r="AN803" s="125"/>
      <c r="AO803" s="125"/>
      <c r="AP803" s="125"/>
      <c r="AQ803" s="125"/>
      <c r="AR803" s="125">
        <f t="shared" si="234"/>
        <v>1</v>
      </c>
      <c r="AS803" s="216"/>
      <c r="AT803" s="208">
        <v>1</v>
      </c>
      <c r="AU803" s="216"/>
      <c r="AV803" s="216"/>
      <c r="AW803" s="216"/>
      <c r="AX803" s="125">
        <f t="shared" si="217"/>
        <v>1</v>
      </c>
      <c r="AY803" s="208">
        <v>1</v>
      </c>
      <c r="AZ803" s="208">
        <v>1</v>
      </c>
      <c r="BA803" s="208"/>
      <c r="BB803" s="208"/>
      <c r="BC803" s="208"/>
      <c r="BD803" s="208"/>
      <c r="BE803" s="208"/>
      <c r="BF803" s="208"/>
      <c r="BG803" s="208"/>
      <c r="BH803" s="208"/>
      <c r="BI803" s="208"/>
      <c r="BJ803" s="208"/>
      <c r="BK803" s="208"/>
      <c r="BL803" s="208"/>
      <c r="BM803" s="208"/>
      <c r="BN803" s="208"/>
      <c r="BO803" s="208"/>
      <c r="BP803" s="208">
        <v>1</v>
      </c>
      <c r="BQ803" s="208"/>
      <c r="BR803" s="208"/>
      <c r="BS803" s="208">
        <v>1</v>
      </c>
      <c r="BT803" s="208">
        <v>1</v>
      </c>
      <c r="BU803" s="208"/>
      <c r="BV803" s="66">
        <f t="shared" si="233"/>
        <v>0</v>
      </c>
      <c r="BW803" s="164"/>
      <c r="BX803" s="164"/>
      <c r="BY803" s="208"/>
      <c r="BZ803" s="208"/>
      <c r="CA803" s="208"/>
      <c r="CB803" s="208"/>
      <c r="CC803" s="208"/>
      <c r="CD803" s="208"/>
      <c r="CE803" s="208"/>
      <c r="CF803" s="208"/>
      <c r="CG803" s="208"/>
      <c r="CH803" s="125">
        <f t="shared" si="218"/>
        <v>0</v>
      </c>
      <c r="CI803" s="208"/>
      <c r="CJ803" s="208">
        <v>1</v>
      </c>
      <c r="CK803" s="208"/>
      <c r="CL803" s="208"/>
      <c r="CM803" s="208"/>
      <c r="CN803" s="208">
        <v>1</v>
      </c>
      <c r="CO803" s="208"/>
      <c r="CP803" s="208"/>
      <c r="CQ803" s="208"/>
      <c r="CR803" s="208"/>
      <c r="CS803" s="125">
        <f t="shared" si="219"/>
        <v>2</v>
      </c>
      <c r="CT803" s="208"/>
      <c r="CU803" s="208"/>
      <c r="CV803" s="208"/>
      <c r="CW803" s="208"/>
      <c r="CX803" s="208"/>
      <c r="CY803" s="208"/>
      <c r="CZ803" s="208"/>
      <c r="DA803" s="208"/>
      <c r="DB803" s="208"/>
      <c r="DC803" s="208"/>
      <c r="DD803" s="125">
        <f t="shared" si="220"/>
        <v>0</v>
      </c>
      <c r="DE803" s="208"/>
      <c r="DF803" s="208"/>
      <c r="DG803" s="208"/>
      <c r="DH803" s="208"/>
      <c r="DI803" s="208"/>
      <c r="DJ803" s="208"/>
      <c r="DK803" s="208"/>
      <c r="DL803" s="208"/>
      <c r="DM803" s="208"/>
      <c r="DN803" s="125">
        <f t="shared" si="221"/>
        <v>0</v>
      </c>
      <c r="DO803" s="208"/>
      <c r="DP803" s="208"/>
      <c r="DQ803" s="208"/>
      <c r="DR803" s="208"/>
      <c r="DS803" s="208"/>
      <c r="DT803" s="208"/>
      <c r="DU803" s="208"/>
      <c r="DV803" s="208"/>
      <c r="DW803" s="164"/>
      <c r="DX803" s="164"/>
      <c r="DY803" s="125">
        <f t="shared" si="222"/>
        <v>0</v>
      </c>
      <c r="DZ803" s="125">
        <f t="shared" si="223"/>
        <v>0</v>
      </c>
      <c r="EA803" s="125">
        <f t="shared" si="224"/>
        <v>1</v>
      </c>
      <c r="EB803" s="125">
        <f t="shared" si="225"/>
        <v>0</v>
      </c>
      <c r="EC803" s="125">
        <f t="shared" si="226"/>
        <v>0</v>
      </c>
      <c r="ED803" s="125">
        <f t="shared" si="227"/>
        <v>1</v>
      </c>
      <c r="EE803" s="125">
        <f t="shared" si="228"/>
        <v>0</v>
      </c>
      <c r="EF803" s="125">
        <f t="shared" si="229"/>
        <v>0</v>
      </c>
      <c r="EG803" s="125">
        <f t="shared" si="230"/>
        <v>0</v>
      </c>
      <c r="EH803" s="125">
        <f t="shared" si="231"/>
        <v>2</v>
      </c>
      <c r="EI803" s="125">
        <f t="shared" si="232"/>
        <v>1</v>
      </c>
      <c r="EJ803" s="125">
        <v>0</v>
      </c>
    </row>
    <row r="804" spans="1:140" ht="15.75" customHeight="1">
      <c r="A804" s="33"/>
      <c r="B804" s="33"/>
      <c r="C804" s="125">
        <v>2020</v>
      </c>
      <c r="D804" s="125" t="s">
        <v>4123</v>
      </c>
      <c r="E804" s="125" t="s">
        <v>4124</v>
      </c>
      <c r="F804" s="125" t="s">
        <v>513</v>
      </c>
      <c r="G804" s="125" t="s">
        <v>470</v>
      </c>
      <c r="H804" s="125" t="s">
        <v>4125</v>
      </c>
      <c r="I804" s="125" t="s">
        <v>4126</v>
      </c>
      <c r="J804" s="125"/>
      <c r="K804" s="125"/>
      <c r="L804" s="125" t="s">
        <v>3431</v>
      </c>
      <c r="M804" s="119">
        <v>1</v>
      </c>
      <c r="N804" s="119" t="s">
        <v>4127</v>
      </c>
      <c r="O804" s="125"/>
      <c r="P804" s="125"/>
      <c r="Q804" s="125"/>
      <c r="R804" s="125"/>
      <c r="S804" s="125"/>
      <c r="T804" s="125"/>
      <c r="U804" s="125">
        <v>1</v>
      </c>
      <c r="V804" s="125"/>
      <c r="W804" s="125"/>
      <c r="X804" s="125"/>
      <c r="Y804" s="125"/>
      <c r="Z804" s="125"/>
      <c r="AA804" s="125"/>
      <c r="AB804" s="125"/>
      <c r="AC804" s="125"/>
      <c r="AD804" s="125"/>
      <c r="AE804" s="125"/>
      <c r="AF804" s="125"/>
      <c r="AG804" s="125"/>
      <c r="AH804" s="125">
        <v>1</v>
      </c>
      <c r="AI804" s="125"/>
      <c r="AJ804" s="125"/>
      <c r="AK804" s="125"/>
      <c r="AL804" s="125"/>
      <c r="AM804" s="125"/>
      <c r="AN804" s="125"/>
      <c r="AO804" s="125"/>
      <c r="AP804" s="125"/>
      <c r="AQ804" s="125"/>
      <c r="AR804" s="125">
        <f t="shared" si="234"/>
        <v>1</v>
      </c>
      <c r="AS804" s="216">
        <v>1</v>
      </c>
      <c r="AT804" s="208">
        <v>1</v>
      </c>
      <c r="AU804" s="216">
        <v>1</v>
      </c>
      <c r="AV804" s="216">
        <v>1</v>
      </c>
      <c r="AW804" s="216">
        <v>1</v>
      </c>
      <c r="AX804" s="125">
        <f t="shared" si="217"/>
        <v>5</v>
      </c>
      <c r="AY804" s="208"/>
      <c r="AZ804" s="208"/>
      <c r="BA804" s="208">
        <v>1</v>
      </c>
      <c r="BB804" s="208"/>
      <c r="BC804" s="208"/>
      <c r="BD804" s="208"/>
      <c r="BE804" s="208"/>
      <c r="BF804" s="208"/>
      <c r="BG804" s="208"/>
      <c r="BH804" s="208"/>
      <c r="BI804" s="208"/>
      <c r="BJ804" s="208"/>
      <c r="BK804" s="208"/>
      <c r="BL804" s="208"/>
      <c r="BM804" s="208"/>
      <c r="BN804" s="208"/>
      <c r="BO804" s="208"/>
      <c r="BP804" s="208">
        <v>1</v>
      </c>
      <c r="BQ804" s="208"/>
      <c r="BR804" s="208"/>
      <c r="BS804" s="208"/>
      <c r="BT804" s="208">
        <v>1</v>
      </c>
      <c r="BU804" s="208">
        <v>1</v>
      </c>
      <c r="BV804" s="66">
        <f t="shared" si="233"/>
        <v>0</v>
      </c>
      <c r="BW804" s="164"/>
      <c r="BX804" s="164"/>
      <c r="BY804" s="208"/>
      <c r="BZ804" s="208"/>
      <c r="CA804" s="208"/>
      <c r="CB804" s="208"/>
      <c r="CC804" s="208"/>
      <c r="CD804" s="208"/>
      <c r="CE804" s="208"/>
      <c r="CF804" s="208"/>
      <c r="CG804" s="208"/>
      <c r="CH804" s="125">
        <f t="shared" si="218"/>
        <v>0</v>
      </c>
      <c r="CI804" s="208"/>
      <c r="CJ804" s="208"/>
      <c r="CK804" s="208"/>
      <c r="CL804" s="208"/>
      <c r="CM804" s="208"/>
      <c r="CN804" s="208"/>
      <c r="CO804" s="208"/>
      <c r="CP804" s="208"/>
      <c r="CQ804" s="208"/>
      <c r="CR804" s="208"/>
      <c r="CS804" s="125">
        <f t="shared" si="219"/>
        <v>0</v>
      </c>
      <c r="CT804" s="208"/>
      <c r="CU804" s="208"/>
      <c r="CV804" s="208"/>
      <c r="CW804" s="208"/>
      <c r="CX804" s="208"/>
      <c r="CY804" s="208"/>
      <c r="CZ804" s="208"/>
      <c r="DA804" s="208"/>
      <c r="DB804" s="208"/>
      <c r="DC804" s="208"/>
      <c r="DD804" s="125">
        <f t="shared" si="220"/>
        <v>0</v>
      </c>
      <c r="DE804" s="208"/>
      <c r="DF804" s="208"/>
      <c r="DG804" s="208"/>
      <c r="DH804" s="208"/>
      <c r="DI804" s="208"/>
      <c r="DJ804" s="208"/>
      <c r="DK804" s="208"/>
      <c r="DL804" s="208"/>
      <c r="DM804" s="208"/>
      <c r="DN804" s="125">
        <f t="shared" si="221"/>
        <v>0</v>
      </c>
      <c r="DO804" s="208"/>
      <c r="DP804" s="208"/>
      <c r="DQ804" s="208"/>
      <c r="DR804" s="208"/>
      <c r="DS804" s="208"/>
      <c r="DT804" s="208"/>
      <c r="DU804" s="208"/>
      <c r="DV804" s="208"/>
      <c r="DW804" s="164"/>
      <c r="DX804" s="164"/>
      <c r="DY804" s="125">
        <f t="shared" si="222"/>
        <v>0</v>
      </c>
      <c r="DZ804" s="125">
        <f t="shared" si="223"/>
        <v>0</v>
      </c>
      <c r="EA804" s="125">
        <f t="shared" si="224"/>
        <v>0</v>
      </c>
      <c r="EB804" s="125">
        <f t="shared" si="225"/>
        <v>0</v>
      </c>
      <c r="EC804" s="125">
        <f t="shared" si="226"/>
        <v>0</v>
      </c>
      <c r="ED804" s="125">
        <f t="shared" si="227"/>
        <v>0</v>
      </c>
      <c r="EE804" s="125">
        <f t="shared" si="228"/>
        <v>0</v>
      </c>
      <c r="EF804" s="125">
        <f t="shared" si="229"/>
        <v>0</v>
      </c>
      <c r="EG804" s="125">
        <f t="shared" si="230"/>
        <v>0</v>
      </c>
      <c r="EH804" s="125">
        <f t="shared" si="231"/>
        <v>0</v>
      </c>
      <c r="EI804" s="125">
        <f t="shared" si="232"/>
        <v>0</v>
      </c>
      <c r="EJ804" s="125">
        <v>0</v>
      </c>
    </row>
    <row r="805" spans="1:140" ht="15.75" customHeight="1">
      <c r="A805" s="33"/>
      <c r="B805" s="33"/>
      <c r="C805" s="125">
        <v>2020</v>
      </c>
      <c r="D805" s="125" t="s">
        <v>4128</v>
      </c>
      <c r="E805" s="125" t="s">
        <v>4129</v>
      </c>
      <c r="F805" s="125" t="s">
        <v>499</v>
      </c>
      <c r="G805" s="125" t="s">
        <v>470</v>
      </c>
      <c r="H805" s="125" t="s">
        <v>4130</v>
      </c>
      <c r="I805" s="125" t="s">
        <v>4131</v>
      </c>
      <c r="J805" s="125"/>
      <c r="K805" s="125"/>
      <c r="L805" s="125" t="s">
        <v>3431</v>
      </c>
      <c r="M805" s="119">
        <v>1</v>
      </c>
      <c r="N805" s="119"/>
      <c r="O805" s="125"/>
      <c r="P805" s="125"/>
      <c r="Q805" s="125"/>
      <c r="R805" s="125">
        <v>1</v>
      </c>
      <c r="S805" s="125"/>
      <c r="T805" s="125"/>
      <c r="U805" s="125">
        <v>1</v>
      </c>
      <c r="V805" s="125"/>
      <c r="W805" s="125"/>
      <c r="X805" s="125"/>
      <c r="Y805" s="125"/>
      <c r="Z805" s="125"/>
      <c r="AA805" s="125">
        <v>1</v>
      </c>
      <c r="AB805" s="125"/>
      <c r="AC805" s="125"/>
      <c r="AD805" s="125"/>
      <c r="AE805" s="125"/>
      <c r="AF805" s="125"/>
      <c r="AG805" s="125"/>
      <c r="AH805" s="125"/>
      <c r="AI805" s="125"/>
      <c r="AJ805" s="125"/>
      <c r="AK805" s="125"/>
      <c r="AL805" s="125"/>
      <c r="AM805" s="125"/>
      <c r="AN805" s="125"/>
      <c r="AO805" s="125"/>
      <c r="AP805" s="125"/>
      <c r="AQ805" s="125"/>
      <c r="AR805" s="125">
        <f t="shared" si="234"/>
        <v>1</v>
      </c>
      <c r="AS805" s="208">
        <v>1</v>
      </c>
      <c r="AT805" s="208">
        <v>1</v>
      </c>
      <c r="AU805" s="216">
        <v>1</v>
      </c>
      <c r="AV805" s="208"/>
      <c r="AW805" s="216"/>
      <c r="AX805" s="125">
        <f t="shared" si="217"/>
        <v>3</v>
      </c>
      <c r="AY805" s="208">
        <v>1</v>
      </c>
      <c r="AZ805" s="208">
        <v>1</v>
      </c>
      <c r="BA805" s="208"/>
      <c r="BB805" s="208"/>
      <c r="BC805" s="208"/>
      <c r="BD805" s="208"/>
      <c r="BE805" s="208"/>
      <c r="BF805" s="208"/>
      <c r="BG805" s="208"/>
      <c r="BH805" s="208"/>
      <c r="BI805" s="208"/>
      <c r="BJ805" s="208"/>
      <c r="BK805" s="208">
        <v>1</v>
      </c>
      <c r="BL805" s="208"/>
      <c r="BM805" s="208"/>
      <c r="BN805" s="208"/>
      <c r="BO805" s="208"/>
      <c r="BP805" s="208"/>
      <c r="BQ805" s="208"/>
      <c r="BR805" s="208"/>
      <c r="BS805" s="208"/>
      <c r="BT805" s="216"/>
      <c r="BU805" s="216"/>
      <c r="BV805" s="66">
        <f t="shared" si="233"/>
        <v>1</v>
      </c>
      <c r="BW805" s="164"/>
      <c r="BX805" s="164"/>
      <c r="BY805" s="208"/>
      <c r="BZ805" s="208"/>
      <c r="CA805" s="208"/>
      <c r="CB805" s="208"/>
      <c r="CC805" s="208"/>
      <c r="CD805" s="208"/>
      <c r="CE805" s="208"/>
      <c r="CF805" s="208"/>
      <c r="CG805" s="208"/>
      <c r="CH805" s="125">
        <f t="shared" si="218"/>
        <v>0</v>
      </c>
      <c r="CI805" s="208"/>
      <c r="CJ805" s="208"/>
      <c r="CK805" s="208"/>
      <c r="CL805" s="208"/>
      <c r="CM805" s="208"/>
      <c r="CN805" s="208"/>
      <c r="CO805" s="208"/>
      <c r="CP805" s="208"/>
      <c r="CQ805" s="208"/>
      <c r="CR805" s="208"/>
      <c r="CS805" s="125">
        <f t="shared" si="219"/>
        <v>0</v>
      </c>
      <c r="CT805" s="208"/>
      <c r="CU805" s="208"/>
      <c r="CV805" s="208"/>
      <c r="CW805" s="216"/>
      <c r="CX805" s="208"/>
      <c r="CY805" s="208"/>
      <c r="CZ805" s="208"/>
      <c r="DA805" s="216"/>
      <c r="DB805" s="208"/>
      <c r="DC805" s="208"/>
      <c r="DD805" s="125">
        <f t="shared" si="220"/>
        <v>0</v>
      </c>
      <c r="DE805" s="208"/>
      <c r="DF805" s="208"/>
      <c r="DG805" s="208"/>
      <c r="DH805" s="208"/>
      <c r="DI805" s="208"/>
      <c r="DJ805" s="208"/>
      <c r="DK805" s="208"/>
      <c r="DL805" s="208"/>
      <c r="DM805" s="208"/>
      <c r="DN805" s="125">
        <f t="shared" si="221"/>
        <v>0</v>
      </c>
      <c r="DO805" s="208"/>
      <c r="DP805" s="208"/>
      <c r="DQ805" s="208"/>
      <c r="DR805" s="216"/>
      <c r="DS805" s="208"/>
      <c r="DT805" s="208"/>
      <c r="DU805" s="216"/>
      <c r="DV805" s="216"/>
      <c r="DW805" s="164"/>
      <c r="DX805" s="164"/>
      <c r="DY805" s="125">
        <f t="shared" si="222"/>
        <v>0</v>
      </c>
      <c r="DZ805" s="125">
        <f t="shared" si="223"/>
        <v>0</v>
      </c>
      <c r="EA805" s="125">
        <f t="shared" si="224"/>
        <v>0</v>
      </c>
      <c r="EB805" s="125">
        <f t="shared" si="225"/>
        <v>0</v>
      </c>
      <c r="EC805" s="125">
        <f t="shared" si="226"/>
        <v>0</v>
      </c>
      <c r="ED805" s="125">
        <f t="shared" si="227"/>
        <v>0</v>
      </c>
      <c r="EE805" s="125">
        <f t="shared" si="228"/>
        <v>0</v>
      </c>
      <c r="EF805" s="125">
        <f t="shared" si="229"/>
        <v>0</v>
      </c>
      <c r="EG805" s="125">
        <f t="shared" si="230"/>
        <v>0</v>
      </c>
      <c r="EH805" s="125">
        <f t="shared" si="231"/>
        <v>0</v>
      </c>
      <c r="EI805" s="125">
        <f t="shared" si="232"/>
        <v>0</v>
      </c>
      <c r="EJ805" s="125">
        <v>0</v>
      </c>
    </row>
    <row r="806" spans="1:140" ht="15.75" customHeight="1">
      <c r="A806" s="33"/>
      <c r="B806" s="33"/>
      <c r="C806" s="125">
        <v>2020</v>
      </c>
      <c r="D806" s="125" t="s">
        <v>4132</v>
      </c>
      <c r="E806" s="125" t="s">
        <v>4133</v>
      </c>
      <c r="F806" s="125" t="s">
        <v>3116</v>
      </c>
      <c r="G806" s="125" t="s">
        <v>470</v>
      </c>
      <c r="H806" s="125" t="s">
        <v>4134</v>
      </c>
      <c r="I806" s="125" t="s">
        <v>4135</v>
      </c>
      <c r="J806" s="125"/>
      <c r="K806" s="125"/>
      <c r="L806" s="125" t="s">
        <v>3431</v>
      </c>
      <c r="M806" s="119">
        <v>1</v>
      </c>
      <c r="N806" s="119"/>
      <c r="O806" s="125"/>
      <c r="P806" s="125"/>
      <c r="Q806" s="125"/>
      <c r="R806" s="125"/>
      <c r="S806" s="125"/>
      <c r="T806" s="125"/>
      <c r="U806" s="125">
        <v>1</v>
      </c>
      <c r="V806" s="125"/>
      <c r="W806" s="125"/>
      <c r="X806" s="125"/>
      <c r="Y806" s="125"/>
      <c r="Z806" s="125"/>
      <c r="AA806" s="125"/>
      <c r="AB806" s="125"/>
      <c r="AC806" s="125"/>
      <c r="AD806" s="125"/>
      <c r="AE806" s="125"/>
      <c r="AF806" s="125">
        <v>1</v>
      </c>
      <c r="AG806" s="125"/>
      <c r="AH806" s="125"/>
      <c r="AI806" s="125"/>
      <c r="AJ806" s="125"/>
      <c r="AK806" s="125"/>
      <c r="AL806" s="125"/>
      <c r="AM806" s="125"/>
      <c r="AN806" s="125"/>
      <c r="AO806" s="125"/>
      <c r="AP806" s="125"/>
      <c r="AQ806" s="125"/>
      <c r="AR806" s="125">
        <f t="shared" si="234"/>
        <v>1</v>
      </c>
      <c r="AS806" s="216">
        <v>1</v>
      </c>
      <c r="AT806" s="216">
        <v>1</v>
      </c>
      <c r="AU806" s="216">
        <v>1</v>
      </c>
      <c r="AV806" s="216"/>
      <c r="AW806" s="216"/>
      <c r="AX806" s="125">
        <f t="shared" si="217"/>
        <v>3</v>
      </c>
      <c r="AY806" s="208"/>
      <c r="AZ806" s="208">
        <v>1</v>
      </c>
      <c r="BA806" s="208">
        <v>1</v>
      </c>
      <c r="BB806" s="208"/>
      <c r="BC806" s="208"/>
      <c r="BD806" s="208"/>
      <c r="BE806" s="208"/>
      <c r="BF806" s="208"/>
      <c r="BG806" s="208"/>
      <c r="BH806" s="208"/>
      <c r="BI806" s="208"/>
      <c r="BJ806" s="208"/>
      <c r="BK806" s="208"/>
      <c r="BL806" s="208"/>
      <c r="BM806" s="208"/>
      <c r="BN806" s="208"/>
      <c r="BO806" s="208"/>
      <c r="BP806" s="208">
        <v>1</v>
      </c>
      <c r="BQ806" s="208"/>
      <c r="BR806" s="208"/>
      <c r="BS806" s="208"/>
      <c r="BT806" s="208"/>
      <c r="BU806" s="208"/>
      <c r="BV806" s="66">
        <f t="shared" si="233"/>
        <v>1</v>
      </c>
      <c r="BW806" s="164"/>
      <c r="BX806" s="164"/>
      <c r="BY806" s="208"/>
      <c r="BZ806" s="208"/>
      <c r="CA806" s="208"/>
      <c r="CB806" s="208"/>
      <c r="CC806" s="208"/>
      <c r="CD806" s="208"/>
      <c r="CE806" s="208"/>
      <c r="CF806" s="208"/>
      <c r="CG806" s="208"/>
      <c r="CH806" s="125">
        <f t="shared" si="218"/>
        <v>0</v>
      </c>
      <c r="CI806" s="208"/>
      <c r="CJ806" s="208"/>
      <c r="CK806" s="208"/>
      <c r="CL806" s="208"/>
      <c r="CM806" s="208"/>
      <c r="CN806" s="208"/>
      <c r="CO806" s="208"/>
      <c r="CP806" s="208"/>
      <c r="CQ806" s="208"/>
      <c r="CR806" s="208"/>
      <c r="CS806" s="125">
        <f t="shared" si="219"/>
        <v>0</v>
      </c>
      <c r="CT806" s="208"/>
      <c r="CU806" s="208"/>
      <c r="CV806" s="208"/>
      <c r="CW806" s="208"/>
      <c r="CX806" s="208"/>
      <c r="CY806" s="208"/>
      <c r="CZ806" s="208"/>
      <c r="DA806" s="208"/>
      <c r="DB806" s="208"/>
      <c r="DC806" s="208"/>
      <c r="DD806" s="125">
        <f t="shared" si="220"/>
        <v>0</v>
      </c>
      <c r="DE806" s="208"/>
      <c r="DF806" s="208"/>
      <c r="DG806" s="208"/>
      <c r="DH806" s="208"/>
      <c r="DI806" s="208"/>
      <c r="DJ806" s="208"/>
      <c r="DK806" s="208"/>
      <c r="DL806" s="208"/>
      <c r="DM806" s="208"/>
      <c r="DN806" s="125">
        <f t="shared" si="221"/>
        <v>0</v>
      </c>
      <c r="DO806" s="208"/>
      <c r="DP806" s="208"/>
      <c r="DQ806" s="208"/>
      <c r="DR806" s="208"/>
      <c r="DS806" s="208"/>
      <c r="DT806" s="208"/>
      <c r="DU806" s="208"/>
      <c r="DV806" s="208"/>
      <c r="DW806" s="164"/>
      <c r="DX806" s="164"/>
      <c r="DY806" s="125">
        <f t="shared" si="222"/>
        <v>0</v>
      </c>
      <c r="DZ806" s="125">
        <f t="shared" si="223"/>
        <v>0</v>
      </c>
      <c r="EA806" s="125">
        <f t="shared" si="224"/>
        <v>0</v>
      </c>
      <c r="EB806" s="125">
        <f t="shared" si="225"/>
        <v>0</v>
      </c>
      <c r="EC806" s="125">
        <f t="shared" si="226"/>
        <v>0</v>
      </c>
      <c r="ED806" s="125">
        <f t="shared" si="227"/>
        <v>0</v>
      </c>
      <c r="EE806" s="125">
        <f t="shared" si="228"/>
        <v>0</v>
      </c>
      <c r="EF806" s="125">
        <f t="shared" si="229"/>
        <v>0</v>
      </c>
      <c r="EG806" s="125">
        <f t="shared" si="230"/>
        <v>0</v>
      </c>
      <c r="EH806" s="125">
        <f t="shared" si="231"/>
        <v>0</v>
      </c>
      <c r="EI806" s="125">
        <f t="shared" si="232"/>
        <v>0</v>
      </c>
      <c r="EJ806" s="125">
        <v>0</v>
      </c>
    </row>
    <row r="807" spans="1:140" ht="15.75" customHeight="1">
      <c r="A807" s="33"/>
      <c r="B807" s="33"/>
      <c r="C807" s="125">
        <v>2020</v>
      </c>
      <c r="D807" s="125" t="s">
        <v>4136</v>
      </c>
      <c r="E807" s="125" t="s">
        <v>4137</v>
      </c>
      <c r="F807" s="125" t="s">
        <v>620</v>
      </c>
      <c r="G807" s="125" t="s">
        <v>621</v>
      </c>
      <c r="H807" s="125" t="s">
        <v>4138</v>
      </c>
      <c r="I807" s="125" t="s">
        <v>4139</v>
      </c>
      <c r="J807" s="125"/>
      <c r="K807" s="125"/>
      <c r="L807" s="125" t="s">
        <v>3431</v>
      </c>
      <c r="M807" s="119">
        <v>1</v>
      </c>
      <c r="N807" s="119"/>
      <c r="O807" s="125"/>
      <c r="P807" s="125"/>
      <c r="Q807" s="125"/>
      <c r="R807" s="125"/>
      <c r="S807" s="125"/>
      <c r="T807" s="125"/>
      <c r="U807" s="125">
        <v>1</v>
      </c>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v>1</v>
      </c>
      <c r="AQ807" s="125"/>
      <c r="AR807" s="125">
        <f t="shared" si="234"/>
        <v>1</v>
      </c>
      <c r="AS807" s="164"/>
      <c r="AT807" s="164">
        <v>1</v>
      </c>
      <c r="AU807" s="164"/>
      <c r="AV807" s="164"/>
      <c r="AW807" s="164"/>
      <c r="AX807" s="125">
        <f t="shared" si="217"/>
        <v>1</v>
      </c>
      <c r="AY807" s="164"/>
      <c r="AZ807" s="164">
        <v>1</v>
      </c>
      <c r="BA807" s="164">
        <v>1</v>
      </c>
      <c r="BB807" s="164"/>
      <c r="BC807" s="164"/>
      <c r="BD807" s="164"/>
      <c r="BE807" s="164"/>
      <c r="BF807" s="164"/>
      <c r="BG807" s="164"/>
      <c r="BH807" s="164"/>
      <c r="BI807" s="164"/>
      <c r="BJ807" s="164"/>
      <c r="BK807" s="164">
        <v>1</v>
      </c>
      <c r="BL807" s="164"/>
      <c r="BM807" s="164"/>
      <c r="BN807" s="164"/>
      <c r="BO807" s="164"/>
      <c r="BP807" s="164"/>
      <c r="BQ807" s="164"/>
      <c r="BR807" s="164"/>
      <c r="BS807" s="164"/>
      <c r="BT807" s="164"/>
      <c r="BU807" s="164"/>
      <c r="BV807" s="66">
        <f t="shared" si="233"/>
        <v>1</v>
      </c>
      <c r="BW807" s="164"/>
      <c r="BX807" s="164"/>
      <c r="BY807" s="164"/>
      <c r="BZ807" s="164"/>
      <c r="CA807" s="164"/>
      <c r="CB807" s="164"/>
      <c r="CC807" s="164"/>
      <c r="CD807" s="164"/>
      <c r="CE807" s="164"/>
      <c r="CF807" s="164"/>
      <c r="CG807" s="164"/>
      <c r="CH807" s="125">
        <f t="shared" si="218"/>
        <v>0</v>
      </c>
      <c r="CI807" s="164"/>
      <c r="CJ807" s="164"/>
      <c r="CK807" s="164"/>
      <c r="CL807" s="164"/>
      <c r="CM807" s="164"/>
      <c r="CN807" s="164"/>
      <c r="CO807" s="164"/>
      <c r="CP807" s="164"/>
      <c r="CQ807" s="164"/>
      <c r="CR807" s="164"/>
      <c r="CS807" s="125">
        <f t="shared" si="219"/>
        <v>0</v>
      </c>
      <c r="CT807" s="164"/>
      <c r="CU807" s="164"/>
      <c r="CV807" s="164"/>
      <c r="CW807" s="164"/>
      <c r="CX807" s="164"/>
      <c r="CY807" s="164"/>
      <c r="CZ807" s="164"/>
      <c r="DA807" s="164"/>
      <c r="DB807" s="164"/>
      <c r="DC807" s="164"/>
      <c r="DD807" s="125">
        <f t="shared" si="220"/>
        <v>0</v>
      </c>
      <c r="DE807" s="164"/>
      <c r="DF807" s="164"/>
      <c r="DG807" s="164"/>
      <c r="DH807" s="164"/>
      <c r="DI807" s="164"/>
      <c r="DJ807" s="164"/>
      <c r="DK807" s="164"/>
      <c r="DL807" s="164"/>
      <c r="DM807" s="164"/>
      <c r="DN807" s="125">
        <f t="shared" si="221"/>
        <v>0</v>
      </c>
      <c r="DO807" s="164"/>
      <c r="DP807" s="164"/>
      <c r="DQ807" s="164"/>
      <c r="DR807" s="164"/>
      <c r="DS807" s="164"/>
      <c r="DT807" s="164"/>
      <c r="DU807" s="164"/>
      <c r="DV807" s="164"/>
      <c r="DW807" s="164"/>
      <c r="DX807" s="164"/>
      <c r="DY807" s="125">
        <f t="shared" si="222"/>
        <v>0</v>
      </c>
      <c r="DZ807" s="125">
        <f t="shared" si="223"/>
        <v>0</v>
      </c>
      <c r="EA807" s="125">
        <f t="shared" si="224"/>
        <v>0</v>
      </c>
      <c r="EB807" s="125">
        <f t="shared" si="225"/>
        <v>0</v>
      </c>
      <c r="EC807" s="125">
        <f t="shared" si="226"/>
        <v>0</v>
      </c>
      <c r="ED807" s="125">
        <f t="shared" si="227"/>
        <v>0</v>
      </c>
      <c r="EE807" s="125">
        <f t="shared" si="228"/>
        <v>0</v>
      </c>
      <c r="EF807" s="125">
        <f t="shared" si="229"/>
        <v>0</v>
      </c>
      <c r="EG807" s="125">
        <f t="shared" si="230"/>
        <v>0</v>
      </c>
      <c r="EH807" s="125">
        <f t="shared" si="231"/>
        <v>0</v>
      </c>
      <c r="EI807" s="125">
        <f t="shared" si="232"/>
        <v>0</v>
      </c>
      <c r="EJ807" s="125">
        <v>0</v>
      </c>
    </row>
    <row r="808" spans="1:140" ht="15.75" customHeight="1">
      <c r="A808" s="33"/>
      <c r="B808" s="33"/>
      <c r="C808" s="201">
        <v>2020</v>
      </c>
      <c r="D808" s="201" t="s">
        <v>4140</v>
      </c>
      <c r="E808" s="201" t="s">
        <v>4141</v>
      </c>
      <c r="F808" s="201" t="s">
        <v>544</v>
      </c>
      <c r="G808" s="201" t="s">
        <v>538</v>
      </c>
      <c r="H808" s="201" t="s">
        <v>4142</v>
      </c>
      <c r="I808" s="201" t="s">
        <v>4143</v>
      </c>
      <c r="J808" s="201"/>
      <c r="K808" s="201"/>
      <c r="L808" s="201" t="s">
        <v>3431</v>
      </c>
      <c r="M808" s="214">
        <v>1</v>
      </c>
      <c r="N808" s="214"/>
      <c r="O808" s="201"/>
      <c r="P808" s="201"/>
      <c r="Q808" s="201"/>
      <c r="R808" s="201"/>
      <c r="S808" s="201"/>
      <c r="T808" s="201"/>
      <c r="U808" s="201">
        <v>1</v>
      </c>
      <c r="V808" s="201"/>
      <c r="W808" s="201"/>
      <c r="X808" s="201"/>
      <c r="Y808" s="201"/>
      <c r="Z808" s="201"/>
      <c r="AA808" s="201"/>
      <c r="AB808" s="201"/>
      <c r="AC808" s="201"/>
      <c r="AD808" s="201"/>
      <c r="AE808" s="201"/>
      <c r="AF808" s="201"/>
      <c r="AG808" s="201"/>
      <c r="AH808" s="201">
        <v>1</v>
      </c>
      <c r="AI808" s="201"/>
      <c r="AJ808" s="201"/>
      <c r="AK808" s="201"/>
      <c r="AL808" s="201"/>
      <c r="AM808" s="201"/>
      <c r="AN808" s="201"/>
      <c r="AO808" s="201"/>
      <c r="AP808" s="201"/>
      <c r="AQ808" s="201"/>
      <c r="AR808" s="201">
        <f t="shared" si="234"/>
        <v>1</v>
      </c>
      <c r="AS808" s="208"/>
      <c r="AT808" s="208">
        <v>2</v>
      </c>
      <c r="AU808" s="208"/>
      <c r="AV808" s="208"/>
      <c r="AW808" s="208"/>
      <c r="AX808" s="201">
        <f t="shared" si="217"/>
        <v>2</v>
      </c>
      <c r="AY808" s="208">
        <v>1</v>
      </c>
      <c r="AZ808" s="208"/>
      <c r="BA808" s="208"/>
      <c r="BB808" s="208"/>
      <c r="BC808" s="208"/>
      <c r="BD808" s="208"/>
      <c r="BE808" s="208"/>
      <c r="BF808" s="208"/>
      <c r="BG808" s="208"/>
      <c r="BH808" s="208"/>
      <c r="BI808" s="208"/>
      <c r="BJ808" s="208"/>
      <c r="BK808" s="208">
        <v>1</v>
      </c>
      <c r="BL808" s="208"/>
      <c r="BM808" s="208"/>
      <c r="BN808" s="208"/>
      <c r="BO808" s="208"/>
      <c r="BP808" s="208"/>
      <c r="BQ808" s="208"/>
      <c r="BR808" s="208"/>
      <c r="BS808" s="208"/>
      <c r="BT808" s="208">
        <v>1</v>
      </c>
      <c r="BU808" s="208"/>
      <c r="BV808" s="66">
        <f t="shared" si="233"/>
        <v>0</v>
      </c>
      <c r="BW808" s="208"/>
      <c r="BX808" s="208"/>
      <c r="BY808" s="208"/>
      <c r="BZ808" s="208"/>
      <c r="CA808" s="208"/>
      <c r="CB808" s="208"/>
      <c r="CC808" s="208"/>
      <c r="CD808" s="208"/>
      <c r="CE808" s="208"/>
      <c r="CF808" s="208"/>
      <c r="CG808" s="208"/>
      <c r="CH808" s="201">
        <f t="shared" si="218"/>
        <v>0</v>
      </c>
      <c r="CI808" s="208"/>
      <c r="CJ808" s="208"/>
      <c r="CK808" s="208"/>
      <c r="CL808" s="208"/>
      <c r="CM808" s="208">
        <v>1</v>
      </c>
      <c r="CN808" s="208"/>
      <c r="CO808" s="208"/>
      <c r="CP808" s="208"/>
      <c r="CQ808" s="208"/>
      <c r="CR808" s="208"/>
      <c r="CS808" s="201">
        <f t="shared" si="219"/>
        <v>1</v>
      </c>
      <c r="CT808" s="208"/>
      <c r="CU808" s="208"/>
      <c r="CV808" s="208"/>
      <c r="CW808" s="208"/>
      <c r="CX808" s="208"/>
      <c r="CY808" s="208"/>
      <c r="CZ808" s="208"/>
      <c r="DA808" s="208"/>
      <c r="DB808" s="208"/>
      <c r="DC808" s="208"/>
      <c r="DD808" s="201">
        <f t="shared" si="220"/>
        <v>0</v>
      </c>
      <c r="DE808" s="208"/>
      <c r="DF808" s="208"/>
      <c r="DG808" s="208"/>
      <c r="DH808" s="208"/>
      <c r="DI808" s="208"/>
      <c r="DJ808" s="208"/>
      <c r="DK808" s="208"/>
      <c r="DL808" s="208"/>
      <c r="DM808" s="208"/>
      <c r="DN808" s="201">
        <f t="shared" si="221"/>
        <v>0</v>
      </c>
      <c r="DO808" s="208"/>
      <c r="DP808" s="208"/>
      <c r="DQ808" s="208"/>
      <c r="DR808" s="208"/>
      <c r="DS808" s="208"/>
      <c r="DT808" s="208"/>
      <c r="DU808" s="208"/>
      <c r="DV808" s="208"/>
      <c r="DW808" s="208"/>
      <c r="DX808" s="208"/>
      <c r="DY808" s="201">
        <f t="shared" si="222"/>
        <v>0</v>
      </c>
      <c r="DZ808" s="201">
        <f t="shared" si="223"/>
        <v>0</v>
      </c>
      <c r="EA808" s="201">
        <f t="shared" si="224"/>
        <v>0</v>
      </c>
      <c r="EB808" s="201">
        <f t="shared" si="225"/>
        <v>0</v>
      </c>
      <c r="EC808" s="201">
        <f t="shared" si="226"/>
        <v>0</v>
      </c>
      <c r="ED808" s="201">
        <f t="shared" si="227"/>
        <v>0</v>
      </c>
      <c r="EE808" s="201">
        <f t="shared" si="228"/>
        <v>0</v>
      </c>
      <c r="EF808" s="201">
        <f t="shared" si="229"/>
        <v>0</v>
      </c>
      <c r="EG808" s="201">
        <f t="shared" si="230"/>
        <v>0</v>
      </c>
      <c r="EH808" s="201">
        <f t="shared" si="231"/>
        <v>0</v>
      </c>
      <c r="EI808" s="201">
        <f t="shared" si="232"/>
        <v>0</v>
      </c>
      <c r="EJ808" s="201">
        <v>1</v>
      </c>
    </row>
    <row r="809" spans="1:140" ht="15.75" customHeight="1">
      <c r="A809" s="33"/>
      <c r="B809" s="33"/>
      <c r="C809" s="201">
        <v>2020</v>
      </c>
      <c r="D809" s="201" t="s">
        <v>4144</v>
      </c>
      <c r="E809" s="201" t="s">
        <v>4145</v>
      </c>
      <c r="F809" s="201" t="s">
        <v>541</v>
      </c>
      <c r="G809" s="201" t="s">
        <v>538</v>
      </c>
      <c r="H809" s="201" t="s">
        <v>4146</v>
      </c>
      <c r="I809" s="201" t="s">
        <v>4147</v>
      </c>
      <c r="J809" s="201"/>
      <c r="K809" s="201"/>
      <c r="L809" s="201" t="s">
        <v>3431</v>
      </c>
      <c r="M809" s="214">
        <v>1</v>
      </c>
      <c r="N809" s="214"/>
      <c r="O809" s="201"/>
      <c r="P809" s="201"/>
      <c r="Q809" s="201"/>
      <c r="R809" s="201"/>
      <c r="S809" s="201"/>
      <c r="T809" s="201"/>
      <c r="U809" s="201"/>
      <c r="V809" s="201"/>
      <c r="W809" s="201"/>
      <c r="X809" s="201"/>
      <c r="Y809" s="201"/>
      <c r="Z809" s="201">
        <v>1</v>
      </c>
      <c r="AA809" s="201"/>
      <c r="AB809" s="201"/>
      <c r="AC809" s="201"/>
      <c r="AD809" s="201"/>
      <c r="AE809" s="201"/>
      <c r="AF809" s="201"/>
      <c r="AG809" s="201"/>
      <c r="AH809" s="201"/>
      <c r="AI809" s="201"/>
      <c r="AJ809" s="201"/>
      <c r="AK809" s="201"/>
      <c r="AL809" s="201"/>
      <c r="AM809" s="201"/>
      <c r="AN809" s="201"/>
      <c r="AO809" s="201"/>
      <c r="AP809" s="201"/>
      <c r="AQ809" s="201"/>
      <c r="AR809" s="201">
        <f t="shared" si="234"/>
        <v>1</v>
      </c>
      <c r="AS809" s="216">
        <v>1</v>
      </c>
      <c r="AT809" s="216">
        <v>1</v>
      </c>
      <c r="AU809" s="216">
        <v>1</v>
      </c>
      <c r="AV809" s="208"/>
      <c r="AW809" s="208">
        <v>1</v>
      </c>
      <c r="AX809" s="201">
        <f t="shared" si="217"/>
        <v>4</v>
      </c>
      <c r="AY809" s="208">
        <v>1</v>
      </c>
      <c r="AZ809" s="208"/>
      <c r="BA809" s="208">
        <v>1</v>
      </c>
      <c r="BB809" s="208"/>
      <c r="BC809" s="208"/>
      <c r="BD809" s="208"/>
      <c r="BE809" s="208"/>
      <c r="BF809" s="208"/>
      <c r="BG809" s="208"/>
      <c r="BH809" s="208"/>
      <c r="BI809" s="208"/>
      <c r="BJ809" s="208"/>
      <c r="BK809" s="208"/>
      <c r="BL809" s="208"/>
      <c r="BM809" s="208"/>
      <c r="BN809" s="208"/>
      <c r="BO809" s="208"/>
      <c r="BP809" s="208"/>
      <c r="BQ809" s="208"/>
      <c r="BR809" s="208">
        <v>1</v>
      </c>
      <c r="BS809" s="208">
        <v>1</v>
      </c>
      <c r="BT809" s="208">
        <v>1</v>
      </c>
      <c r="BU809" s="208">
        <v>1</v>
      </c>
      <c r="BV809" s="66">
        <f t="shared" si="233"/>
        <v>0</v>
      </c>
      <c r="BW809" s="208"/>
      <c r="BX809" s="208"/>
      <c r="BY809" s="208"/>
      <c r="BZ809" s="208">
        <v>1</v>
      </c>
      <c r="CA809" s="208"/>
      <c r="CB809" s="208"/>
      <c r="CC809" s="208"/>
      <c r="CD809" s="208"/>
      <c r="CE809" s="208"/>
      <c r="CF809" s="208"/>
      <c r="CG809" s="208"/>
      <c r="CH809" s="201">
        <f t="shared" si="218"/>
        <v>1</v>
      </c>
      <c r="CI809" s="208"/>
      <c r="CJ809" s="208"/>
      <c r="CK809" s="208"/>
      <c r="CL809" s="208"/>
      <c r="CM809" s="208">
        <v>1</v>
      </c>
      <c r="CN809" s="208"/>
      <c r="CO809" s="208"/>
      <c r="CP809" s="208"/>
      <c r="CQ809" s="208"/>
      <c r="CR809" s="208"/>
      <c r="CS809" s="201">
        <f t="shared" si="219"/>
        <v>1</v>
      </c>
      <c r="CT809" s="208"/>
      <c r="CU809" s="208"/>
      <c r="CV809" s="208"/>
      <c r="CW809" s="208"/>
      <c r="CX809" s="208"/>
      <c r="CY809" s="208"/>
      <c r="CZ809" s="208">
        <v>1</v>
      </c>
      <c r="DA809" s="208"/>
      <c r="DB809" s="208"/>
      <c r="DC809" s="208"/>
      <c r="DD809" s="201">
        <f t="shared" si="220"/>
        <v>1</v>
      </c>
      <c r="DE809" s="208"/>
      <c r="DF809" s="208"/>
      <c r="DG809" s="208"/>
      <c r="DH809" s="208"/>
      <c r="DI809" s="208"/>
      <c r="DJ809" s="208"/>
      <c r="DK809" s="208"/>
      <c r="DL809" s="208"/>
      <c r="DM809" s="208"/>
      <c r="DN809" s="201">
        <f t="shared" si="221"/>
        <v>0</v>
      </c>
      <c r="DO809" s="208"/>
      <c r="DP809" s="208"/>
      <c r="DQ809" s="208"/>
      <c r="DR809" s="208"/>
      <c r="DS809" s="208"/>
      <c r="DT809" s="208"/>
      <c r="DU809" s="208"/>
      <c r="DV809" s="208">
        <v>1</v>
      </c>
      <c r="DW809" s="208"/>
      <c r="DX809" s="208"/>
      <c r="DY809" s="201">
        <f t="shared" si="222"/>
        <v>1</v>
      </c>
      <c r="DZ809" s="201">
        <f t="shared" si="223"/>
        <v>0</v>
      </c>
      <c r="EA809" s="201">
        <f t="shared" si="224"/>
        <v>0</v>
      </c>
      <c r="EB809" s="201">
        <f t="shared" si="225"/>
        <v>0</v>
      </c>
      <c r="EC809" s="201">
        <f t="shared" si="226"/>
        <v>0</v>
      </c>
      <c r="ED809" s="201">
        <f t="shared" si="227"/>
        <v>0</v>
      </c>
      <c r="EE809" s="201">
        <f t="shared" si="228"/>
        <v>0</v>
      </c>
      <c r="EF809" s="201">
        <f t="shared" si="229"/>
        <v>0</v>
      </c>
      <c r="EG809" s="201">
        <f t="shared" si="230"/>
        <v>0</v>
      </c>
      <c r="EH809" s="201">
        <f t="shared" si="231"/>
        <v>0</v>
      </c>
      <c r="EI809" s="201">
        <f t="shared" si="232"/>
        <v>0</v>
      </c>
      <c r="EJ809" s="201">
        <v>1</v>
      </c>
    </row>
    <row r="810" spans="1:140" ht="15.75" customHeight="1">
      <c r="A810" s="33"/>
      <c r="B810" s="33"/>
      <c r="C810" s="125">
        <v>2020</v>
      </c>
      <c r="D810" s="125" t="s">
        <v>4148</v>
      </c>
      <c r="E810" s="125" t="s">
        <v>4149</v>
      </c>
      <c r="F810" s="125" t="s">
        <v>1095</v>
      </c>
      <c r="G810" s="125" t="s">
        <v>463</v>
      </c>
      <c r="H810" s="125" t="s">
        <v>4150</v>
      </c>
      <c r="I810" s="125" t="s">
        <v>4151</v>
      </c>
      <c r="J810" s="125"/>
      <c r="K810" s="125"/>
      <c r="L810" s="125" t="s">
        <v>3431</v>
      </c>
      <c r="M810" s="119">
        <v>1</v>
      </c>
      <c r="N810" s="119" t="s">
        <v>4152</v>
      </c>
      <c r="O810" s="125"/>
      <c r="P810" s="125"/>
      <c r="Q810" s="125"/>
      <c r="R810" s="125"/>
      <c r="S810" s="125"/>
      <c r="T810" s="125"/>
      <c r="U810" s="125"/>
      <c r="V810" s="125"/>
      <c r="W810" s="125"/>
      <c r="X810" s="125"/>
      <c r="Y810" s="125"/>
      <c r="Z810" s="125"/>
      <c r="AA810" s="125">
        <v>1</v>
      </c>
      <c r="AB810" s="125"/>
      <c r="AC810" s="125"/>
      <c r="AD810" s="125"/>
      <c r="AE810" s="125"/>
      <c r="AF810" s="125"/>
      <c r="AG810" s="125"/>
      <c r="AH810" s="125"/>
      <c r="AI810" s="125"/>
      <c r="AJ810" s="125"/>
      <c r="AK810" s="125"/>
      <c r="AL810" s="125"/>
      <c r="AM810" s="125"/>
      <c r="AN810" s="125"/>
      <c r="AO810" s="125"/>
      <c r="AP810" s="125"/>
      <c r="AQ810" s="125">
        <v>1</v>
      </c>
      <c r="AR810" s="125">
        <f t="shared" si="234"/>
        <v>1</v>
      </c>
      <c r="AS810" s="164"/>
      <c r="AT810" s="164">
        <v>1</v>
      </c>
      <c r="AU810" s="164"/>
      <c r="AV810" s="164"/>
      <c r="AW810" s="164"/>
      <c r="AX810" s="125">
        <f t="shared" si="217"/>
        <v>1</v>
      </c>
      <c r="AY810" s="164"/>
      <c r="AZ810" s="164"/>
      <c r="BA810" s="164">
        <v>1</v>
      </c>
      <c r="BB810" s="164"/>
      <c r="BC810" s="164"/>
      <c r="BD810" s="164"/>
      <c r="BE810" s="164"/>
      <c r="BF810" s="164"/>
      <c r="BG810" s="164"/>
      <c r="BH810" s="164"/>
      <c r="BI810" s="164"/>
      <c r="BJ810" s="164"/>
      <c r="BK810" s="164"/>
      <c r="BL810" s="164"/>
      <c r="BM810" s="164"/>
      <c r="BN810" s="164"/>
      <c r="BO810" s="164"/>
      <c r="BP810" s="164">
        <v>1</v>
      </c>
      <c r="BQ810" s="164"/>
      <c r="BR810" s="164"/>
      <c r="BS810" s="164"/>
      <c r="BT810" s="164"/>
      <c r="BU810" s="164"/>
      <c r="BV810" s="66">
        <f t="shared" si="233"/>
        <v>1</v>
      </c>
      <c r="BW810" s="164"/>
      <c r="BX810" s="164"/>
      <c r="BY810" s="164"/>
      <c r="BZ810" s="164"/>
      <c r="CA810" s="164"/>
      <c r="CB810" s="164"/>
      <c r="CC810" s="164"/>
      <c r="CD810" s="164"/>
      <c r="CE810" s="164"/>
      <c r="CF810" s="164"/>
      <c r="CG810" s="164"/>
      <c r="CH810" s="125">
        <f t="shared" si="218"/>
        <v>0</v>
      </c>
      <c r="CI810" s="164"/>
      <c r="CJ810" s="164"/>
      <c r="CK810" s="164"/>
      <c r="CL810" s="164"/>
      <c r="CM810" s="164"/>
      <c r="CN810" s="164"/>
      <c r="CO810" s="164"/>
      <c r="CP810" s="164"/>
      <c r="CQ810" s="164"/>
      <c r="CR810" s="164"/>
      <c r="CS810" s="125">
        <f t="shared" si="219"/>
        <v>0</v>
      </c>
      <c r="CT810" s="164"/>
      <c r="CU810" s="164"/>
      <c r="CV810" s="164"/>
      <c r="CW810" s="164"/>
      <c r="CX810" s="164"/>
      <c r="CY810" s="164"/>
      <c r="CZ810" s="164"/>
      <c r="DA810" s="164"/>
      <c r="DB810" s="164"/>
      <c r="DC810" s="164"/>
      <c r="DD810" s="125">
        <f t="shared" si="220"/>
        <v>0</v>
      </c>
      <c r="DE810" s="164"/>
      <c r="DF810" s="164"/>
      <c r="DG810" s="164"/>
      <c r="DH810" s="164"/>
      <c r="DI810" s="164"/>
      <c r="DJ810" s="164"/>
      <c r="DK810" s="164"/>
      <c r="DL810" s="164"/>
      <c r="DM810" s="164"/>
      <c r="DN810" s="125">
        <f t="shared" si="221"/>
        <v>0</v>
      </c>
      <c r="DO810" s="164"/>
      <c r="DP810" s="164"/>
      <c r="DQ810" s="164"/>
      <c r="DR810" s="164"/>
      <c r="DS810" s="164"/>
      <c r="DT810" s="164"/>
      <c r="DU810" s="164"/>
      <c r="DV810" s="164"/>
      <c r="DW810" s="164"/>
      <c r="DX810" s="164"/>
      <c r="DY810" s="125">
        <f t="shared" si="222"/>
        <v>0</v>
      </c>
      <c r="DZ810" s="125">
        <f t="shared" si="223"/>
        <v>0</v>
      </c>
      <c r="EA810" s="125">
        <f t="shared" si="224"/>
        <v>0</v>
      </c>
      <c r="EB810" s="125">
        <f t="shared" si="225"/>
        <v>0</v>
      </c>
      <c r="EC810" s="125">
        <f t="shared" si="226"/>
        <v>0</v>
      </c>
      <c r="ED810" s="125">
        <f t="shared" si="227"/>
        <v>0</v>
      </c>
      <c r="EE810" s="125">
        <f t="shared" si="228"/>
        <v>0</v>
      </c>
      <c r="EF810" s="125">
        <f t="shared" si="229"/>
        <v>0</v>
      </c>
      <c r="EG810" s="125">
        <f t="shared" si="230"/>
        <v>0</v>
      </c>
      <c r="EH810" s="125">
        <f t="shared" si="231"/>
        <v>0</v>
      </c>
      <c r="EI810" s="125">
        <f t="shared" si="232"/>
        <v>0</v>
      </c>
      <c r="EJ810" s="125">
        <v>1</v>
      </c>
    </row>
    <row r="811" spans="1:140" ht="15.75" customHeight="1">
      <c r="A811" s="33"/>
      <c r="B811" s="33"/>
      <c r="C811" s="125">
        <v>2020</v>
      </c>
      <c r="D811" s="125" t="s">
        <v>4153</v>
      </c>
      <c r="E811" s="125" t="s">
        <v>4154</v>
      </c>
      <c r="F811" s="125" t="s">
        <v>620</v>
      </c>
      <c r="G811" s="125" t="s">
        <v>621</v>
      </c>
      <c r="H811" s="125" t="s">
        <v>4155</v>
      </c>
      <c r="I811" s="125" t="s">
        <v>4156</v>
      </c>
      <c r="J811" s="125"/>
      <c r="K811" s="125"/>
      <c r="L811" s="125" t="s">
        <v>3431</v>
      </c>
      <c r="M811" s="119">
        <v>1</v>
      </c>
      <c r="N811" s="119"/>
      <c r="O811" s="125"/>
      <c r="P811" s="125"/>
      <c r="Q811" s="125"/>
      <c r="R811" s="125"/>
      <c r="S811" s="125"/>
      <c r="T811" s="125">
        <v>1</v>
      </c>
      <c r="U811" s="125"/>
      <c r="V811" s="125"/>
      <c r="W811" s="125"/>
      <c r="X811" s="125"/>
      <c r="Y811" s="125">
        <v>1</v>
      </c>
      <c r="Z811" s="125"/>
      <c r="AA811" s="125"/>
      <c r="AB811" s="125"/>
      <c r="AC811" s="125"/>
      <c r="AD811" s="125"/>
      <c r="AE811" s="125"/>
      <c r="AF811" s="125"/>
      <c r="AG811" s="125"/>
      <c r="AH811" s="125"/>
      <c r="AI811" s="125"/>
      <c r="AJ811" s="125"/>
      <c r="AK811" s="125"/>
      <c r="AL811" s="125"/>
      <c r="AM811" s="125"/>
      <c r="AN811" s="125"/>
      <c r="AO811" s="125"/>
      <c r="AP811" s="125"/>
      <c r="AQ811" s="125"/>
      <c r="AR811" s="125">
        <f t="shared" si="234"/>
        <v>1</v>
      </c>
      <c r="AS811" s="167">
        <v>1</v>
      </c>
      <c r="AT811" s="167">
        <v>1</v>
      </c>
      <c r="AU811" s="167"/>
      <c r="AV811" s="167">
        <v>1</v>
      </c>
      <c r="AW811" s="167">
        <v>1</v>
      </c>
      <c r="AX811" s="125">
        <f t="shared" si="217"/>
        <v>4</v>
      </c>
      <c r="AY811" s="164"/>
      <c r="AZ811" s="164"/>
      <c r="BA811" s="164">
        <v>1</v>
      </c>
      <c r="BB811" s="164"/>
      <c r="BC811" s="164"/>
      <c r="BD811" s="164"/>
      <c r="BE811" s="164"/>
      <c r="BF811" s="164"/>
      <c r="BG811" s="164"/>
      <c r="BH811" s="164"/>
      <c r="BI811" s="164"/>
      <c r="BJ811" s="164"/>
      <c r="BK811" s="164">
        <v>1</v>
      </c>
      <c r="BL811" s="164"/>
      <c r="BM811" s="164"/>
      <c r="BN811" s="164"/>
      <c r="BO811" s="164"/>
      <c r="BP811" s="164"/>
      <c r="BQ811" s="164"/>
      <c r="BR811" s="164"/>
      <c r="BS811" s="164"/>
      <c r="BT811" s="164"/>
      <c r="BU811" s="167"/>
      <c r="BV811" s="66">
        <f t="shared" si="233"/>
        <v>1</v>
      </c>
      <c r="BW811" s="164"/>
      <c r="BX811" s="164"/>
      <c r="BY811" s="164"/>
      <c r="BZ811" s="164"/>
      <c r="CA811" s="164"/>
      <c r="CB811" s="164"/>
      <c r="CC811" s="164"/>
      <c r="CD811" s="164"/>
      <c r="CE811" s="164"/>
      <c r="CF811" s="164"/>
      <c r="CG811" s="164"/>
      <c r="CH811" s="125">
        <f t="shared" si="218"/>
        <v>0</v>
      </c>
      <c r="CI811" s="164"/>
      <c r="CJ811" s="164"/>
      <c r="CK811" s="164"/>
      <c r="CL811" s="164"/>
      <c r="CM811" s="164"/>
      <c r="CN811" s="164"/>
      <c r="CO811" s="164"/>
      <c r="CP811" s="164"/>
      <c r="CQ811" s="164"/>
      <c r="CR811" s="164"/>
      <c r="CS811" s="125">
        <f t="shared" si="219"/>
        <v>0</v>
      </c>
      <c r="CT811" s="164"/>
      <c r="CU811" s="164"/>
      <c r="CV811" s="164"/>
      <c r="CW811" s="164"/>
      <c r="CX811" s="164"/>
      <c r="CY811" s="164"/>
      <c r="CZ811" s="164"/>
      <c r="DA811" s="164"/>
      <c r="DB811" s="164"/>
      <c r="DC811" s="164"/>
      <c r="DD811" s="125">
        <f t="shared" si="220"/>
        <v>0</v>
      </c>
      <c r="DE811" s="164"/>
      <c r="DF811" s="164"/>
      <c r="DG811" s="164"/>
      <c r="DH811" s="164"/>
      <c r="DI811" s="164"/>
      <c r="DJ811" s="164"/>
      <c r="DK811" s="164"/>
      <c r="DL811" s="164"/>
      <c r="DM811" s="164"/>
      <c r="DN811" s="125">
        <f t="shared" si="221"/>
        <v>0</v>
      </c>
      <c r="DO811" s="164"/>
      <c r="DP811" s="164"/>
      <c r="DQ811" s="164"/>
      <c r="DR811" s="164"/>
      <c r="DS811" s="164"/>
      <c r="DT811" s="164"/>
      <c r="DU811" s="164"/>
      <c r="DV811" s="164"/>
      <c r="DW811" s="164"/>
      <c r="DX811" s="164"/>
      <c r="DY811" s="125">
        <f t="shared" si="222"/>
        <v>0</v>
      </c>
      <c r="DZ811" s="125">
        <f t="shared" si="223"/>
        <v>0</v>
      </c>
      <c r="EA811" s="125">
        <f t="shared" si="224"/>
        <v>0</v>
      </c>
      <c r="EB811" s="125">
        <f t="shared" si="225"/>
        <v>0</v>
      </c>
      <c r="EC811" s="125">
        <f t="shared" si="226"/>
        <v>0</v>
      </c>
      <c r="ED811" s="125">
        <f t="shared" si="227"/>
        <v>0</v>
      </c>
      <c r="EE811" s="125">
        <f t="shared" si="228"/>
        <v>0</v>
      </c>
      <c r="EF811" s="125">
        <f t="shared" si="229"/>
        <v>0</v>
      </c>
      <c r="EG811" s="125">
        <f t="shared" si="230"/>
        <v>0</v>
      </c>
      <c r="EH811" s="125">
        <f t="shared" si="231"/>
        <v>0</v>
      </c>
      <c r="EI811" s="125">
        <f t="shared" si="232"/>
        <v>0</v>
      </c>
      <c r="EJ811" s="125">
        <v>1</v>
      </c>
    </row>
    <row r="812" spans="1:140" ht="15.75" customHeight="1">
      <c r="A812" s="33"/>
      <c r="B812" s="33"/>
      <c r="C812" s="125">
        <v>2020</v>
      </c>
      <c r="D812" s="125" t="s">
        <v>4157</v>
      </c>
      <c r="E812" s="125" t="s">
        <v>4158</v>
      </c>
      <c r="F812" s="125" t="s">
        <v>1529</v>
      </c>
      <c r="G812" s="125" t="s">
        <v>1530</v>
      </c>
      <c r="H812" s="125" t="s">
        <v>4159</v>
      </c>
      <c r="I812" s="125" t="s">
        <v>4160</v>
      </c>
      <c r="J812" s="125"/>
      <c r="K812" s="125"/>
      <c r="L812" s="125" t="s">
        <v>3431</v>
      </c>
      <c r="M812" s="119">
        <v>1</v>
      </c>
      <c r="N812" s="119"/>
      <c r="O812" s="125"/>
      <c r="P812" s="125"/>
      <c r="Q812" s="125"/>
      <c r="R812" s="125"/>
      <c r="S812" s="125"/>
      <c r="T812" s="125"/>
      <c r="U812" s="125">
        <v>1</v>
      </c>
      <c r="V812" s="125"/>
      <c r="W812" s="125"/>
      <c r="X812" s="125"/>
      <c r="Y812" s="125"/>
      <c r="Z812" s="125"/>
      <c r="AA812" s="125"/>
      <c r="AB812" s="125"/>
      <c r="AC812" s="125"/>
      <c r="AD812" s="125">
        <v>1</v>
      </c>
      <c r="AE812" s="125"/>
      <c r="AF812" s="125"/>
      <c r="AG812" s="125"/>
      <c r="AH812" s="125"/>
      <c r="AI812" s="125"/>
      <c r="AJ812" s="125"/>
      <c r="AK812" s="125"/>
      <c r="AL812" s="125"/>
      <c r="AM812" s="125"/>
      <c r="AN812" s="125"/>
      <c r="AO812" s="125"/>
      <c r="AP812" s="125"/>
      <c r="AQ812" s="125"/>
      <c r="AR812" s="125">
        <f t="shared" si="234"/>
        <v>1</v>
      </c>
      <c r="AS812" s="167">
        <v>1</v>
      </c>
      <c r="AT812" s="167"/>
      <c r="AU812" s="167">
        <v>1</v>
      </c>
      <c r="AV812" s="167"/>
      <c r="AW812" s="167"/>
      <c r="AX812" s="125">
        <f t="shared" si="217"/>
        <v>2</v>
      </c>
      <c r="AY812" s="164"/>
      <c r="AZ812" s="164">
        <v>1</v>
      </c>
      <c r="BA812" s="164"/>
      <c r="BB812" s="164"/>
      <c r="BC812" s="164"/>
      <c r="BD812" s="164">
        <v>1</v>
      </c>
      <c r="BE812" s="164"/>
      <c r="BF812" s="164"/>
      <c r="BG812" s="164"/>
      <c r="BH812" s="164"/>
      <c r="BI812" s="164"/>
      <c r="BJ812" s="164"/>
      <c r="BK812" s="164"/>
      <c r="BL812" s="164"/>
      <c r="BM812" s="164"/>
      <c r="BN812" s="164"/>
      <c r="BO812" s="164"/>
      <c r="BP812" s="164">
        <v>1</v>
      </c>
      <c r="BQ812" s="164"/>
      <c r="BR812" s="164"/>
      <c r="BS812" s="164"/>
      <c r="BT812" s="164"/>
      <c r="BU812" s="164"/>
      <c r="BV812" s="66">
        <f t="shared" si="233"/>
        <v>1</v>
      </c>
      <c r="BW812" s="164"/>
      <c r="BX812" s="164"/>
      <c r="BY812" s="164"/>
      <c r="BZ812" s="164"/>
      <c r="CA812" s="164"/>
      <c r="CB812" s="164"/>
      <c r="CC812" s="164"/>
      <c r="CD812" s="164"/>
      <c r="CE812" s="164"/>
      <c r="CF812" s="164"/>
      <c r="CG812" s="164"/>
      <c r="CH812" s="125">
        <f t="shared" si="218"/>
        <v>0</v>
      </c>
      <c r="CI812" s="164"/>
      <c r="CJ812" s="164"/>
      <c r="CK812" s="164"/>
      <c r="CL812" s="164"/>
      <c r="CM812" s="164"/>
      <c r="CN812" s="164"/>
      <c r="CO812" s="164"/>
      <c r="CP812" s="164"/>
      <c r="CQ812" s="164"/>
      <c r="CR812" s="164"/>
      <c r="CS812" s="125">
        <f t="shared" si="219"/>
        <v>0</v>
      </c>
      <c r="CT812" s="164"/>
      <c r="CU812" s="164"/>
      <c r="CV812" s="164"/>
      <c r="CW812" s="164"/>
      <c r="CX812" s="164"/>
      <c r="CY812" s="164"/>
      <c r="CZ812" s="164"/>
      <c r="DA812" s="164"/>
      <c r="DB812" s="164"/>
      <c r="DC812" s="164"/>
      <c r="DD812" s="125">
        <f t="shared" si="220"/>
        <v>0</v>
      </c>
      <c r="DE812" s="164"/>
      <c r="DF812" s="164"/>
      <c r="DG812" s="164"/>
      <c r="DH812" s="164"/>
      <c r="DI812" s="164"/>
      <c r="DJ812" s="164"/>
      <c r="DK812" s="164"/>
      <c r="DL812" s="164"/>
      <c r="DM812" s="164"/>
      <c r="DN812" s="125">
        <f t="shared" si="221"/>
        <v>0</v>
      </c>
      <c r="DO812" s="164"/>
      <c r="DP812" s="164"/>
      <c r="DQ812" s="164"/>
      <c r="DR812" s="164"/>
      <c r="DS812" s="164"/>
      <c r="DT812" s="164"/>
      <c r="DU812" s="164"/>
      <c r="DV812" s="164"/>
      <c r="DW812" s="164"/>
      <c r="DX812" s="164"/>
      <c r="DY812" s="125">
        <f t="shared" si="222"/>
        <v>0</v>
      </c>
      <c r="DZ812" s="125">
        <f t="shared" si="223"/>
        <v>0</v>
      </c>
      <c r="EA812" s="125">
        <f t="shared" si="224"/>
        <v>0</v>
      </c>
      <c r="EB812" s="125">
        <f t="shared" si="225"/>
        <v>0</v>
      </c>
      <c r="EC812" s="125">
        <f t="shared" si="226"/>
        <v>0</v>
      </c>
      <c r="ED812" s="125">
        <f t="shared" si="227"/>
        <v>0</v>
      </c>
      <c r="EE812" s="125">
        <f t="shared" si="228"/>
        <v>0</v>
      </c>
      <c r="EF812" s="125">
        <f t="shared" si="229"/>
        <v>0</v>
      </c>
      <c r="EG812" s="125">
        <f t="shared" si="230"/>
        <v>0</v>
      </c>
      <c r="EH812" s="125">
        <f t="shared" si="231"/>
        <v>0</v>
      </c>
      <c r="EI812" s="125">
        <f t="shared" si="232"/>
        <v>0</v>
      </c>
      <c r="EJ812" s="125">
        <v>0</v>
      </c>
    </row>
    <row r="813" spans="1:140" ht="15.75" customHeight="1">
      <c r="A813" s="33"/>
      <c r="B813" s="33"/>
      <c r="C813" s="201">
        <v>2020</v>
      </c>
      <c r="D813" s="201" t="s">
        <v>3466</v>
      </c>
      <c r="E813" s="201" t="s">
        <v>4161</v>
      </c>
      <c r="F813" s="201" t="s">
        <v>3468</v>
      </c>
      <c r="G813" s="201" t="s">
        <v>5591</v>
      </c>
      <c r="H813" s="201" t="s">
        <v>4162</v>
      </c>
      <c r="I813" s="201" t="s">
        <v>5592</v>
      </c>
      <c r="J813" s="201"/>
      <c r="K813" s="201"/>
      <c r="L813" s="201" t="s">
        <v>3431</v>
      </c>
      <c r="M813" s="214">
        <v>1</v>
      </c>
      <c r="N813" s="214"/>
      <c r="O813" s="201"/>
      <c r="P813" s="201"/>
      <c r="Q813" s="201"/>
      <c r="R813" s="201"/>
      <c r="S813" s="201"/>
      <c r="T813" s="201"/>
      <c r="U813" s="201">
        <v>1</v>
      </c>
      <c r="V813" s="201"/>
      <c r="W813" s="201"/>
      <c r="X813" s="201"/>
      <c r="Y813" s="201"/>
      <c r="Z813" s="201"/>
      <c r="AA813" s="201">
        <v>1</v>
      </c>
      <c r="AB813" s="201"/>
      <c r="AC813" s="201"/>
      <c r="AD813" s="201"/>
      <c r="AE813" s="201"/>
      <c r="AF813" s="201"/>
      <c r="AG813" s="201"/>
      <c r="AH813" s="201"/>
      <c r="AI813" s="201"/>
      <c r="AJ813" s="201"/>
      <c r="AK813" s="201"/>
      <c r="AL813" s="201"/>
      <c r="AM813" s="201"/>
      <c r="AN813" s="201"/>
      <c r="AO813" s="201"/>
      <c r="AP813" s="201"/>
      <c r="AQ813" s="201"/>
      <c r="AR813" s="201">
        <f t="shared" si="234"/>
        <v>1</v>
      </c>
      <c r="AS813" s="216">
        <v>1</v>
      </c>
      <c r="AT813" s="216">
        <v>1</v>
      </c>
      <c r="AU813" s="216">
        <v>1</v>
      </c>
      <c r="AV813" s="208"/>
      <c r="AW813" s="208"/>
      <c r="AX813" s="201">
        <f t="shared" si="217"/>
        <v>3</v>
      </c>
      <c r="AY813" s="208">
        <v>1</v>
      </c>
      <c r="AZ813" s="208"/>
      <c r="BA813" s="208"/>
      <c r="BB813" s="208"/>
      <c r="BC813" s="208"/>
      <c r="BD813" s="208"/>
      <c r="BE813" s="208"/>
      <c r="BF813" s="208"/>
      <c r="BG813" s="208"/>
      <c r="BH813" s="208"/>
      <c r="BI813" s="208"/>
      <c r="BJ813" s="208"/>
      <c r="BK813" s="208"/>
      <c r="BL813" s="208">
        <v>1</v>
      </c>
      <c r="BM813" s="208"/>
      <c r="BN813" s="208"/>
      <c r="BO813" s="208">
        <v>1</v>
      </c>
      <c r="BP813" s="208">
        <v>1</v>
      </c>
      <c r="BQ813" s="208"/>
      <c r="BR813" s="208"/>
      <c r="BS813" s="216"/>
      <c r="BT813" s="208"/>
      <c r="BU813" s="216"/>
      <c r="BV813" s="66">
        <f t="shared" si="233"/>
        <v>1</v>
      </c>
      <c r="BW813" s="208"/>
      <c r="BX813" s="208"/>
      <c r="BY813" s="208"/>
      <c r="BZ813" s="208"/>
      <c r="CA813" s="208"/>
      <c r="CB813" s="208"/>
      <c r="CC813" s="208"/>
      <c r="CD813" s="208"/>
      <c r="CE813" s="208"/>
      <c r="CF813" s="208"/>
      <c r="CG813" s="208"/>
      <c r="CH813" s="201">
        <f t="shared" si="218"/>
        <v>0</v>
      </c>
      <c r="CI813" s="208"/>
      <c r="CJ813" s="208"/>
      <c r="CK813" s="208"/>
      <c r="CL813" s="208"/>
      <c r="CM813" s="208"/>
      <c r="CN813" s="208"/>
      <c r="CO813" s="208"/>
      <c r="CP813" s="208"/>
      <c r="CQ813" s="208"/>
      <c r="CR813" s="208"/>
      <c r="CS813" s="201">
        <f t="shared" si="219"/>
        <v>0</v>
      </c>
      <c r="CT813" s="208"/>
      <c r="CU813" s="208"/>
      <c r="CV813" s="208"/>
      <c r="CW813" s="208"/>
      <c r="CX813" s="208"/>
      <c r="CY813" s="208"/>
      <c r="CZ813" s="208"/>
      <c r="DA813" s="208"/>
      <c r="DB813" s="208"/>
      <c r="DC813" s="208"/>
      <c r="DD813" s="201">
        <f t="shared" si="220"/>
        <v>0</v>
      </c>
      <c r="DE813" s="208"/>
      <c r="DF813" s="208"/>
      <c r="DG813" s="208"/>
      <c r="DH813" s="208"/>
      <c r="DI813" s="208"/>
      <c r="DJ813" s="208"/>
      <c r="DK813" s="208"/>
      <c r="DL813" s="208"/>
      <c r="DM813" s="208"/>
      <c r="DN813" s="201">
        <f t="shared" si="221"/>
        <v>0</v>
      </c>
      <c r="DO813" s="208"/>
      <c r="DP813" s="208"/>
      <c r="DQ813" s="208"/>
      <c r="DR813" s="208"/>
      <c r="DS813" s="208"/>
      <c r="DT813" s="208"/>
      <c r="DU813" s="208"/>
      <c r="DV813" s="208"/>
      <c r="DW813" s="208"/>
      <c r="DX813" s="208"/>
      <c r="DY813" s="201">
        <f t="shared" si="222"/>
        <v>0</v>
      </c>
      <c r="DZ813" s="201">
        <f t="shared" si="223"/>
        <v>0</v>
      </c>
      <c r="EA813" s="201">
        <f t="shared" si="224"/>
        <v>0</v>
      </c>
      <c r="EB813" s="201">
        <f t="shared" si="225"/>
        <v>0</v>
      </c>
      <c r="EC813" s="201">
        <f t="shared" si="226"/>
        <v>0</v>
      </c>
      <c r="ED813" s="201">
        <f t="shared" si="227"/>
        <v>0</v>
      </c>
      <c r="EE813" s="201">
        <f t="shared" si="228"/>
        <v>0</v>
      </c>
      <c r="EF813" s="201">
        <f t="shared" si="229"/>
        <v>0</v>
      </c>
      <c r="EG813" s="201">
        <f t="shared" si="230"/>
        <v>0</v>
      </c>
      <c r="EH813" s="201">
        <f t="shared" si="231"/>
        <v>0</v>
      </c>
      <c r="EI813" s="201">
        <f t="shared" si="232"/>
        <v>0</v>
      </c>
      <c r="EJ813" s="201">
        <v>1</v>
      </c>
    </row>
    <row r="814" spans="1:140" ht="15.75" customHeight="1">
      <c r="A814" s="33"/>
      <c r="B814" s="33"/>
      <c r="C814" s="125">
        <v>2020</v>
      </c>
      <c r="D814" s="125" t="s">
        <v>4163</v>
      </c>
      <c r="E814" s="125" t="s">
        <v>4164</v>
      </c>
      <c r="F814" s="125" t="s">
        <v>534</v>
      </c>
      <c r="G814" s="125" t="s">
        <v>487</v>
      </c>
      <c r="H814" s="125" t="s">
        <v>4165</v>
      </c>
      <c r="I814" s="125" t="s">
        <v>4166</v>
      </c>
      <c r="J814" s="125"/>
      <c r="K814" s="125"/>
      <c r="L814" s="125" t="s">
        <v>3431</v>
      </c>
      <c r="M814" s="119">
        <v>1</v>
      </c>
      <c r="N814" s="119"/>
      <c r="O814" s="125"/>
      <c r="P814" s="125"/>
      <c r="Q814" s="125"/>
      <c r="R814" s="125"/>
      <c r="S814" s="125"/>
      <c r="T814" s="125">
        <v>1</v>
      </c>
      <c r="U814" s="125"/>
      <c r="V814" s="125"/>
      <c r="W814" s="125"/>
      <c r="X814" s="125"/>
      <c r="Y814" s="125"/>
      <c r="Z814" s="125"/>
      <c r="AA814" s="125"/>
      <c r="AB814" s="125"/>
      <c r="AC814" s="125"/>
      <c r="AD814" s="125"/>
      <c r="AE814" s="125"/>
      <c r="AF814" s="125"/>
      <c r="AG814" s="125"/>
      <c r="AH814" s="125"/>
      <c r="AI814" s="125"/>
      <c r="AJ814" s="125">
        <v>1</v>
      </c>
      <c r="AK814" s="125"/>
      <c r="AL814" s="125"/>
      <c r="AM814" s="125"/>
      <c r="AN814" s="125"/>
      <c r="AO814" s="125"/>
      <c r="AP814" s="125"/>
      <c r="AQ814" s="125"/>
      <c r="AR814" s="125">
        <f t="shared" si="234"/>
        <v>1</v>
      </c>
      <c r="AS814" s="164">
        <v>1</v>
      </c>
      <c r="AT814" s="167">
        <v>1</v>
      </c>
      <c r="AU814" s="164">
        <v>1</v>
      </c>
      <c r="AV814" s="164">
        <v>1</v>
      </c>
      <c r="AW814" s="164">
        <v>1</v>
      </c>
      <c r="AX814" s="125">
        <f t="shared" si="217"/>
        <v>5</v>
      </c>
      <c r="AY814" s="164"/>
      <c r="AZ814" s="164"/>
      <c r="BA814" s="164">
        <v>1</v>
      </c>
      <c r="BB814" s="164"/>
      <c r="BC814" s="164"/>
      <c r="BD814" s="164"/>
      <c r="BE814" s="164"/>
      <c r="BF814" s="164"/>
      <c r="BG814" s="164"/>
      <c r="BH814" s="164"/>
      <c r="BI814" s="164"/>
      <c r="BJ814" s="164"/>
      <c r="BK814" s="164">
        <v>1</v>
      </c>
      <c r="BL814" s="164"/>
      <c r="BM814" s="164"/>
      <c r="BN814" s="164"/>
      <c r="BO814" s="164"/>
      <c r="BP814" s="164"/>
      <c r="BQ814" s="164"/>
      <c r="BR814" s="164"/>
      <c r="BS814" s="164">
        <v>1</v>
      </c>
      <c r="BT814" s="164">
        <v>1</v>
      </c>
      <c r="BU814" s="164">
        <v>1</v>
      </c>
      <c r="BV814" s="66">
        <f t="shared" si="233"/>
        <v>0</v>
      </c>
      <c r="BW814" s="164"/>
      <c r="BX814" s="164"/>
      <c r="BY814" s="164"/>
      <c r="BZ814" s="164"/>
      <c r="CA814" s="164"/>
      <c r="CB814" s="164"/>
      <c r="CC814" s="164"/>
      <c r="CD814" s="164"/>
      <c r="CE814" s="164"/>
      <c r="CF814" s="164"/>
      <c r="CG814" s="164"/>
      <c r="CH814" s="125">
        <f t="shared" si="218"/>
        <v>0</v>
      </c>
      <c r="CI814" s="164"/>
      <c r="CJ814" s="164"/>
      <c r="CK814" s="164"/>
      <c r="CL814" s="164"/>
      <c r="CM814" s="164"/>
      <c r="CN814" s="164"/>
      <c r="CO814" s="164"/>
      <c r="CP814" s="164"/>
      <c r="CQ814" s="164"/>
      <c r="CR814" s="164"/>
      <c r="CS814" s="125">
        <f t="shared" si="219"/>
        <v>0</v>
      </c>
      <c r="CT814" s="164"/>
      <c r="CU814" s="164"/>
      <c r="CV814" s="164"/>
      <c r="CW814" s="164"/>
      <c r="CX814" s="164"/>
      <c r="CY814" s="164"/>
      <c r="CZ814" s="164"/>
      <c r="DA814" s="164"/>
      <c r="DB814" s="164"/>
      <c r="DC814" s="164"/>
      <c r="DD814" s="125">
        <f t="shared" si="220"/>
        <v>0</v>
      </c>
      <c r="DE814" s="164"/>
      <c r="DF814" s="164"/>
      <c r="DG814" s="164"/>
      <c r="DH814" s="164"/>
      <c r="DI814" s="164"/>
      <c r="DJ814" s="164"/>
      <c r="DK814" s="164"/>
      <c r="DL814" s="164"/>
      <c r="DM814" s="164"/>
      <c r="DN814" s="125">
        <f t="shared" si="221"/>
        <v>0</v>
      </c>
      <c r="DO814" s="164"/>
      <c r="DP814" s="164"/>
      <c r="DQ814" s="164"/>
      <c r="DR814" s="164"/>
      <c r="DS814" s="164"/>
      <c r="DT814" s="164"/>
      <c r="DU814" s="164"/>
      <c r="DV814" s="164"/>
      <c r="DW814" s="164"/>
      <c r="DX814" s="164"/>
      <c r="DY814" s="125">
        <f t="shared" si="222"/>
        <v>0</v>
      </c>
      <c r="DZ814" s="125">
        <f t="shared" si="223"/>
        <v>0</v>
      </c>
      <c r="EA814" s="125">
        <f t="shared" si="224"/>
        <v>0</v>
      </c>
      <c r="EB814" s="125">
        <f t="shared" si="225"/>
        <v>0</v>
      </c>
      <c r="EC814" s="125">
        <f t="shared" si="226"/>
        <v>0</v>
      </c>
      <c r="ED814" s="125">
        <f t="shared" si="227"/>
        <v>0</v>
      </c>
      <c r="EE814" s="125">
        <f t="shared" si="228"/>
        <v>0</v>
      </c>
      <c r="EF814" s="125">
        <f t="shared" si="229"/>
        <v>0</v>
      </c>
      <c r="EG814" s="125">
        <f t="shared" si="230"/>
        <v>0</v>
      </c>
      <c r="EH814" s="125">
        <f t="shared" si="231"/>
        <v>0</v>
      </c>
      <c r="EI814" s="125">
        <f t="shared" si="232"/>
        <v>0</v>
      </c>
      <c r="EJ814" s="125">
        <v>0</v>
      </c>
    </row>
    <row r="815" spans="1:140" ht="15.75" customHeight="1">
      <c r="A815" s="33"/>
      <c r="B815" s="33"/>
      <c r="C815" s="125">
        <v>2020</v>
      </c>
      <c r="D815" s="125" t="s">
        <v>4167</v>
      </c>
      <c r="E815" s="125" t="s">
        <v>4168</v>
      </c>
      <c r="F815" s="125" t="s">
        <v>2986</v>
      </c>
      <c r="G815" s="125" t="s">
        <v>470</v>
      </c>
      <c r="H815" s="125" t="s">
        <v>4169</v>
      </c>
      <c r="I815" s="125" t="s">
        <v>4170</v>
      </c>
      <c r="J815" s="125"/>
      <c r="K815" s="125"/>
      <c r="L815" s="125" t="s">
        <v>3431</v>
      </c>
      <c r="M815" s="119">
        <v>1</v>
      </c>
      <c r="N815" s="179" t="s">
        <v>4171</v>
      </c>
      <c r="O815" s="125"/>
      <c r="P815" s="125"/>
      <c r="Q815" s="125"/>
      <c r="R815" s="125"/>
      <c r="S815" s="125"/>
      <c r="T815" s="125"/>
      <c r="U815" s="125"/>
      <c r="V815" s="125"/>
      <c r="W815" s="125">
        <v>1</v>
      </c>
      <c r="X815" s="125"/>
      <c r="Y815" s="125"/>
      <c r="Z815" s="125"/>
      <c r="AA815" s="125"/>
      <c r="AB815" s="125"/>
      <c r="AC815" s="125"/>
      <c r="AD815" s="125"/>
      <c r="AE815" s="125"/>
      <c r="AF815" s="125"/>
      <c r="AG815" s="125"/>
      <c r="AH815" s="125"/>
      <c r="AI815" s="125"/>
      <c r="AJ815" s="125">
        <v>1</v>
      </c>
      <c r="AK815" s="125"/>
      <c r="AL815" s="125"/>
      <c r="AM815" s="125"/>
      <c r="AN815" s="125"/>
      <c r="AO815" s="125"/>
      <c r="AP815" s="125"/>
      <c r="AQ815" s="125">
        <v>1</v>
      </c>
      <c r="AR815" s="125">
        <f t="shared" si="234"/>
        <v>1</v>
      </c>
      <c r="AS815" s="208">
        <v>1</v>
      </c>
      <c r="AT815" s="216">
        <v>1</v>
      </c>
      <c r="AU815" s="216">
        <v>1</v>
      </c>
      <c r="AV815" s="208"/>
      <c r="AW815" s="216"/>
      <c r="AX815" s="125">
        <f t="shared" si="217"/>
        <v>3</v>
      </c>
      <c r="AY815" s="208">
        <v>1</v>
      </c>
      <c r="AZ815" s="208">
        <v>1</v>
      </c>
      <c r="BA815" s="208"/>
      <c r="BB815" s="208"/>
      <c r="BC815" s="208"/>
      <c r="BD815" s="208"/>
      <c r="BE815" s="208"/>
      <c r="BF815" s="208"/>
      <c r="BG815" s="208"/>
      <c r="BH815" s="208"/>
      <c r="BI815" s="208"/>
      <c r="BJ815" s="208"/>
      <c r="BK815" s="208"/>
      <c r="BL815" s="208">
        <v>1</v>
      </c>
      <c r="BM815" s="208"/>
      <c r="BN815" s="208">
        <v>1</v>
      </c>
      <c r="BO815" s="208"/>
      <c r="BP815" s="208">
        <v>1</v>
      </c>
      <c r="BQ815" s="208"/>
      <c r="BR815" s="208"/>
      <c r="BS815" s="208"/>
      <c r="BT815" s="208"/>
      <c r="BU815" s="216"/>
      <c r="BV815" s="66">
        <f t="shared" si="233"/>
        <v>1</v>
      </c>
      <c r="BW815" s="164"/>
      <c r="BX815" s="164"/>
      <c r="BY815" s="208"/>
      <c r="BZ815" s="208"/>
      <c r="CA815" s="208"/>
      <c r="CB815" s="208"/>
      <c r="CC815" s="208"/>
      <c r="CD815" s="208"/>
      <c r="CE815" s="208"/>
      <c r="CF815" s="208"/>
      <c r="CG815" s="208"/>
      <c r="CH815" s="125">
        <f t="shared" si="218"/>
        <v>0</v>
      </c>
      <c r="CI815" s="208"/>
      <c r="CJ815" s="208"/>
      <c r="CK815" s="208"/>
      <c r="CL815" s="208"/>
      <c r="CM815" s="208"/>
      <c r="CN815" s="208"/>
      <c r="CO815" s="208"/>
      <c r="CP815" s="216"/>
      <c r="CQ815" s="208"/>
      <c r="CR815" s="208"/>
      <c r="CS815" s="125">
        <f t="shared" si="219"/>
        <v>0</v>
      </c>
      <c r="CT815" s="208"/>
      <c r="CU815" s="208"/>
      <c r="CV815" s="208"/>
      <c r="CW815" s="208"/>
      <c r="CX815" s="208"/>
      <c r="CY815" s="208"/>
      <c r="CZ815" s="208"/>
      <c r="DA815" s="216"/>
      <c r="DB815" s="208"/>
      <c r="DC815" s="208"/>
      <c r="DD815" s="125">
        <f t="shared" si="220"/>
        <v>0</v>
      </c>
      <c r="DE815" s="208"/>
      <c r="DF815" s="208"/>
      <c r="DG815" s="208"/>
      <c r="DH815" s="208"/>
      <c r="DI815" s="208"/>
      <c r="DJ815" s="208"/>
      <c r="DK815" s="208"/>
      <c r="DL815" s="208"/>
      <c r="DM815" s="208"/>
      <c r="DN815" s="125">
        <f t="shared" si="221"/>
        <v>0</v>
      </c>
      <c r="DO815" s="208"/>
      <c r="DP815" s="208"/>
      <c r="DQ815" s="208"/>
      <c r="DR815" s="208"/>
      <c r="DS815" s="208"/>
      <c r="DT815" s="208"/>
      <c r="DU815" s="216"/>
      <c r="DV815" s="216"/>
      <c r="DW815" s="164"/>
      <c r="DX815" s="164"/>
      <c r="DY815" s="125">
        <f t="shared" si="222"/>
        <v>0</v>
      </c>
      <c r="DZ815" s="125">
        <f t="shared" si="223"/>
        <v>0</v>
      </c>
      <c r="EA815" s="125">
        <f t="shared" si="224"/>
        <v>0</v>
      </c>
      <c r="EB815" s="125">
        <f t="shared" si="225"/>
        <v>0</v>
      </c>
      <c r="EC815" s="125">
        <f t="shared" si="226"/>
        <v>0</v>
      </c>
      <c r="ED815" s="125">
        <f t="shared" si="227"/>
        <v>0</v>
      </c>
      <c r="EE815" s="125">
        <f t="shared" si="228"/>
        <v>0</v>
      </c>
      <c r="EF815" s="125">
        <f t="shared" si="229"/>
        <v>0</v>
      </c>
      <c r="EG815" s="125">
        <f t="shared" si="230"/>
        <v>0</v>
      </c>
      <c r="EH815" s="125">
        <f t="shared" si="231"/>
        <v>0</v>
      </c>
      <c r="EI815" s="125">
        <f t="shared" si="232"/>
        <v>0</v>
      </c>
      <c r="EJ815" s="125">
        <v>0</v>
      </c>
    </row>
    <row r="816" spans="1:140" ht="15.75" customHeight="1">
      <c r="A816" s="33"/>
      <c r="B816" s="33"/>
      <c r="C816" s="125">
        <v>2020</v>
      </c>
      <c r="D816" s="125" t="s">
        <v>4172</v>
      </c>
      <c r="E816" s="125" t="s">
        <v>4173</v>
      </c>
      <c r="F816" s="125" t="s">
        <v>1313</v>
      </c>
      <c r="G816" s="125" t="s">
        <v>463</v>
      </c>
      <c r="H816" s="125" t="s">
        <v>4174</v>
      </c>
      <c r="I816" s="125" t="s">
        <v>4175</v>
      </c>
      <c r="J816" s="125"/>
      <c r="K816" s="125"/>
      <c r="L816" s="125" t="s">
        <v>3431</v>
      </c>
      <c r="M816" s="119">
        <v>1</v>
      </c>
      <c r="N816" s="119"/>
      <c r="O816" s="125"/>
      <c r="P816" s="125"/>
      <c r="Q816" s="125"/>
      <c r="R816" s="125"/>
      <c r="S816" s="125"/>
      <c r="T816" s="125"/>
      <c r="U816" s="125">
        <v>1</v>
      </c>
      <c r="V816" s="125"/>
      <c r="W816" s="125"/>
      <c r="X816" s="125"/>
      <c r="Y816" s="125"/>
      <c r="Z816" s="125"/>
      <c r="AA816" s="125"/>
      <c r="AB816" s="125"/>
      <c r="AC816" s="125"/>
      <c r="AD816" s="125"/>
      <c r="AE816" s="125"/>
      <c r="AF816" s="125"/>
      <c r="AG816" s="125">
        <v>1</v>
      </c>
      <c r="AH816" s="125"/>
      <c r="AI816" s="125"/>
      <c r="AJ816" s="125"/>
      <c r="AK816" s="125"/>
      <c r="AL816" s="125"/>
      <c r="AM816" s="125"/>
      <c r="AN816" s="125"/>
      <c r="AO816" s="125"/>
      <c r="AP816" s="125"/>
      <c r="AQ816" s="125"/>
      <c r="AR816" s="125">
        <f t="shared" si="234"/>
        <v>1</v>
      </c>
      <c r="AS816" s="167">
        <v>1</v>
      </c>
      <c r="AT816" s="167">
        <v>1</v>
      </c>
      <c r="AU816" s="167">
        <v>1</v>
      </c>
      <c r="AV816" s="167"/>
      <c r="AW816" s="167"/>
      <c r="AX816" s="125">
        <f t="shared" si="217"/>
        <v>3</v>
      </c>
      <c r="AY816" s="164"/>
      <c r="AZ816" s="164">
        <v>1</v>
      </c>
      <c r="BA816" s="164"/>
      <c r="BB816" s="164"/>
      <c r="BC816" s="164"/>
      <c r="BD816" s="164"/>
      <c r="BE816" s="164"/>
      <c r="BF816" s="164">
        <v>1</v>
      </c>
      <c r="BG816" s="164"/>
      <c r="BH816" s="164"/>
      <c r="BI816" s="164"/>
      <c r="BJ816" s="164"/>
      <c r="BK816" s="164"/>
      <c r="BL816" s="164"/>
      <c r="BM816" s="164"/>
      <c r="BN816" s="164"/>
      <c r="BO816" s="164"/>
      <c r="BP816" s="164">
        <v>1</v>
      </c>
      <c r="BQ816" s="164"/>
      <c r="BR816" s="164"/>
      <c r="BS816" s="167">
        <v>1</v>
      </c>
      <c r="BT816" s="164"/>
      <c r="BU816" s="167">
        <v>1</v>
      </c>
      <c r="BV816" s="66">
        <f t="shared" si="233"/>
        <v>0</v>
      </c>
      <c r="BW816" s="164"/>
      <c r="BX816" s="164"/>
      <c r="BY816" s="164"/>
      <c r="BZ816" s="164">
        <v>1</v>
      </c>
      <c r="CA816" s="164"/>
      <c r="CB816" s="164"/>
      <c r="CC816" s="164"/>
      <c r="CD816" s="164"/>
      <c r="CE816" s="164"/>
      <c r="CF816" s="164"/>
      <c r="CG816" s="164"/>
      <c r="CH816" s="125">
        <f t="shared" si="218"/>
        <v>1</v>
      </c>
      <c r="CI816" s="164"/>
      <c r="CJ816" s="164">
        <v>1</v>
      </c>
      <c r="CK816" s="164"/>
      <c r="CL816" s="164"/>
      <c r="CM816" s="164"/>
      <c r="CN816" s="164"/>
      <c r="CO816" s="164"/>
      <c r="CP816" s="164">
        <v>1</v>
      </c>
      <c r="CQ816" s="164"/>
      <c r="CR816" s="164"/>
      <c r="CS816" s="125">
        <f t="shared" si="219"/>
        <v>2</v>
      </c>
      <c r="CT816" s="164"/>
      <c r="CU816" s="167"/>
      <c r="CV816" s="167"/>
      <c r="CW816" s="164"/>
      <c r="CX816" s="164"/>
      <c r="CY816" s="164"/>
      <c r="CZ816" s="164"/>
      <c r="DA816" s="167">
        <v>1</v>
      </c>
      <c r="DB816" s="164"/>
      <c r="DC816" s="164"/>
      <c r="DD816" s="125">
        <f t="shared" si="220"/>
        <v>1</v>
      </c>
      <c r="DE816" s="164"/>
      <c r="DF816" s="164"/>
      <c r="DG816" s="164"/>
      <c r="DH816" s="164"/>
      <c r="DI816" s="164"/>
      <c r="DJ816" s="164"/>
      <c r="DK816" s="164"/>
      <c r="DL816" s="164"/>
      <c r="DM816" s="164"/>
      <c r="DN816" s="125">
        <f t="shared" si="221"/>
        <v>0</v>
      </c>
      <c r="DO816" s="164"/>
      <c r="DP816" s="167"/>
      <c r="DQ816" s="167"/>
      <c r="DR816" s="164"/>
      <c r="DS816" s="164"/>
      <c r="DT816" s="164"/>
      <c r="DU816" s="167"/>
      <c r="DV816" s="167"/>
      <c r="DW816" s="164"/>
      <c r="DX816" s="164"/>
      <c r="DY816" s="125">
        <f t="shared" si="222"/>
        <v>0</v>
      </c>
      <c r="DZ816" s="125">
        <f t="shared" si="223"/>
        <v>0</v>
      </c>
      <c r="EA816" s="125">
        <f t="shared" si="224"/>
        <v>1</v>
      </c>
      <c r="EB816" s="125">
        <f t="shared" si="225"/>
        <v>0</v>
      </c>
      <c r="EC816" s="125">
        <f t="shared" si="226"/>
        <v>0</v>
      </c>
      <c r="ED816" s="125">
        <f t="shared" si="227"/>
        <v>0</v>
      </c>
      <c r="EE816" s="125">
        <f t="shared" si="228"/>
        <v>0</v>
      </c>
      <c r="EF816" s="125">
        <f t="shared" si="229"/>
        <v>2</v>
      </c>
      <c r="EG816" s="125">
        <f t="shared" si="230"/>
        <v>0</v>
      </c>
      <c r="EH816" s="125">
        <f t="shared" si="231"/>
        <v>3</v>
      </c>
      <c r="EI816" s="125">
        <f t="shared" si="232"/>
        <v>1</v>
      </c>
      <c r="EJ816" s="125">
        <v>1</v>
      </c>
    </row>
    <row r="817" spans="1:140" ht="15.75" customHeight="1">
      <c r="A817" s="33"/>
      <c r="B817" s="33"/>
      <c r="C817" s="201">
        <v>2020</v>
      </c>
      <c r="D817" s="201" t="s">
        <v>4176</v>
      </c>
      <c r="E817" s="201" t="s">
        <v>4177</v>
      </c>
      <c r="F817" s="201" t="s">
        <v>4178</v>
      </c>
      <c r="G817" s="201" t="s">
        <v>5599</v>
      </c>
      <c r="H817" s="201" t="s">
        <v>4179</v>
      </c>
      <c r="I817" s="201" t="s">
        <v>4180</v>
      </c>
      <c r="J817" s="201"/>
      <c r="K817" s="201"/>
      <c r="L817" s="201" t="s">
        <v>3431</v>
      </c>
      <c r="M817" s="214">
        <v>1</v>
      </c>
      <c r="N817" s="214"/>
      <c r="O817" s="201"/>
      <c r="P817" s="201"/>
      <c r="Q817" s="201"/>
      <c r="R817" s="201"/>
      <c r="S817" s="201"/>
      <c r="T817" s="201"/>
      <c r="U817" s="201">
        <v>1</v>
      </c>
      <c r="V817" s="201"/>
      <c r="W817" s="201"/>
      <c r="X817" s="201"/>
      <c r="Y817" s="201"/>
      <c r="Z817" s="201"/>
      <c r="AA817" s="201"/>
      <c r="AB817" s="201"/>
      <c r="AC817" s="201"/>
      <c r="AD817" s="201"/>
      <c r="AE817" s="201"/>
      <c r="AF817" s="201">
        <v>1</v>
      </c>
      <c r="AG817" s="201"/>
      <c r="AH817" s="201"/>
      <c r="AI817" s="201"/>
      <c r="AJ817" s="201"/>
      <c r="AK817" s="201"/>
      <c r="AL817" s="201"/>
      <c r="AM817" s="201"/>
      <c r="AN817" s="201"/>
      <c r="AO817" s="201"/>
      <c r="AP817" s="201"/>
      <c r="AQ817" s="201"/>
      <c r="AR817" s="201">
        <f t="shared" si="234"/>
        <v>1</v>
      </c>
      <c r="AS817" s="216">
        <v>1</v>
      </c>
      <c r="AT817" s="216">
        <v>1</v>
      </c>
      <c r="AU817" s="216">
        <v>1</v>
      </c>
      <c r="AV817" s="208">
        <v>1</v>
      </c>
      <c r="AW817" s="208">
        <v>1</v>
      </c>
      <c r="AX817" s="201">
        <f t="shared" si="217"/>
        <v>5</v>
      </c>
      <c r="AY817" s="208"/>
      <c r="AZ817" s="208">
        <v>1</v>
      </c>
      <c r="BA817" s="208">
        <v>1</v>
      </c>
      <c r="BB817" s="208"/>
      <c r="BC817" s="208"/>
      <c r="BD817" s="208"/>
      <c r="BE817" s="208"/>
      <c r="BF817" s="208"/>
      <c r="BG817" s="208"/>
      <c r="BH817" s="208"/>
      <c r="BI817" s="208"/>
      <c r="BJ817" s="208"/>
      <c r="BK817" s="208">
        <v>1</v>
      </c>
      <c r="BL817" s="208"/>
      <c r="BM817" s="208"/>
      <c r="BN817" s="208"/>
      <c r="BO817" s="208"/>
      <c r="BP817" s="208"/>
      <c r="BQ817" s="208"/>
      <c r="BR817" s="208"/>
      <c r="BS817" s="208">
        <v>1</v>
      </c>
      <c r="BT817" s="216">
        <v>1</v>
      </c>
      <c r="BU817" s="216">
        <v>1</v>
      </c>
      <c r="BV817" s="66">
        <f t="shared" si="233"/>
        <v>0</v>
      </c>
      <c r="BW817" s="208"/>
      <c r="BX817" s="208"/>
      <c r="BY817" s="208"/>
      <c r="BZ817" s="208">
        <v>1</v>
      </c>
      <c r="CA817" s="216"/>
      <c r="CB817" s="216">
        <v>1</v>
      </c>
      <c r="CC817" s="208">
        <v>1</v>
      </c>
      <c r="CD817" s="208"/>
      <c r="CE817" s="208">
        <v>1</v>
      </c>
      <c r="CF817" s="208"/>
      <c r="CG817" s="208"/>
      <c r="CH817" s="201">
        <f t="shared" si="218"/>
        <v>4</v>
      </c>
      <c r="CI817" s="208"/>
      <c r="CJ817" s="208">
        <v>1</v>
      </c>
      <c r="CK817" s="208"/>
      <c r="CL817" s="208"/>
      <c r="CM817" s="208">
        <v>1</v>
      </c>
      <c r="CN817" s="216">
        <v>1</v>
      </c>
      <c r="CO817" s="216"/>
      <c r="CP817" s="208">
        <v>1</v>
      </c>
      <c r="CQ817" s="208"/>
      <c r="CR817" s="208"/>
      <c r="CS817" s="201">
        <f t="shared" si="219"/>
        <v>4</v>
      </c>
      <c r="CT817" s="208"/>
      <c r="CU817" s="208">
        <v>1</v>
      </c>
      <c r="CV817" s="208"/>
      <c r="CW817" s="208">
        <v>1</v>
      </c>
      <c r="CX817" s="208">
        <v>1</v>
      </c>
      <c r="CY817" s="208"/>
      <c r="CZ817" s="208"/>
      <c r="DA817" s="216">
        <v>1</v>
      </c>
      <c r="DB817" s="208"/>
      <c r="DC817" s="208"/>
      <c r="DD817" s="201">
        <f t="shared" si="220"/>
        <v>4</v>
      </c>
      <c r="DE817" s="208"/>
      <c r="DF817" s="208">
        <v>1</v>
      </c>
      <c r="DG817" s="208"/>
      <c r="DH817" s="208">
        <v>1</v>
      </c>
      <c r="DI817" s="208">
        <v>1</v>
      </c>
      <c r="DJ817" s="208"/>
      <c r="DK817" s="208">
        <v>1</v>
      </c>
      <c r="DL817" s="208"/>
      <c r="DM817" s="208"/>
      <c r="DN817" s="201">
        <f t="shared" si="221"/>
        <v>4</v>
      </c>
      <c r="DO817" s="208"/>
      <c r="DP817" s="208">
        <v>1</v>
      </c>
      <c r="DQ817" s="208"/>
      <c r="DR817" s="208">
        <v>1</v>
      </c>
      <c r="DS817" s="208">
        <v>1</v>
      </c>
      <c r="DT817" s="208"/>
      <c r="DU817" s="208"/>
      <c r="DV817" s="208">
        <v>1</v>
      </c>
      <c r="DW817" s="208"/>
      <c r="DX817" s="208"/>
      <c r="DY817" s="201">
        <f t="shared" si="222"/>
        <v>4</v>
      </c>
      <c r="DZ817" s="201">
        <f t="shared" si="223"/>
        <v>0</v>
      </c>
      <c r="EA817" s="201">
        <f t="shared" si="224"/>
        <v>4</v>
      </c>
      <c r="EB817" s="201">
        <f t="shared" si="225"/>
        <v>0</v>
      </c>
      <c r="EC817" s="201">
        <f t="shared" si="226"/>
        <v>4</v>
      </c>
      <c r="ED817" s="201">
        <f t="shared" si="227"/>
        <v>5</v>
      </c>
      <c r="EE817" s="201">
        <f t="shared" si="228"/>
        <v>0</v>
      </c>
      <c r="EF817" s="201">
        <f t="shared" si="229"/>
        <v>4</v>
      </c>
      <c r="EG817" s="201">
        <f t="shared" si="230"/>
        <v>0</v>
      </c>
      <c r="EH817" s="201">
        <f t="shared" si="231"/>
        <v>17</v>
      </c>
      <c r="EI817" s="201">
        <f t="shared" si="232"/>
        <v>1</v>
      </c>
      <c r="EJ817" s="201">
        <v>0</v>
      </c>
    </row>
    <row r="818" spans="1:140" ht="15.75" customHeight="1">
      <c r="A818" s="33"/>
      <c r="B818" s="33"/>
      <c r="C818" s="125">
        <v>2020</v>
      </c>
      <c r="D818" s="125" t="s">
        <v>4181</v>
      </c>
      <c r="E818" s="125" t="s">
        <v>4182</v>
      </c>
      <c r="F818" s="125" t="s">
        <v>1056</v>
      </c>
      <c r="G818" s="125" t="s">
        <v>463</v>
      </c>
      <c r="H818" s="125" t="s">
        <v>4183</v>
      </c>
      <c r="I818" s="125" t="s">
        <v>4184</v>
      </c>
      <c r="J818" s="125"/>
      <c r="K818" s="125"/>
      <c r="L818" s="125" t="s">
        <v>3431</v>
      </c>
      <c r="M818" s="119">
        <v>1</v>
      </c>
      <c r="N818" s="119"/>
      <c r="O818" s="125"/>
      <c r="P818" s="125"/>
      <c r="Q818" s="125"/>
      <c r="R818" s="125"/>
      <c r="S818" s="125"/>
      <c r="T818" s="125"/>
      <c r="U818" s="125">
        <v>1</v>
      </c>
      <c r="V818" s="125"/>
      <c r="W818" s="125"/>
      <c r="X818" s="125"/>
      <c r="Y818" s="125"/>
      <c r="Z818" s="125"/>
      <c r="AA818" s="125"/>
      <c r="AB818" s="125"/>
      <c r="AC818" s="125">
        <v>1</v>
      </c>
      <c r="AD818" s="125"/>
      <c r="AE818" s="125"/>
      <c r="AF818" s="125"/>
      <c r="AG818" s="125"/>
      <c r="AH818" s="125"/>
      <c r="AI818" s="125"/>
      <c r="AJ818" s="125"/>
      <c r="AK818" s="125"/>
      <c r="AL818" s="125"/>
      <c r="AM818" s="125"/>
      <c r="AN818" s="125"/>
      <c r="AO818" s="125"/>
      <c r="AP818" s="125"/>
      <c r="AQ818" s="125"/>
      <c r="AR818" s="125">
        <f t="shared" si="234"/>
        <v>1</v>
      </c>
      <c r="AS818" s="164"/>
      <c r="AT818" s="167">
        <v>1</v>
      </c>
      <c r="AU818" s="167"/>
      <c r="AV818" s="164"/>
      <c r="AW818" s="164">
        <v>1</v>
      </c>
      <c r="AX818" s="125">
        <f t="shared" si="217"/>
        <v>2</v>
      </c>
      <c r="AY818" s="164"/>
      <c r="AZ818" s="164">
        <v>1</v>
      </c>
      <c r="BA818" s="164"/>
      <c r="BB818" s="164"/>
      <c r="BC818" s="164"/>
      <c r="BD818" s="164"/>
      <c r="BE818" s="164"/>
      <c r="BF818" s="164"/>
      <c r="BG818" s="164"/>
      <c r="BH818" s="164"/>
      <c r="BI818" s="164"/>
      <c r="BJ818" s="164"/>
      <c r="BK818" s="164"/>
      <c r="BL818" s="164"/>
      <c r="BM818" s="164"/>
      <c r="BN818" s="164"/>
      <c r="BO818" s="164"/>
      <c r="BP818" s="164">
        <v>1</v>
      </c>
      <c r="BQ818" s="164"/>
      <c r="BR818" s="164"/>
      <c r="BS818" s="164"/>
      <c r="BT818" s="167">
        <v>1</v>
      </c>
      <c r="BU818" s="167">
        <v>1</v>
      </c>
      <c r="BV818" s="66">
        <f t="shared" si="233"/>
        <v>0</v>
      </c>
      <c r="BW818" s="164"/>
      <c r="BX818" s="164"/>
      <c r="BY818" s="164"/>
      <c r="BZ818" s="164"/>
      <c r="CA818" s="164"/>
      <c r="CB818" s="164"/>
      <c r="CC818" s="164"/>
      <c r="CD818" s="164"/>
      <c r="CE818" s="164"/>
      <c r="CF818" s="164"/>
      <c r="CG818" s="164"/>
      <c r="CH818" s="125">
        <f t="shared" si="218"/>
        <v>0</v>
      </c>
      <c r="CI818" s="164"/>
      <c r="CJ818" s="164"/>
      <c r="CK818" s="164"/>
      <c r="CL818" s="164"/>
      <c r="CM818" s="164">
        <v>1</v>
      </c>
      <c r="CN818" s="164"/>
      <c r="CO818" s="164"/>
      <c r="CP818" s="164"/>
      <c r="CQ818" s="164"/>
      <c r="CR818" s="164"/>
      <c r="CS818" s="125">
        <f t="shared" si="219"/>
        <v>1</v>
      </c>
      <c r="CT818" s="164"/>
      <c r="CU818" s="164"/>
      <c r="CV818" s="164"/>
      <c r="CW818" s="164"/>
      <c r="CX818" s="164"/>
      <c r="CY818" s="164"/>
      <c r="CZ818" s="164"/>
      <c r="DA818" s="164"/>
      <c r="DB818" s="164"/>
      <c r="DC818" s="164"/>
      <c r="DD818" s="125">
        <f t="shared" si="220"/>
        <v>0</v>
      </c>
      <c r="DE818" s="164"/>
      <c r="DF818" s="164"/>
      <c r="DG818" s="164"/>
      <c r="DH818" s="164"/>
      <c r="DI818" s="164"/>
      <c r="DJ818" s="164"/>
      <c r="DK818" s="164"/>
      <c r="DL818" s="164"/>
      <c r="DM818" s="164"/>
      <c r="DN818" s="125">
        <f t="shared" si="221"/>
        <v>0</v>
      </c>
      <c r="DO818" s="164"/>
      <c r="DP818" s="164"/>
      <c r="DQ818" s="164"/>
      <c r="DR818" s="164"/>
      <c r="DS818" s="164"/>
      <c r="DT818" s="164"/>
      <c r="DU818" s="164"/>
      <c r="DV818" s="164">
        <v>1</v>
      </c>
      <c r="DW818" s="164"/>
      <c r="DX818" s="164"/>
      <c r="DY818" s="125">
        <f t="shared" si="222"/>
        <v>1</v>
      </c>
      <c r="DZ818" s="125">
        <f t="shared" si="223"/>
        <v>0</v>
      </c>
      <c r="EA818" s="125">
        <f t="shared" si="224"/>
        <v>0</v>
      </c>
      <c r="EB818" s="125">
        <f t="shared" si="225"/>
        <v>0</v>
      </c>
      <c r="EC818" s="125">
        <f t="shared" si="226"/>
        <v>0</v>
      </c>
      <c r="ED818" s="125">
        <f t="shared" si="227"/>
        <v>0</v>
      </c>
      <c r="EE818" s="125">
        <f t="shared" si="228"/>
        <v>0</v>
      </c>
      <c r="EF818" s="125">
        <f t="shared" si="229"/>
        <v>0</v>
      </c>
      <c r="EG818" s="125">
        <f t="shared" si="230"/>
        <v>0</v>
      </c>
      <c r="EH818" s="125">
        <f t="shared" si="231"/>
        <v>0</v>
      </c>
      <c r="EI818" s="125">
        <f t="shared" si="232"/>
        <v>0</v>
      </c>
      <c r="EJ818" s="125">
        <v>0</v>
      </c>
    </row>
    <row r="819" spans="1:140" ht="15.75" customHeight="1">
      <c r="A819" s="33"/>
      <c r="B819" s="33"/>
      <c r="C819" s="125">
        <v>2020</v>
      </c>
      <c r="D819" s="125" t="s">
        <v>4185</v>
      </c>
      <c r="E819" s="125" t="s">
        <v>4186</v>
      </c>
      <c r="F819" s="125" t="s">
        <v>3524</v>
      </c>
      <c r="G819" s="125" t="s">
        <v>470</v>
      </c>
      <c r="H819" s="125" t="s">
        <v>4187</v>
      </c>
      <c r="I819" s="125" t="s">
        <v>4188</v>
      </c>
      <c r="J819" s="125"/>
      <c r="K819" s="125"/>
      <c r="L819" s="125" t="s">
        <v>3431</v>
      </c>
      <c r="M819" s="119">
        <v>1</v>
      </c>
      <c r="N819" s="119"/>
      <c r="O819" s="125"/>
      <c r="P819" s="125"/>
      <c r="Q819" s="125"/>
      <c r="R819" s="125"/>
      <c r="S819" s="125"/>
      <c r="T819" s="125">
        <v>1</v>
      </c>
      <c r="U819" s="125"/>
      <c r="V819" s="125"/>
      <c r="W819" s="125"/>
      <c r="X819" s="125"/>
      <c r="Y819" s="125"/>
      <c r="Z819" s="125"/>
      <c r="AA819" s="125"/>
      <c r="AB819" s="125"/>
      <c r="AC819" s="125"/>
      <c r="AD819" s="125"/>
      <c r="AE819" s="125"/>
      <c r="AF819" s="125"/>
      <c r="AG819" s="125"/>
      <c r="AH819" s="125"/>
      <c r="AI819" s="125"/>
      <c r="AJ819" s="125"/>
      <c r="AK819" s="125">
        <v>1</v>
      </c>
      <c r="AL819" s="125"/>
      <c r="AM819" s="125"/>
      <c r="AN819" s="125"/>
      <c r="AO819" s="125"/>
      <c r="AP819" s="125"/>
      <c r="AQ819" s="125"/>
      <c r="AR819" s="125">
        <f t="shared" si="234"/>
        <v>1</v>
      </c>
      <c r="AS819" s="216"/>
      <c r="AT819" s="216">
        <v>1</v>
      </c>
      <c r="AU819" s="216">
        <v>1</v>
      </c>
      <c r="AV819" s="216"/>
      <c r="AW819" s="216">
        <v>1</v>
      </c>
      <c r="AX819" s="125">
        <f t="shared" si="217"/>
        <v>3</v>
      </c>
      <c r="AY819" s="208"/>
      <c r="AZ819" s="208">
        <v>1</v>
      </c>
      <c r="BA819" s="208"/>
      <c r="BB819" s="208"/>
      <c r="BC819" s="208"/>
      <c r="BD819" s="208"/>
      <c r="BE819" s="208"/>
      <c r="BF819" s="208"/>
      <c r="BG819" s="208"/>
      <c r="BH819" s="208"/>
      <c r="BI819" s="208"/>
      <c r="BJ819" s="208"/>
      <c r="BK819" s="208"/>
      <c r="BL819" s="208"/>
      <c r="BM819" s="208"/>
      <c r="BN819" s="208">
        <v>1</v>
      </c>
      <c r="BO819" s="208"/>
      <c r="BP819" s="208"/>
      <c r="BQ819" s="208"/>
      <c r="BR819" s="208"/>
      <c r="BS819" s="216"/>
      <c r="BT819" s="216"/>
      <c r="BU819" s="216"/>
      <c r="BV819" s="66">
        <f t="shared" si="233"/>
        <v>1</v>
      </c>
      <c r="BW819" s="164"/>
      <c r="BX819" s="164"/>
      <c r="BY819" s="208"/>
      <c r="BZ819" s="208"/>
      <c r="CA819" s="208"/>
      <c r="CB819" s="208"/>
      <c r="CC819" s="208"/>
      <c r="CD819" s="208"/>
      <c r="CE819" s="208"/>
      <c r="CF819" s="208"/>
      <c r="CG819" s="208"/>
      <c r="CH819" s="125">
        <f t="shared" si="218"/>
        <v>0</v>
      </c>
      <c r="CI819" s="208"/>
      <c r="CJ819" s="208"/>
      <c r="CK819" s="208"/>
      <c r="CL819" s="208"/>
      <c r="CM819" s="208"/>
      <c r="CN819" s="208"/>
      <c r="CO819" s="208"/>
      <c r="CP819" s="208"/>
      <c r="CQ819" s="208"/>
      <c r="CR819" s="208"/>
      <c r="CS819" s="125">
        <f t="shared" si="219"/>
        <v>0</v>
      </c>
      <c r="CT819" s="208"/>
      <c r="CU819" s="208"/>
      <c r="CV819" s="208"/>
      <c r="CW819" s="208"/>
      <c r="CX819" s="208"/>
      <c r="CY819" s="208"/>
      <c r="CZ819" s="208"/>
      <c r="DA819" s="208"/>
      <c r="DB819" s="208"/>
      <c r="DC819" s="208"/>
      <c r="DD819" s="125">
        <f t="shared" si="220"/>
        <v>0</v>
      </c>
      <c r="DE819" s="208"/>
      <c r="DF819" s="208"/>
      <c r="DG819" s="208"/>
      <c r="DH819" s="208"/>
      <c r="DI819" s="208"/>
      <c r="DJ819" s="208"/>
      <c r="DK819" s="208"/>
      <c r="DL819" s="208"/>
      <c r="DM819" s="208"/>
      <c r="DN819" s="125">
        <f t="shared" si="221"/>
        <v>0</v>
      </c>
      <c r="DO819" s="208"/>
      <c r="DP819" s="208"/>
      <c r="DQ819" s="208"/>
      <c r="DR819" s="208"/>
      <c r="DS819" s="208"/>
      <c r="DT819" s="208"/>
      <c r="DU819" s="208"/>
      <c r="DV819" s="208"/>
      <c r="DW819" s="164"/>
      <c r="DX819" s="164"/>
      <c r="DY819" s="125">
        <f t="shared" si="222"/>
        <v>0</v>
      </c>
      <c r="DZ819" s="125">
        <f t="shared" si="223"/>
        <v>0</v>
      </c>
      <c r="EA819" s="125">
        <f t="shared" si="224"/>
        <v>0</v>
      </c>
      <c r="EB819" s="125">
        <f t="shared" si="225"/>
        <v>0</v>
      </c>
      <c r="EC819" s="125">
        <f t="shared" si="226"/>
        <v>0</v>
      </c>
      <c r="ED819" s="125">
        <f t="shared" si="227"/>
        <v>0</v>
      </c>
      <c r="EE819" s="125">
        <f t="shared" si="228"/>
        <v>0</v>
      </c>
      <c r="EF819" s="125">
        <f t="shared" si="229"/>
        <v>0</v>
      </c>
      <c r="EG819" s="125">
        <f t="shared" si="230"/>
        <v>0</v>
      </c>
      <c r="EH819" s="125">
        <f t="shared" si="231"/>
        <v>0</v>
      </c>
      <c r="EI819" s="125">
        <f t="shared" si="232"/>
        <v>0</v>
      </c>
      <c r="EJ819" s="125">
        <v>1</v>
      </c>
    </row>
    <row r="820" spans="1:140" ht="15.75" customHeight="1">
      <c r="A820" s="33"/>
      <c r="B820" s="33"/>
      <c r="C820" s="201">
        <v>2020</v>
      </c>
      <c r="D820" s="201" t="s">
        <v>4189</v>
      </c>
      <c r="E820" s="201" t="s">
        <v>4190</v>
      </c>
      <c r="F820" s="201" t="s">
        <v>1277</v>
      </c>
      <c r="G820" s="201" t="s">
        <v>538</v>
      </c>
      <c r="H820" s="201" t="s">
        <v>4191</v>
      </c>
      <c r="I820" s="201" t="s">
        <v>4192</v>
      </c>
      <c r="J820" s="201"/>
      <c r="K820" s="201"/>
      <c r="L820" s="201" t="s">
        <v>3431</v>
      </c>
      <c r="M820" s="214">
        <v>1</v>
      </c>
      <c r="N820" s="214"/>
      <c r="O820" s="201"/>
      <c r="P820" s="201"/>
      <c r="Q820" s="201"/>
      <c r="R820" s="201"/>
      <c r="S820" s="201"/>
      <c r="T820" s="201"/>
      <c r="U820" s="201"/>
      <c r="V820" s="201"/>
      <c r="W820" s="201"/>
      <c r="X820" s="201"/>
      <c r="Y820" s="201"/>
      <c r="Z820" s="201">
        <v>1</v>
      </c>
      <c r="AA820" s="201"/>
      <c r="AB820" s="201"/>
      <c r="AC820" s="201"/>
      <c r="AD820" s="201"/>
      <c r="AE820" s="201"/>
      <c r="AF820" s="201"/>
      <c r="AG820" s="201">
        <v>1</v>
      </c>
      <c r="AH820" s="201"/>
      <c r="AI820" s="201"/>
      <c r="AJ820" s="201"/>
      <c r="AK820" s="201"/>
      <c r="AL820" s="201"/>
      <c r="AM820" s="201"/>
      <c r="AN820" s="201"/>
      <c r="AO820" s="201"/>
      <c r="AP820" s="201"/>
      <c r="AQ820" s="201"/>
      <c r="AR820" s="201">
        <f t="shared" si="234"/>
        <v>1</v>
      </c>
      <c r="AS820" s="208"/>
      <c r="AT820" s="208">
        <v>1</v>
      </c>
      <c r="AU820" s="208"/>
      <c r="AV820" s="216"/>
      <c r="AW820" s="216"/>
      <c r="AX820" s="201">
        <f t="shared" si="217"/>
        <v>1</v>
      </c>
      <c r="AY820" s="208"/>
      <c r="AZ820" s="208"/>
      <c r="BA820" s="208">
        <v>1</v>
      </c>
      <c r="BB820" s="208"/>
      <c r="BC820" s="208"/>
      <c r="BD820" s="208"/>
      <c r="BE820" s="208"/>
      <c r="BF820" s="208"/>
      <c r="BG820" s="208"/>
      <c r="BH820" s="208"/>
      <c r="BI820" s="208"/>
      <c r="BJ820" s="208"/>
      <c r="BK820" s="208">
        <v>1</v>
      </c>
      <c r="BL820" s="208"/>
      <c r="BM820" s="208"/>
      <c r="BN820" s="208"/>
      <c r="BO820" s="208"/>
      <c r="BP820" s="208"/>
      <c r="BQ820" s="208"/>
      <c r="BR820" s="208"/>
      <c r="BS820" s="208"/>
      <c r="BT820" s="208">
        <v>1</v>
      </c>
      <c r="BU820" s="208"/>
      <c r="BV820" s="66">
        <f t="shared" si="233"/>
        <v>0</v>
      </c>
      <c r="BW820" s="208"/>
      <c r="BX820" s="208"/>
      <c r="BY820" s="208"/>
      <c r="BZ820" s="208"/>
      <c r="CA820" s="208"/>
      <c r="CB820" s="208"/>
      <c r="CC820" s="208"/>
      <c r="CD820" s="208"/>
      <c r="CE820" s="208"/>
      <c r="CF820" s="208"/>
      <c r="CG820" s="208"/>
      <c r="CH820" s="201">
        <f t="shared" si="218"/>
        <v>0</v>
      </c>
      <c r="CI820" s="208"/>
      <c r="CJ820" s="208"/>
      <c r="CK820" s="208"/>
      <c r="CL820" s="208"/>
      <c r="CM820" s="208">
        <v>1</v>
      </c>
      <c r="CN820" s="208"/>
      <c r="CO820" s="208"/>
      <c r="CP820" s="208"/>
      <c r="CQ820" s="208"/>
      <c r="CR820" s="208"/>
      <c r="CS820" s="201">
        <f t="shared" si="219"/>
        <v>1</v>
      </c>
      <c r="CT820" s="208"/>
      <c r="CU820" s="208"/>
      <c r="CV820" s="208"/>
      <c r="CW820" s="208"/>
      <c r="CX820" s="208"/>
      <c r="CY820" s="208"/>
      <c r="CZ820" s="208"/>
      <c r="DA820" s="208"/>
      <c r="DB820" s="208"/>
      <c r="DC820" s="208"/>
      <c r="DD820" s="201">
        <f t="shared" si="220"/>
        <v>0</v>
      </c>
      <c r="DE820" s="208"/>
      <c r="DF820" s="208"/>
      <c r="DG820" s="208"/>
      <c r="DH820" s="208"/>
      <c r="DI820" s="208"/>
      <c r="DJ820" s="208"/>
      <c r="DK820" s="208"/>
      <c r="DL820" s="208"/>
      <c r="DM820" s="208"/>
      <c r="DN820" s="201">
        <f t="shared" si="221"/>
        <v>0</v>
      </c>
      <c r="DO820" s="208"/>
      <c r="DP820" s="208"/>
      <c r="DQ820" s="208"/>
      <c r="DR820" s="208"/>
      <c r="DS820" s="208"/>
      <c r="DT820" s="208"/>
      <c r="DU820" s="208"/>
      <c r="DV820" s="208"/>
      <c r="DW820" s="208"/>
      <c r="DX820" s="208"/>
      <c r="DY820" s="201">
        <f t="shared" si="222"/>
        <v>0</v>
      </c>
      <c r="DZ820" s="201">
        <f t="shared" si="223"/>
        <v>0</v>
      </c>
      <c r="EA820" s="201">
        <f t="shared" si="224"/>
        <v>0</v>
      </c>
      <c r="EB820" s="201">
        <f t="shared" si="225"/>
        <v>0</v>
      </c>
      <c r="EC820" s="201">
        <f t="shared" si="226"/>
        <v>0</v>
      </c>
      <c r="ED820" s="201">
        <f t="shared" si="227"/>
        <v>0</v>
      </c>
      <c r="EE820" s="201">
        <f t="shared" si="228"/>
        <v>0</v>
      </c>
      <c r="EF820" s="201">
        <f t="shared" si="229"/>
        <v>0</v>
      </c>
      <c r="EG820" s="201">
        <f t="shared" si="230"/>
        <v>0</v>
      </c>
      <c r="EH820" s="201">
        <f t="shared" si="231"/>
        <v>0</v>
      </c>
      <c r="EI820" s="201">
        <f t="shared" si="232"/>
        <v>0</v>
      </c>
      <c r="EJ820" s="201">
        <v>0</v>
      </c>
    </row>
    <row r="821" spans="1:140" ht="15.75" customHeight="1">
      <c r="A821" s="33"/>
      <c r="B821" s="33"/>
      <c r="C821" s="125">
        <v>2020</v>
      </c>
      <c r="D821" s="125" t="s">
        <v>4193</v>
      </c>
      <c r="E821" s="125" t="s">
        <v>4194</v>
      </c>
      <c r="F821" s="125" t="s">
        <v>534</v>
      </c>
      <c r="G821" s="125" t="s">
        <v>487</v>
      </c>
      <c r="H821" s="125" t="s">
        <v>4195</v>
      </c>
      <c r="I821" s="125" t="s">
        <v>4196</v>
      </c>
      <c r="J821" s="125"/>
      <c r="K821" s="125"/>
      <c r="L821" s="125" t="s">
        <v>3431</v>
      </c>
      <c r="M821" s="119">
        <v>1</v>
      </c>
      <c r="N821" s="119"/>
      <c r="O821" s="125"/>
      <c r="P821" s="125"/>
      <c r="Q821" s="125"/>
      <c r="R821" s="125"/>
      <c r="S821" s="125"/>
      <c r="T821" s="125"/>
      <c r="U821" s="125">
        <v>1</v>
      </c>
      <c r="V821" s="125"/>
      <c r="W821" s="125"/>
      <c r="X821" s="125"/>
      <c r="Y821" s="125">
        <v>1</v>
      </c>
      <c r="Z821" s="125"/>
      <c r="AA821" s="125"/>
      <c r="AB821" s="125"/>
      <c r="AC821" s="125"/>
      <c r="AD821" s="125"/>
      <c r="AE821" s="125"/>
      <c r="AF821" s="125"/>
      <c r="AG821" s="125"/>
      <c r="AH821" s="125"/>
      <c r="AI821" s="125"/>
      <c r="AJ821" s="125"/>
      <c r="AK821" s="125"/>
      <c r="AL821" s="125"/>
      <c r="AM821" s="125"/>
      <c r="AN821" s="125"/>
      <c r="AO821" s="125"/>
      <c r="AP821" s="125"/>
      <c r="AQ821" s="125"/>
      <c r="AR821" s="125">
        <f t="shared" si="234"/>
        <v>1</v>
      </c>
      <c r="AS821" s="167"/>
      <c r="AT821" s="167">
        <v>1</v>
      </c>
      <c r="AU821" s="167"/>
      <c r="AV821" s="167"/>
      <c r="AW821" s="167"/>
      <c r="AX821" s="125">
        <f t="shared" si="217"/>
        <v>1</v>
      </c>
      <c r="AY821" s="164">
        <v>1</v>
      </c>
      <c r="AZ821" s="164">
        <v>1</v>
      </c>
      <c r="BA821" s="164"/>
      <c r="BB821" s="164"/>
      <c r="BC821" s="164"/>
      <c r="BD821" s="164"/>
      <c r="BE821" s="164"/>
      <c r="BF821" s="164"/>
      <c r="BG821" s="164"/>
      <c r="BH821" s="164"/>
      <c r="BI821" s="164"/>
      <c r="BJ821" s="164"/>
      <c r="BK821" s="164">
        <v>1</v>
      </c>
      <c r="BL821" s="164"/>
      <c r="BM821" s="164"/>
      <c r="BN821" s="164"/>
      <c r="BO821" s="164"/>
      <c r="BP821" s="164"/>
      <c r="BQ821" s="164"/>
      <c r="BR821" s="164"/>
      <c r="BS821" s="167"/>
      <c r="BT821" s="167"/>
      <c r="BU821" s="167"/>
      <c r="BV821" s="66">
        <f t="shared" si="233"/>
        <v>1</v>
      </c>
      <c r="BW821" s="164"/>
      <c r="BX821" s="164"/>
      <c r="BY821" s="164"/>
      <c r="BZ821" s="164"/>
      <c r="CA821" s="164"/>
      <c r="CB821" s="164"/>
      <c r="CC821" s="164"/>
      <c r="CD821" s="164"/>
      <c r="CE821" s="164"/>
      <c r="CF821" s="164"/>
      <c r="CG821" s="164"/>
      <c r="CH821" s="125">
        <f t="shared" si="218"/>
        <v>0</v>
      </c>
      <c r="CI821" s="164"/>
      <c r="CJ821" s="164"/>
      <c r="CK821" s="164"/>
      <c r="CL821" s="164"/>
      <c r="CM821" s="164"/>
      <c r="CN821" s="164"/>
      <c r="CO821" s="164"/>
      <c r="CP821" s="164"/>
      <c r="CQ821" s="164"/>
      <c r="CR821" s="164"/>
      <c r="CS821" s="125">
        <f t="shared" si="219"/>
        <v>0</v>
      </c>
      <c r="CT821" s="164"/>
      <c r="CU821" s="164"/>
      <c r="CV821" s="164"/>
      <c r="CW821" s="164"/>
      <c r="CX821" s="164"/>
      <c r="CY821" s="164"/>
      <c r="CZ821" s="164"/>
      <c r="DA821" s="164"/>
      <c r="DB821" s="164"/>
      <c r="DC821" s="164"/>
      <c r="DD821" s="125">
        <f t="shared" si="220"/>
        <v>0</v>
      </c>
      <c r="DE821" s="164"/>
      <c r="DF821" s="164"/>
      <c r="DG821" s="164"/>
      <c r="DH821" s="164"/>
      <c r="DI821" s="164"/>
      <c r="DJ821" s="164"/>
      <c r="DK821" s="164"/>
      <c r="DL821" s="164"/>
      <c r="DM821" s="164"/>
      <c r="DN821" s="125">
        <f t="shared" si="221"/>
        <v>0</v>
      </c>
      <c r="DO821" s="164"/>
      <c r="DP821" s="164"/>
      <c r="DQ821" s="164"/>
      <c r="DR821" s="164"/>
      <c r="DS821" s="164"/>
      <c r="DT821" s="164"/>
      <c r="DU821" s="164"/>
      <c r="DV821" s="164"/>
      <c r="DW821" s="164"/>
      <c r="DX821" s="164"/>
      <c r="DY821" s="125">
        <f t="shared" si="222"/>
        <v>0</v>
      </c>
      <c r="DZ821" s="125">
        <f t="shared" si="223"/>
        <v>0</v>
      </c>
      <c r="EA821" s="125">
        <f t="shared" si="224"/>
        <v>0</v>
      </c>
      <c r="EB821" s="125">
        <f t="shared" si="225"/>
        <v>0</v>
      </c>
      <c r="EC821" s="125">
        <f t="shared" si="226"/>
        <v>0</v>
      </c>
      <c r="ED821" s="125">
        <f t="shared" si="227"/>
        <v>0</v>
      </c>
      <c r="EE821" s="125">
        <f t="shared" si="228"/>
        <v>0</v>
      </c>
      <c r="EF821" s="125">
        <f t="shared" si="229"/>
        <v>0</v>
      </c>
      <c r="EG821" s="125">
        <f t="shared" si="230"/>
        <v>0</v>
      </c>
      <c r="EH821" s="125">
        <f t="shared" si="231"/>
        <v>0</v>
      </c>
      <c r="EI821" s="125">
        <f t="shared" si="232"/>
        <v>0</v>
      </c>
      <c r="EJ821" s="125">
        <v>0</v>
      </c>
    </row>
    <row r="822" spans="1:140" ht="15.75" customHeight="1">
      <c r="A822" s="33"/>
      <c r="B822" s="33"/>
      <c r="C822" s="125">
        <v>2020</v>
      </c>
      <c r="D822" s="125" t="s">
        <v>4197</v>
      </c>
      <c r="E822" s="125" t="s">
        <v>4198</v>
      </c>
      <c r="F822" s="125" t="s">
        <v>660</v>
      </c>
      <c r="G822" s="125" t="s">
        <v>487</v>
      </c>
      <c r="H822" s="125" t="s">
        <v>4199</v>
      </c>
      <c r="I822" s="125" t="s">
        <v>4200</v>
      </c>
      <c r="J822" s="125"/>
      <c r="K822" s="125"/>
      <c r="L822" s="125" t="s">
        <v>3431</v>
      </c>
      <c r="M822" s="119">
        <v>1</v>
      </c>
      <c r="N822" s="119" t="s">
        <v>4201</v>
      </c>
      <c r="O822" s="125"/>
      <c r="P822" s="125"/>
      <c r="Q822" s="125"/>
      <c r="R822" s="125">
        <v>1</v>
      </c>
      <c r="S822" s="125"/>
      <c r="T822" s="125"/>
      <c r="U822" s="125">
        <v>1</v>
      </c>
      <c r="V822" s="125"/>
      <c r="W822" s="125"/>
      <c r="X822" s="125"/>
      <c r="Y822" s="125"/>
      <c r="Z822" s="125"/>
      <c r="AA822" s="125">
        <v>1</v>
      </c>
      <c r="AB822" s="125"/>
      <c r="AC822" s="125"/>
      <c r="AD822" s="125"/>
      <c r="AE822" s="125"/>
      <c r="AF822" s="125"/>
      <c r="AG822" s="125"/>
      <c r="AH822" s="125"/>
      <c r="AI822" s="125"/>
      <c r="AJ822" s="125"/>
      <c r="AK822" s="125"/>
      <c r="AL822" s="125"/>
      <c r="AM822" s="125"/>
      <c r="AN822" s="125"/>
      <c r="AO822" s="125"/>
      <c r="AP822" s="125"/>
      <c r="AQ822" s="125"/>
      <c r="AR822" s="125">
        <f t="shared" si="234"/>
        <v>1</v>
      </c>
      <c r="AS822" s="167">
        <v>1</v>
      </c>
      <c r="AT822" s="167"/>
      <c r="AU822" s="167"/>
      <c r="AV822" s="167"/>
      <c r="AW822" s="167"/>
      <c r="AX822" s="125">
        <f t="shared" si="217"/>
        <v>1</v>
      </c>
      <c r="AY822" s="167"/>
      <c r="AZ822" s="167">
        <v>1</v>
      </c>
      <c r="BA822" s="164"/>
      <c r="BB822" s="164"/>
      <c r="BC822" s="164"/>
      <c r="BD822" s="164"/>
      <c r="BE822" s="164"/>
      <c r="BF822" s="164"/>
      <c r="BG822" s="164"/>
      <c r="BH822" s="164"/>
      <c r="BI822" s="164"/>
      <c r="BJ822" s="164"/>
      <c r="BK822" s="164">
        <v>1</v>
      </c>
      <c r="BL822" s="164"/>
      <c r="BM822" s="164"/>
      <c r="BN822" s="164"/>
      <c r="BO822" s="164"/>
      <c r="BP822" s="164"/>
      <c r="BQ822" s="164"/>
      <c r="BR822" s="164"/>
      <c r="BS822" s="164">
        <v>1</v>
      </c>
      <c r="BT822" s="164"/>
      <c r="BU822" s="164"/>
      <c r="BV822" s="66">
        <f t="shared" si="233"/>
        <v>0</v>
      </c>
      <c r="BW822" s="164"/>
      <c r="BX822" s="164"/>
      <c r="BY822" s="164"/>
      <c r="BZ822" s="164"/>
      <c r="CA822" s="164"/>
      <c r="CB822" s="164"/>
      <c r="CC822" s="164"/>
      <c r="CD822" s="164"/>
      <c r="CE822" s="164"/>
      <c r="CF822" s="164"/>
      <c r="CG822" s="164"/>
      <c r="CH822" s="125">
        <f t="shared" si="218"/>
        <v>0</v>
      </c>
      <c r="CI822" s="164"/>
      <c r="CJ822" s="164"/>
      <c r="CK822" s="164"/>
      <c r="CL822" s="164"/>
      <c r="CM822" s="164"/>
      <c r="CN822" s="164"/>
      <c r="CO822" s="164"/>
      <c r="CP822" s="164"/>
      <c r="CQ822" s="164"/>
      <c r="CR822" s="164"/>
      <c r="CS822" s="125">
        <f t="shared" si="219"/>
        <v>0</v>
      </c>
      <c r="CT822" s="164"/>
      <c r="CU822" s="164"/>
      <c r="CV822" s="164"/>
      <c r="CW822" s="164"/>
      <c r="CX822" s="164"/>
      <c r="CY822" s="164"/>
      <c r="CZ822" s="164"/>
      <c r="DA822" s="164"/>
      <c r="DB822" s="164"/>
      <c r="DC822" s="164"/>
      <c r="DD822" s="125">
        <f t="shared" si="220"/>
        <v>0</v>
      </c>
      <c r="DE822" s="164"/>
      <c r="DF822" s="164"/>
      <c r="DG822" s="164"/>
      <c r="DH822" s="164"/>
      <c r="DI822" s="164"/>
      <c r="DJ822" s="164"/>
      <c r="DK822" s="164"/>
      <c r="DL822" s="164"/>
      <c r="DM822" s="164"/>
      <c r="DN822" s="125">
        <f t="shared" si="221"/>
        <v>0</v>
      </c>
      <c r="DO822" s="164"/>
      <c r="DP822" s="164"/>
      <c r="DQ822" s="164"/>
      <c r="DR822" s="164"/>
      <c r="DS822" s="164"/>
      <c r="DT822" s="164"/>
      <c r="DU822" s="164"/>
      <c r="DV822" s="164"/>
      <c r="DW822" s="164"/>
      <c r="DX822" s="164"/>
      <c r="DY822" s="125">
        <f t="shared" si="222"/>
        <v>0</v>
      </c>
      <c r="DZ822" s="125">
        <f t="shared" si="223"/>
        <v>0</v>
      </c>
      <c r="EA822" s="125">
        <f t="shared" si="224"/>
        <v>0</v>
      </c>
      <c r="EB822" s="125">
        <f t="shared" si="225"/>
        <v>0</v>
      </c>
      <c r="EC822" s="125">
        <f t="shared" si="226"/>
        <v>0</v>
      </c>
      <c r="ED822" s="125">
        <f t="shared" si="227"/>
        <v>0</v>
      </c>
      <c r="EE822" s="125">
        <f t="shared" si="228"/>
        <v>0</v>
      </c>
      <c r="EF822" s="125">
        <f t="shared" si="229"/>
        <v>0</v>
      </c>
      <c r="EG822" s="125">
        <f t="shared" si="230"/>
        <v>0</v>
      </c>
      <c r="EH822" s="125">
        <f t="shared" si="231"/>
        <v>0</v>
      </c>
      <c r="EI822" s="125">
        <f t="shared" si="232"/>
        <v>0</v>
      </c>
      <c r="EJ822" s="125">
        <v>0</v>
      </c>
    </row>
    <row r="823" spans="1:140" ht="15.75" customHeight="1">
      <c r="A823" s="33"/>
      <c r="B823" s="33"/>
      <c r="C823" s="125">
        <v>2020</v>
      </c>
      <c r="D823" s="125" t="s">
        <v>4202</v>
      </c>
      <c r="E823" s="125" t="s">
        <v>4203</v>
      </c>
      <c r="F823" s="125" t="s">
        <v>1077</v>
      </c>
      <c r="G823" s="125" t="s">
        <v>1078</v>
      </c>
      <c r="H823" s="125" t="s">
        <v>4204</v>
      </c>
      <c r="I823" s="125" t="s">
        <v>4205</v>
      </c>
      <c r="J823" s="125"/>
      <c r="K823" s="125"/>
      <c r="L823" s="125" t="s">
        <v>3431</v>
      </c>
      <c r="M823" s="119">
        <v>1</v>
      </c>
      <c r="N823" s="119" t="s">
        <v>4127</v>
      </c>
      <c r="O823" s="125"/>
      <c r="P823" s="125"/>
      <c r="Q823" s="125"/>
      <c r="R823" s="125"/>
      <c r="S823" s="125"/>
      <c r="T823" s="125"/>
      <c r="U823" s="125">
        <v>1</v>
      </c>
      <c r="V823" s="125"/>
      <c r="W823" s="125"/>
      <c r="X823" s="125"/>
      <c r="Y823" s="125"/>
      <c r="Z823" s="125"/>
      <c r="AA823" s="125"/>
      <c r="AB823" s="125"/>
      <c r="AC823" s="125"/>
      <c r="AD823" s="125"/>
      <c r="AE823" s="125"/>
      <c r="AF823" s="125"/>
      <c r="AG823" s="125"/>
      <c r="AH823" s="125">
        <v>1</v>
      </c>
      <c r="AI823" s="125"/>
      <c r="AJ823" s="125"/>
      <c r="AK823" s="125"/>
      <c r="AL823" s="125"/>
      <c r="AM823" s="125"/>
      <c r="AN823" s="125"/>
      <c r="AO823" s="125"/>
      <c r="AP823" s="125"/>
      <c r="AQ823" s="125"/>
      <c r="AR823" s="125">
        <f t="shared" si="234"/>
        <v>1</v>
      </c>
      <c r="AS823" s="167"/>
      <c r="AT823" s="167">
        <v>1</v>
      </c>
      <c r="AU823" s="167"/>
      <c r="AV823" s="167"/>
      <c r="AW823" s="167"/>
      <c r="AX823" s="125">
        <f t="shared" si="217"/>
        <v>1</v>
      </c>
      <c r="AY823" s="167"/>
      <c r="AZ823" s="164"/>
      <c r="BA823" s="164">
        <v>1</v>
      </c>
      <c r="BB823" s="164"/>
      <c r="BC823" s="164"/>
      <c r="BD823" s="164"/>
      <c r="BE823" s="164"/>
      <c r="BF823" s="164"/>
      <c r="BG823" s="164"/>
      <c r="BH823" s="164"/>
      <c r="BI823" s="164"/>
      <c r="BJ823" s="164"/>
      <c r="BK823" s="164"/>
      <c r="BL823" s="164"/>
      <c r="BM823" s="164"/>
      <c r="BN823" s="164"/>
      <c r="BO823" s="164"/>
      <c r="BP823" s="164">
        <v>1</v>
      </c>
      <c r="BQ823" s="164"/>
      <c r="BR823" s="164"/>
      <c r="BS823" s="167"/>
      <c r="BT823" s="167"/>
      <c r="BU823" s="164"/>
      <c r="BV823" s="66">
        <f t="shared" si="233"/>
        <v>1</v>
      </c>
      <c r="BW823" s="167"/>
      <c r="BX823" s="167"/>
      <c r="BY823" s="167"/>
      <c r="BZ823" s="167"/>
      <c r="CA823" s="167"/>
      <c r="CB823" s="167"/>
      <c r="CC823" s="167"/>
      <c r="CD823" s="164"/>
      <c r="CE823" s="164"/>
      <c r="CF823" s="164"/>
      <c r="CG823" s="167"/>
      <c r="CH823" s="125">
        <f t="shared" si="218"/>
        <v>0</v>
      </c>
      <c r="CI823" s="167"/>
      <c r="CJ823" s="167"/>
      <c r="CK823" s="167"/>
      <c r="CL823" s="167"/>
      <c r="CM823" s="167"/>
      <c r="CN823" s="167"/>
      <c r="CO823" s="167"/>
      <c r="CP823" s="164"/>
      <c r="CQ823" s="164"/>
      <c r="CR823" s="164"/>
      <c r="CS823" s="125">
        <f t="shared" si="219"/>
        <v>0</v>
      </c>
      <c r="CT823" s="164"/>
      <c r="CU823" s="167"/>
      <c r="CV823" s="167"/>
      <c r="CW823" s="167"/>
      <c r="CX823" s="167"/>
      <c r="CY823" s="167"/>
      <c r="CZ823" s="167"/>
      <c r="DA823" s="164"/>
      <c r="DB823" s="164"/>
      <c r="DC823" s="164"/>
      <c r="DD823" s="125">
        <f t="shared" si="220"/>
        <v>0</v>
      </c>
      <c r="DE823" s="164"/>
      <c r="DF823" s="167"/>
      <c r="DG823" s="167"/>
      <c r="DH823" s="167"/>
      <c r="DI823" s="167"/>
      <c r="DJ823" s="167"/>
      <c r="DK823" s="164"/>
      <c r="DL823" s="164"/>
      <c r="DM823" s="164"/>
      <c r="DN823" s="125">
        <f t="shared" si="221"/>
        <v>0</v>
      </c>
      <c r="DO823" s="164"/>
      <c r="DP823" s="167"/>
      <c r="DQ823" s="167"/>
      <c r="DR823" s="167"/>
      <c r="DS823" s="167"/>
      <c r="DT823" s="167"/>
      <c r="DU823" s="164"/>
      <c r="DV823" s="164"/>
      <c r="DW823" s="164"/>
      <c r="DX823" s="164"/>
      <c r="DY823" s="125">
        <f t="shared" si="222"/>
        <v>0</v>
      </c>
      <c r="DZ823" s="125">
        <f t="shared" si="223"/>
        <v>0</v>
      </c>
      <c r="EA823" s="125">
        <f t="shared" si="224"/>
        <v>0</v>
      </c>
      <c r="EB823" s="125">
        <f t="shared" si="225"/>
        <v>0</v>
      </c>
      <c r="EC823" s="125">
        <f t="shared" si="226"/>
        <v>0</v>
      </c>
      <c r="ED823" s="125">
        <f t="shared" si="227"/>
        <v>0</v>
      </c>
      <c r="EE823" s="125">
        <f t="shared" si="228"/>
        <v>0</v>
      </c>
      <c r="EF823" s="125">
        <f t="shared" si="229"/>
        <v>0</v>
      </c>
      <c r="EG823" s="125">
        <f t="shared" si="230"/>
        <v>0</v>
      </c>
      <c r="EH823" s="125">
        <f t="shared" si="231"/>
        <v>0</v>
      </c>
      <c r="EI823" s="125">
        <f t="shared" si="232"/>
        <v>0</v>
      </c>
      <c r="EJ823" s="125">
        <v>0</v>
      </c>
    </row>
    <row r="824" spans="1:140" ht="15.75" customHeight="1">
      <c r="A824" s="33"/>
      <c r="B824" s="33"/>
      <c r="C824" s="125">
        <v>2020</v>
      </c>
      <c r="D824" s="125" t="s">
        <v>4206</v>
      </c>
      <c r="E824" s="125" t="s">
        <v>4207</v>
      </c>
      <c r="F824" s="125" t="s">
        <v>636</v>
      </c>
      <c r="G824" s="125" t="s">
        <v>470</v>
      </c>
      <c r="H824" s="125" t="s">
        <v>4208</v>
      </c>
      <c r="I824" s="125" t="s">
        <v>4209</v>
      </c>
      <c r="J824" s="125"/>
      <c r="K824" s="125"/>
      <c r="L824" s="125" t="s">
        <v>3431</v>
      </c>
      <c r="M824" s="119">
        <v>1</v>
      </c>
      <c r="N824" s="119" t="s">
        <v>4127</v>
      </c>
      <c r="O824" s="125"/>
      <c r="P824" s="125"/>
      <c r="Q824" s="125"/>
      <c r="R824" s="125"/>
      <c r="S824" s="125"/>
      <c r="T824" s="125"/>
      <c r="U824" s="125">
        <v>1</v>
      </c>
      <c r="V824" s="125"/>
      <c r="W824" s="125"/>
      <c r="X824" s="125"/>
      <c r="Y824" s="125"/>
      <c r="Z824" s="125"/>
      <c r="AA824" s="125"/>
      <c r="AB824" s="125"/>
      <c r="AC824" s="125"/>
      <c r="AD824" s="125"/>
      <c r="AE824" s="125"/>
      <c r="AF824" s="125"/>
      <c r="AG824" s="125"/>
      <c r="AH824" s="125"/>
      <c r="AI824" s="125"/>
      <c r="AJ824" s="125">
        <v>1</v>
      </c>
      <c r="AK824" s="125"/>
      <c r="AL824" s="125"/>
      <c r="AM824" s="125"/>
      <c r="AN824" s="125"/>
      <c r="AO824" s="125"/>
      <c r="AP824" s="125"/>
      <c r="AQ824" s="125"/>
      <c r="AR824" s="125">
        <f t="shared" si="234"/>
        <v>1</v>
      </c>
      <c r="AS824" s="208"/>
      <c r="AT824" s="208">
        <v>1</v>
      </c>
      <c r="AU824" s="216"/>
      <c r="AV824" s="208"/>
      <c r="AW824" s="216"/>
      <c r="AX824" s="125">
        <f t="shared" si="217"/>
        <v>1</v>
      </c>
      <c r="AY824" s="208"/>
      <c r="AZ824" s="208"/>
      <c r="BA824" s="208">
        <v>1</v>
      </c>
      <c r="BB824" s="208"/>
      <c r="BC824" s="208"/>
      <c r="BD824" s="208"/>
      <c r="BE824" s="208"/>
      <c r="BF824" s="208"/>
      <c r="BG824" s="208"/>
      <c r="BH824" s="208"/>
      <c r="BI824" s="208"/>
      <c r="BJ824" s="208"/>
      <c r="BK824" s="208"/>
      <c r="BL824" s="208"/>
      <c r="BM824" s="208"/>
      <c r="BN824" s="208"/>
      <c r="BO824" s="208"/>
      <c r="BP824" s="208">
        <v>1</v>
      </c>
      <c r="BQ824" s="208"/>
      <c r="BR824" s="208"/>
      <c r="BS824" s="208">
        <v>1</v>
      </c>
      <c r="BT824" s="216"/>
      <c r="BU824" s="216">
        <v>1</v>
      </c>
      <c r="BV824" s="66">
        <f t="shared" si="233"/>
        <v>0</v>
      </c>
      <c r="BW824" s="164"/>
      <c r="BX824" s="208"/>
      <c r="BY824" s="208"/>
      <c r="BZ824" s="208"/>
      <c r="CA824" s="208"/>
      <c r="CB824" s="208"/>
      <c r="CC824" s="208"/>
      <c r="CD824" s="208"/>
      <c r="CE824" s="208"/>
      <c r="CF824" s="208"/>
      <c r="CG824" s="208"/>
      <c r="CH824" s="125">
        <f t="shared" si="218"/>
        <v>0</v>
      </c>
      <c r="CI824" s="208">
        <v>1</v>
      </c>
      <c r="CJ824" s="208">
        <v>1</v>
      </c>
      <c r="CK824" s="208"/>
      <c r="CL824" s="208"/>
      <c r="CM824" s="208"/>
      <c r="CN824" s="208"/>
      <c r="CO824" s="208"/>
      <c r="CP824" s="208">
        <v>1</v>
      </c>
      <c r="CQ824" s="208"/>
      <c r="CR824" s="208"/>
      <c r="CS824" s="125">
        <f t="shared" si="219"/>
        <v>3</v>
      </c>
      <c r="CT824" s="208"/>
      <c r="CU824" s="208"/>
      <c r="CV824" s="208"/>
      <c r="CW824" s="216"/>
      <c r="CX824" s="208"/>
      <c r="CY824" s="208"/>
      <c r="CZ824" s="208"/>
      <c r="DA824" s="216"/>
      <c r="DB824" s="208"/>
      <c r="DC824" s="208"/>
      <c r="DD824" s="125">
        <f t="shared" si="220"/>
        <v>0</v>
      </c>
      <c r="DE824" s="208"/>
      <c r="DF824" s="208"/>
      <c r="DG824" s="208"/>
      <c r="DH824" s="208"/>
      <c r="DI824" s="208"/>
      <c r="DJ824" s="208"/>
      <c r="DK824" s="208"/>
      <c r="DL824" s="208"/>
      <c r="DM824" s="208"/>
      <c r="DN824" s="125">
        <f t="shared" si="221"/>
        <v>0</v>
      </c>
      <c r="DO824" s="208"/>
      <c r="DP824" s="208"/>
      <c r="DQ824" s="208"/>
      <c r="DR824" s="216"/>
      <c r="DS824" s="208"/>
      <c r="DT824" s="208"/>
      <c r="DU824" s="216"/>
      <c r="DV824" s="216"/>
      <c r="DW824" s="164"/>
      <c r="DX824" s="164"/>
      <c r="DY824" s="125">
        <f t="shared" si="222"/>
        <v>0</v>
      </c>
      <c r="DZ824" s="125">
        <f t="shared" si="223"/>
        <v>1</v>
      </c>
      <c r="EA824" s="125">
        <f t="shared" si="224"/>
        <v>1</v>
      </c>
      <c r="EB824" s="125">
        <f t="shared" si="225"/>
        <v>0</v>
      </c>
      <c r="EC824" s="125">
        <f t="shared" si="226"/>
        <v>0</v>
      </c>
      <c r="ED824" s="125">
        <f t="shared" si="227"/>
        <v>0</v>
      </c>
      <c r="EE824" s="125">
        <f t="shared" si="228"/>
        <v>0</v>
      </c>
      <c r="EF824" s="125">
        <f t="shared" si="229"/>
        <v>1</v>
      </c>
      <c r="EG824" s="125">
        <f t="shared" si="230"/>
        <v>0</v>
      </c>
      <c r="EH824" s="125">
        <f t="shared" si="231"/>
        <v>3</v>
      </c>
      <c r="EI824" s="125">
        <f t="shared" si="232"/>
        <v>1</v>
      </c>
      <c r="EJ824" s="125">
        <v>0</v>
      </c>
    </row>
    <row r="825" spans="1:140" ht="15.75" customHeight="1">
      <c r="A825" s="33"/>
      <c r="B825" s="33"/>
      <c r="C825" s="201">
        <v>2020</v>
      </c>
      <c r="D825" s="201" t="s">
        <v>4210</v>
      </c>
      <c r="E825" s="201" t="s">
        <v>4211</v>
      </c>
      <c r="F825" s="201" t="s">
        <v>4212</v>
      </c>
      <c r="G825" s="201"/>
      <c r="H825" s="201"/>
      <c r="I825" s="201" t="s">
        <v>4213</v>
      </c>
      <c r="J825" s="201"/>
      <c r="K825" s="201"/>
      <c r="L825" s="201" t="s">
        <v>3431</v>
      </c>
      <c r="M825" s="214">
        <v>1</v>
      </c>
      <c r="N825" s="214"/>
      <c r="O825" s="201"/>
      <c r="P825" s="201"/>
      <c r="Q825" s="201"/>
      <c r="R825" s="201"/>
      <c r="S825" s="201"/>
      <c r="T825" s="201">
        <v>1</v>
      </c>
      <c r="U825" s="201"/>
      <c r="V825" s="201"/>
      <c r="W825" s="201"/>
      <c r="X825" s="201">
        <v>1</v>
      </c>
      <c r="Y825" s="201"/>
      <c r="Z825" s="201"/>
      <c r="AA825" s="201"/>
      <c r="AB825" s="201"/>
      <c r="AC825" s="201"/>
      <c r="AD825" s="201"/>
      <c r="AE825" s="201"/>
      <c r="AF825" s="201"/>
      <c r="AG825" s="201"/>
      <c r="AH825" s="201"/>
      <c r="AI825" s="201"/>
      <c r="AJ825" s="201"/>
      <c r="AK825" s="201"/>
      <c r="AL825" s="201"/>
      <c r="AM825" s="201"/>
      <c r="AN825" s="201"/>
      <c r="AO825" s="201"/>
      <c r="AP825" s="201"/>
      <c r="AQ825" s="201"/>
      <c r="AR825" s="201">
        <f t="shared" si="234"/>
        <v>1</v>
      </c>
      <c r="AS825" s="208">
        <v>1</v>
      </c>
      <c r="AT825" s="208">
        <v>1</v>
      </c>
      <c r="AU825" s="208"/>
      <c r="AV825" s="208"/>
      <c r="AW825" s="208"/>
      <c r="AX825" s="201">
        <f t="shared" si="217"/>
        <v>2</v>
      </c>
      <c r="AY825" s="208"/>
      <c r="AZ825" s="208"/>
      <c r="BA825" s="208">
        <v>1</v>
      </c>
      <c r="BB825" s="208"/>
      <c r="BC825" s="208"/>
      <c r="BD825" s="208"/>
      <c r="BE825" s="208"/>
      <c r="BF825" s="208"/>
      <c r="BG825" s="208"/>
      <c r="BH825" s="208"/>
      <c r="BI825" s="208"/>
      <c r="BJ825" s="208"/>
      <c r="BK825" s="208">
        <v>1</v>
      </c>
      <c r="BL825" s="208"/>
      <c r="BM825" s="208"/>
      <c r="BN825" s="208"/>
      <c r="BO825" s="208"/>
      <c r="BP825" s="208"/>
      <c r="BQ825" s="208"/>
      <c r="BR825" s="208"/>
      <c r="BS825" s="208"/>
      <c r="BT825" s="208"/>
      <c r="BU825" s="208"/>
      <c r="BV825" s="66">
        <f t="shared" si="233"/>
        <v>1</v>
      </c>
      <c r="BW825" s="208"/>
      <c r="BX825" s="208"/>
      <c r="BY825" s="208"/>
      <c r="BZ825" s="208"/>
      <c r="CA825" s="208"/>
      <c r="CB825" s="208"/>
      <c r="CC825" s="208"/>
      <c r="CD825" s="208"/>
      <c r="CE825" s="208"/>
      <c r="CF825" s="208"/>
      <c r="CG825" s="208"/>
      <c r="CH825" s="201">
        <f t="shared" si="218"/>
        <v>0</v>
      </c>
      <c r="CI825" s="208"/>
      <c r="CJ825" s="208"/>
      <c r="CK825" s="208"/>
      <c r="CL825" s="208"/>
      <c r="CM825" s="208"/>
      <c r="CN825" s="208"/>
      <c r="CO825" s="208"/>
      <c r="CP825" s="208"/>
      <c r="CQ825" s="208"/>
      <c r="CR825" s="208"/>
      <c r="CS825" s="201">
        <f t="shared" si="219"/>
        <v>0</v>
      </c>
      <c r="CT825" s="208"/>
      <c r="CU825" s="208"/>
      <c r="CV825" s="208"/>
      <c r="CW825" s="208"/>
      <c r="CX825" s="208"/>
      <c r="CY825" s="208"/>
      <c r="CZ825" s="208"/>
      <c r="DA825" s="208"/>
      <c r="DB825" s="208"/>
      <c r="DC825" s="208"/>
      <c r="DD825" s="201">
        <f t="shared" si="220"/>
        <v>0</v>
      </c>
      <c r="DE825" s="208"/>
      <c r="DF825" s="208"/>
      <c r="DG825" s="208"/>
      <c r="DH825" s="208"/>
      <c r="DI825" s="208"/>
      <c r="DJ825" s="208"/>
      <c r="DK825" s="208"/>
      <c r="DL825" s="208"/>
      <c r="DM825" s="208"/>
      <c r="DN825" s="201">
        <f t="shared" si="221"/>
        <v>0</v>
      </c>
      <c r="DO825" s="208"/>
      <c r="DP825" s="208"/>
      <c r="DQ825" s="208"/>
      <c r="DR825" s="208"/>
      <c r="DS825" s="208"/>
      <c r="DT825" s="208"/>
      <c r="DU825" s="208"/>
      <c r="DV825" s="208"/>
      <c r="DW825" s="208"/>
      <c r="DX825" s="208"/>
      <c r="DY825" s="201">
        <f t="shared" si="222"/>
        <v>0</v>
      </c>
      <c r="DZ825" s="201">
        <f t="shared" si="223"/>
        <v>0</v>
      </c>
      <c r="EA825" s="201">
        <f t="shared" si="224"/>
        <v>0</v>
      </c>
      <c r="EB825" s="201">
        <f t="shared" si="225"/>
        <v>0</v>
      </c>
      <c r="EC825" s="201">
        <f t="shared" si="226"/>
        <v>0</v>
      </c>
      <c r="ED825" s="201">
        <f t="shared" si="227"/>
        <v>0</v>
      </c>
      <c r="EE825" s="201">
        <f t="shared" si="228"/>
        <v>0</v>
      </c>
      <c r="EF825" s="201">
        <f t="shared" si="229"/>
        <v>0</v>
      </c>
      <c r="EG825" s="201">
        <f t="shared" si="230"/>
        <v>0</v>
      </c>
      <c r="EH825" s="201">
        <f t="shared" si="231"/>
        <v>0</v>
      </c>
      <c r="EI825" s="201">
        <f t="shared" si="232"/>
        <v>0</v>
      </c>
      <c r="EJ825" s="201">
        <v>1</v>
      </c>
    </row>
    <row r="826" spans="1:140" ht="15.75" customHeight="1">
      <c r="A826" s="33"/>
      <c r="B826" s="33"/>
      <c r="C826" s="125">
        <v>2020</v>
      </c>
      <c r="D826" s="125" t="s">
        <v>4214</v>
      </c>
      <c r="E826" s="125" t="s">
        <v>4215</v>
      </c>
      <c r="F826" s="125" t="s">
        <v>493</v>
      </c>
      <c r="G826" s="125" t="s">
        <v>470</v>
      </c>
      <c r="H826" s="125" t="s">
        <v>4216</v>
      </c>
      <c r="I826" s="125" t="s">
        <v>4217</v>
      </c>
      <c r="J826" s="125"/>
      <c r="K826" s="125"/>
      <c r="L826" s="125" t="s">
        <v>3431</v>
      </c>
      <c r="M826" s="119">
        <v>1</v>
      </c>
      <c r="N826" s="119" t="s">
        <v>4218</v>
      </c>
      <c r="O826" s="125"/>
      <c r="P826" s="125"/>
      <c r="Q826" s="125"/>
      <c r="R826" s="125"/>
      <c r="S826" s="125"/>
      <c r="T826" s="125"/>
      <c r="U826" s="125">
        <v>1</v>
      </c>
      <c r="V826" s="125"/>
      <c r="W826" s="125"/>
      <c r="X826" s="125"/>
      <c r="Y826" s="125"/>
      <c r="Z826" s="125"/>
      <c r="AA826" s="125"/>
      <c r="AB826" s="125"/>
      <c r="AC826" s="125"/>
      <c r="AD826" s="125"/>
      <c r="AE826" s="125"/>
      <c r="AF826" s="125"/>
      <c r="AG826" s="125"/>
      <c r="AH826" s="125"/>
      <c r="AI826" s="125"/>
      <c r="AJ826" s="125"/>
      <c r="AK826" s="125">
        <v>1</v>
      </c>
      <c r="AL826" s="125"/>
      <c r="AM826" s="125"/>
      <c r="AN826" s="125"/>
      <c r="AO826" s="125"/>
      <c r="AP826" s="125"/>
      <c r="AQ826" s="125"/>
      <c r="AR826" s="125">
        <f t="shared" si="234"/>
        <v>1</v>
      </c>
      <c r="AS826" s="208">
        <v>1</v>
      </c>
      <c r="AT826" s="216">
        <v>1</v>
      </c>
      <c r="AU826" s="208">
        <v>1</v>
      </c>
      <c r="AV826" s="208">
        <v>1</v>
      </c>
      <c r="AW826" s="208">
        <v>1</v>
      </c>
      <c r="AX826" s="125">
        <f t="shared" si="217"/>
        <v>5</v>
      </c>
      <c r="AY826" s="208"/>
      <c r="AZ826" s="208">
        <v>1</v>
      </c>
      <c r="BA826" s="208"/>
      <c r="BB826" s="208"/>
      <c r="BC826" s="208"/>
      <c r="BD826" s="208"/>
      <c r="BE826" s="208"/>
      <c r="BF826" s="208"/>
      <c r="BG826" s="208"/>
      <c r="BH826" s="208"/>
      <c r="BI826" s="208"/>
      <c r="BJ826" s="208"/>
      <c r="BK826" s="208"/>
      <c r="BL826" s="208"/>
      <c r="BM826" s="208"/>
      <c r="BN826" s="208"/>
      <c r="BO826" s="208"/>
      <c r="BP826" s="208">
        <v>1</v>
      </c>
      <c r="BQ826" s="208"/>
      <c r="BR826" s="208"/>
      <c r="BS826" s="208"/>
      <c r="BT826" s="208"/>
      <c r="BU826" s="208"/>
      <c r="BV826" s="66">
        <f t="shared" si="233"/>
        <v>1</v>
      </c>
      <c r="BW826" s="164"/>
      <c r="BX826" s="164"/>
      <c r="BY826" s="208"/>
      <c r="BZ826" s="208"/>
      <c r="CA826" s="208"/>
      <c r="CB826" s="208"/>
      <c r="CC826" s="208"/>
      <c r="CD826" s="208"/>
      <c r="CE826" s="208"/>
      <c r="CF826" s="208"/>
      <c r="CG826" s="208"/>
      <c r="CH826" s="125">
        <f t="shared" si="218"/>
        <v>0</v>
      </c>
      <c r="CI826" s="208"/>
      <c r="CJ826" s="208"/>
      <c r="CK826" s="208"/>
      <c r="CL826" s="208"/>
      <c r="CM826" s="208"/>
      <c r="CN826" s="208"/>
      <c r="CO826" s="208"/>
      <c r="CP826" s="208"/>
      <c r="CQ826" s="208"/>
      <c r="CR826" s="208"/>
      <c r="CS826" s="125">
        <f t="shared" si="219"/>
        <v>0</v>
      </c>
      <c r="CT826" s="208"/>
      <c r="CU826" s="208"/>
      <c r="CV826" s="208"/>
      <c r="CW826" s="208"/>
      <c r="CX826" s="208"/>
      <c r="CY826" s="208"/>
      <c r="CZ826" s="208"/>
      <c r="DA826" s="208"/>
      <c r="DB826" s="208"/>
      <c r="DC826" s="208"/>
      <c r="DD826" s="125">
        <f t="shared" si="220"/>
        <v>0</v>
      </c>
      <c r="DE826" s="208"/>
      <c r="DF826" s="208"/>
      <c r="DG826" s="208"/>
      <c r="DH826" s="208"/>
      <c r="DI826" s="208"/>
      <c r="DJ826" s="208"/>
      <c r="DK826" s="208"/>
      <c r="DL826" s="208"/>
      <c r="DM826" s="208"/>
      <c r="DN826" s="125">
        <f t="shared" si="221"/>
        <v>0</v>
      </c>
      <c r="DO826" s="208"/>
      <c r="DP826" s="208"/>
      <c r="DQ826" s="208"/>
      <c r="DR826" s="208"/>
      <c r="DS826" s="208"/>
      <c r="DT826" s="208"/>
      <c r="DU826" s="208"/>
      <c r="DV826" s="208"/>
      <c r="DW826" s="164"/>
      <c r="DX826" s="164"/>
      <c r="DY826" s="125">
        <f t="shared" si="222"/>
        <v>0</v>
      </c>
      <c r="DZ826" s="125">
        <f t="shared" si="223"/>
        <v>0</v>
      </c>
      <c r="EA826" s="125">
        <f t="shared" si="224"/>
        <v>0</v>
      </c>
      <c r="EB826" s="125">
        <f t="shared" si="225"/>
        <v>0</v>
      </c>
      <c r="EC826" s="125">
        <f t="shared" si="226"/>
        <v>0</v>
      </c>
      <c r="ED826" s="125">
        <f t="shared" si="227"/>
        <v>0</v>
      </c>
      <c r="EE826" s="125">
        <f t="shared" si="228"/>
        <v>0</v>
      </c>
      <c r="EF826" s="125">
        <f t="shared" si="229"/>
        <v>0</v>
      </c>
      <c r="EG826" s="125">
        <f t="shared" si="230"/>
        <v>0</v>
      </c>
      <c r="EH826" s="125">
        <f t="shared" si="231"/>
        <v>0</v>
      </c>
      <c r="EI826" s="125">
        <f t="shared" si="232"/>
        <v>0</v>
      </c>
      <c r="EJ826" s="125">
        <v>1</v>
      </c>
    </row>
    <row r="827" spans="1:140" ht="15.75" customHeight="1">
      <c r="A827" s="33"/>
      <c r="B827" s="33"/>
      <c r="C827" s="201">
        <v>2020</v>
      </c>
      <c r="D827" s="201" t="s">
        <v>4219</v>
      </c>
      <c r="E827" s="201" t="s">
        <v>4220</v>
      </c>
      <c r="F827" s="201" t="s">
        <v>544</v>
      </c>
      <c r="G827" s="201" t="s">
        <v>538</v>
      </c>
      <c r="H827" s="201" t="s">
        <v>4221</v>
      </c>
      <c r="I827" s="201" t="s">
        <v>4222</v>
      </c>
      <c r="J827" s="201"/>
      <c r="K827" s="201"/>
      <c r="L827" s="201" t="s">
        <v>3431</v>
      </c>
      <c r="M827" s="214">
        <v>1</v>
      </c>
      <c r="N827" s="214"/>
      <c r="O827" s="201"/>
      <c r="P827" s="201"/>
      <c r="Q827" s="201"/>
      <c r="R827" s="201"/>
      <c r="S827" s="201"/>
      <c r="T827" s="201"/>
      <c r="U827" s="201"/>
      <c r="V827" s="201"/>
      <c r="W827" s="201"/>
      <c r="X827" s="201"/>
      <c r="Y827" s="201"/>
      <c r="Z827" s="201">
        <v>1</v>
      </c>
      <c r="AA827" s="201"/>
      <c r="AB827" s="201"/>
      <c r="AC827" s="201"/>
      <c r="AD827" s="201"/>
      <c r="AE827" s="201"/>
      <c r="AF827" s="201"/>
      <c r="AG827" s="201"/>
      <c r="AH827" s="201"/>
      <c r="AI827" s="201"/>
      <c r="AJ827" s="201"/>
      <c r="AK827" s="201"/>
      <c r="AL827" s="201"/>
      <c r="AM827" s="201"/>
      <c r="AN827" s="201"/>
      <c r="AO827" s="201"/>
      <c r="AP827" s="201"/>
      <c r="AQ827" s="201"/>
      <c r="AR827" s="201">
        <f t="shared" si="234"/>
        <v>1</v>
      </c>
      <c r="AS827" s="216"/>
      <c r="AT827" s="216">
        <v>1</v>
      </c>
      <c r="AU827" s="216"/>
      <c r="AV827" s="216"/>
      <c r="AW827" s="216"/>
      <c r="AX827" s="201">
        <f t="shared" si="217"/>
        <v>1</v>
      </c>
      <c r="AY827" s="208">
        <v>1</v>
      </c>
      <c r="AZ827" s="208"/>
      <c r="BA827" s="208"/>
      <c r="BB827" s="208"/>
      <c r="BC827" s="208"/>
      <c r="BD827" s="208"/>
      <c r="BE827" s="208"/>
      <c r="BF827" s="208"/>
      <c r="BG827" s="208"/>
      <c r="BH827" s="208"/>
      <c r="BI827" s="208"/>
      <c r="BJ827" s="208"/>
      <c r="BK827" s="208">
        <v>1</v>
      </c>
      <c r="BL827" s="208"/>
      <c r="BM827" s="208"/>
      <c r="BN827" s="208"/>
      <c r="BO827" s="208"/>
      <c r="BP827" s="208"/>
      <c r="BQ827" s="208"/>
      <c r="BR827" s="208"/>
      <c r="BS827" s="208"/>
      <c r="BT827" s="216">
        <v>1</v>
      </c>
      <c r="BU827" s="216"/>
      <c r="BV827" s="66">
        <f t="shared" si="233"/>
        <v>0</v>
      </c>
      <c r="BW827" s="208"/>
      <c r="BX827" s="208"/>
      <c r="BY827" s="208"/>
      <c r="BZ827" s="208"/>
      <c r="CA827" s="208"/>
      <c r="CB827" s="208"/>
      <c r="CC827" s="208"/>
      <c r="CD827" s="208"/>
      <c r="CE827" s="208"/>
      <c r="CF827" s="208"/>
      <c r="CG827" s="208"/>
      <c r="CH827" s="201">
        <f t="shared" si="218"/>
        <v>0</v>
      </c>
      <c r="CI827" s="208"/>
      <c r="CJ827" s="208"/>
      <c r="CK827" s="208"/>
      <c r="CL827" s="208"/>
      <c r="CM827" s="208">
        <v>1</v>
      </c>
      <c r="CN827" s="216"/>
      <c r="CO827" s="216"/>
      <c r="CP827" s="208"/>
      <c r="CQ827" s="208"/>
      <c r="CR827" s="208"/>
      <c r="CS827" s="201">
        <f t="shared" si="219"/>
        <v>1</v>
      </c>
      <c r="CT827" s="208"/>
      <c r="CU827" s="208"/>
      <c r="CV827" s="208"/>
      <c r="CW827" s="208"/>
      <c r="CX827" s="216"/>
      <c r="CY827" s="216"/>
      <c r="CZ827" s="216"/>
      <c r="DA827" s="208"/>
      <c r="DB827" s="208"/>
      <c r="DC827" s="208"/>
      <c r="DD827" s="201">
        <f t="shared" si="220"/>
        <v>0</v>
      </c>
      <c r="DE827" s="208"/>
      <c r="DF827" s="208"/>
      <c r="DG827" s="208"/>
      <c r="DH827" s="208"/>
      <c r="DI827" s="216"/>
      <c r="DJ827" s="216"/>
      <c r="DK827" s="208"/>
      <c r="DL827" s="208"/>
      <c r="DM827" s="208"/>
      <c r="DN827" s="201">
        <f t="shared" si="221"/>
        <v>0</v>
      </c>
      <c r="DO827" s="208"/>
      <c r="DP827" s="208"/>
      <c r="DQ827" s="208"/>
      <c r="DR827" s="208"/>
      <c r="DS827" s="208"/>
      <c r="DT827" s="208"/>
      <c r="DU827" s="216"/>
      <c r="DV827" s="216"/>
      <c r="DW827" s="208"/>
      <c r="DX827" s="208"/>
      <c r="DY827" s="201">
        <f t="shared" si="222"/>
        <v>0</v>
      </c>
      <c r="DZ827" s="201">
        <f t="shared" si="223"/>
        <v>0</v>
      </c>
      <c r="EA827" s="201">
        <f t="shared" si="224"/>
        <v>0</v>
      </c>
      <c r="EB827" s="201">
        <f t="shared" si="225"/>
        <v>0</v>
      </c>
      <c r="EC827" s="201">
        <f t="shared" si="226"/>
        <v>0</v>
      </c>
      <c r="ED827" s="201">
        <f t="shared" si="227"/>
        <v>0</v>
      </c>
      <c r="EE827" s="201">
        <f t="shared" si="228"/>
        <v>0</v>
      </c>
      <c r="EF827" s="201">
        <f t="shared" si="229"/>
        <v>0</v>
      </c>
      <c r="EG827" s="201">
        <f t="shared" si="230"/>
        <v>0</v>
      </c>
      <c r="EH827" s="201">
        <f t="shared" si="231"/>
        <v>0</v>
      </c>
      <c r="EI827" s="201">
        <f t="shared" si="232"/>
        <v>0</v>
      </c>
      <c r="EJ827" s="201">
        <v>0</v>
      </c>
    </row>
    <row r="828" spans="1:140" ht="15.75" customHeight="1">
      <c r="A828" s="33"/>
      <c r="B828" s="33"/>
      <c r="C828" s="201">
        <v>2020</v>
      </c>
      <c r="D828" s="201" t="s">
        <v>4223</v>
      </c>
      <c r="E828" s="201" t="s">
        <v>4224</v>
      </c>
      <c r="F828" s="201" t="s">
        <v>4225</v>
      </c>
      <c r="G828" s="201"/>
      <c r="H828" s="201" t="s">
        <v>4226</v>
      </c>
      <c r="I828" s="201" t="s">
        <v>4227</v>
      </c>
      <c r="J828" s="201"/>
      <c r="K828" s="201"/>
      <c r="L828" s="201" t="s">
        <v>3431</v>
      </c>
      <c r="M828" s="214">
        <v>1</v>
      </c>
      <c r="N828" s="214"/>
      <c r="O828" s="201"/>
      <c r="P828" s="201"/>
      <c r="Q828" s="201"/>
      <c r="R828" s="201"/>
      <c r="S828" s="201"/>
      <c r="T828" s="201"/>
      <c r="U828" s="201"/>
      <c r="V828" s="201"/>
      <c r="W828" s="201"/>
      <c r="X828" s="201"/>
      <c r="Y828" s="201"/>
      <c r="Z828" s="201">
        <v>1</v>
      </c>
      <c r="AA828" s="201"/>
      <c r="AB828" s="201"/>
      <c r="AC828" s="201"/>
      <c r="AD828" s="201"/>
      <c r="AE828" s="201"/>
      <c r="AF828" s="201"/>
      <c r="AG828" s="201"/>
      <c r="AH828" s="201"/>
      <c r="AI828" s="201"/>
      <c r="AJ828" s="201"/>
      <c r="AK828" s="201"/>
      <c r="AL828" s="201"/>
      <c r="AM828" s="201"/>
      <c r="AN828" s="201"/>
      <c r="AO828" s="201"/>
      <c r="AP828" s="201"/>
      <c r="AQ828" s="201"/>
      <c r="AR828" s="201">
        <f t="shared" si="234"/>
        <v>1</v>
      </c>
      <c r="AS828" s="216"/>
      <c r="AT828" s="216"/>
      <c r="AU828" s="216"/>
      <c r="AV828" s="216"/>
      <c r="AW828" s="216">
        <v>1</v>
      </c>
      <c r="AX828" s="201">
        <f t="shared" si="217"/>
        <v>1</v>
      </c>
      <c r="AY828" s="208"/>
      <c r="AZ828" s="208"/>
      <c r="BA828" s="208">
        <v>1</v>
      </c>
      <c r="BB828" s="208"/>
      <c r="BC828" s="208"/>
      <c r="BD828" s="208"/>
      <c r="BE828" s="208"/>
      <c r="BF828" s="208"/>
      <c r="BG828" s="208"/>
      <c r="BH828" s="208"/>
      <c r="BI828" s="208"/>
      <c r="BJ828" s="208">
        <v>1</v>
      </c>
      <c r="BK828" s="208"/>
      <c r="BL828" s="208"/>
      <c r="BM828" s="208">
        <v>1</v>
      </c>
      <c r="BN828" s="208"/>
      <c r="BO828" s="208"/>
      <c r="BP828" s="208"/>
      <c r="BQ828" s="208"/>
      <c r="BR828" s="208"/>
      <c r="BS828" s="216"/>
      <c r="BT828" s="216"/>
      <c r="BU828" s="216">
        <v>1</v>
      </c>
      <c r="BV828" s="66">
        <f t="shared" si="233"/>
        <v>0</v>
      </c>
      <c r="BW828" s="208"/>
      <c r="BX828" s="208"/>
      <c r="BY828" s="208"/>
      <c r="BZ828" s="208"/>
      <c r="CA828" s="208"/>
      <c r="CB828" s="208"/>
      <c r="CC828" s="208"/>
      <c r="CD828" s="208"/>
      <c r="CE828" s="208"/>
      <c r="CF828" s="208"/>
      <c r="CG828" s="208"/>
      <c r="CH828" s="201">
        <f t="shared" si="218"/>
        <v>0</v>
      </c>
      <c r="CI828" s="208"/>
      <c r="CJ828" s="208"/>
      <c r="CK828" s="208"/>
      <c r="CL828" s="208"/>
      <c r="CM828" s="208"/>
      <c r="CN828" s="208"/>
      <c r="CO828" s="208"/>
      <c r="CP828" s="208"/>
      <c r="CQ828" s="208"/>
      <c r="CR828" s="208"/>
      <c r="CS828" s="201">
        <f t="shared" si="219"/>
        <v>0</v>
      </c>
      <c r="CT828" s="208"/>
      <c r="CU828" s="208"/>
      <c r="CV828" s="208"/>
      <c r="CW828" s="208"/>
      <c r="CX828" s="208"/>
      <c r="CY828" s="208"/>
      <c r="CZ828" s="208"/>
      <c r="DA828" s="208"/>
      <c r="DB828" s="208"/>
      <c r="DC828" s="208"/>
      <c r="DD828" s="201">
        <f t="shared" si="220"/>
        <v>0</v>
      </c>
      <c r="DE828" s="208"/>
      <c r="DF828" s="208"/>
      <c r="DG828" s="208"/>
      <c r="DH828" s="208"/>
      <c r="DI828" s="208"/>
      <c r="DJ828" s="208"/>
      <c r="DK828" s="208"/>
      <c r="DL828" s="208"/>
      <c r="DM828" s="208"/>
      <c r="DN828" s="201">
        <f t="shared" si="221"/>
        <v>0</v>
      </c>
      <c r="DO828" s="208"/>
      <c r="DP828" s="208"/>
      <c r="DQ828" s="208"/>
      <c r="DR828" s="208"/>
      <c r="DS828" s="208"/>
      <c r="DT828" s="208"/>
      <c r="DU828" s="208"/>
      <c r="DV828" s="208">
        <v>1</v>
      </c>
      <c r="DW828" s="208"/>
      <c r="DX828" s="208"/>
      <c r="DY828" s="201">
        <f t="shared" si="222"/>
        <v>1</v>
      </c>
      <c r="DZ828" s="201">
        <f t="shared" si="223"/>
        <v>0</v>
      </c>
      <c r="EA828" s="201">
        <f t="shared" si="224"/>
        <v>0</v>
      </c>
      <c r="EB828" s="201">
        <f t="shared" si="225"/>
        <v>0</v>
      </c>
      <c r="EC828" s="201">
        <f t="shared" si="226"/>
        <v>0</v>
      </c>
      <c r="ED828" s="201">
        <f t="shared" si="227"/>
        <v>0</v>
      </c>
      <c r="EE828" s="201">
        <f t="shared" si="228"/>
        <v>0</v>
      </c>
      <c r="EF828" s="201">
        <f t="shared" si="229"/>
        <v>0</v>
      </c>
      <c r="EG828" s="201">
        <f t="shared" si="230"/>
        <v>0</v>
      </c>
      <c r="EH828" s="201">
        <f t="shared" si="231"/>
        <v>0</v>
      </c>
      <c r="EI828" s="201">
        <f t="shared" si="232"/>
        <v>0</v>
      </c>
      <c r="EJ828" s="201">
        <v>0</v>
      </c>
    </row>
    <row r="829" spans="1:140" ht="15.75" customHeight="1">
      <c r="A829" s="33"/>
      <c r="B829" s="33"/>
      <c r="C829" s="125">
        <v>2020</v>
      </c>
      <c r="D829" s="125" t="s">
        <v>4228</v>
      </c>
      <c r="E829" s="125" t="s">
        <v>4229</v>
      </c>
      <c r="F829" s="125" t="s">
        <v>4230</v>
      </c>
      <c r="G829" s="125" t="s">
        <v>503</v>
      </c>
      <c r="H829" s="163" t="s">
        <v>4231</v>
      </c>
      <c r="I829" s="201" t="s">
        <v>4232</v>
      </c>
      <c r="J829" s="125"/>
      <c r="K829" s="125"/>
      <c r="L829" s="125" t="s">
        <v>3431</v>
      </c>
      <c r="M829" s="119">
        <v>1</v>
      </c>
      <c r="N829" s="119" t="s">
        <v>4233</v>
      </c>
      <c r="O829" s="125"/>
      <c r="P829" s="125"/>
      <c r="Q829" s="125"/>
      <c r="R829" s="125">
        <v>1</v>
      </c>
      <c r="S829" s="125"/>
      <c r="T829" s="125"/>
      <c r="U829" s="125"/>
      <c r="V829" s="125"/>
      <c r="W829" s="125">
        <v>1</v>
      </c>
      <c r="X829" s="125"/>
      <c r="Y829" s="125"/>
      <c r="Z829" s="125"/>
      <c r="AA829" s="125"/>
      <c r="AB829" s="125"/>
      <c r="AC829" s="125"/>
      <c r="AD829" s="125"/>
      <c r="AE829" s="125"/>
      <c r="AF829" s="125"/>
      <c r="AG829" s="125"/>
      <c r="AH829" s="125"/>
      <c r="AI829" s="125"/>
      <c r="AJ829" s="125"/>
      <c r="AK829" s="125"/>
      <c r="AL829" s="125"/>
      <c r="AM829" s="125"/>
      <c r="AN829" s="125"/>
      <c r="AO829" s="125"/>
      <c r="AP829" s="125"/>
      <c r="AQ829" s="125">
        <v>1</v>
      </c>
      <c r="AR829" s="125">
        <f t="shared" si="234"/>
        <v>1</v>
      </c>
      <c r="AS829" s="164">
        <v>1</v>
      </c>
      <c r="AT829" s="164"/>
      <c r="AU829" s="164"/>
      <c r="AV829" s="164"/>
      <c r="AW829" s="164">
        <v>1</v>
      </c>
      <c r="AX829" s="125">
        <f t="shared" si="217"/>
        <v>2</v>
      </c>
      <c r="AY829" s="164"/>
      <c r="AZ829" s="164"/>
      <c r="BA829" s="164">
        <v>1</v>
      </c>
      <c r="BB829" s="164"/>
      <c r="BC829" s="164"/>
      <c r="BD829" s="164"/>
      <c r="BE829" s="164"/>
      <c r="BF829" s="164"/>
      <c r="BG829" s="164"/>
      <c r="BH829" s="164">
        <v>1</v>
      </c>
      <c r="BI829" s="164"/>
      <c r="BJ829" s="164"/>
      <c r="BK829" s="164"/>
      <c r="BL829" s="164"/>
      <c r="BM829" s="164"/>
      <c r="BN829" s="164"/>
      <c r="BO829" s="164"/>
      <c r="BP829" s="164"/>
      <c r="BQ829" s="164"/>
      <c r="BR829" s="164"/>
      <c r="BS829" s="164">
        <v>1</v>
      </c>
      <c r="BT829" s="164"/>
      <c r="BU829" s="164">
        <v>1</v>
      </c>
      <c r="BV829" s="66">
        <f t="shared" si="233"/>
        <v>0</v>
      </c>
      <c r="BW829" s="164"/>
      <c r="BX829" s="164"/>
      <c r="BY829" s="164"/>
      <c r="BZ829" s="164">
        <v>1</v>
      </c>
      <c r="CA829" s="164"/>
      <c r="CB829" s="164"/>
      <c r="CC829" s="164"/>
      <c r="CD829" s="164"/>
      <c r="CE829" s="164"/>
      <c r="CF829" s="164"/>
      <c r="CG829" s="164"/>
      <c r="CH829" s="125">
        <f t="shared" si="218"/>
        <v>1</v>
      </c>
      <c r="CI829" s="164"/>
      <c r="CJ829" s="164"/>
      <c r="CK829" s="164"/>
      <c r="CL829" s="164"/>
      <c r="CM829" s="164"/>
      <c r="CN829" s="164"/>
      <c r="CO829" s="164"/>
      <c r="CP829" s="164"/>
      <c r="CQ829" s="164"/>
      <c r="CR829" s="164"/>
      <c r="CS829" s="125">
        <f t="shared" si="219"/>
        <v>0</v>
      </c>
      <c r="CT829" s="164"/>
      <c r="CU829" s="164"/>
      <c r="CV829" s="164"/>
      <c r="CW829" s="164"/>
      <c r="CX829" s="164"/>
      <c r="CY829" s="164"/>
      <c r="CZ829" s="164"/>
      <c r="DA829" s="164"/>
      <c r="DB829" s="164"/>
      <c r="DC829" s="164"/>
      <c r="DD829" s="125">
        <f t="shared" si="220"/>
        <v>0</v>
      </c>
      <c r="DE829" s="164"/>
      <c r="DF829" s="164"/>
      <c r="DG829" s="164"/>
      <c r="DH829" s="164"/>
      <c r="DI829" s="164"/>
      <c r="DJ829" s="164"/>
      <c r="DK829" s="164"/>
      <c r="DL829" s="164"/>
      <c r="DM829" s="164"/>
      <c r="DN829" s="125">
        <f t="shared" si="221"/>
        <v>0</v>
      </c>
      <c r="DO829" s="164"/>
      <c r="DP829" s="164"/>
      <c r="DQ829" s="164"/>
      <c r="DR829" s="164"/>
      <c r="DS829" s="164"/>
      <c r="DT829" s="164"/>
      <c r="DU829" s="164"/>
      <c r="DV829" s="164">
        <v>1</v>
      </c>
      <c r="DW829" s="164"/>
      <c r="DX829" s="164"/>
      <c r="DY829" s="125">
        <f t="shared" si="222"/>
        <v>1</v>
      </c>
      <c r="DZ829" s="125">
        <f t="shared" si="223"/>
        <v>0</v>
      </c>
      <c r="EA829" s="125">
        <f t="shared" si="224"/>
        <v>0</v>
      </c>
      <c r="EB829" s="125">
        <f t="shared" si="225"/>
        <v>0</v>
      </c>
      <c r="EC829" s="125">
        <f t="shared" si="226"/>
        <v>0</v>
      </c>
      <c r="ED829" s="125">
        <f t="shared" si="227"/>
        <v>0</v>
      </c>
      <c r="EE829" s="125">
        <f t="shared" si="228"/>
        <v>0</v>
      </c>
      <c r="EF829" s="125">
        <f t="shared" si="229"/>
        <v>0</v>
      </c>
      <c r="EG829" s="125">
        <f t="shared" si="230"/>
        <v>0</v>
      </c>
      <c r="EH829" s="125">
        <f t="shared" si="231"/>
        <v>0</v>
      </c>
      <c r="EI829" s="125">
        <f t="shared" si="232"/>
        <v>0</v>
      </c>
      <c r="EJ829" s="125">
        <v>0</v>
      </c>
    </row>
    <row r="830" spans="1:140" ht="15.75" customHeight="1">
      <c r="A830" s="33"/>
      <c r="B830" s="33"/>
      <c r="C830" s="201">
        <v>2020</v>
      </c>
      <c r="D830" s="201" t="s">
        <v>4234</v>
      </c>
      <c r="E830" s="201" t="s">
        <v>4235</v>
      </c>
      <c r="F830" s="201" t="s">
        <v>1745</v>
      </c>
      <c r="G830" s="201" t="s">
        <v>507</v>
      </c>
      <c r="H830" s="201" t="s">
        <v>4236</v>
      </c>
      <c r="I830" s="125" t="s">
        <v>4237</v>
      </c>
      <c r="J830" s="125"/>
      <c r="K830" s="125"/>
      <c r="L830" s="125" t="s">
        <v>3431</v>
      </c>
      <c r="M830" s="119">
        <v>1</v>
      </c>
      <c r="N830" s="119" t="s">
        <v>4238</v>
      </c>
      <c r="O830" s="125"/>
      <c r="P830" s="125"/>
      <c r="Q830" s="125"/>
      <c r="R830" s="125"/>
      <c r="S830" s="125"/>
      <c r="T830" s="125">
        <v>1</v>
      </c>
      <c r="U830" s="125"/>
      <c r="V830" s="125"/>
      <c r="W830" s="125"/>
      <c r="X830" s="125"/>
      <c r="Y830" s="125"/>
      <c r="Z830" s="125"/>
      <c r="AA830" s="125"/>
      <c r="AB830" s="125"/>
      <c r="AC830" s="125"/>
      <c r="AD830" s="125"/>
      <c r="AE830" s="125"/>
      <c r="AF830" s="125"/>
      <c r="AG830" s="125"/>
      <c r="AH830" s="125"/>
      <c r="AI830" s="125"/>
      <c r="AJ830" s="125"/>
      <c r="AK830" s="125">
        <v>1</v>
      </c>
      <c r="AL830" s="125"/>
      <c r="AM830" s="125"/>
      <c r="AN830" s="125"/>
      <c r="AO830" s="125"/>
      <c r="AP830" s="125"/>
      <c r="AQ830" s="125"/>
      <c r="AR830" s="125">
        <f t="shared" si="234"/>
        <v>1</v>
      </c>
      <c r="AS830" s="164">
        <v>1</v>
      </c>
      <c r="AT830" s="167">
        <v>1</v>
      </c>
      <c r="AU830" s="164">
        <v>1</v>
      </c>
      <c r="AV830" s="164">
        <v>1</v>
      </c>
      <c r="AW830" s="164">
        <v>1</v>
      </c>
      <c r="AX830" s="125">
        <f t="shared" si="217"/>
        <v>5</v>
      </c>
      <c r="AY830" s="164"/>
      <c r="AZ830" s="164"/>
      <c r="BA830" s="164">
        <v>1</v>
      </c>
      <c r="BB830" s="164"/>
      <c r="BC830" s="164"/>
      <c r="BD830" s="164"/>
      <c r="BE830" s="164"/>
      <c r="BF830" s="164"/>
      <c r="BG830" s="164"/>
      <c r="BH830" s="164"/>
      <c r="BI830" s="164"/>
      <c r="BJ830" s="164"/>
      <c r="BK830" s="164">
        <v>1</v>
      </c>
      <c r="BL830" s="164"/>
      <c r="BM830" s="164"/>
      <c r="BN830" s="164"/>
      <c r="BO830" s="164"/>
      <c r="BP830" s="164"/>
      <c r="BQ830" s="164"/>
      <c r="BR830" s="164"/>
      <c r="BS830" s="164"/>
      <c r="BT830" s="164"/>
      <c r="BU830" s="167"/>
      <c r="BV830" s="66">
        <f t="shared" si="233"/>
        <v>1</v>
      </c>
      <c r="BW830" s="164"/>
      <c r="BX830" s="164"/>
      <c r="BY830" s="164"/>
      <c r="BZ830" s="164"/>
      <c r="CA830" s="164"/>
      <c r="CB830" s="164"/>
      <c r="CC830" s="164"/>
      <c r="CD830" s="164"/>
      <c r="CE830" s="164"/>
      <c r="CF830" s="164"/>
      <c r="CG830" s="164"/>
      <c r="CH830" s="125">
        <f t="shared" si="218"/>
        <v>0</v>
      </c>
      <c r="CI830" s="164"/>
      <c r="CJ830" s="164"/>
      <c r="CK830" s="164"/>
      <c r="CL830" s="164"/>
      <c r="CM830" s="164"/>
      <c r="CN830" s="164"/>
      <c r="CO830" s="164"/>
      <c r="CP830" s="164"/>
      <c r="CQ830" s="164"/>
      <c r="CR830" s="164"/>
      <c r="CS830" s="125">
        <f t="shared" si="219"/>
        <v>0</v>
      </c>
      <c r="CT830" s="164"/>
      <c r="CU830" s="164"/>
      <c r="CV830" s="164"/>
      <c r="CW830" s="164"/>
      <c r="CX830" s="164"/>
      <c r="CY830" s="164"/>
      <c r="CZ830" s="164"/>
      <c r="DA830" s="164"/>
      <c r="DB830" s="164"/>
      <c r="DC830" s="164"/>
      <c r="DD830" s="125">
        <f t="shared" si="220"/>
        <v>0</v>
      </c>
      <c r="DE830" s="164"/>
      <c r="DF830" s="164"/>
      <c r="DG830" s="164"/>
      <c r="DH830" s="164"/>
      <c r="DI830" s="164"/>
      <c r="DJ830" s="164"/>
      <c r="DK830" s="164"/>
      <c r="DL830" s="164"/>
      <c r="DM830" s="164"/>
      <c r="DN830" s="125">
        <f t="shared" si="221"/>
        <v>0</v>
      </c>
      <c r="DO830" s="164"/>
      <c r="DP830" s="164"/>
      <c r="DQ830" s="164"/>
      <c r="DR830" s="164"/>
      <c r="DS830" s="164"/>
      <c r="DT830" s="164"/>
      <c r="DU830" s="164"/>
      <c r="DV830" s="164"/>
      <c r="DW830" s="164"/>
      <c r="DX830" s="164"/>
      <c r="DY830" s="125">
        <f t="shared" si="222"/>
        <v>0</v>
      </c>
      <c r="DZ830" s="125">
        <f t="shared" si="223"/>
        <v>0</v>
      </c>
      <c r="EA830" s="125">
        <f t="shared" si="224"/>
        <v>0</v>
      </c>
      <c r="EB830" s="125">
        <f t="shared" si="225"/>
        <v>0</v>
      </c>
      <c r="EC830" s="125">
        <f t="shared" si="226"/>
        <v>0</v>
      </c>
      <c r="ED830" s="125">
        <f t="shared" si="227"/>
        <v>0</v>
      </c>
      <c r="EE830" s="125">
        <f t="shared" si="228"/>
        <v>0</v>
      </c>
      <c r="EF830" s="125">
        <f t="shared" si="229"/>
        <v>0</v>
      </c>
      <c r="EG830" s="125">
        <f t="shared" si="230"/>
        <v>0</v>
      </c>
      <c r="EH830" s="125">
        <f t="shared" si="231"/>
        <v>0</v>
      </c>
      <c r="EI830" s="125">
        <f t="shared" si="232"/>
        <v>0</v>
      </c>
      <c r="EJ830" s="125">
        <v>0</v>
      </c>
    </row>
    <row r="831" spans="1:140" ht="15.75" customHeight="1">
      <c r="A831" s="33"/>
      <c r="B831" s="33"/>
      <c r="C831" s="125">
        <v>2020</v>
      </c>
      <c r="D831" s="125" t="s">
        <v>4239</v>
      </c>
      <c r="E831" s="125" t="s">
        <v>4240</v>
      </c>
      <c r="F831" s="125" t="s">
        <v>4241</v>
      </c>
      <c r="G831" s="125" t="s">
        <v>503</v>
      </c>
      <c r="H831" s="125" t="s">
        <v>4242</v>
      </c>
      <c r="I831" s="201" t="s">
        <v>4243</v>
      </c>
      <c r="J831" s="125"/>
      <c r="K831" s="125"/>
      <c r="L831" s="125" t="s">
        <v>3431</v>
      </c>
      <c r="M831" s="119">
        <v>1</v>
      </c>
      <c r="N831" s="119"/>
      <c r="O831" s="125"/>
      <c r="P831" s="125"/>
      <c r="Q831" s="125"/>
      <c r="R831" s="125"/>
      <c r="S831" s="125"/>
      <c r="T831" s="125"/>
      <c r="U831" s="125">
        <v>1</v>
      </c>
      <c r="V831" s="125"/>
      <c r="W831" s="125"/>
      <c r="X831" s="125"/>
      <c r="Y831" s="125"/>
      <c r="Z831" s="125"/>
      <c r="AA831" s="125"/>
      <c r="AB831" s="125"/>
      <c r="AC831" s="125"/>
      <c r="AD831" s="125"/>
      <c r="AE831" s="125"/>
      <c r="AF831" s="125"/>
      <c r="AG831" s="125">
        <v>1</v>
      </c>
      <c r="AH831" s="125"/>
      <c r="AI831" s="125"/>
      <c r="AJ831" s="125"/>
      <c r="AK831" s="125"/>
      <c r="AL831" s="125"/>
      <c r="AM831" s="125"/>
      <c r="AN831" s="125"/>
      <c r="AO831" s="125"/>
      <c r="AP831" s="125"/>
      <c r="AQ831" s="125"/>
      <c r="AR831" s="125">
        <f t="shared" si="234"/>
        <v>1</v>
      </c>
      <c r="AS831" s="167"/>
      <c r="AT831" s="167">
        <v>1</v>
      </c>
      <c r="AU831" s="167"/>
      <c r="AV831" s="167"/>
      <c r="AW831" s="167"/>
      <c r="AX831" s="125">
        <f t="shared" si="217"/>
        <v>1</v>
      </c>
      <c r="AY831" s="164">
        <v>1</v>
      </c>
      <c r="AZ831" s="164"/>
      <c r="BA831" s="164"/>
      <c r="BB831" s="164"/>
      <c r="BC831" s="164"/>
      <c r="BD831" s="164"/>
      <c r="BE831" s="164"/>
      <c r="BF831" s="164"/>
      <c r="BG831" s="164"/>
      <c r="BH831" s="164"/>
      <c r="BI831" s="164"/>
      <c r="BJ831" s="164"/>
      <c r="BK831" s="164">
        <v>1</v>
      </c>
      <c r="BL831" s="164"/>
      <c r="BM831" s="164"/>
      <c r="BN831" s="164"/>
      <c r="BO831" s="164"/>
      <c r="BP831" s="164"/>
      <c r="BQ831" s="164"/>
      <c r="BR831" s="164"/>
      <c r="BS831" s="164"/>
      <c r="BT831" s="164"/>
      <c r="BU831" s="164"/>
      <c r="BV831" s="66">
        <f t="shared" si="233"/>
        <v>1</v>
      </c>
      <c r="BW831" s="164"/>
      <c r="BX831" s="164"/>
      <c r="BY831" s="164"/>
      <c r="BZ831" s="164"/>
      <c r="CA831" s="164"/>
      <c r="CB831" s="164"/>
      <c r="CC831" s="164"/>
      <c r="CD831" s="164"/>
      <c r="CE831" s="164"/>
      <c r="CF831" s="164"/>
      <c r="CG831" s="164"/>
      <c r="CH831" s="125">
        <f t="shared" si="218"/>
        <v>0</v>
      </c>
      <c r="CI831" s="164"/>
      <c r="CJ831" s="164"/>
      <c r="CK831" s="164"/>
      <c r="CL831" s="164"/>
      <c r="CM831" s="164"/>
      <c r="CN831" s="164"/>
      <c r="CO831" s="164"/>
      <c r="CP831" s="164"/>
      <c r="CQ831" s="164"/>
      <c r="CR831" s="164"/>
      <c r="CS831" s="125">
        <f t="shared" si="219"/>
        <v>0</v>
      </c>
      <c r="CT831" s="164"/>
      <c r="CU831" s="164"/>
      <c r="CV831" s="164"/>
      <c r="CW831" s="164"/>
      <c r="CX831" s="164"/>
      <c r="CY831" s="164"/>
      <c r="CZ831" s="164"/>
      <c r="DA831" s="164"/>
      <c r="DB831" s="164"/>
      <c r="DC831" s="164"/>
      <c r="DD831" s="125">
        <f t="shared" si="220"/>
        <v>0</v>
      </c>
      <c r="DE831" s="164"/>
      <c r="DF831" s="164"/>
      <c r="DG831" s="164"/>
      <c r="DH831" s="164"/>
      <c r="DI831" s="164"/>
      <c r="DJ831" s="164"/>
      <c r="DK831" s="164"/>
      <c r="DL831" s="164"/>
      <c r="DM831" s="164"/>
      <c r="DN831" s="125">
        <f t="shared" si="221"/>
        <v>0</v>
      </c>
      <c r="DO831" s="164"/>
      <c r="DP831" s="164"/>
      <c r="DQ831" s="164"/>
      <c r="DR831" s="164"/>
      <c r="DS831" s="164"/>
      <c r="DT831" s="164"/>
      <c r="DU831" s="164"/>
      <c r="DV831" s="164"/>
      <c r="DW831" s="164"/>
      <c r="DX831" s="164"/>
      <c r="DY831" s="125">
        <f t="shared" si="222"/>
        <v>0</v>
      </c>
      <c r="DZ831" s="125">
        <f t="shared" si="223"/>
        <v>0</v>
      </c>
      <c r="EA831" s="125">
        <f t="shared" si="224"/>
        <v>0</v>
      </c>
      <c r="EB831" s="125">
        <f t="shared" si="225"/>
        <v>0</v>
      </c>
      <c r="EC831" s="125">
        <f t="shared" si="226"/>
        <v>0</v>
      </c>
      <c r="ED831" s="125">
        <f t="shared" si="227"/>
        <v>0</v>
      </c>
      <c r="EE831" s="125">
        <f t="shared" si="228"/>
        <v>0</v>
      </c>
      <c r="EF831" s="125">
        <f t="shared" si="229"/>
        <v>0</v>
      </c>
      <c r="EG831" s="125">
        <f t="shared" si="230"/>
        <v>0</v>
      </c>
      <c r="EH831" s="125">
        <f t="shared" si="231"/>
        <v>0</v>
      </c>
      <c r="EI831" s="125">
        <f t="shared" si="232"/>
        <v>0</v>
      </c>
      <c r="EJ831" s="125">
        <v>0</v>
      </c>
    </row>
    <row r="832" spans="1:140" ht="15.75" customHeight="1">
      <c r="A832" s="33"/>
      <c r="B832" s="33"/>
      <c r="C832" s="125">
        <v>2020</v>
      </c>
      <c r="D832" s="125" t="s">
        <v>4244</v>
      </c>
      <c r="E832" s="125" t="s">
        <v>4245</v>
      </c>
      <c r="F832" s="125" t="s">
        <v>660</v>
      </c>
      <c r="G832" s="125" t="s">
        <v>487</v>
      </c>
      <c r="H832" s="125" t="s">
        <v>4246</v>
      </c>
      <c r="I832" s="125" t="s">
        <v>4247</v>
      </c>
      <c r="J832" s="125"/>
      <c r="K832" s="125"/>
      <c r="L832" s="125" t="s">
        <v>3431</v>
      </c>
      <c r="M832" s="119">
        <v>1</v>
      </c>
      <c r="N832" s="119"/>
      <c r="O832" s="125"/>
      <c r="P832" s="125"/>
      <c r="Q832" s="125"/>
      <c r="R832" s="125"/>
      <c r="S832" s="125"/>
      <c r="T832" s="125"/>
      <c r="U832" s="125"/>
      <c r="V832" s="125"/>
      <c r="W832" s="125"/>
      <c r="X832" s="125"/>
      <c r="Y832" s="125"/>
      <c r="Z832" s="125">
        <v>1</v>
      </c>
      <c r="AA832" s="125"/>
      <c r="AB832" s="125"/>
      <c r="AC832" s="125"/>
      <c r="AD832" s="125"/>
      <c r="AE832" s="125"/>
      <c r="AF832" s="125"/>
      <c r="AG832" s="125"/>
      <c r="AH832" s="125"/>
      <c r="AI832" s="125"/>
      <c r="AJ832" s="125"/>
      <c r="AK832" s="125"/>
      <c r="AL832" s="125"/>
      <c r="AM832" s="125"/>
      <c r="AN832" s="125"/>
      <c r="AO832" s="125"/>
      <c r="AP832" s="125"/>
      <c r="AQ832" s="125"/>
      <c r="AR832" s="125">
        <f t="shared" si="234"/>
        <v>1</v>
      </c>
      <c r="AS832" s="167">
        <v>1</v>
      </c>
      <c r="AT832" s="164">
        <v>1</v>
      </c>
      <c r="AU832" s="167"/>
      <c r="AV832" s="167"/>
      <c r="AW832" s="167">
        <v>1</v>
      </c>
      <c r="AX832" s="125">
        <f t="shared" si="217"/>
        <v>3</v>
      </c>
      <c r="AY832" s="167"/>
      <c r="AZ832" s="164"/>
      <c r="BA832" s="164">
        <v>1</v>
      </c>
      <c r="BB832" s="164"/>
      <c r="BC832" s="164"/>
      <c r="BD832" s="164"/>
      <c r="BE832" s="164"/>
      <c r="BF832" s="164"/>
      <c r="BG832" s="164"/>
      <c r="BH832" s="164"/>
      <c r="BI832" s="164"/>
      <c r="BJ832" s="164"/>
      <c r="BK832" s="164">
        <v>1</v>
      </c>
      <c r="BL832" s="164"/>
      <c r="BM832" s="164"/>
      <c r="BN832" s="164"/>
      <c r="BO832" s="164"/>
      <c r="BP832" s="164"/>
      <c r="BQ832" s="164"/>
      <c r="BR832" s="164"/>
      <c r="BS832" s="164">
        <v>1</v>
      </c>
      <c r="BT832" s="164">
        <v>1</v>
      </c>
      <c r="BU832" s="164">
        <v>1</v>
      </c>
      <c r="BV832" s="66">
        <f t="shared" si="233"/>
        <v>0</v>
      </c>
      <c r="BW832" s="164"/>
      <c r="BX832" s="164"/>
      <c r="BY832" s="164"/>
      <c r="BZ832" s="164">
        <v>1</v>
      </c>
      <c r="CA832" s="164"/>
      <c r="CB832" s="164"/>
      <c r="CC832" s="164"/>
      <c r="CD832" s="164"/>
      <c r="CE832" s="164"/>
      <c r="CF832" s="164"/>
      <c r="CG832" s="164"/>
      <c r="CH832" s="125">
        <f t="shared" si="218"/>
        <v>1</v>
      </c>
      <c r="CI832" s="164"/>
      <c r="CJ832" s="164"/>
      <c r="CK832" s="164"/>
      <c r="CL832" s="164"/>
      <c r="CM832" s="164">
        <v>1</v>
      </c>
      <c r="CN832" s="164"/>
      <c r="CO832" s="164"/>
      <c r="CP832" s="164"/>
      <c r="CQ832" s="164"/>
      <c r="CR832" s="164"/>
      <c r="CS832" s="125">
        <f t="shared" si="219"/>
        <v>1</v>
      </c>
      <c r="CT832" s="164"/>
      <c r="CU832" s="164"/>
      <c r="CV832" s="164"/>
      <c r="CW832" s="164"/>
      <c r="CX832" s="164"/>
      <c r="CY832" s="164"/>
      <c r="CZ832" s="164"/>
      <c r="DA832" s="164"/>
      <c r="DB832" s="164"/>
      <c r="DC832" s="164"/>
      <c r="DD832" s="125">
        <f t="shared" si="220"/>
        <v>0</v>
      </c>
      <c r="DE832" s="164"/>
      <c r="DF832" s="164"/>
      <c r="DG832" s="164"/>
      <c r="DH832" s="164"/>
      <c r="DI832" s="164"/>
      <c r="DJ832" s="164"/>
      <c r="DK832" s="164"/>
      <c r="DL832" s="164"/>
      <c r="DM832" s="164"/>
      <c r="DN832" s="125">
        <f t="shared" si="221"/>
        <v>0</v>
      </c>
      <c r="DO832" s="164"/>
      <c r="DP832" s="164"/>
      <c r="DQ832" s="164"/>
      <c r="DR832" s="164"/>
      <c r="DS832" s="164"/>
      <c r="DT832" s="164"/>
      <c r="DU832" s="164"/>
      <c r="DV832" s="164">
        <v>1</v>
      </c>
      <c r="DW832" s="164"/>
      <c r="DX832" s="164"/>
      <c r="DY832" s="125">
        <f t="shared" si="222"/>
        <v>1</v>
      </c>
      <c r="DZ832" s="125">
        <f t="shared" si="223"/>
        <v>0</v>
      </c>
      <c r="EA832" s="125">
        <f t="shared" si="224"/>
        <v>0</v>
      </c>
      <c r="EB832" s="125">
        <f t="shared" si="225"/>
        <v>0</v>
      </c>
      <c r="EC832" s="125">
        <f t="shared" si="226"/>
        <v>0</v>
      </c>
      <c r="ED832" s="125">
        <f t="shared" si="227"/>
        <v>0</v>
      </c>
      <c r="EE832" s="125">
        <f t="shared" si="228"/>
        <v>0</v>
      </c>
      <c r="EF832" s="125">
        <f t="shared" si="229"/>
        <v>0</v>
      </c>
      <c r="EG832" s="125">
        <f t="shared" si="230"/>
        <v>0</v>
      </c>
      <c r="EH832" s="125">
        <f t="shared" si="231"/>
        <v>0</v>
      </c>
      <c r="EI832" s="125">
        <f t="shared" si="232"/>
        <v>0</v>
      </c>
      <c r="EJ832" s="125">
        <v>0</v>
      </c>
    </row>
    <row r="833" spans="1:140" ht="15.75" customHeight="1">
      <c r="A833" s="33"/>
      <c r="B833" s="33"/>
      <c r="C833" s="125">
        <v>2020</v>
      </c>
      <c r="D833" s="125" t="s">
        <v>4248</v>
      </c>
      <c r="E833" s="125" t="s">
        <v>4249</v>
      </c>
      <c r="F833" s="125" t="s">
        <v>486</v>
      </c>
      <c r="G833" s="125" t="s">
        <v>487</v>
      </c>
      <c r="H833" s="125" t="s">
        <v>4250</v>
      </c>
      <c r="I833" s="125" t="s">
        <v>4251</v>
      </c>
      <c r="J833" s="125"/>
      <c r="K833" s="125"/>
      <c r="L833" s="125" t="s">
        <v>3431</v>
      </c>
      <c r="M833" s="119">
        <v>1</v>
      </c>
      <c r="N833" s="119"/>
      <c r="O833" s="125"/>
      <c r="P833" s="125"/>
      <c r="Q833" s="125"/>
      <c r="R833" s="125"/>
      <c r="S833" s="125"/>
      <c r="T833" s="125"/>
      <c r="U833" s="125"/>
      <c r="V833" s="125"/>
      <c r="W833" s="125"/>
      <c r="X833" s="125"/>
      <c r="Y833" s="125"/>
      <c r="Z833" s="125">
        <v>1</v>
      </c>
      <c r="AA833" s="125"/>
      <c r="AB833" s="125"/>
      <c r="AC833" s="125"/>
      <c r="AD833" s="125"/>
      <c r="AE833" s="125"/>
      <c r="AF833" s="125"/>
      <c r="AG833" s="125"/>
      <c r="AH833" s="125"/>
      <c r="AI833" s="125"/>
      <c r="AJ833" s="125"/>
      <c r="AK833" s="125"/>
      <c r="AL833" s="125"/>
      <c r="AM833" s="125"/>
      <c r="AN833" s="125"/>
      <c r="AO833" s="125"/>
      <c r="AP833" s="125"/>
      <c r="AQ833" s="125"/>
      <c r="AR833" s="125">
        <f t="shared" si="234"/>
        <v>1</v>
      </c>
      <c r="AS833" s="164">
        <v>1</v>
      </c>
      <c r="AT833" s="167">
        <v>1</v>
      </c>
      <c r="AU833" s="164">
        <v>1</v>
      </c>
      <c r="AV833" s="164"/>
      <c r="AW833" s="167">
        <v>1</v>
      </c>
      <c r="AX833" s="125">
        <f t="shared" si="217"/>
        <v>4</v>
      </c>
      <c r="AY833" s="164"/>
      <c r="AZ833" s="164">
        <v>1</v>
      </c>
      <c r="BA833" s="164">
        <v>1</v>
      </c>
      <c r="BB833" s="164"/>
      <c r="BC833" s="164"/>
      <c r="BD833" s="164"/>
      <c r="BE833" s="164"/>
      <c r="BF833" s="164"/>
      <c r="BG833" s="164"/>
      <c r="BH833" s="164"/>
      <c r="BI833" s="164"/>
      <c r="BJ833" s="164"/>
      <c r="BK833" s="164"/>
      <c r="BL833" s="164"/>
      <c r="BM833" s="164"/>
      <c r="BN833" s="164"/>
      <c r="BO833" s="164">
        <v>1</v>
      </c>
      <c r="BP833" s="164"/>
      <c r="BQ833" s="164"/>
      <c r="BR833" s="164"/>
      <c r="BS833" s="167">
        <v>1</v>
      </c>
      <c r="BT833" s="164">
        <v>1</v>
      </c>
      <c r="BU833" s="167">
        <v>1</v>
      </c>
      <c r="BV833" s="66">
        <f t="shared" si="233"/>
        <v>0</v>
      </c>
      <c r="BW833" s="164"/>
      <c r="BX833" s="164"/>
      <c r="BY833" s="164"/>
      <c r="BZ833" s="164">
        <v>1</v>
      </c>
      <c r="CA833" s="164"/>
      <c r="CB833" s="164"/>
      <c r="CC833" s="164"/>
      <c r="CD833" s="164"/>
      <c r="CE833" s="164"/>
      <c r="CF833" s="164"/>
      <c r="CG833" s="167"/>
      <c r="CH833" s="125">
        <f t="shared" si="218"/>
        <v>1</v>
      </c>
      <c r="CI833" s="167"/>
      <c r="CJ833" s="167"/>
      <c r="CK833" s="167"/>
      <c r="CL833" s="164"/>
      <c r="CM833" s="164">
        <v>1</v>
      </c>
      <c r="CN833" s="164"/>
      <c r="CO833" s="164"/>
      <c r="CP833" s="167"/>
      <c r="CQ833" s="164"/>
      <c r="CR833" s="164"/>
      <c r="CS833" s="125">
        <f t="shared" si="219"/>
        <v>1</v>
      </c>
      <c r="CT833" s="164"/>
      <c r="CU833" s="164"/>
      <c r="CV833" s="164"/>
      <c r="CW833" s="164"/>
      <c r="CX833" s="164"/>
      <c r="CY833" s="164"/>
      <c r="CZ833" s="164">
        <v>1</v>
      </c>
      <c r="DA833" s="164"/>
      <c r="DB833" s="164"/>
      <c r="DC833" s="164"/>
      <c r="DD833" s="125">
        <f t="shared" si="220"/>
        <v>1</v>
      </c>
      <c r="DE833" s="164"/>
      <c r="DF833" s="164"/>
      <c r="DG833" s="164"/>
      <c r="DH833" s="164"/>
      <c r="DI833" s="164"/>
      <c r="DJ833" s="164"/>
      <c r="DK833" s="164"/>
      <c r="DL833" s="164"/>
      <c r="DM833" s="164"/>
      <c r="DN833" s="125">
        <f t="shared" si="221"/>
        <v>0</v>
      </c>
      <c r="DO833" s="164"/>
      <c r="DP833" s="167"/>
      <c r="DQ833" s="167"/>
      <c r="DR833" s="164"/>
      <c r="DS833" s="164"/>
      <c r="DT833" s="164"/>
      <c r="DU833" s="167"/>
      <c r="DV833" s="167">
        <v>1</v>
      </c>
      <c r="DW833" s="164"/>
      <c r="DX833" s="164"/>
      <c r="DY833" s="125">
        <f t="shared" si="222"/>
        <v>1</v>
      </c>
      <c r="DZ833" s="125">
        <f t="shared" si="223"/>
        <v>0</v>
      </c>
      <c r="EA833" s="125">
        <f t="shared" si="224"/>
        <v>0</v>
      </c>
      <c r="EB833" s="125">
        <f t="shared" si="225"/>
        <v>0</v>
      </c>
      <c r="EC833" s="125">
        <f t="shared" si="226"/>
        <v>0</v>
      </c>
      <c r="ED833" s="125">
        <f t="shared" si="227"/>
        <v>0</v>
      </c>
      <c r="EE833" s="125">
        <f t="shared" si="228"/>
        <v>0</v>
      </c>
      <c r="EF833" s="125">
        <f t="shared" si="229"/>
        <v>0</v>
      </c>
      <c r="EG833" s="125">
        <f t="shared" si="230"/>
        <v>0</v>
      </c>
      <c r="EH833" s="125">
        <f t="shared" si="231"/>
        <v>0</v>
      </c>
      <c r="EI833" s="125">
        <f t="shared" si="232"/>
        <v>0</v>
      </c>
      <c r="EJ833" s="125">
        <v>0</v>
      </c>
    </row>
    <row r="834" spans="1:140" ht="15.75" customHeight="1">
      <c r="A834" s="33"/>
      <c r="B834" s="33"/>
      <c r="C834" s="125">
        <v>2020</v>
      </c>
      <c r="D834" s="125" t="s">
        <v>4252</v>
      </c>
      <c r="E834" s="125" t="s">
        <v>4253</v>
      </c>
      <c r="F834" s="125" t="s">
        <v>4254</v>
      </c>
      <c r="G834" s="125" t="s">
        <v>1078</v>
      </c>
      <c r="H834" s="125" t="s">
        <v>4255</v>
      </c>
      <c r="I834" s="125" t="s">
        <v>4256</v>
      </c>
      <c r="J834" s="125"/>
      <c r="K834" s="125"/>
      <c r="L834" s="125" t="s">
        <v>3431</v>
      </c>
      <c r="M834" s="119">
        <v>1</v>
      </c>
      <c r="N834" s="119"/>
      <c r="O834" s="125"/>
      <c r="P834" s="125"/>
      <c r="Q834" s="125"/>
      <c r="R834" s="125"/>
      <c r="S834" s="125"/>
      <c r="T834" s="125"/>
      <c r="U834" s="125"/>
      <c r="V834" s="125"/>
      <c r="W834" s="125"/>
      <c r="X834" s="125"/>
      <c r="Y834" s="125"/>
      <c r="Z834" s="125">
        <v>1</v>
      </c>
      <c r="AA834" s="125"/>
      <c r="AB834" s="125"/>
      <c r="AC834" s="125"/>
      <c r="AD834" s="125"/>
      <c r="AE834" s="125"/>
      <c r="AF834" s="125"/>
      <c r="AG834" s="125"/>
      <c r="AH834" s="125"/>
      <c r="AI834" s="125"/>
      <c r="AJ834" s="125"/>
      <c r="AK834" s="125"/>
      <c r="AL834" s="125"/>
      <c r="AM834" s="125"/>
      <c r="AN834" s="125"/>
      <c r="AO834" s="125"/>
      <c r="AP834" s="125"/>
      <c r="AQ834" s="125"/>
      <c r="AR834" s="125">
        <f t="shared" si="234"/>
        <v>1</v>
      </c>
      <c r="AS834" s="167"/>
      <c r="AT834" s="167"/>
      <c r="AU834" s="167"/>
      <c r="AV834" s="167"/>
      <c r="AW834" s="167">
        <v>1</v>
      </c>
      <c r="AX834" s="125">
        <f t="shared" si="217"/>
        <v>1</v>
      </c>
      <c r="AY834" s="164"/>
      <c r="AZ834" s="164"/>
      <c r="BA834" s="164">
        <v>1</v>
      </c>
      <c r="BB834" s="164"/>
      <c r="BC834" s="164"/>
      <c r="BD834" s="164"/>
      <c r="BE834" s="164"/>
      <c r="BF834" s="164"/>
      <c r="BG834" s="164"/>
      <c r="BH834" s="164"/>
      <c r="BI834" s="164"/>
      <c r="BJ834" s="164"/>
      <c r="BK834" s="164"/>
      <c r="BL834" s="164"/>
      <c r="BM834" s="164"/>
      <c r="BN834" s="164"/>
      <c r="BO834" s="164"/>
      <c r="BP834" s="164"/>
      <c r="BQ834" s="164"/>
      <c r="BR834" s="164">
        <v>1</v>
      </c>
      <c r="BS834" s="164"/>
      <c r="BT834" s="164"/>
      <c r="BU834" s="164">
        <v>1</v>
      </c>
      <c r="BV834" s="66">
        <f t="shared" si="233"/>
        <v>0</v>
      </c>
      <c r="BW834" s="164"/>
      <c r="BX834" s="164"/>
      <c r="BY834" s="164"/>
      <c r="BZ834" s="164"/>
      <c r="CA834" s="164"/>
      <c r="CB834" s="164"/>
      <c r="CC834" s="164"/>
      <c r="CD834" s="164"/>
      <c r="CE834" s="164"/>
      <c r="CF834" s="164"/>
      <c r="CG834" s="164"/>
      <c r="CH834" s="125">
        <f t="shared" si="218"/>
        <v>0</v>
      </c>
      <c r="CI834" s="164"/>
      <c r="CJ834" s="164"/>
      <c r="CK834" s="164"/>
      <c r="CL834" s="164"/>
      <c r="CM834" s="164"/>
      <c r="CN834" s="164"/>
      <c r="CO834" s="164"/>
      <c r="CP834" s="164"/>
      <c r="CQ834" s="164"/>
      <c r="CR834" s="164"/>
      <c r="CS834" s="125">
        <f t="shared" si="219"/>
        <v>0</v>
      </c>
      <c r="CT834" s="164"/>
      <c r="CU834" s="164"/>
      <c r="CV834" s="164"/>
      <c r="CW834" s="164"/>
      <c r="CX834" s="164"/>
      <c r="CY834" s="164"/>
      <c r="CZ834" s="164"/>
      <c r="DA834" s="164"/>
      <c r="DB834" s="164"/>
      <c r="DC834" s="164"/>
      <c r="DD834" s="125">
        <f t="shared" si="220"/>
        <v>0</v>
      </c>
      <c r="DE834" s="164"/>
      <c r="DF834" s="164"/>
      <c r="DG834" s="164"/>
      <c r="DH834" s="164"/>
      <c r="DI834" s="164"/>
      <c r="DJ834" s="164"/>
      <c r="DK834" s="164"/>
      <c r="DL834" s="164"/>
      <c r="DM834" s="164"/>
      <c r="DN834" s="125">
        <f t="shared" si="221"/>
        <v>0</v>
      </c>
      <c r="DO834" s="164"/>
      <c r="DP834" s="164"/>
      <c r="DQ834" s="164"/>
      <c r="DR834" s="164"/>
      <c r="DS834" s="164"/>
      <c r="DT834" s="164"/>
      <c r="DU834" s="164"/>
      <c r="DV834" s="164">
        <v>1</v>
      </c>
      <c r="DW834" s="164"/>
      <c r="DX834" s="164"/>
      <c r="DY834" s="125">
        <f t="shared" si="222"/>
        <v>1</v>
      </c>
      <c r="DZ834" s="125">
        <f t="shared" si="223"/>
        <v>0</v>
      </c>
      <c r="EA834" s="125">
        <f t="shared" si="224"/>
        <v>0</v>
      </c>
      <c r="EB834" s="125">
        <f t="shared" si="225"/>
        <v>0</v>
      </c>
      <c r="EC834" s="125">
        <f t="shared" si="226"/>
        <v>0</v>
      </c>
      <c r="ED834" s="125">
        <f t="shared" si="227"/>
        <v>0</v>
      </c>
      <c r="EE834" s="125">
        <f t="shared" si="228"/>
        <v>0</v>
      </c>
      <c r="EF834" s="125">
        <f t="shared" si="229"/>
        <v>0</v>
      </c>
      <c r="EG834" s="125">
        <f t="shared" si="230"/>
        <v>0</v>
      </c>
      <c r="EH834" s="125">
        <f t="shared" si="231"/>
        <v>0</v>
      </c>
      <c r="EI834" s="125">
        <f t="shared" si="232"/>
        <v>0</v>
      </c>
      <c r="EJ834" s="125">
        <v>0</v>
      </c>
    </row>
    <row r="835" spans="1:140" ht="15.75" customHeight="1">
      <c r="A835" s="33"/>
      <c r="B835" s="33"/>
      <c r="C835" s="201">
        <v>2020</v>
      </c>
      <c r="D835" s="201" t="s">
        <v>4257</v>
      </c>
      <c r="E835" s="201" t="s">
        <v>4258</v>
      </c>
      <c r="F835" s="201" t="s">
        <v>541</v>
      </c>
      <c r="G835" s="201" t="s">
        <v>538</v>
      </c>
      <c r="H835" s="201" t="s">
        <v>4259</v>
      </c>
      <c r="I835" s="201" t="s">
        <v>4260</v>
      </c>
      <c r="J835" s="201"/>
      <c r="K835" s="201"/>
      <c r="L835" s="201" t="s">
        <v>3431</v>
      </c>
      <c r="M835" s="214">
        <v>1</v>
      </c>
      <c r="N835" s="214"/>
      <c r="O835" s="201"/>
      <c r="P835" s="201"/>
      <c r="Q835" s="201"/>
      <c r="R835" s="201"/>
      <c r="S835" s="201"/>
      <c r="T835" s="201"/>
      <c r="U835" s="201">
        <v>1</v>
      </c>
      <c r="V835" s="201"/>
      <c r="W835" s="201"/>
      <c r="X835" s="201"/>
      <c r="Y835" s="201"/>
      <c r="Z835" s="201"/>
      <c r="AA835" s="201"/>
      <c r="AB835" s="201"/>
      <c r="AC835" s="201"/>
      <c r="AD835" s="201"/>
      <c r="AE835" s="201"/>
      <c r="AF835" s="201"/>
      <c r="AG835" s="201"/>
      <c r="AH835" s="201">
        <v>1</v>
      </c>
      <c r="AI835" s="201"/>
      <c r="AJ835" s="201"/>
      <c r="AK835" s="201"/>
      <c r="AL835" s="201"/>
      <c r="AM835" s="201"/>
      <c r="AN835" s="201"/>
      <c r="AO835" s="201"/>
      <c r="AP835" s="201"/>
      <c r="AQ835" s="201"/>
      <c r="AR835" s="201">
        <f t="shared" si="234"/>
        <v>1</v>
      </c>
      <c r="AS835" s="216">
        <v>1</v>
      </c>
      <c r="AT835" s="208"/>
      <c r="AU835" s="216">
        <v>1</v>
      </c>
      <c r="AV835" s="216"/>
      <c r="AW835" s="216"/>
      <c r="AX835" s="201">
        <f t="shared" ref="AX835:AX898" si="235">SUM(AS835:AW835)</f>
        <v>2</v>
      </c>
      <c r="AY835" s="216"/>
      <c r="AZ835" s="216"/>
      <c r="BA835" s="208">
        <v>1</v>
      </c>
      <c r="BB835" s="208"/>
      <c r="BC835" s="208"/>
      <c r="BD835" s="208"/>
      <c r="BE835" s="208"/>
      <c r="BF835" s="208"/>
      <c r="BG835" s="208"/>
      <c r="BH835" s="208"/>
      <c r="BI835" s="208"/>
      <c r="BJ835" s="208"/>
      <c r="BK835" s="208"/>
      <c r="BL835" s="208"/>
      <c r="BM835" s="208">
        <v>1</v>
      </c>
      <c r="BN835" s="208"/>
      <c r="BO835" s="208"/>
      <c r="BP835" s="208"/>
      <c r="BQ835" s="208"/>
      <c r="BR835" s="208"/>
      <c r="BS835" s="216">
        <v>1</v>
      </c>
      <c r="BT835" s="208"/>
      <c r="BU835" s="216">
        <v>1</v>
      </c>
      <c r="BV835" s="66">
        <f t="shared" si="233"/>
        <v>0</v>
      </c>
      <c r="BW835" s="208"/>
      <c r="BX835" s="208"/>
      <c r="BY835" s="208"/>
      <c r="BZ835" s="208">
        <v>1</v>
      </c>
      <c r="CA835" s="208"/>
      <c r="CB835" s="208"/>
      <c r="CC835" s="208"/>
      <c r="CD835" s="216"/>
      <c r="CE835" s="216"/>
      <c r="CF835" s="208"/>
      <c r="CG835" s="208"/>
      <c r="CH835" s="201">
        <f t="shared" ref="CH835:CH898" si="236">SUM(BW835:CF835)</f>
        <v>1</v>
      </c>
      <c r="CI835" s="208"/>
      <c r="CJ835" s="208"/>
      <c r="CK835" s="208"/>
      <c r="CL835" s="208"/>
      <c r="CM835" s="208"/>
      <c r="CN835" s="208"/>
      <c r="CO835" s="208"/>
      <c r="CP835" s="208"/>
      <c r="CQ835" s="208"/>
      <c r="CR835" s="208"/>
      <c r="CS835" s="201">
        <f t="shared" ref="CS835:CS898" si="237">SUM(CI835:CQ835)</f>
        <v>0</v>
      </c>
      <c r="CT835" s="208"/>
      <c r="CU835" s="216"/>
      <c r="CV835" s="216"/>
      <c r="CW835" s="208"/>
      <c r="CX835" s="208"/>
      <c r="CY835" s="208"/>
      <c r="CZ835" s="208">
        <v>1</v>
      </c>
      <c r="DA835" s="208"/>
      <c r="DB835" s="208"/>
      <c r="DC835" s="208"/>
      <c r="DD835" s="201">
        <f t="shared" ref="DD835:DD898" si="238">SUM(CT835:DB835)</f>
        <v>1</v>
      </c>
      <c r="DE835" s="208"/>
      <c r="DF835" s="208"/>
      <c r="DG835" s="208"/>
      <c r="DH835" s="208"/>
      <c r="DI835" s="208"/>
      <c r="DJ835" s="208"/>
      <c r="DK835" s="208"/>
      <c r="DL835" s="208"/>
      <c r="DM835" s="208"/>
      <c r="DN835" s="201">
        <f t="shared" ref="DN835:DN898" si="239">SUM(DE835:DL835)</f>
        <v>0</v>
      </c>
      <c r="DO835" s="208"/>
      <c r="DP835" s="216"/>
      <c r="DQ835" s="216"/>
      <c r="DR835" s="208"/>
      <c r="DS835" s="208"/>
      <c r="DT835" s="208"/>
      <c r="DU835" s="208"/>
      <c r="DV835" s="208"/>
      <c r="DW835" s="208"/>
      <c r="DX835" s="208"/>
      <c r="DY835" s="201">
        <f t="shared" ref="DY835:DY898" si="240">SUM(DO835:DW835)</f>
        <v>0</v>
      </c>
      <c r="DZ835" s="201">
        <f t="shared" ref="DZ835:DZ898" si="241">SUM(BW835,CI835,CT835,DE835,DO835)</f>
        <v>0</v>
      </c>
      <c r="EA835" s="201">
        <f t="shared" ref="EA835:EA898" si="242">SUM(BY835,CJ835,CU835,DF835,DP835)</f>
        <v>0</v>
      </c>
      <c r="EB835" s="201">
        <f t="shared" ref="EB835:EB898" si="243">SUM(CA835,CK835,CV835,DG835,DQ835)</f>
        <v>0</v>
      </c>
      <c r="EC835" s="201">
        <f t="shared" ref="EC835:EC898" si="244">SUM(CB835,CL835,CW835,DH835,DR835)</f>
        <v>0</v>
      </c>
      <c r="ED835" s="201">
        <f t="shared" ref="ED835:ED898" si="245">SUM(CC835,CN835,CX835,DI835,DS835)</f>
        <v>0</v>
      </c>
      <c r="EE835" s="201">
        <f t="shared" ref="EE835:EE898" si="246">SUM(CD835,CO835,CY835,DJ835,DT835)</f>
        <v>0</v>
      </c>
      <c r="EF835" s="201">
        <f t="shared" ref="EF835:EF898" si="247">SUM(CE835,CP835,DA835,DK835,DU835)</f>
        <v>0</v>
      </c>
      <c r="EG835" s="201">
        <f t="shared" ref="EG835:EG898" si="248">SUM(CF835,CQ835,DB835,DL835,DW835)</f>
        <v>0</v>
      </c>
      <c r="EH835" s="201">
        <f t="shared" ref="EH835:EH898" si="249">SUM(DZ835:EG835)</f>
        <v>0</v>
      </c>
      <c r="EI835" s="201">
        <f t="shared" ref="EI835:EI899" si="250">IF(SUM(DZ835:EG835)=0,0,1)</f>
        <v>0</v>
      </c>
      <c r="EJ835" s="201">
        <v>1</v>
      </c>
    </row>
    <row r="836" spans="1:140" ht="15.75" customHeight="1">
      <c r="A836" s="33"/>
      <c r="B836" s="33"/>
      <c r="C836" s="125">
        <v>2020</v>
      </c>
      <c r="D836" s="125" t="s">
        <v>4261</v>
      </c>
      <c r="E836" s="125" t="s">
        <v>4262</v>
      </c>
      <c r="F836" s="125" t="s">
        <v>660</v>
      </c>
      <c r="G836" s="125" t="s">
        <v>487</v>
      </c>
      <c r="H836" s="125" t="s">
        <v>4263</v>
      </c>
      <c r="I836" s="125" t="s">
        <v>4264</v>
      </c>
      <c r="J836" s="125"/>
      <c r="K836" s="125"/>
      <c r="L836" s="125" t="s">
        <v>3431</v>
      </c>
      <c r="M836" s="119">
        <v>1</v>
      </c>
      <c r="N836" s="119"/>
      <c r="O836" s="125"/>
      <c r="P836" s="125"/>
      <c r="Q836" s="125"/>
      <c r="R836" s="125"/>
      <c r="S836" s="125"/>
      <c r="T836" s="125"/>
      <c r="U836" s="125">
        <v>1</v>
      </c>
      <c r="V836" s="125"/>
      <c r="W836" s="125"/>
      <c r="X836" s="125"/>
      <c r="Y836" s="125"/>
      <c r="Z836" s="125"/>
      <c r="AA836" s="125"/>
      <c r="AB836" s="125"/>
      <c r="AC836" s="125"/>
      <c r="AD836" s="125"/>
      <c r="AE836" s="125"/>
      <c r="AF836" s="125"/>
      <c r="AG836" s="125"/>
      <c r="AH836" s="125">
        <v>1</v>
      </c>
      <c r="AI836" s="125"/>
      <c r="AJ836" s="125"/>
      <c r="AK836" s="125"/>
      <c r="AL836" s="125"/>
      <c r="AM836" s="125"/>
      <c r="AN836" s="125"/>
      <c r="AO836" s="125"/>
      <c r="AP836" s="125"/>
      <c r="AQ836" s="125"/>
      <c r="AR836" s="125">
        <f t="shared" si="234"/>
        <v>1</v>
      </c>
      <c r="AS836" s="164">
        <v>1</v>
      </c>
      <c r="AT836" s="164"/>
      <c r="AU836" s="164"/>
      <c r="AV836" s="164"/>
      <c r="AW836" s="164">
        <v>1</v>
      </c>
      <c r="AX836" s="125">
        <f t="shared" si="235"/>
        <v>2</v>
      </c>
      <c r="AY836" s="164"/>
      <c r="AZ836" s="164"/>
      <c r="BA836" s="164">
        <v>1</v>
      </c>
      <c r="BB836" s="164">
        <v>1</v>
      </c>
      <c r="BC836" s="164"/>
      <c r="BD836" s="164"/>
      <c r="BE836" s="164"/>
      <c r="BF836" s="164"/>
      <c r="BG836" s="164"/>
      <c r="BH836" s="164"/>
      <c r="BI836" s="164"/>
      <c r="BJ836" s="164"/>
      <c r="BK836" s="164"/>
      <c r="BL836" s="164"/>
      <c r="BM836" s="164"/>
      <c r="BN836" s="164">
        <v>1</v>
      </c>
      <c r="BO836" s="164"/>
      <c r="BP836" s="164"/>
      <c r="BQ836" s="164"/>
      <c r="BR836" s="164"/>
      <c r="BS836" s="164"/>
      <c r="BT836" s="164">
        <v>1</v>
      </c>
      <c r="BU836" s="164">
        <v>1</v>
      </c>
      <c r="BV836" s="66">
        <f t="shared" si="233"/>
        <v>0</v>
      </c>
      <c r="BW836" s="164"/>
      <c r="BX836" s="164"/>
      <c r="BY836" s="164"/>
      <c r="BZ836" s="164"/>
      <c r="CA836" s="164"/>
      <c r="CB836" s="164">
        <v>1</v>
      </c>
      <c r="CC836" s="164"/>
      <c r="CD836" s="164"/>
      <c r="CE836" s="164"/>
      <c r="CF836" s="164"/>
      <c r="CG836" s="164"/>
      <c r="CH836" s="125">
        <f t="shared" si="236"/>
        <v>1</v>
      </c>
      <c r="CI836" s="164"/>
      <c r="CJ836" s="164"/>
      <c r="CK836" s="164"/>
      <c r="CL836" s="164"/>
      <c r="CM836" s="164"/>
      <c r="CN836" s="164"/>
      <c r="CO836" s="164"/>
      <c r="CP836" s="164"/>
      <c r="CQ836" s="164"/>
      <c r="CR836" s="164"/>
      <c r="CS836" s="125">
        <f t="shared" si="237"/>
        <v>0</v>
      </c>
      <c r="CT836" s="164"/>
      <c r="CU836" s="164"/>
      <c r="CV836" s="164"/>
      <c r="CW836" s="164"/>
      <c r="CX836" s="164"/>
      <c r="CY836" s="164"/>
      <c r="CZ836" s="164"/>
      <c r="DA836" s="164"/>
      <c r="DB836" s="164"/>
      <c r="DC836" s="164"/>
      <c r="DD836" s="125">
        <f t="shared" si="238"/>
        <v>0</v>
      </c>
      <c r="DE836" s="164"/>
      <c r="DF836" s="164"/>
      <c r="DG836" s="164"/>
      <c r="DH836" s="164"/>
      <c r="DI836" s="164"/>
      <c r="DJ836" s="164"/>
      <c r="DK836" s="164"/>
      <c r="DL836" s="164"/>
      <c r="DM836" s="164"/>
      <c r="DN836" s="125">
        <f t="shared" si="239"/>
        <v>0</v>
      </c>
      <c r="DO836" s="164"/>
      <c r="DP836" s="164"/>
      <c r="DQ836" s="164"/>
      <c r="DR836" s="164"/>
      <c r="DS836" s="164"/>
      <c r="DT836" s="164"/>
      <c r="DU836" s="164"/>
      <c r="DV836" s="164">
        <v>1</v>
      </c>
      <c r="DW836" s="164"/>
      <c r="DX836" s="164"/>
      <c r="DY836" s="125">
        <f t="shared" si="240"/>
        <v>1</v>
      </c>
      <c r="DZ836" s="125">
        <f t="shared" si="241"/>
        <v>0</v>
      </c>
      <c r="EA836" s="125">
        <f t="shared" si="242"/>
        <v>0</v>
      </c>
      <c r="EB836" s="125">
        <f t="shared" si="243"/>
        <v>0</v>
      </c>
      <c r="EC836" s="125">
        <f t="shared" si="244"/>
        <v>1</v>
      </c>
      <c r="ED836" s="125">
        <f t="shared" si="245"/>
        <v>0</v>
      </c>
      <c r="EE836" s="125">
        <f t="shared" si="246"/>
        <v>0</v>
      </c>
      <c r="EF836" s="125">
        <f t="shared" si="247"/>
        <v>0</v>
      </c>
      <c r="EG836" s="125">
        <f t="shared" si="248"/>
        <v>0</v>
      </c>
      <c r="EH836" s="125">
        <f t="shared" si="249"/>
        <v>1</v>
      </c>
      <c r="EI836" s="125">
        <f t="shared" si="250"/>
        <v>1</v>
      </c>
      <c r="EJ836" s="125">
        <v>0</v>
      </c>
    </row>
    <row r="837" spans="1:140" ht="15.75" customHeight="1">
      <c r="A837" s="33"/>
      <c r="B837" s="33"/>
      <c r="C837" s="201">
        <v>2020</v>
      </c>
      <c r="D837" s="201" t="s">
        <v>4265</v>
      </c>
      <c r="E837" s="201" t="s">
        <v>4266</v>
      </c>
      <c r="F837" s="201" t="s">
        <v>1860</v>
      </c>
      <c r="G837" s="201" t="s">
        <v>1861</v>
      </c>
      <c r="H837" s="201" t="s">
        <v>4267</v>
      </c>
      <c r="I837" s="201" t="s">
        <v>4268</v>
      </c>
      <c r="J837" s="201"/>
      <c r="K837" s="201"/>
      <c r="L837" s="201" t="s">
        <v>3431</v>
      </c>
      <c r="M837" s="214">
        <v>1</v>
      </c>
      <c r="N837" s="214"/>
      <c r="O837" s="201"/>
      <c r="P837" s="201"/>
      <c r="Q837" s="201"/>
      <c r="R837" s="201"/>
      <c r="S837" s="201"/>
      <c r="T837" s="201"/>
      <c r="U837" s="201">
        <v>1</v>
      </c>
      <c r="V837" s="201"/>
      <c r="W837" s="201"/>
      <c r="X837" s="201"/>
      <c r="Y837" s="201"/>
      <c r="Z837" s="201"/>
      <c r="AA837" s="201"/>
      <c r="AB837" s="201"/>
      <c r="AC837" s="201"/>
      <c r="AD837" s="201"/>
      <c r="AE837" s="201"/>
      <c r="AF837" s="201">
        <v>1</v>
      </c>
      <c r="AG837" s="201"/>
      <c r="AH837" s="201"/>
      <c r="AI837" s="201"/>
      <c r="AJ837" s="201"/>
      <c r="AK837" s="201"/>
      <c r="AL837" s="201"/>
      <c r="AM837" s="201"/>
      <c r="AN837" s="201"/>
      <c r="AO837" s="201"/>
      <c r="AP837" s="201"/>
      <c r="AQ837" s="201"/>
      <c r="AR837" s="201">
        <f t="shared" si="234"/>
        <v>1</v>
      </c>
      <c r="AS837" s="216"/>
      <c r="AT837" s="208">
        <v>1</v>
      </c>
      <c r="AU837" s="216"/>
      <c r="AV837" s="208"/>
      <c r="AW837" s="208"/>
      <c r="AX837" s="201">
        <f t="shared" si="235"/>
        <v>1</v>
      </c>
      <c r="AY837" s="216"/>
      <c r="AZ837" s="208"/>
      <c r="BA837" s="208">
        <v>1</v>
      </c>
      <c r="BB837" s="208"/>
      <c r="BC837" s="208"/>
      <c r="BD837" s="208"/>
      <c r="BE837" s="208"/>
      <c r="BF837" s="208"/>
      <c r="BG837" s="208"/>
      <c r="BH837" s="208"/>
      <c r="BI837" s="208"/>
      <c r="BJ837" s="208"/>
      <c r="BK837" s="208">
        <v>1</v>
      </c>
      <c r="BL837" s="208"/>
      <c r="BM837" s="208"/>
      <c r="BN837" s="208"/>
      <c r="BO837" s="208"/>
      <c r="BP837" s="208"/>
      <c r="BQ837" s="208"/>
      <c r="BR837" s="208"/>
      <c r="BS837" s="208"/>
      <c r="BT837" s="208"/>
      <c r="BU837" s="208">
        <v>1</v>
      </c>
      <c r="BV837" s="66">
        <f t="shared" si="233"/>
        <v>0</v>
      </c>
      <c r="BW837" s="208"/>
      <c r="BX837" s="208"/>
      <c r="BY837" s="208"/>
      <c r="BZ837" s="208"/>
      <c r="CA837" s="208"/>
      <c r="CB837" s="208"/>
      <c r="CC837" s="208"/>
      <c r="CD837" s="208"/>
      <c r="CE837" s="208"/>
      <c r="CF837" s="208"/>
      <c r="CG837" s="208"/>
      <c r="CH837" s="201">
        <f t="shared" si="236"/>
        <v>0</v>
      </c>
      <c r="CI837" s="208"/>
      <c r="CJ837" s="208"/>
      <c r="CK837" s="208"/>
      <c r="CL837" s="208"/>
      <c r="CM837" s="208"/>
      <c r="CN837" s="208"/>
      <c r="CO837" s="208"/>
      <c r="CP837" s="208">
        <v>1</v>
      </c>
      <c r="CQ837" s="208"/>
      <c r="CR837" s="208"/>
      <c r="CS837" s="201">
        <f t="shared" si="237"/>
        <v>1</v>
      </c>
      <c r="CT837" s="208"/>
      <c r="CU837" s="208"/>
      <c r="CV837" s="208"/>
      <c r="CW837" s="208"/>
      <c r="CX837" s="208"/>
      <c r="CY837" s="208"/>
      <c r="CZ837" s="208"/>
      <c r="DA837" s="208"/>
      <c r="DB837" s="208"/>
      <c r="DC837" s="208"/>
      <c r="DD837" s="201">
        <f t="shared" si="238"/>
        <v>0</v>
      </c>
      <c r="DE837" s="208"/>
      <c r="DF837" s="208"/>
      <c r="DG837" s="208"/>
      <c r="DH837" s="208"/>
      <c r="DI837" s="208"/>
      <c r="DJ837" s="208"/>
      <c r="DK837" s="208"/>
      <c r="DL837" s="208"/>
      <c r="DM837" s="208"/>
      <c r="DN837" s="201">
        <f t="shared" si="239"/>
        <v>0</v>
      </c>
      <c r="DO837" s="208"/>
      <c r="DP837" s="208"/>
      <c r="DQ837" s="208"/>
      <c r="DR837" s="208"/>
      <c r="DS837" s="208"/>
      <c r="DT837" s="208"/>
      <c r="DU837" s="208"/>
      <c r="DV837" s="208"/>
      <c r="DW837" s="208"/>
      <c r="DX837" s="208"/>
      <c r="DY837" s="201">
        <f t="shared" si="240"/>
        <v>0</v>
      </c>
      <c r="DZ837" s="201">
        <f t="shared" si="241"/>
        <v>0</v>
      </c>
      <c r="EA837" s="201">
        <f t="shared" si="242"/>
        <v>0</v>
      </c>
      <c r="EB837" s="201">
        <f t="shared" si="243"/>
        <v>0</v>
      </c>
      <c r="EC837" s="201">
        <f t="shared" si="244"/>
        <v>0</v>
      </c>
      <c r="ED837" s="201">
        <f t="shared" si="245"/>
        <v>0</v>
      </c>
      <c r="EE837" s="201">
        <f t="shared" si="246"/>
        <v>0</v>
      </c>
      <c r="EF837" s="201">
        <f t="shared" si="247"/>
        <v>1</v>
      </c>
      <c r="EG837" s="201">
        <f t="shared" si="248"/>
        <v>0</v>
      </c>
      <c r="EH837" s="201">
        <f t="shared" si="249"/>
        <v>1</v>
      </c>
      <c r="EI837" s="201">
        <f t="shared" si="250"/>
        <v>1</v>
      </c>
      <c r="EJ837" s="201">
        <v>0</v>
      </c>
    </row>
    <row r="838" spans="1:140" ht="15.75" customHeight="1">
      <c r="A838" s="33"/>
      <c r="B838" s="33"/>
      <c r="C838" s="125">
        <v>2020</v>
      </c>
      <c r="D838" s="125" t="s">
        <v>4269</v>
      </c>
      <c r="E838" s="125" t="s">
        <v>4270</v>
      </c>
      <c r="F838" s="125" t="s">
        <v>2986</v>
      </c>
      <c r="G838" s="125" t="s">
        <v>470</v>
      </c>
      <c r="H838" s="125" t="s">
        <v>4271</v>
      </c>
      <c r="I838" s="125" t="s">
        <v>4272</v>
      </c>
      <c r="J838" s="125"/>
      <c r="K838" s="125"/>
      <c r="L838" s="125" t="s">
        <v>3431</v>
      </c>
      <c r="M838" s="119">
        <v>1</v>
      </c>
      <c r="N838" s="119"/>
      <c r="O838" s="125"/>
      <c r="P838" s="125"/>
      <c r="Q838" s="125"/>
      <c r="R838" s="125"/>
      <c r="S838" s="125"/>
      <c r="T838" s="125"/>
      <c r="U838" s="125">
        <v>1</v>
      </c>
      <c r="V838" s="125"/>
      <c r="W838" s="125"/>
      <c r="X838" s="125"/>
      <c r="Y838" s="125"/>
      <c r="Z838" s="125"/>
      <c r="AA838" s="125"/>
      <c r="AB838" s="125"/>
      <c r="AC838" s="125"/>
      <c r="AD838" s="125"/>
      <c r="AE838" s="125"/>
      <c r="AF838" s="125">
        <v>1</v>
      </c>
      <c r="AG838" s="125"/>
      <c r="AH838" s="125"/>
      <c r="AI838" s="125"/>
      <c r="AJ838" s="125"/>
      <c r="AK838" s="125"/>
      <c r="AL838" s="125"/>
      <c r="AM838" s="125"/>
      <c r="AN838" s="125"/>
      <c r="AO838" s="125"/>
      <c r="AP838" s="125"/>
      <c r="AQ838" s="125"/>
      <c r="AR838" s="125">
        <f t="shared" si="234"/>
        <v>1</v>
      </c>
      <c r="AS838" s="208">
        <v>1</v>
      </c>
      <c r="AT838" s="208">
        <v>1</v>
      </c>
      <c r="AU838" s="208">
        <v>1</v>
      </c>
      <c r="AV838" s="208">
        <v>1</v>
      </c>
      <c r="AW838" s="208">
        <v>1</v>
      </c>
      <c r="AX838" s="125">
        <f t="shared" si="235"/>
        <v>5</v>
      </c>
      <c r="AY838" s="208"/>
      <c r="AZ838" s="208">
        <v>1</v>
      </c>
      <c r="BA838" s="208"/>
      <c r="BB838" s="208"/>
      <c r="BC838" s="208"/>
      <c r="BD838" s="208"/>
      <c r="BE838" s="208"/>
      <c r="BF838" s="208"/>
      <c r="BG838" s="208"/>
      <c r="BH838" s="208"/>
      <c r="BI838" s="208"/>
      <c r="BJ838" s="208"/>
      <c r="BK838" s="208">
        <v>1</v>
      </c>
      <c r="BL838" s="208"/>
      <c r="BM838" s="208"/>
      <c r="BN838" s="208"/>
      <c r="BO838" s="208"/>
      <c r="BP838" s="208"/>
      <c r="BQ838" s="208"/>
      <c r="BR838" s="208"/>
      <c r="BS838" s="208"/>
      <c r="BT838" s="208"/>
      <c r="BU838" s="208"/>
      <c r="BV838" s="66">
        <f t="shared" ref="BV838:BV901" si="251">IF(SUM(BS838:BU838)=0,1,0)</f>
        <v>1</v>
      </c>
      <c r="BW838" s="164"/>
      <c r="BX838" s="164"/>
      <c r="BY838" s="208"/>
      <c r="BZ838" s="208"/>
      <c r="CA838" s="208"/>
      <c r="CB838" s="208"/>
      <c r="CC838" s="208"/>
      <c r="CD838" s="208"/>
      <c r="CE838" s="208"/>
      <c r="CF838" s="208"/>
      <c r="CG838" s="208"/>
      <c r="CH838" s="125">
        <f t="shared" si="236"/>
        <v>0</v>
      </c>
      <c r="CI838" s="208"/>
      <c r="CJ838" s="208"/>
      <c r="CK838" s="208"/>
      <c r="CL838" s="208"/>
      <c r="CM838" s="208"/>
      <c r="CN838" s="208"/>
      <c r="CO838" s="208"/>
      <c r="CP838" s="208"/>
      <c r="CQ838" s="208"/>
      <c r="CR838" s="208"/>
      <c r="CS838" s="125">
        <f t="shared" si="237"/>
        <v>0</v>
      </c>
      <c r="CT838" s="208"/>
      <c r="CU838" s="208"/>
      <c r="CV838" s="208"/>
      <c r="CW838" s="208"/>
      <c r="CX838" s="208"/>
      <c r="CY838" s="208"/>
      <c r="CZ838" s="208"/>
      <c r="DA838" s="208"/>
      <c r="DB838" s="208"/>
      <c r="DC838" s="208"/>
      <c r="DD838" s="125">
        <f t="shared" si="238"/>
        <v>0</v>
      </c>
      <c r="DE838" s="208"/>
      <c r="DF838" s="208"/>
      <c r="DG838" s="208"/>
      <c r="DH838" s="208"/>
      <c r="DI838" s="208"/>
      <c r="DJ838" s="208"/>
      <c r="DK838" s="208"/>
      <c r="DL838" s="208"/>
      <c r="DM838" s="208"/>
      <c r="DN838" s="125">
        <f t="shared" si="239"/>
        <v>0</v>
      </c>
      <c r="DO838" s="208"/>
      <c r="DP838" s="208"/>
      <c r="DQ838" s="208"/>
      <c r="DR838" s="208"/>
      <c r="DS838" s="208"/>
      <c r="DT838" s="208"/>
      <c r="DU838" s="208"/>
      <c r="DV838" s="208"/>
      <c r="DW838" s="164"/>
      <c r="DX838" s="164"/>
      <c r="DY838" s="125">
        <f t="shared" si="240"/>
        <v>0</v>
      </c>
      <c r="DZ838" s="125">
        <f t="shared" si="241"/>
        <v>0</v>
      </c>
      <c r="EA838" s="125">
        <f t="shared" si="242"/>
        <v>0</v>
      </c>
      <c r="EB838" s="125">
        <f t="shared" si="243"/>
        <v>0</v>
      </c>
      <c r="EC838" s="125">
        <f t="shared" si="244"/>
        <v>0</v>
      </c>
      <c r="ED838" s="125">
        <f t="shared" si="245"/>
        <v>0</v>
      </c>
      <c r="EE838" s="125">
        <f t="shared" si="246"/>
        <v>0</v>
      </c>
      <c r="EF838" s="125">
        <f t="shared" si="247"/>
        <v>0</v>
      </c>
      <c r="EG838" s="125">
        <f t="shared" si="248"/>
        <v>0</v>
      </c>
      <c r="EH838" s="125">
        <f t="shared" si="249"/>
        <v>0</v>
      </c>
      <c r="EI838" s="125">
        <f t="shared" si="250"/>
        <v>0</v>
      </c>
      <c r="EJ838" s="125">
        <v>1</v>
      </c>
    </row>
    <row r="839" spans="1:140" ht="15.75" customHeight="1">
      <c r="A839" s="33"/>
      <c r="B839" s="33"/>
      <c r="C839" s="125">
        <v>2020</v>
      </c>
      <c r="D839" s="125" t="s">
        <v>4273</v>
      </c>
      <c r="E839" s="125" t="s">
        <v>4274</v>
      </c>
      <c r="F839" s="125" t="s">
        <v>513</v>
      </c>
      <c r="G839" s="125" t="s">
        <v>470</v>
      </c>
      <c r="H839" s="125" t="s">
        <v>4275</v>
      </c>
      <c r="I839" s="125" t="s">
        <v>4276</v>
      </c>
      <c r="J839" s="125"/>
      <c r="K839" s="125"/>
      <c r="L839" s="125" t="s">
        <v>3431</v>
      </c>
      <c r="M839" s="119">
        <v>1</v>
      </c>
      <c r="N839" s="119" t="s">
        <v>4277</v>
      </c>
      <c r="O839" s="125"/>
      <c r="P839" s="125"/>
      <c r="Q839" s="125"/>
      <c r="R839" s="125"/>
      <c r="S839" s="125"/>
      <c r="T839" s="125"/>
      <c r="U839" s="125">
        <v>1</v>
      </c>
      <c r="V839" s="125"/>
      <c r="W839" s="125"/>
      <c r="X839" s="125"/>
      <c r="Y839" s="125"/>
      <c r="Z839" s="125"/>
      <c r="AA839" s="125"/>
      <c r="AB839" s="125"/>
      <c r="AC839" s="125"/>
      <c r="AD839" s="125"/>
      <c r="AE839" s="125"/>
      <c r="AF839" s="125"/>
      <c r="AG839" s="125">
        <v>1</v>
      </c>
      <c r="AH839" s="125"/>
      <c r="AI839" s="125"/>
      <c r="AJ839" s="125"/>
      <c r="AK839" s="125"/>
      <c r="AL839" s="125"/>
      <c r="AM839" s="125"/>
      <c r="AN839" s="125"/>
      <c r="AO839" s="125"/>
      <c r="AP839" s="125"/>
      <c r="AQ839" s="125"/>
      <c r="AR839" s="125">
        <f t="shared" si="234"/>
        <v>1</v>
      </c>
      <c r="AS839" s="208">
        <v>1</v>
      </c>
      <c r="AT839" s="208">
        <v>1</v>
      </c>
      <c r="AU839" s="208"/>
      <c r="AV839" s="208">
        <v>1</v>
      </c>
      <c r="AW839" s="208">
        <v>1</v>
      </c>
      <c r="AX839" s="125">
        <f t="shared" si="235"/>
        <v>4</v>
      </c>
      <c r="AY839" s="208"/>
      <c r="AZ839" s="208">
        <v>1</v>
      </c>
      <c r="BA839" s="208">
        <v>1</v>
      </c>
      <c r="BB839" s="208"/>
      <c r="BC839" s="208"/>
      <c r="BD839" s="208"/>
      <c r="BE839" s="208"/>
      <c r="BF839" s="208"/>
      <c r="BG839" s="208"/>
      <c r="BH839" s="208">
        <v>1</v>
      </c>
      <c r="BI839" s="208"/>
      <c r="BJ839" s="208"/>
      <c r="BK839" s="208"/>
      <c r="BL839" s="208"/>
      <c r="BM839" s="208"/>
      <c r="BN839" s="208"/>
      <c r="BO839" s="208"/>
      <c r="BP839" s="208">
        <v>1</v>
      </c>
      <c r="BQ839" s="208"/>
      <c r="BR839" s="208"/>
      <c r="BS839" s="208">
        <v>1</v>
      </c>
      <c r="BT839" s="208">
        <v>1</v>
      </c>
      <c r="BU839" s="208">
        <v>1</v>
      </c>
      <c r="BV839" s="66">
        <f t="shared" si="251"/>
        <v>0</v>
      </c>
      <c r="BW839" s="164"/>
      <c r="BX839" s="164"/>
      <c r="BY839" s="208"/>
      <c r="BZ839" s="208">
        <v>1</v>
      </c>
      <c r="CA839" s="208"/>
      <c r="CB839" s="208"/>
      <c r="CC839" s="208"/>
      <c r="CD839" s="208"/>
      <c r="CE839" s="208"/>
      <c r="CF839" s="208"/>
      <c r="CG839" s="208"/>
      <c r="CH839" s="125">
        <f t="shared" si="236"/>
        <v>1</v>
      </c>
      <c r="CI839" s="208"/>
      <c r="CJ839" s="208"/>
      <c r="CK839" s="208"/>
      <c r="CL839" s="208"/>
      <c r="CM839" s="208">
        <v>1</v>
      </c>
      <c r="CN839" s="208"/>
      <c r="CO839" s="208"/>
      <c r="CP839" s="208"/>
      <c r="CQ839" s="208"/>
      <c r="CR839" s="208"/>
      <c r="CS839" s="125">
        <f t="shared" si="237"/>
        <v>1</v>
      </c>
      <c r="CT839" s="208"/>
      <c r="CU839" s="208"/>
      <c r="CV839" s="208"/>
      <c r="CW839" s="208"/>
      <c r="CX839" s="208"/>
      <c r="CY839" s="208"/>
      <c r="CZ839" s="208"/>
      <c r="DA839" s="208"/>
      <c r="DB839" s="208"/>
      <c r="DC839" s="208"/>
      <c r="DD839" s="125">
        <f t="shared" si="238"/>
        <v>0</v>
      </c>
      <c r="DE839" s="208"/>
      <c r="DF839" s="208"/>
      <c r="DG839" s="208"/>
      <c r="DH839" s="208"/>
      <c r="DI839" s="208">
        <v>1</v>
      </c>
      <c r="DJ839" s="208"/>
      <c r="DK839" s="208"/>
      <c r="DL839" s="208"/>
      <c r="DM839" s="208"/>
      <c r="DN839" s="125">
        <f t="shared" si="239"/>
        <v>1</v>
      </c>
      <c r="DO839" s="208"/>
      <c r="DP839" s="208"/>
      <c r="DQ839" s="208"/>
      <c r="DR839" s="208"/>
      <c r="DS839" s="208"/>
      <c r="DT839" s="208"/>
      <c r="DU839" s="208"/>
      <c r="DV839" s="208">
        <v>1</v>
      </c>
      <c r="DW839" s="164"/>
      <c r="DX839" s="164"/>
      <c r="DY839" s="125">
        <f t="shared" si="240"/>
        <v>1</v>
      </c>
      <c r="DZ839" s="125">
        <f t="shared" si="241"/>
        <v>0</v>
      </c>
      <c r="EA839" s="125">
        <f t="shared" si="242"/>
        <v>0</v>
      </c>
      <c r="EB839" s="125">
        <f t="shared" si="243"/>
        <v>0</v>
      </c>
      <c r="EC839" s="125">
        <f t="shared" si="244"/>
        <v>0</v>
      </c>
      <c r="ED839" s="125">
        <f t="shared" si="245"/>
        <v>1</v>
      </c>
      <c r="EE839" s="125">
        <f t="shared" si="246"/>
        <v>0</v>
      </c>
      <c r="EF839" s="125">
        <f t="shared" si="247"/>
        <v>0</v>
      </c>
      <c r="EG839" s="125">
        <f t="shared" si="248"/>
        <v>0</v>
      </c>
      <c r="EH839" s="125">
        <f t="shared" si="249"/>
        <v>1</v>
      </c>
      <c r="EI839" s="125">
        <f t="shared" si="250"/>
        <v>1</v>
      </c>
      <c r="EJ839" s="125">
        <v>0</v>
      </c>
    </row>
    <row r="840" spans="1:140" ht="15.75" customHeight="1">
      <c r="A840" s="33"/>
      <c r="B840" s="33"/>
      <c r="C840" s="125">
        <v>2020</v>
      </c>
      <c r="D840" s="125" t="s">
        <v>4278</v>
      </c>
      <c r="E840" s="125" t="s">
        <v>4279</v>
      </c>
      <c r="F840" s="125" t="s">
        <v>620</v>
      </c>
      <c r="G840" s="125" t="s">
        <v>621</v>
      </c>
      <c r="H840" s="125" t="s">
        <v>4280</v>
      </c>
      <c r="I840" s="125" t="s">
        <v>4281</v>
      </c>
      <c r="J840" s="125"/>
      <c r="K840" s="125"/>
      <c r="L840" s="125" t="s">
        <v>3431</v>
      </c>
      <c r="M840" s="119">
        <v>1</v>
      </c>
      <c r="N840" s="119"/>
      <c r="O840" s="125"/>
      <c r="P840" s="125"/>
      <c r="Q840" s="125"/>
      <c r="R840" s="125"/>
      <c r="S840" s="125"/>
      <c r="T840" s="125"/>
      <c r="U840" s="125"/>
      <c r="V840" s="125"/>
      <c r="W840" s="125"/>
      <c r="X840" s="125"/>
      <c r="Y840" s="125"/>
      <c r="Z840" s="125"/>
      <c r="AA840" s="125"/>
      <c r="AB840" s="125"/>
      <c r="AC840" s="125"/>
      <c r="AD840" s="125"/>
      <c r="AE840" s="125"/>
      <c r="AF840" s="125"/>
      <c r="AG840" s="125">
        <v>1</v>
      </c>
      <c r="AH840" s="125"/>
      <c r="AI840" s="125"/>
      <c r="AJ840" s="125"/>
      <c r="AK840" s="125"/>
      <c r="AL840" s="125"/>
      <c r="AM840" s="125"/>
      <c r="AN840" s="125"/>
      <c r="AO840" s="125"/>
      <c r="AP840" s="125"/>
      <c r="AQ840" s="125"/>
      <c r="AR840" s="125">
        <f t="shared" si="234"/>
        <v>1</v>
      </c>
      <c r="AS840" s="167">
        <v>1</v>
      </c>
      <c r="AT840" s="167"/>
      <c r="AU840" s="167"/>
      <c r="AV840" s="167"/>
      <c r="AW840" s="167">
        <v>1</v>
      </c>
      <c r="AX840" s="125">
        <f t="shared" si="235"/>
        <v>2</v>
      </c>
      <c r="AY840" s="164"/>
      <c r="AZ840" s="164"/>
      <c r="BA840" s="164">
        <v>1</v>
      </c>
      <c r="BB840" s="164"/>
      <c r="BC840" s="164"/>
      <c r="BD840" s="164"/>
      <c r="BE840" s="164"/>
      <c r="BF840" s="164"/>
      <c r="BG840" s="164"/>
      <c r="BH840" s="164"/>
      <c r="BI840" s="164"/>
      <c r="BJ840" s="164"/>
      <c r="BK840" s="164">
        <v>1</v>
      </c>
      <c r="BL840" s="164"/>
      <c r="BM840" s="164"/>
      <c r="BN840" s="164"/>
      <c r="BO840" s="164"/>
      <c r="BP840" s="164"/>
      <c r="BQ840" s="164"/>
      <c r="BR840" s="164"/>
      <c r="BS840" s="164">
        <v>1</v>
      </c>
      <c r="BT840" s="164"/>
      <c r="BU840" s="164">
        <v>1</v>
      </c>
      <c r="BV840" s="66">
        <f t="shared" si="251"/>
        <v>0</v>
      </c>
      <c r="BW840" s="164"/>
      <c r="BX840" s="164"/>
      <c r="BY840" s="164"/>
      <c r="BZ840" s="164">
        <v>1</v>
      </c>
      <c r="CA840" s="164"/>
      <c r="CB840" s="164"/>
      <c r="CC840" s="164"/>
      <c r="CD840" s="164"/>
      <c r="CE840" s="164"/>
      <c r="CF840" s="164"/>
      <c r="CG840" s="164"/>
      <c r="CH840" s="125">
        <f t="shared" si="236"/>
        <v>1</v>
      </c>
      <c r="CI840" s="164"/>
      <c r="CJ840" s="164"/>
      <c r="CK840" s="164"/>
      <c r="CL840" s="164"/>
      <c r="CM840" s="164"/>
      <c r="CN840" s="164"/>
      <c r="CO840" s="164"/>
      <c r="CP840" s="164"/>
      <c r="CQ840" s="164"/>
      <c r="CR840" s="164"/>
      <c r="CS840" s="125">
        <f t="shared" si="237"/>
        <v>0</v>
      </c>
      <c r="CT840" s="164"/>
      <c r="CU840" s="164"/>
      <c r="CV840" s="164"/>
      <c r="CW840" s="164"/>
      <c r="CX840" s="164"/>
      <c r="CY840" s="164"/>
      <c r="CZ840" s="164"/>
      <c r="DA840" s="164"/>
      <c r="DB840" s="164"/>
      <c r="DC840" s="164"/>
      <c r="DD840" s="125">
        <f t="shared" si="238"/>
        <v>0</v>
      </c>
      <c r="DE840" s="164"/>
      <c r="DF840" s="164"/>
      <c r="DG840" s="164"/>
      <c r="DH840" s="164"/>
      <c r="DI840" s="164"/>
      <c r="DJ840" s="164"/>
      <c r="DK840" s="164"/>
      <c r="DL840" s="164"/>
      <c r="DM840" s="164"/>
      <c r="DN840" s="125">
        <f t="shared" si="239"/>
        <v>0</v>
      </c>
      <c r="DO840" s="164"/>
      <c r="DP840" s="164"/>
      <c r="DQ840" s="164"/>
      <c r="DR840" s="164"/>
      <c r="DS840" s="164"/>
      <c r="DT840" s="164"/>
      <c r="DU840" s="164"/>
      <c r="DV840" s="164">
        <v>1</v>
      </c>
      <c r="DW840" s="164"/>
      <c r="DX840" s="164"/>
      <c r="DY840" s="125">
        <f t="shared" si="240"/>
        <v>1</v>
      </c>
      <c r="DZ840" s="125">
        <f t="shared" si="241"/>
        <v>0</v>
      </c>
      <c r="EA840" s="125">
        <f t="shared" si="242"/>
        <v>0</v>
      </c>
      <c r="EB840" s="125">
        <f t="shared" si="243"/>
        <v>0</v>
      </c>
      <c r="EC840" s="125">
        <f t="shared" si="244"/>
        <v>0</v>
      </c>
      <c r="ED840" s="125">
        <f t="shared" si="245"/>
        <v>0</v>
      </c>
      <c r="EE840" s="125">
        <f t="shared" si="246"/>
        <v>0</v>
      </c>
      <c r="EF840" s="125">
        <f t="shared" si="247"/>
        <v>0</v>
      </c>
      <c r="EG840" s="125">
        <f t="shared" si="248"/>
        <v>0</v>
      </c>
      <c r="EH840" s="125">
        <f t="shared" si="249"/>
        <v>0</v>
      </c>
      <c r="EI840" s="125">
        <f t="shared" si="250"/>
        <v>0</v>
      </c>
      <c r="EJ840" s="125">
        <v>0</v>
      </c>
    </row>
    <row r="841" spans="1:140" ht="15.75" customHeight="1">
      <c r="A841" s="33"/>
      <c r="B841" s="33"/>
      <c r="C841" s="125">
        <v>2020</v>
      </c>
      <c r="D841" s="125" t="s">
        <v>4282</v>
      </c>
      <c r="E841" s="125" t="s">
        <v>4283</v>
      </c>
      <c r="F841" s="125" t="s">
        <v>2949</v>
      </c>
      <c r="G841" s="125" t="s">
        <v>503</v>
      </c>
      <c r="H841" s="125" t="s">
        <v>4284</v>
      </c>
      <c r="I841" s="201" t="s">
        <v>4285</v>
      </c>
      <c r="J841" s="125"/>
      <c r="K841" s="125"/>
      <c r="L841" s="125" t="s">
        <v>3431</v>
      </c>
      <c r="M841" s="119">
        <v>1</v>
      </c>
      <c r="N841" s="119"/>
      <c r="O841" s="125"/>
      <c r="P841" s="125"/>
      <c r="Q841" s="125"/>
      <c r="R841" s="125"/>
      <c r="S841" s="125"/>
      <c r="T841" s="125"/>
      <c r="U841" s="125"/>
      <c r="V841" s="125"/>
      <c r="W841" s="125"/>
      <c r="X841" s="125"/>
      <c r="Y841" s="125"/>
      <c r="Z841" s="125">
        <v>1</v>
      </c>
      <c r="AA841" s="125"/>
      <c r="AB841" s="125"/>
      <c r="AC841" s="125"/>
      <c r="AD841" s="125"/>
      <c r="AE841" s="125"/>
      <c r="AF841" s="125"/>
      <c r="AG841" s="125"/>
      <c r="AH841" s="125"/>
      <c r="AI841" s="125"/>
      <c r="AJ841" s="125"/>
      <c r="AK841" s="125"/>
      <c r="AL841" s="125"/>
      <c r="AM841" s="125"/>
      <c r="AN841" s="125"/>
      <c r="AO841" s="125"/>
      <c r="AP841" s="125"/>
      <c r="AQ841" s="125"/>
      <c r="AR841" s="125">
        <f t="shared" si="234"/>
        <v>1</v>
      </c>
      <c r="AS841" s="164"/>
      <c r="AT841" s="164">
        <v>1</v>
      </c>
      <c r="AU841" s="164"/>
      <c r="AV841" s="167"/>
      <c r="AW841" s="167">
        <v>1</v>
      </c>
      <c r="AX841" s="125">
        <f t="shared" si="235"/>
        <v>2</v>
      </c>
      <c r="AY841" s="164">
        <v>1</v>
      </c>
      <c r="AZ841" s="164"/>
      <c r="BA841" s="164">
        <v>1</v>
      </c>
      <c r="BB841" s="164"/>
      <c r="BC841" s="164"/>
      <c r="BD841" s="164"/>
      <c r="BE841" s="164"/>
      <c r="BF841" s="164"/>
      <c r="BG841" s="164"/>
      <c r="BH841" s="164"/>
      <c r="BI841" s="164"/>
      <c r="BJ841" s="164"/>
      <c r="BK841" s="164">
        <v>1</v>
      </c>
      <c r="BL841" s="164"/>
      <c r="BM841" s="164"/>
      <c r="BN841" s="164"/>
      <c r="BO841" s="164"/>
      <c r="BP841" s="164"/>
      <c r="BQ841" s="164"/>
      <c r="BR841" s="164"/>
      <c r="BS841" s="164"/>
      <c r="BT841" s="164">
        <v>1</v>
      </c>
      <c r="BU841" s="164">
        <v>1</v>
      </c>
      <c r="BV841" s="66">
        <f t="shared" si="251"/>
        <v>0</v>
      </c>
      <c r="BW841" s="164"/>
      <c r="BX841" s="164"/>
      <c r="BY841" s="164"/>
      <c r="BZ841" s="164"/>
      <c r="CA841" s="164"/>
      <c r="CB841" s="164"/>
      <c r="CC841" s="164"/>
      <c r="CD841" s="164"/>
      <c r="CE841" s="164"/>
      <c r="CF841" s="164"/>
      <c r="CG841" s="164"/>
      <c r="CH841" s="125">
        <f t="shared" si="236"/>
        <v>0</v>
      </c>
      <c r="CI841" s="164"/>
      <c r="CJ841" s="164"/>
      <c r="CK841" s="164"/>
      <c r="CL841" s="164"/>
      <c r="CM841" s="164">
        <v>1</v>
      </c>
      <c r="CN841" s="164"/>
      <c r="CO841" s="164"/>
      <c r="CP841" s="164"/>
      <c r="CQ841" s="164"/>
      <c r="CR841" s="164"/>
      <c r="CS841" s="125">
        <f t="shared" si="237"/>
        <v>1</v>
      </c>
      <c r="CT841" s="164"/>
      <c r="CU841" s="164"/>
      <c r="CV841" s="164"/>
      <c r="CW841" s="164"/>
      <c r="CX841" s="164"/>
      <c r="CY841" s="164"/>
      <c r="CZ841" s="164"/>
      <c r="DA841" s="164"/>
      <c r="DB841" s="164"/>
      <c r="DC841" s="164"/>
      <c r="DD841" s="125">
        <f t="shared" si="238"/>
        <v>0</v>
      </c>
      <c r="DE841" s="164"/>
      <c r="DF841" s="164"/>
      <c r="DG841" s="164"/>
      <c r="DH841" s="164"/>
      <c r="DI841" s="164"/>
      <c r="DJ841" s="164"/>
      <c r="DK841" s="164"/>
      <c r="DL841" s="164"/>
      <c r="DM841" s="164"/>
      <c r="DN841" s="125">
        <f t="shared" si="239"/>
        <v>0</v>
      </c>
      <c r="DO841" s="164"/>
      <c r="DP841" s="164"/>
      <c r="DQ841" s="164"/>
      <c r="DR841" s="164"/>
      <c r="DS841" s="164"/>
      <c r="DT841" s="164"/>
      <c r="DU841" s="164"/>
      <c r="DV841" s="164">
        <v>1</v>
      </c>
      <c r="DW841" s="164"/>
      <c r="DX841" s="164"/>
      <c r="DY841" s="125">
        <f t="shared" si="240"/>
        <v>1</v>
      </c>
      <c r="DZ841" s="125">
        <f t="shared" si="241"/>
        <v>0</v>
      </c>
      <c r="EA841" s="125">
        <f t="shared" si="242"/>
        <v>0</v>
      </c>
      <c r="EB841" s="125">
        <f t="shared" si="243"/>
        <v>0</v>
      </c>
      <c r="EC841" s="125">
        <f t="shared" si="244"/>
        <v>0</v>
      </c>
      <c r="ED841" s="125">
        <f t="shared" si="245"/>
        <v>0</v>
      </c>
      <c r="EE841" s="125">
        <f t="shared" si="246"/>
        <v>0</v>
      </c>
      <c r="EF841" s="125">
        <f t="shared" si="247"/>
        <v>0</v>
      </c>
      <c r="EG841" s="125">
        <f t="shared" si="248"/>
        <v>0</v>
      </c>
      <c r="EH841" s="125">
        <f t="shared" si="249"/>
        <v>0</v>
      </c>
      <c r="EI841" s="125">
        <f t="shared" si="250"/>
        <v>0</v>
      </c>
      <c r="EJ841" s="125">
        <v>0</v>
      </c>
    </row>
    <row r="842" spans="1:140" ht="15.75" customHeight="1">
      <c r="A842" s="33"/>
      <c r="B842" s="33"/>
      <c r="C842" s="125">
        <v>2020</v>
      </c>
      <c r="D842" s="125" t="s">
        <v>4286</v>
      </c>
      <c r="E842" s="125" t="s">
        <v>4287</v>
      </c>
      <c r="F842" s="125" t="s">
        <v>620</v>
      </c>
      <c r="G842" s="125" t="s">
        <v>621</v>
      </c>
      <c r="H842" s="125" t="s">
        <v>4288</v>
      </c>
      <c r="I842" s="125" t="s">
        <v>4289</v>
      </c>
      <c r="J842" s="125"/>
      <c r="K842" s="125"/>
      <c r="L842" s="125" t="s">
        <v>3431</v>
      </c>
      <c r="M842" s="119">
        <v>1</v>
      </c>
      <c r="N842" s="119" t="s">
        <v>4218</v>
      </c>
      <c r="O842" s="164"/>
      <c r="P842" s="164"/>
      <c r="Q842" s="164"/>
      <c r="R842" s="164"/>
      <c r="S842" s="164"/>
      <c r="T842" s="164"/>
      <c r="U842" s="164">
        <v>1</v>
      </c>
      <c r="V842" s="164"/>
      <c r="W842" s="164"/>
      <c r="X842" s="164"/>
      <c r="Y842" s="164"/>
      <c r="Z842" s="164"/>
      <c r="AA842" s="164"/>
      <c r="AB842" s="164"/>
      <c r="AC842" s="164"/>
      <c r="AD842" s="164"/>
      <c r="AE842" s="164"/>
      <c r="AF842" s="167"/>
      <c r="AG842" s="164"/>
      <c r="AH842" s="164">
        <v>1</v>
      </c>
      <c r="AI842" s="164"/>
      <c r="AJ842" s="164"/>
      <c r="AK842" s="164"/>
      <c r="AL842" s="164"/>
      <c r="AM842" s="164"/>
      <c r="AN842" s="164"/>
      <c r="AO842" s="164"/>
      <c r="AP842" s="164"/>
      <c r="AQ842" s="125"/>
      <c r="AR842" s="125">
        <f t="shared" si="234"/>
        <v>1</v>
      </c>
      <c r="AS842" s="167"/>
      <c r="AT842" s="167"/>
      <c r="AU842" s="164">
        <v>1</v>
      </c>
      <c r="AV842" s="164"/>
      <c r="AW842" s="164"/>
      <c r="AX842" s="125">
        <f t="shared" si="235"/>
        <v>1</v>
      </c>
      <c r="AY842" s="164"/>
      <c r="AZ842" s="164">
        <v>1</v>
      </c>
      <c r="BA842" s="164"/>
      <c r="BB842" s="164"/>
      <c r="BC842" s="164"/>
      <c r="BD842" s="164"/>
      <c r="BE842" s="164"/>
      <c r="BF842" s="164"/>
      <c r="BG842" s="164"/>
      <c r="BH842" s="164"/>
      <c r="BI842" s="164"/>
      <c r="BJ842" s="164"/>
      <c r="BK842" s="164">
        <v>1</v>
      </c>
      <c r="BL842" s="164"/>
      <c r="BM842" s="164"/>
      <c r="BN842" s="164"/>
      <c r="BO842" s="164"/>
      <c r="BP842" s="164"/>
      <c r="BQ842" s="164"/>
      <c r="BR842" s="164"/>
      <c r="BS842" s="164"/>
      <c r="BT842" s="164"/>
      <c r="BU842" s="164">
        <v>1</v>
      </c>
      <c r="BV842" s="66">
        <f t="shared" si="251"/>
        <v>0</v>
      </c>
      <c r="BW842" s="164"/>
      <c r="BX842" s="164"/>
      <c r="BY842" s="164"/>
      <c r="BZ842" s="164"/>
      <c r="CA842" s="164"/>
      <c r="CB842" s="164"/>
      <c r="CC842" s="164"/>
      <c r="CD842" s="164"/>
      <c r="CE842" s="164"/>
      <c r="CF842" s="164"/>
      <c r="CG842" s="164"/>
      <c r="CH842" s="125">
        <f t="shared" si="236"/>
        <v>0</v>
      </c>
      <c r="CI842" s="164"/>
      <c r="CJ842" s="164"/>
      <c r="CK842" s="164"/>
      <c r="CL842" s="164"/>
      <c r="CM842" s="164"/>
      <c r="CN842" s="164"/>
      <c r="CO842" s="164"/>
      <c r="CP842" s="164"/>
      <c r="CQ842" s="164"/>
      <c r="CR842" s="164"/>
      <c r="CS842" s="125">
        <f t="shared" si="237"/>
        <v>0</v>
      </c>
      <c r="CT842" s="164"/>
      <c r="CU842" s="164"/>
      <c r="CV842" s="164"/>
      <c r="CW842" s="164"/>
      <c r="CX842" s="164"/>
      <c r="CY842" s="164"/>
      <c r="CZ842" s="164"/>
      <c r="DA842" s="164"/>
      <c r="DB842" s="164"/>
      <c r="DC842" s="164"/>
      <c r="DD842" s="125">
        <f t="shared" si="238"/>
        <v>0</v>
      </c>
      <c r="DE842" s="164"/>
      <c r="DF842" s="164"/>
      <c r="DG842" s="164"/>
      <c r="DH842" s="164"/>
      <c r="DI842" s="164"/>
      <c r="DJ842" s="164"/>
      <c r="DK842" s="164"/>
      <c r="DL842" s="164"/>
      <c r="DM842" s="164"/>
      <c r="DN842" s="125">
        <f t="shared" si="239"/>
        <v>0</v>
      </c>
      <c r="DO842" s="164"/>
      <c r="DP842" s="164"/>
      <c r="DQ842" s="164"/>
      <c r="DR842" s="164"/>
      <c r="DS842" s="164"/>
      <c r="DT842" s="164"/>
      <c r="DU842" s="164"/>
      <c r="DV842" s="164"/>
      <c r="DW842" s="164"/>
      <c r="DX842" s="164"/>
      <c r="DY842" s="125">
        <f t="shared" si="240"/>
        <v>0</v>
      </c>
      <c r="DZ842" s="125">
        <f t="shared" si="241"/>
        <v>0</v>
      </c>
      <c r="EA842" s="125">
        <f t="shared" si="242"/>
        <v>0</v>
      </c>
      <c r="EB842" s="125">
        <f t="shared" si="243"/>
        <v>0</v>
      </c>
      <c r="EC842" s="125">
        <f t="shared" si="244"/>
        <v>0</v>
      </c>
      <c r="ED842" s="125">
        <f t="shared" si="245"/>
        <v>0</v>
      </c>
      <c r="EE842" s="125">
        <f t="shared" si="246"/>
        <v>0</v>
      </c>
      <c r="EF842" s="125">
        <f t="shared" si="247"/>
        <v>0</v>
      </c>
      <c r="EG842" s="125">
        <f t="shared" si="248"/>
        <v>0</v>
      </c>
      <c r="EH842" s="125">
        <f t="shared" si="249"/>
        <v>0</v>
      </c>
      <c r="EI842" s="125">
        <f t="shared" si="250"/>
        <v>0</v>
      </c>
      <c r="EJ842" s="125">
        <v>0</v>
      </c>
    </row>
    <row r="843" spans="1:140" ht="15.75" customHeight="1">
      <c r="A843" s="33"/>
      <c r="B843" s="33"/>
      <c r="C843" s="201">
        <v>2020</v>
      </c>
      <c r="D843" s="201" t="s">
        <v>4290</v>
      </c>
      <c r="E843" s="201" t="s">
        <v>4291</v>
      </c>
      <c r="F843" s="201" t="s">
        <v>544</v>
      </c>
      <c r="G843" s="201" t="s">
        <v>538</v>
      </c>
      <c r="H843" s="201" t="s">
        <v>4292</v>
      </c>
      <c r="I843" s="201" t="s">
        <v>4293</v>
      </c>
      <c r="J843" s="201"/>
      <c r="K843" s="201"/>
      <c r="L843" s="201" t="s">
        <v>3431</v>
      </c>
      <c r="M843" s="214">
        <v>1</v>
      </c>
      <c r="N843" s="225"/>
      <c r="O843" s="208"/>
      <c r="P843" s="208"/>
      <c r="Q843" s="208"/>
      <c r="R843" s="208"/>
      <c r="S843" s="208"/>
      <c r="T843" s="208"/>
      <c r="U843" s="208">
        <v>1</v>
      </c>
      <c r="V843" s="208"/>
      <c r="W843" s="208"/>
      <c r="X843" s="208"/>
      <c r="Y843" s="208"/>
      <c r="Z843" s="208">
        <v>1</v>
      </c>
      <c r="AA843" s="208"/>
      <c r="AB843" s="208"/>
      <c r="AC843" s="208"/>
      <c r="AD843" s="208"/>
      <c r="AE843" s="208"/>
      <c r="AF843" s="208"/>
      <c r="AG843" s="208"/>
      <c r="AH843" s="208">
        <v>1</v>
      </c>
      <c r="AI843" s="208"/>
      <c r="AJ843" s="208"/>
      <c r="AK843" s="208"/>
      <c r="AL843" s="208"/>
      <c r="AM843" s="208"/>
      <c r="AN843" s="208"/>
      <c r="AO843" s="208"/>
      <c r="AP843" s="208"/>
      <c r="AQ843" s="201"/>
      <c r="AR843" s="201">
        <f t="shared" si="234"/>
        <v>1</v>
      </c>
      <c r="AS843" s="216"/>
      <c r="AT843" s="216">
        <v>1</v>
      </c>
      <c r="AU843" s="216"/>
      <c r="AV843" s="216"/>
      <c r="AW843" s="216">
        <v>1</v>
      </c>
      <c r="AX843" s="201">
        <f t="shared" si="235"/>
        <v>2</v>
      </c>
      <c r="AY843" s="208"/>
      <c r="AZ843" s="208">
        <v>1</v>
      </c>
      <c r="BA843" s="208">
        <v>1</v>
      </c>
      <c r="BB843" s="208"/>
      <c r="BC843" s="208"/>
      <c r="BD843" s="208"/>
      <c r="BE843" s="208"/>
      <c r="BF843" s="208"/>
      <c r="BG843" s="208"/>
      <c r="BH843" s="208"/>
      <c r="BI843" s="208"/>
      <c r="BJ843" s="208"/>
      <c r="BK843" s="208">
        <v>1</v>
      </c>
      <c r="BL843" s="208"/>
      <c r="BM843" s="208"/>
      <c r="BN843" s="208"/>
      <c r="BO843" s="208"/>
      <c r="BP843" s="208"/>
      <c r="BQ843" s="208"/>
      <c r="BR843" s="208"/>
      <c r="BS843" s="208"/>
      <c r="BT843" s="208">
        <v>1</v>
      </c>
      <c r="BU843" s="208">
        <v>1</v>
      </c>
      <c r="BV843" s="66">
        <f t="shared" si="251"/>
        <v>0</v>
      </c>
      <c r="BW843" s="208"/>
      <c r="BX843" s="208"/>
      <c r="BY843" s="208"/>
      <c r="BZ843" s="208"/>
      <c r="CA843" s="208"/>
      <c r="CB843" s="208"/>
      <c r="CC843" s="208"/>
      <c r="CD843" s="208"/>
      <c r="CE843" s="208"/>
      <c r="CF843" s="208"/>
      <c r="CG843" s="208"/>
      <c r="CH843" s="201">
        <f t="shared" si="236"/>
        <v>0</v>
      </c>
      <c r="CI843" s="208"/>
      <c r="CJ843" s="208"/>
      <c r="CK843" s="208"/>
      <c r="CL843" s="208"/>
      <c r="CM843" s="208">
        <v>1</v>
      </c>
      <c r="CN843" s="208"/>
      <c r="CO843" s="208"/>
      <c r="CP843" s="208"/>
      <c r="CQ843" s="208"/>
      <c r="CR843" s="208"/>
      <c r="CS843" s="201">
        <f t="shared" si="237"/>
        <v>1</v>
      </c>
      <c r="CT843" s="208"/>
      <c r="CU843" s="208"/>
      <c r="CV843" s="208"/>
      <c r="CW843" s="208"/>
      <c r="CX843" s="208"/>
      <c r="CY843" s="208"/>
      <c r="CZ843" s="208"/>
      <c r="DA843" s="208"/>
      <c r="DB843" s="208"/>
      <c r="DC843" s="208"/>
      <c r="DD843" s="201">
        <f t="shared" si="238"/>
        <v>0</v>
      </c>
      <c r="DE843" s="208"/>
      <c r="DF843" s="208"/>
      <c r="DG843" s="208"/>
      <c r="DH843" s="208"/>
      <c r="DI843" s="208"/>
      <c r="DJ843" s="208"/>
      <c r="DK843" s="208"/>
      <c r="DL843" s="208"/>
      <c r="DM843" s="208"/>
      <c r="DN843" s="201">
        <f t="shared" si="239"/>
        <v>0</v>
      </c>
      <c r="DO843" s="208"/>
      <c r="DP843" s="208"/>
      <c r="DQ843" s="208"/>
      <c r="DR843" s="208"/>
      <c r="DS843" s="208"/>
      <c r="DT843" s="208"/>
      <c r="DU843" s="208"/>
      <c r="DV843" s="208">
        <v>1</v>
      </c>
      <c r="DW843" s="208"/>
      <c r="DX843" s="208"/>
      <c r="DY843" s="201">
        <f t="shared" si="240"/>
        <v>1</v>
      </c>
      <c r="DZ843" s="201">
        <f t="shared" si="241"/>
        <v>0</v>
      </c>
      <c r="EA843" s="201">
        <f t="shared" si="242"/>
        <v>0</v>
      </c>
      <c r="EB843" s="201">
        <f t="shared" si="243"/>
        <v>0</v>
      </c>
      <c r="EC843" s="201">
        <f t="shared" si="244"/>
        <v>0</v>
      </c>
      <c r="ED843" s="201">
        <f t="shared" si="245"/>
        <v>0</v>
      </c>
      <c r="EE843" s="201">
        <f t="shared" si="246"/>
        <v>0</v>
      </c>
      <c r="EF843" s="201">
        <f t="shared" si="247"/>
        <v>0</v>
      </c>
      <c r="EG843" s="201">
        <f t="shared" si="248"/>
        <v>0</v>
      </c>
      <c r="EH843" s="201">
        <f t="shared" si="249"/>
        <v>0</v>
      </c>
      <c r="EI843" s="201">
        <f t="shared" si="250"/>
        <v>0</v>
      </c>
      <c r="EJ843" s="201">
        <v>0</v>
      </c>
    </row>
    <row r="844" spans="1:140" ht="15.75" customHeight="1">
      <c r="A844" s="33"/>
      <c r="B844" s="33"/>
      <c r="C844" s="125">
        <v>2020</v>
      </c>
      <c r="D844" s="125" t="s">
        <v>4294</v>
      </c>
      <c r="E844" s="125" t="s">
        <v>4295</v>
      </c>
      <c r="F844" s="125" t="s">
        <v>620</v>
      </c>
      <c r="G844" s="125" t="s">
        <v>621</v>
      </c>
      <c r="H844" s="125" t="s">
        <v>4296</v>
      </c>
      <c r="I844" s="125" t="s">
        <v>4297</v>
      </c>
      <c r="J844" s="125"/>
      <c r="K844" s="125"/>
      <c r="L844" s="125" t="s">
        <v>3431</v>
      </c>
      <c r="M844" s="119">
        <v>1</v>
      </c>
      <c r="N844" s="152" t="s">
        <v>4298</v>
      </c>
      <c r="O844" s="164"/>
      <c r="P844" s="164"/>
      <c r="Q844" s="164"/>
      <c r="R844" s="164"/>
      <c r="S844" s="164"/>
      <c r="T844" s="164"/>
      <c r="U844" s="164">
        <v>1</v>
      </c>
      <c r="V844" s="164"/>
      <c r="W844" s="164"/>
      <c r="X844" s="164"/>
      <c r="Y844" s="164"/>
      <c r="Z844" s="164"/>
      <c r="AA844" s="164"/>
      <c r="AB844" s="164"/>
      <c r="AC844" s="164"/>
      <c r="AD844" s="164"/>
      <c r="AE844" s="164"/>
      <c r="AF844" s="164"/>
      <c r="AG844" s="164"/>
      <c r="AH844" s="167"/>
      <c r="AI844" s="164"/>
      <c r="AJ844" s="164"/>
      <c r="AK844" s="164">
        <v>1</v>
      </c>
      <c r="AL844" s="164"/>
      <c r="AM844" s="164"/>
      <c r="AN844" s="164"/>
      <c r="AO844" s="164"/>
      <c r="AP844" s="164"/>
      <c r="AQ844" s="125">
        <v>1</v>
      </c>
      <c r="AR844" s="125">
        <f t="shared" si="234"/>
        <v>1</v>
      </c>
      <c r="AS844" s="164">
        <v>1</v>
      </c>
      <c r="AT844" s="167">
        <v>1</v>
      </c>
      <c r="AU844" s="167"/>
      <c r="AV844" s="164"/>
      <c r="AW844" s="164">
        <v>1</v>
      </c>
      <c r="AX844" s="125">
        <f t="shared" si="235"/>
        <v>3</v>
      </c>
      <c r="AY844" s="164">
        <v>1</v>
      </c>
      <c r="AZ844" s="164">
        <v>1</v>
      </c>
      <c r="BA844" s="164">
        <v>1</v>
      </c>
      <c r="BB844" s="164"/>
      <c r="BC844" s="164"/>
      <c r="BD844" s="164"/>
      <c r="BE844" s="164"/>
      <c r="BF844" s="164"/>
      <c r="BG844" s="164"/>
      <c r="BH844" s="164">
        <v>1</v>
      </c>
      <c r="BI844" s="164"/>
      <c r="BJ844" s="164"/>
      <c r="BK844" s="164"/>
      <c r="BL844" s="164"/>
      <c r="BM844" s="164"/>
      <c r="BN844" s="164"/>
      <c r="BO844" s="164"/>
      <c r="BP844" s="164"/>
      <c r="BQ844" s="164"/>
      <c r="BR844" s="164"/>
      <c r="BS844" s="164">
        <v>1</v>
      </c>
      <c r="BT844" s="167">
        <v>1</v>
      </c>
      <c r="BU844" s="167">
        <v>1</v>
      </c>
      <c r="BV844" s="66">
        <f t="shared" si="251"/>
        <v>0</v>
      </c>
      <c r="BW844" s="164"/>
      <c r="BX844" s="164"/>
      <c r="BY844" s="164"/>
      <c r="BZ844" s="164">
        <v>1</v>
      </c>
      <c r="CA844" s="167"/>
      <c r="CB844" s="167"/>
      <c r="CC844" s="164"/>
      <c r="CD844" s="167"/>
      <c r="CE844" s="167"/>
      <c r="CF844" s="164"/>
      <c r="CG844" s="164"/>
      <c r="CH844" s="125">
        <f t="shared" si="236"/>
        <v>1</v>
      </c>
      <c r="CI844" s="164"/>
      <c r="CJ844" s="164"/>
      <c r="CK844" s="164"/>
      <c r="CL844" s="164"/>
      <c r="CM844" s="164">
        <v>1</v>
      </c>
      <c r="CN844" s="164"/>
      <c r="CO844" s="164"/>
      <c r="CP844" s="164"/>
      <c r="CQ844" s="164"/>
      <c r="CR844" s="164"/>
      <c r="CS844" s="125">
        <f t="shared" si="237"/>
        <v>1</v>
      </c>
      <c r="CT844" s="164"/>
      <c r="CU844" s="164"/>
      <c r="CV844" s="164"/>
      <c r="CW844" s="164"/>
      <c r="CX844" s="164"/>
      <c r="CY844" s="164"/>
      <c r="CZ844" s="164"/>
      <c r="DA844" s="167"/>
      <c r="DB844" s="164"/>
      <c r="DC844" s="164"/>
      <c r="DD844" s="125">
        <f t="shared" si="238"/>
        <v>0</v>
      </c>
      <c r="DE844" s="164"/>
      <c r="DF844" s="164"/>
      <c r="DG844" s="164"/>
      <c r="DH844" s="164"/>
      <c r="DI844" s="164"/>
      <c r="DJ844" s="164"/>
      <c r="DK844" s="164"/>
      <c r="DL844" s="164"/>
      <c r="DM844" s="164"/>
      <c r="DN844" s="125">
        <f t="shared" si="239"/>
        <v>0</v>
      </c>
      <c r="DO844" s="164"/>
      <c r="DP844" s="164"/>
      <c r="DQ844" s="164"/>
      <c r="DR844" s="164"/>
      <c r="DS844" s="164"/>
      <c r="DT844" s="164"/>
      <c r="DU844" s="164"/>
      <c r="DV844" s="164">
        <v>1</v>
      </c>
      <c r="DW844" s="164"/>
      <c r="DX844" s="164"/>
      <c r="DY844" s="125">
        <f t="shared" si="240"/>
        <v>1</v>
      </c>
      <c r="DZ844" s="125">
        <f t="shared" si="241"/>
        <v>0</v>
      </c>
      <c r="EA844" s="125">
        <f t="shared" si="242"/>
        <v>0</v>
      </c>
      <c r="EB844" s="125">
        <f t="shared" si="243"/>
        <v>0</v>
      </c>
      <c r="EC844" s="125">
        <f t="shared" si="244"/>
        <v>0</v>
      </c>
      <c r="ED844" s="125">
        <f t="shared" si="245"/>
        <v>0</v>
      </c>
      <c r="EE844" s="125">
        <f t="shared" si="246"/>
        <v>0</v>
      </c>
      <c r="EF844" s="125">
        <f t="shared" si="247"/>
        <v>0</v>
      </c>
      <c r="EG844" s="125">
        <f t="shared" si="248"/>
        <v>0</v>
      </c>
      <c r="EH844" s="125">
        <f t="shared" si="249"/>
        <v>0</v>
      </c>
      <c r="EI844" s="125">
        <f t="shared" si="250"/>
        <v>0</v>
      </c>
      <c r="EJ844" s="125">
        <v>0</v>
      </c>
    </row>
    <row r="845" spans="1:140" ht="15.75" customHeight="1">
      <c r="A845" s="33"/>
      <c r="B845" s="33"/>
      <c r="C845" s="125">
        <v>2020</v>
      </c>
      <c r="D845" s="125" t="s">
        <v>4299</v>
      </c>
      <c r="E845" s="125" t="s">
        <v>4300</v>
      </c>
      <c r="F845" s="125" t="s">
        <v>654</v>
      </c>
      <c r="G845" s="125" t="s">
        <v>459</v>
      </c>
      <c r="H845" s="125" t="s">
        <v>4301</v>
      </c>
      <c r="I845" s="125" t="s">
        <v>4302</v>
      </c>
      <c r="J845" s="125"/>
      <c r="K845" s="125"/>
      <c r="L845" s="125" t="s">
        <v>3431</v>
      </c>
      <c r="M845" s="119">
        <v>1</v>
      </c>
      <c r="N845" s="168"/>
      <c r="O845" s="164"/>
      <c r="P845" s="164"/>
      <c r="Q845" s="164"/>
      <c r="R845" s="164"/>
      <c r="S845" s="164"/>
      <c r="T845" s="164"/>
      <c r="U845" s="164">
        <v>1</v>
      </c>
      <c r="V845" s="164"/>
      <c r="W845" s="164"/>
      <c r="X845" s="164"/>
      <c r="Y845" s="164"/>
      <c r="Z845" s="164">
        <v>1</v>
      </c>
      <c r="AA845" s="164"/>
      <c r="AB845" s="164"/>
      <c r="AC845" s="164"/>
      <c r="AD845" s="164"/>
      <c r="AE845" s="164">
        <v>1</v>
      </c>
      <c r="AF845" s="164"/>
      <c r="AG845" s="164"/>
      <c r="AH845" s="167"/>
      <c r="AI845" s="164"/>
      <c r="AJ845" s="164"/>
      <c r="AK845" s="164"/>
      <c r="AL845" s="164"/>
      <c r="AM845" s="164"/>
      <c r="AN845" s="164"/>
      <c r="AO845" s="164"/>
      <c r="AP845" s="164"/>
      <c r="AQ845" s="125"/>
      <c r="AR845" s="125">
        <f t="shared" si="234"/>
        <v>1</v>
      </c>
      <c r="AS845" s="167">
        <v>1</v>
      </c>
      <c r="AT845" s="167">
        <v>1</v>
      </c>
      <c r="AU845" s="167">
        <v>1</v>
      </c>
      <c r="AV845" s="167"/>
      <c r="AW845" s="167">
        <v>1</v>
      </c>
      <c r="AX845" s="125">
        <f t="shared" si="235"/>
        <v>4</v>
      </c>
      <c r="AY845" s="164"/>
      <c r="AZ845" s="164"/>
      <c r="BA845" s="164">
        <v>1</v>
      </c>
      <c r="BB845" s="164"/>
      <c r="BC845" s="164"/>
      <c r="BD845" s="164"/>
      <c r="BE845" s="164"/>
      <c r="BF845" s="164"/>
      <c r="BG845" s="164"/>
      <c r="BH845" s="164"/>
      <c r="BI845" s="164"/>
      <c r="BJ845" s="164">
        <v>1</v>
      </c>
      <c r="BK845" s="164">
        <v>1</v>
      </c>
      <c r="BL845" s="164"/>
      <c r="BM845" s="164"/>
      <c r="BN845" s="164"/>
      <c r="BO845" s="164"/>
      <c r="BP845" s="164"/>
      <c r="BQ845" s="164"/>
      <c r="BR845" s="164"/>
      <c r="BS845" s="167">
        <v>1</v>
      </c>
      <c r="BT845" s="167">
        <v>1</v>
      </c>
      <c r="BU845" s="167">
        <v>1</v>
      </c>
      <c r="BV845" s="66">
        <f t="shared" si="251"/>
        <v>0</v>
      </c>
      <c r="BW845" s="164"/>
      <c r="BX845" s="164"/>
      <c r="BY845" s="164"/>
      <c r="BZ845" s="164">
        <v>1</v>
      </c>
      <c r="CA845" s="164"/>
      <c r="CB845" s="164"/>
      <c r="CC845" s="164"/>
      <c r="CD845" s="164"/>
      <c r="CE845" s="164"/>
      <c r="CF845" s="164"/>
      <c r="CG845" s="164"/>
      <c r="CH845" s="125">
        <f t="shared" si="236"/>
        <v>1</v>
      </c>
      <c r="CI845" s="164"/>
      <c r="CJ845" s="164"/>
      <c r="CK845" s="164"/>
      <c r="CL845" s="164"/>
      <c r="CM845" s="164">
        <v>1</v>
      </c>
      <c r="CN845" s="164"/>
      <c r="CO845" s="164"/>
      <c r="CP845" s="164"/>
      <c r="CQ845" s="164"/>
      <c r="CR845" s="164"/>
      <c r="CS845" s="125">
        <f t="shared" si="237"/>
        <v>1</v>
      </c>
      <c r="CT845" s="164"/>
      <c r="CU845" s="164"/>
      <c r="CV845" s="164"/>
      <c r="CW845" s="164"/>
      <c r="CX845" s="164"/>
      <c r="CY845" s="164"/>
      <c r="CZ845" s="164">
        <v>1</v>
      </c>
      <c r="DA845" s="164"/>
      <c r="DB845" s="164"/>
      <c r="DC845" s="164"/>
      <c r="DD845" s="125">
        <f t="shared" si="238"/>
        <v>1</v>
      </c>
      <c r="DE845" s="164"/>
      <c r="DF845" s="164"/>
      <c r="DG845" s="164"/>
      <c r="DH845" s="164"/>
      <c r="DI845" s="164"/>
      <c r="DJ845" s="164"/>
      <c r="DK845" s="164"/>
      <c r="DL845" s="164"/>
      <c r="DM845" s="164"/>
      <c r="DN845" s="125">
        <f t="shared" si="239"/>
        <v>0</v>
      </c>
      <c r="DO845" s="164"/>
      <c r="DP845" s="164"/>
      <c r="DQ845" s="164"/>
      <c r="DR845" s="164"/>
      <c r="DS845" s="164"/>
      <c r="DT845" s="164"/>
      <c r="DU845" s="164"/>
      <c r="DV845" s="164">
        <v>1</v>
      </c>
      <c r="DW845" s="164"/>
      <c r="DX845" s="164"/>
      <c r="DY845" s="125">
        <f t="shared" si="240"/>
        <v>1</v>
      </c>
      <c r="DZ845" s="125">
        <f t="shared" si="241"/>
        <v>0</v>
      </c>
      <c r="EA845" s="125">
        <f t="shared" si="242"/>
        <v>0</v>
      </c>
      <c r="EB845" s="125">
        <f t="shared" si="243"/>
        <v>0</v>
      </c>
      <c r="EC845" s="125">
        <f t="shared" si="244"/>
        <v>0</v>
      </c>
      <c r="ED845" s="125">
        <f t="shared" si="245"/>
        <v>0</v>
      </c>
      <c r="EE845" s="125">
        <f t="shared" si="246"/>
        <v>0</v>
      </c>
      <c r="EF845" s="125">
        <f t="shared" si="247"/>
        <v>0</v>
      </c>
      <c r="EG845" s="125">
        <f t="shared" si="248"/>
        <v>0</v>
      </c>
      <c r="EH845" s="125">
        <f t="shared" si="249"/>
        <v>0</v>
      </c>
      <c r="EI845" s="125">
        <f t="shared" si="250"/>
        <v>0</v>
      </c>
      <c r="EJ845" s="125">
        <v>0</v>
      </c>
    </row>
    <row r="846" spans="1:140" ht="15.75" customHeight="1">
      <c r="A846" s="33"/>
      <c r="B846" s="33"/>
      <c r="C846" s="125">
        <v>2020</v>
      </c>
      <c r="D846" s="125" t="s">
        <v>4303</v>
      </c>
      <c r="E846" s="125" t="s">
        <v>4304</v>
      </c>
      <c r="F846" s="125" t="s">
        <v>520</v>
      </c>
      <c r="G846" s="125" t="s">
        <v>459</v>
      </c>
      <c r="H846" s="125" t="s">
        <v>4305</v>
      </c>
      <c r="I846" s="125" t="s">
        <v>4306</v>
      </c>
      <c r="J846" s="125"/>
      <c r="K846" s="125"/>
      <c r="L846" s="125" t="s">
        <v>3431</v>
      </c>
      <c r="M846" s="119">
        <v>1</v>
      </c>
      <c r="N846" s="168"/>
      <c r="O846" s="164"/>
      <c r="P846" s="164"/>
      <c r="Q846" s="164"/>
      <c r="R846" s="164"/>
      <c r="S846" s="164"/>
      <c r="T846" s="164"/>
      <c r="U846" s="164"/>
      <c r="V846" s="164"/>
      <c r="W846" s="164"/>
      <c r="X846" s="164"/>
      <c r="Y846" s="164"/>
      <c r="Z846" s="164">
        <v>1</v>
      </c>
      <c r="AA846" s="164"/>
      <c r="AB846" s="164"/>
      <c r="AC846" s="164"/>
      <c r="AD846" s="164"/>
      <c r="AE846" s="164"/>
      <c r="AF846" s="164"/>
      <c r="AG846" s="164"/>
      <c r="AH846" s="164"/>
      <c r="AI846" s="164"/>
      <c r="AJ846" s="164"/>
      <c r="AK846" s="164"/>
      <c r="AL846" s="164"/>
      <c r="AM846" s="164"/>
      <c r="AN846" s="167"/>
      <c r="AO846" s="164"/>
      <c r="AP846" s="164"/>
      <c r="AQ846" s="125"/>
      <c r="AR846" s="125">
        <f t="shared" ref="AR846:AR909" si="252">IF(SUM(X846:AQ846)&gt;0,1,"")</f>
        <v>1</v>
      </c>
      <c r="AS846" s="167">
        <v>1</v>
      </c>
      <c r="AT846" s="167"/>
      <c r="AU846" s="164"/>
      <c r="AV846" s="164"/>
      <c r="AW846" s="167">
        <v>1</v>
      </c>
      <c r="AX846" s="125">
        <f t="shared" si="235"/>
        <v>2</v>
      </c>
      <c r="AY846" s="164"/>
      <c r="AZ846" s="164">
        <v>1</v>
      </c>
      <c r="BA846" s="164">
        <v>1</v>
      </c>
      <c r="BB846" s="164"/>
      <c r="BC846" s="164"/>
      <c r="BD846" s="164"/>
      <c r="BE846" s="164"/>
      <c r="BF846" s="164"/>
      <c r="BG846" s="164"/>
      <c r="BH846" s="164"/>
      <c r="BI846" s="164"/>
      <c r="BJ846" s="164"/>
      <c r="BK846" s="164">
        <v>1</v>
      </c>
      <c r="BL846" s="164"/>
      <c r="BM846" s="164"/>
      <c r="BN846" s="164"/>
      <c r="BO846" s="164"/>
      <c r="BP846" s="164"/>
      <c r="BQ846" s="164"/>
      <c r="BR846" s="164"/>
      <c r="BS846" s="164">
        <v>1</v>
      </c>
      <c r="BT846" s="167"/>
      <c r="BU846" s="167">
        <v>1</v>
      </c>
      <c r="BV846" s="66">
        <f t="shared" si="251"/>
        <v>0</v>
      </c>
      <c r="BW846" s="164"/>
      <c r="BX846" s="164"/>
      <c r="BY846" s="164"/>
      <c r="BZ846" s="164">
        <v>1</v>
      </c>
      <c r="CA846" s="164"/>
      <c r="CB846" s="164"/>
      <c r="CC846" s="164"/>
      <c r="CD846" s="164"/>
      <c r="CE846" s="164"/>
      <c r="CF846" s="164"/>
      <c r="CG846" s="164"/>
      <c r="CH846" s="125">
        <f t="shared" si="236"/>
        <v>1</v>
      </c>
      <c r="CI846" s="164"/>
      <c r="CJ846" s="164"/>
      <c r="CK846" s="164"/>
      <c r="CL846" s="164"/>
      <c r="CM846" s="164"/>
      <c r="CN846" s="164"/>
      <c r="CO846" s="164"/>
      <c r="CP846" s="164"/>
      <c r="CQ846" s="164"/>
      <c r="CR846" s="164"/>
      <c r="CS846" s="125">
        <f t="shared" si="237"/>
        <v>0</v>
      </c>
      <c r="CT846" s="164"/>
      <c r="CU846" s="164"/>
      <c r="CV846" s="164"/>
      <c r="CW846" s="164"/>
      <c r="CX846" s="164"/>
      <c r="CY846" s="164"/>
      <c r="CZ846" s="164"/>
      <c r="DA846" s="164"/>
      <c r="DB846" s="164"/>
      <c r="DC846" s="164"/>
      <c r="DD846" s="125">
        <f t="shared" si="238"/>
        <v>0</v>
      </c>
      <c r="DE846" s="164"/>
      <c r="DF846" s="164"/>
      <c r="DG846" s="164"/>
      <c r="DH846" s="164"/>
      <c r="DI846" s="164"/>
      <c r="DJ846" s="164"/>
      <c r="DK846" s="164"/>
      <c r="DL846" s="164"/>
      <c r="DM846" s="164"/>
      <c r="DN846" s="125">
        <f t="shared" si="239"/>
        <v>0</v>
      </c>
      <c r="DO846" s="164"/>
      <c r="DP846" s="164"/>
      <c r="DQ846" s="164"/>
      <c r="DR846" s="164"/>
      <c r="DS846" s="164"/>
      <c r="DT846" s="164"/>
      <c r="DU846" s="164"/>
      <c r="DV846" s="164">
        <v>1</v>
      </c>
      <c r="DW846" s="164"/>
      <c r="DX846" s="164"/>
      <c r="DY846" s="125">
        <f t="shared" si="240"/>
        <v>1</v>
      </c>
      <c r="DZ846" s="125">
        <f t="shared" si="241"/>
        <v>0</v>
      </c>
      <c r="EA846" s="125">
        <f t="shared" si="242"/>
        <v>0</v>
      </c>
      <c r="EB846" s="125">
        <f t="shared" si="243"/>
        <v>0</v>
      </c>
      <c r="EC846" s="125">
        <f t="shared" si="244"/>
        <v>0</v>
      </c>
      <c r="ED846" s="125">
        <f t="shared" si="245"/>
        <v>0</v>
      </c>
      <c r="EE846" s="125">
        <f t="shared" si="246"/>
        <v>0</v>
      </c>
      <c r="EF846" s="125">
        <f t="shared" si="247"/>
        <v>0</v>
      </c>
      <c r="EG846" s="125">
        <f t="shared" si="248"/>
        <v>0</v>
      </c>
      <c r="EH846" s="125">
        <f t="shared" si="249"/>
        <v>0</v>
      </c>
      <c r="EI846" s="125">
        <f t="shared" si="250"/>
        <v>0</v>
      </c>
      <c r="EJ846" s="125">
        <v>0</v>
      </c>
    </row>
    <row r="847" spans="1:140" ht="15.75" customHeight="1">
      <c r="A847" s="33"/>
      <c r="B847" s="33"/>
      <c r="C847" s="125">
        <v>2020</v>
      </c>
      <c r="D847" s="125" t="s">
        <v>4307</v>
      </c>
      <c r="E847" s="125" t="s">
        <v>4308</v>
      </c>
      <c r="F847" s="125" t="s">
        <v>600</v>
      </c>
      <c r="G847" s="125" t="s">
        <v>463</v>
      </c>
      <c r="H847" s="125" t="s">
        <v>4309</v>
      </c>
      <c r="I847" s="125" t="s">
        <v>4310</v>
      </c>
      <c r="J847" s="125"/>
      <c r="K847" s="125"/>
      <c r="L847" s="125" t="s">
        <v>3431</v>
      </c>
      <c r="M847" s="119">
        <v>1</v>
      </c>
      <c r="N847" s="168"/>
      <c r="O847" s="164"/>
      <c r="P847" s="164"/>
      <c r="Q847" s="164"/>
      <c r="R847" s="164"/>
      <c r="S847" s="164"/>
      <c r="T847" s="164"/>
      <c r="U847" s="164"/>
      <c r="V847" s="164"/>
      <c r="W847" s="164"/>
      <c r="X847" s="164"/>
      <c r="Y847" s="164"/>
      <c r="Z847" s="164"/>
      <c r="AA847" s="164"/>
      <c r="AB847" s="164"/>
      <c r="AC847" s="164"/>
      <c r="AD847" s="164"/>
      <c r="AE847" s="164"/>
      <c r="AF847" s="164"/>
      <c r="AG847" s="167">
        <v>1</v>
      </c>
      <c r="AH847" s="164"/>
      <c r="AI847" s="164"/>
      <c r="AJ847" s="164"/>
      <c r="AK847" s="164"/>
      <c r="AL847" s="164"/>
      <c r="AM847" s="164"/>
      <c r="AN847" s="164"/>
      <c r="AO847" s="164"/>
      <c r="AP847" s="164"/>
      <c r="AQ847" s="125"/>
      <c r="AR847" s="125">
        <f t="shared" si="252"/>
        <v>1</v>
      </c>
      <c r="AS847" s="167">
        <v>1</v>
      </c>
      <c r="AT847" s="167">
        <v>1</v>
      </c>
      <c r="AU847" s="167">
        <v>1</v>
      </c>
      <c r="AV847" s="167"/>
      <c r="AW847" s="167">
        <v>1</v>
      </c>
      <c r="AX847" s="125">
        <f t="shared" si="235"/>
        <v>4</v>
      </c>
      <c r="AY847" s="167"/>
      <c r="AZ847" s="164">
        <v>1</v>
      </c>
      <c r="BA847" s="164"/>
      <c r="BB847" s="164"/>
      <c r="BC847" s="164"/>
      <c r="BD847" s="164"/>
      <c r="BE847" s="164"/>
      <c r="BF847" s="164"/>
      <c r="BG847" s="164"/>
      <c r="BH847" s="164"/>
      <c r="BI847" s="164"/>
      <c r="BJ847" s="164"/>
      <c r="BK847" s="164"/>
      <c r="BL847" s="164"/>
      <c r="BM847" s="164"/>
      <c r="BN847" s="164"/>
      <c r="BO847" s="164"/>
      <c r="BP847" s="164">
        <v>1</v>
      </c>
      <c r="BQ847" s="164"/>
      <c r="BR847" s="164"/>
      <c r="BS847" s="167">
        <v>1</v>
      </c>
      <c r="BT847" s="167">
        <v>1</v>
      </c>
      <c r="BU847" s="167">
        <v>1</v>
      </c>
      <c r="BV847" s="66">
        <f t="shared" si="251"/>
        <v>0</v>
      </c>
      <c r="BW847" s="164"/>
      <c r="BX847" s="164"/>
      <c r="BY847" s="164"/>
      <c r="BZ847" s="164">
        <v>1</v>
      </c>
      <c r="CA847" s="167"/>
      <c r="CB847" s="167"/>
      <c r="CC847" s="164"/>
      <c r="CD847" s="164"/>
      <c r="CE847" s="164"/>
      <c r="CF847" s="164"/>
      <c r="CG847" s="164"/>
      <c r="CH847" s="125">
        <f t="shared" si="236"/>
        <v>1</v>
      </c>
      <c r="CI847" s="164"/>
      <c r="CJ847" s="164"/>
      <c r="CK847" s="164"/>
      <c r="CL847" s="164"/>
      <c r="CM847" s="164">
        <v>1</v>
      </c>
      <c r="CN847" s="167"/>
      <c r="CO847" s="167"/>
      <c r="CP847" s="164"/>
      <c r="CQ847" s="164"/>
      <c r="CR847" s="164"/>
      <c r="CS847" s="125">
        <f t="shared" si="237"/>
        <v>1</v>
      </c>
      <c r="CT847" s="164"/>
      <c r="CU847" s="164"/>
      <c r="CV847" s="164"/>
      <c r="CW847" s="164"/>
      <c r="CX847" s="167"/>
      <c r="CY847" s="167"/>
      <c r="CZ847" s="167">
        <v>1</v>
      </c>
      <c r="DA847" s="164"/>
      <c r="DB847" s="164"/>
      <c r="DC847" s="164"/>
      <c r="DD847" s="125">
        <f t="shared" si="238"/>
        <v>1</v>
      </c>
      <c r="DE847" s="164"/>
      <c r="DF847" s="164"/>
      <c r="DG847" s="164"/>
      <c r="DH847" s="164"/>
      <c r="DI847" s="164"/>
      <c r="DJ847" s="164"/>
      <c r="DK847" s="164"/>
      <c r="DL847" s="164"/>
      <c r="DM847" s="164"/>
      <c r="DN847" s="125">
        <f t="shared" si="239"/>
        <v>0</v>
      </c>
      <c r="DO847" s="164"/>
      <c r="DP847" s="164"/>
      <c r="DQ847" s="164"/>
      <c r="DR847" s="164"/>
      <c r="DS847" s="164"/>
      <c r="DT847" s="164"/>
      <c r="DU847" s="164"/>
      <c r="DV847" s="164">
        <v>1</v>
      </c>
      <c r="DW847" s="164"/>
      <c r="DX847" s="164"/>
      <c r="DY847" s="125">
        <f t="shared" si="240"/>
        <v>1</v>
      </c>
      <c r="DZ847" s="125">
        <f t="shared" si="241"/>
        <v>0</v>
      </c>
      <c r="EA847" s="125">
        <f t="shared" si="242"/>
        <v>0</v>
      </c>
      <c r="EB847" s="125">
        <f t="shared" si="243"/>
        <v>0</v>
      </c>
      <c r="EC847" s="125">
        <f t="shared" si="244"/>
        <v>0</v>
      </c>
      <c r="ED847" s="125">
        <f t="shared" si="245"/>
        <v>0</v>
      </c>
      <c r="EE847" s="125">
        <f t="shared" si="246"/>
        <v>0</v>
      </c>
      <c r="EF847" s="125">
        <f t="shared" si="247"/>
        <v>0</v>
      </c>
      <c r="EG847" s="125">
        <f t="shared" si="248"/>
        <v>0</v>
      </c>
      <c r="EH847" s="125">
        <f t="shared" si="249"/>
        <v>0</v>
      </c>
      <c r="EI847" s="125">
        <f t="shared" si="250"/>
        <v>0</v>
      </c>
      <c r="EJ847" s="125">
        <v>0</v>
      </c>
    </row>
    <row r="848" spans="1:140" ht="15.75" customHeight="1">
      <c r="A848" s="33"/>
      <c r="B848" s="33"/>
      <c r="C848" s="125">
        <v>2020</v>
      </c>
      <c r="D848" s="125" t="s">
        <v>4311</v>
      </c>
      <c r="E848" s="125" t="s">
        <v>4312</v>
      </c>
      <c r="F848" s="125" t="s">
        <v>660</v>
      </c>
      <c r="G848" s="125" t="s">
        <v>487</v>
      </c>
      <c r="H848" s="125" t="s">
        <v>4313</v>
      </c>
      <c r="I848" s="125" t="s">
        <v>4314</v>
      </c>
      <c r="J848" s="125"/>
      <c r="K848" s="125"/>
      <c r="L848" s="125" t="s">
        <v>3431</v>
      </c>
      <c r="M848" s="119">
        <v>1</v>
      </c>
      <c r="N848" s="168"/>
      <c r="O848" s="164"/>
      <c r="P848" s="164"/>
      <c r="Q848" s="164"/>
      <c r="R848" s="164"/>
      <c r="S848" s="164"/>
      <c r="T848" s="164"/>
      <c r="U848" s="164">
        <v>1</v>
      </c>
      <c r="V848" s="164"/>
      <c r="W848" s="164"/>
      <c r="X848" s="164"/>
      <c r="Y848" s="164"/>
      <c r="Z848" s="164"/>
      <c r="AA848" s="164"/>
      <c r="AB848" s="164"/>
      <c r="AC848" s="164"/>
      <c r="AD848" s="164"/>
      <c r="AE848" s="164"/>
      <c r="AF848" s="164"/>
      <c r="AG848" s="164"/>
      <c r="AH848" s="164"/>
      <c r="AI848" s="167"/>
      <c r="AJ848" s="164">
        <v>1</v>
      </c>
      <c r="AK848" s="164"/>
      <c r="AL848" s="164"/>
      <c r="AM848" s="164"/>
      <c r="AN848" s="164"/>
      <c r="AO848" s="164"/>
      <c r="AP848" s="164"/>
      <c r="AQ848" s="125"/>
      <c r="AR848" s="125">
        <f t="shared" si="252"/>
        <v>1</v>
      </c>
      <c r="AS848" s="164">
        <v>1</v>
      </c>
      <c r="AT848" s="167">
        <v>1</v>
      </c>
      <c r="AU848" s="164">
        <v>1</v>
      </c>
      <c r="AV848" s="164">
        <v>1</v>
      </c>
      <c r="AW848" s="164">
        <v>1</v>
      </c>
      <c r="AX848" s="125">
        <f t="shared" si="235"/>
        <v>5</v>
      </c>
      <c r="AY848" s="164"/>
      <c r="AZ848" s="164"/>
      <c r="BA848" s="164">
        <v>1</v>
      </c>
      <c r="BB848" s="164"/>
      <c r="BC848" s="164"/>
      <c r="BD848" s="164"/>
      <c r="BE848" s="164"/>
      <c r="BF848" s="164"/>
      <c r="BG848" s="164"/>
      <c r="BH848" s="164"/>
      <c r="BI848" s="164"/>
      <c r="BJ848" s="164"/>
      <c r="BK848" s="164">
        <v>1</v>
      </c>
      <c r="BL848" s="164"/>
      <c r="BM848" s="164"/>
      <c r="BN848" s="164"/>
      <c r="BO848" s="164"/>
      <c r="BP848" s="164"/>
      <c r="BQ848" s="164"/>
      <c r="BR848" s="164"/>
      <c r="BS848" s="167"/>
      <c r="BT848" s="167"/>
      <c r="BU848" s="164"/>
      <c r="BV848" s="66">
        <f t="shared" si="251"/>
        <v>1</v>
      </c>
      <c r="BW848" s="164"/>
      <c r="BX848" s="164"/>
      <c r="BY848" s="164"/>
      <c r="BZ848" s="164"/>
      <c r="CA848" s="164"/>
      <c r="CB848" s="164"/>
      <c r="CC848" s="164"/>
      <c r="CD848" s="164"/>
      <c r="CE848" s="164">
        <v>1</v>
      </c>
      <c r="CF848" s="164"/>
      <c r="CG848" s="167"/>
      <c r="CH848" s="125">
        <f t="shared" si="236"/>
        <v>1</v>
      </c>
      <c r="CI848" s="167"/>
      <c r="CJ848" s="167"/>
      <c r="CK848" s="167"/>
      <c r="CL848" s="167"/>
      <c r="CM848" s="167"/>
      <c r="CN848" s="164"/>
      <c r="CO848" s="164"/>
      <c r="CP848" s="164">
        <v>1</v>
      </c>
      <c r="CQ848" s="164"/>
      <c r="CR848" s="164"/>
      <c r="CS848" s="125">
        <f t="shared" si="237"/>
        <v>1</v>
      </c>
      <c r="CT848" s="164"/>
      <c r="CU848" s="164"/>
      <c r="CV848" s="164"/>
      <c r="CW848" s="164"/>
      <c r="CX848" s="164"/>
      <c r="CY848" s="164"/>
      <c r="CZ848" s="164"/>
      <c r="DA848" s="164">
        <v>1</v>
      </c>
      <c r="DB848" s="164"/>
      <c r="DC848" s="164"/>
      <c r="DD848" s="125">
        <f t="shared" si="238"/>
        <v>1</v>
      </c>
      <c r="DE848" s="164"/>
      <c r="DF848" s="164"/>
      <c r="DG848" s="164"/>
      <c r="DH848" s="164"/>
      <c r="DI848" s="164"/>
      <c r="DJ848" s="164"/>
      <c r="DK848" s="164">
        <v>1</v>
      </c>
      <c r="DL848" s="164"/>
      <c r="DM848" s="164"/>
      <c r="DN848" s="125">
        <f t="shared" si="239"/>
        <v>1</v>
      </c>
      <c r="DO848" s="164"/>
      <c r="DP848" s="164"/>
      <c r="DQ848" s="164"/>
      <c r="DR848" s="164"/>
      <c r="DS848" s="164"/>
      <c r="DT848" s="164"/>
      <c r="DU848" s="164"/>
      <c r="DV848" s="164">
        <v>1</v>
      </c>
      <c r="DW848" s="164"/>
      <c r="DX848" s="164"/>
      <c r="DY848" s="125">
        <f t="shared" si="240"/>
        <v>1</v>
      </c>
      <c r="DZ848" s="125">
        <f t="shared" si="241"/>
        <v>0</v>
      </c>
      <c r="EA848" s="125">
        <f t="shared" si="242"/>
        <v>0</v>
      </c>
      <c r="EB848" s="125">
        <f t="shared" si="243"/>
        <v>0</v>
      </c>
      <c r="EC848" s="125">
        <f t="shared" si="244"/>
        <v>0</v>
      </c>
      <c r="ED848" s="125">
        <f t="shared" si="245"/>
        <v>0</v>
      </c>
      <c r="EE848" s="125">
        <f t="shared" si="246"/>
        <v>0</v>
      </c>
      <c r="EF848" s="125">
        <f t="shared" si="247"/>
        <v>4</v>
      </c>
      <c r="EG848" s="125">
        <f t="shared" si="248"/>
        <v>0</v>
      </c>
      <c r="EH848" s="125">
        <f t="shared" si="249"/>
        <v>4</v>
      </c>
      <c r="EI848" s="125">
        <f t="shared" si="250"/>
        <v>1</v>
      </c>
      <c r="EJ848" s="125">
        <v>0</v>
      </c>
    </row>
    <row r="849" spans="1:140" ht="15.75" customHeight="1">
      <c r="A849" s="33"/>
      <c r="B849" s="33"/>
      <c r="C849" s="201">
        <v>2020</v>
      </c>
      <c r="D849" s="201" t="s">
        <v>4315</v>
      </c>
      <c r="E849" s="201" t="s">
        <v>4316</v>
      </c>
      <c r="F849" s="201" t="s">
        <v>1277</v>
      </c>
      <c r="G849" s="201" t="s">
        <v>538</v>
      </c>
      <c r="H849" s="201" t="s">
        <v>4317</v>
      </c>
      <c r="I849" s="201" t="s">
        <v>4318</v>
      </c>
      <c r="J849" s="201"/>
      <c r="K849" s="201"/>
      <c r="L849" s="201" t="s">
        <v>3431</v>
      </c>
      <c r="M849" s="214">
        <v>1</v>
      </c>
      <c r="N849" s="225"/>
      <c r="O849" s="208"/>
      <c r="P849" s="208"/>
      <c r="Q849" s="208"/>
      <c r="R849" s="208"/>
      <c r="S849" s="208"/>
      <c r="T849" s="208"/>
      <c r="U849" s="208"/>
      <c r="V849" s="208"/>
      <c r="W849" s="208"/>
      <c r="X849" s="208"/>
      <c r="Y849" s="208"/>
      <c r="Z849" s="208">
        <v>1</v>
      </c>
      <c r="AA849" s="208"/>
      <c r="AB849" s="208"/>
      <c r="AC849" s="208"/>
      <c r="AD849" s="208"/>
      <c r="AE849" s="208"/>
      <c r="AF849" s="208"/>
      <c r="AG849" s="208"/>
      <c r="AH849" s="208"/>
      <c r="AI849" s="208"/>
      <c r="AJ849" s="208"/>
      <c r="AK849" s="208"/>
      <c r="AL849" s="208"/>
      <c r="AM849" s="208"/>
      <c r="AN849" s="208"/>
      <c r="AO849" s="208"/>
      <c r="AP849" s="208"/>
      <c r="AQ849" s="201"/>
      <c r="AR849" s="201">
        <f t="shared" si="252"/>
        <v>1</v>
      </c>
      <c r="AS849" s="216">
        <v>1</v>
      </c>
      <c r="AT849" s="216">
        <v>1</v>
      </c>
      <c r="AU849" s="216"/>
      <c r="AV849" s="216"/>
      <c r="AW849" s="216">
        <v>1</v>
      </c>
      <c r="AX849" s="201">
        <f t="shared" si="235"/>
        <v>3</v>
      </c>
      <c r="AY849" s="208"/>
      <c r="AZ849" s="208">
        <v>1</v>
      </c>
      <c r="BA849" s="208">
        <v>1</v>
      </c>
      <c r="BB849" s="208"/>
      <c r="BC849" s="208"/>
      <c r="BD849" s="208"/>
      <c r="BE849" s="208"/>
      <c r="BF849" s="208"/>
      <c r="BG849" s="208"/>
      <c r="BH849" s="208"/>
      <c r="BI849" s="208"/>
      <c r="BJ849" s="208"/>
      <c r="BK849" s="208"/>
      <c r="BL849" s="208"/>
      <c r="BM849" s="208"/>
      <c r="BN849" s="208"/>
      <c r="BO849" s="208"/>
      <c r="BP849" s="208">
        <v>1</v>
      </c>
      <c r="BQ849" s="208"/>
      <c r="BR849" s="208"/>
      <c r="BS849" s="208">
        <v>1</v>
      </c>
      <c r="BT849" s="208">
        <v>1</v>
      </c>
      <c r="BU849" s="208">
        <v>1</v>
      </c>
      <c r="BV849" s="66">
        <f t="shared" si="251"/>
        <v>0</v>
      </c>
      <c r="BW849" s="208"/>
      <c r="BX849" s="208"/>
      <c r="BY849" s="208"/>
      <c r="BZ849" s="208">
        <v>1</v>
      </c>
      <c r="CA849" s="208"/>
      <c r="CB849" s="208"/>
      <c r="CC849" s="208"/>
      <c r="CD849" s="208"/>
      <c r="CE849" s="208"/>
      <c r="CF849" s="208"/>
      <c r="CG849" s="208"/>
      <c r="CH849" s="201">
        <f t="shared" si="236"/>
        <v>1</v>
      </c>
      <c r="CI849" s="208"/>
      <c r="CJ849" s="208"/>
      <c r="CK849" s="208"/>
      <c r="CL849" s="208"/>
      <c r="CM849" s="208">
        <v>1</v>
      </c>
      <c r="CN849" s="208"/>
      <c r="CO849" s="208"/>
      <c r="CP849" s="208"/>
      <c r="CQ849" s="208"/>
      <c r="CR849" s="208"/>
      <c r="CS849" s="201">
        <f t="shared" si="237"/>
        <v>1</v>
      </c>
      <c r="CT849" s="208"/>
      <c r="CU849" s="208"/>
      <c r="CV849" s="208"/>
      <c r="CW849" s="208"/>
      <c r="CX849" s="208"/>
      <c r="CY849" s="208"/>
      <c r="CZ849" s="208"/>
      <c r="DA849" s="208"/>
      <c r="DB849" s="208"/>
      <c r="DC849" s="208"/>
      <c r="DD849" s="201">
        <f t="shared" si="238"/>
        <v>0</v>
      </c>
      <c r="DE849" s="208"/>
      <c r="DF849" s="208"/>
      <c r="DG849" s="208"/>
      <c r="DH849" s="208"/>
      <c r="DI849" s="208"/>
      <c r="DJ849" s="208"/>
      <c r="DK849" s="208"/>
      <c r="DL849" s="208"/>
      <c r="DM849" s="208"/>
      <c r="DN849" s="201">
        <f t="shared" si="239"/>
        <v>0</v>
      </c>
      <c r="DO849" s="208"/>
      <c r="DP849" s="208"/>
      <c r="DQ849" s="208"/>
      <c r="DR849" s="208"/>
      <c r="DS849" s="208"/>
      <c r="DT849" s="208"/>
      <c r="DU849" s="208"/>
      <c r="DV849" s="208">
        <v>1</v>
      </c>
      <c r="DW849" s="208"/>
      <c r="DX849" s="208"/>
      <c r="DY849" s="201">
        <f t="shared" si="240"/>
        <v>1</v>
      </c>
      <c r="DZ849" s="201">
        <f t="shared" si="241"/>
        <v>0</v>
      </c>
      <c r="EA849" s="201">
        <f t="shared" si="242"/>
        <v>0</v>
      </c>
      <c r="EB849" s="201">
        <f t="shared" si="243"/>
        <v>0</v>
      </c>
      <c r="EC849" s="201">
        <f t="shared" si="244"/>
        <v>0</v>
      </c>
      <c r="ED849" s="201">
        <f t="shared" si="245"/>
        <v>0</v>
      </c>
      <c r="EE849" s="201">
        <f t="shared" si="246"/>
        <v>0</v>
      </c>
      <c r="EF849" s="201">
        <f t="shared" si="247"/>
        <v>0</v>
      </c>
      <c r="EG849" s="201">
        <f t="shared" si="248"/>
        <v>0</v>
      </c>
      <c r="EH849" s="201">
        <f t="shared" si="249"/>
        <v>0</v>
      </c>
      <c r="EI849" s="201">
        <f t="shared" si="250"/>
        <v>0</v>
      </c>
      <c r="EJ849" s="201">
        <v>0</v>
      </c>
    </row>
    <row r="850" spans="1:140" ht="15.75" customHeight="1">
      <c r="A850" s="33"/>
      <c r="B850" s="33"/>
      <c r="C850" s="125">
        <v>2020</v>
      </c>
      <c r="D850" s="125" t="s">
        <v>4319</v>
      </c>
      <c r="E850" s="125" t="s">
        <v>4320</v>
      </c>
      <c r="F850" s="125" t="s">
        <v>4321</v>
      </c>
      <c r="G850" s="125" t="s">
        <v>4322</v>
      </c>
      <c r="H850" s="163" t="s">
        <v>4323</v>
      </c>
      <c r="I850" s="125" t="s">
        <v>4324</v>
      </c>
      <c r="J850" s="125"/>
      <c r="K850" s="125"/>
      <c r="L850" s="125" t="s">
        <v>3431</v>
      </c>
      <c r="M850" s="119">
        <v>1</v>
      </c>
      <c r="N850" s="168"/>
      <c r="O850" s="164"/>
      <c r="P850" s="164"/>
      <c r="Q850" s="164">
        <v>1</v>
      </c>
      <c r="R850" s="167">
        <v>1</v>
      </c>
      <c r="S850" s="167"/>
      <c r="T850" s="167"/>
      <c r="U850" s="167"/>
      <c r="V850" s="167"/>
      <c r="W850" s="167"/>
      <c r="X850" s="164"/>
      <c r="Y850" s="164"/>
      <c r="Z850" s="164"/>
      <c r="AA850" s="164"/>
      <c r="AB850" s="164"/>
      <c r="AC850" s="164"/>
      <c r="AD850" s="164"/>
      <c r="AE850" s="164"/>
      <c r="AF850" s="164"/>
      <c r="AG850" s="164">
        <v>1</v>
      </c>
      <c r="AH850" s="164"/>
      <c r="AI850" s="164"/>
      <c r="AJ850" s="164"/>
      <c r="AK850" s="164"/>
      <c r="AL850" s="164"/>
      <c r="AM850" s="164"/>
      <c r="AN850" s="164"/>
      <c r="AO850" s="164"/>
      <c r="AP850" s="164"/>
      <c r="AQ850" s="125"/>
      <c r="AR850" s="125">
        <f t="shared" si="252"/>
        <v>1</v>
      </c>
      <c r="AS850" s="164">
        <v>1</v>
      </c>
      <c r="AT850" s="164">
        <v>1</v>
      </c>
      <c r="AU850" s="164">
        <v>1</v>
      </c>
      <c r="AV850" s="164">
        <v>1</v>
      </c>
      <c r="AW850" s="164"/>
      <c r="AX850" s="125">
        <f t="shared" si="235"/>
        <v>4</v>
      </c>
      <c r="AY850" s="164"/>
      <c r="AZ850" s="164">
        <v>1</v>
      </c>
      <c r="BA850" s="164"/>
      <c r="BB850" s="164"/>
      <c r="BC850" s="164"/>
      <c r="BD850" s="164"/>
      <c r="BE850" s="164"/>
      <c r="BF850" s="164"/>
      <c r="BG850" s="164"/>
      <c r="BH850" s="164"/>
      <c r="BI850" s="164"/>
      <c r="BJ850" s="164"/>
      <c r="BK850" s="164"/>
      <c r="BL850" s="164"/>
      <c r="BM850" s="164"/>
      <c r="BN850" s="164"/>
      <c r="BO850" s="164"/>
      <c r="BP850" s="164"/>
      <c r="BQ850" s="164">
        <v>1</v>
      </c>
      <c r="BR850" s="164"/>
      <c r="BS850" s="164">
        <v>1</v>
      </c>
      <c r="BT850" s="164">
        <v>1</v>
      </c>
      <c r="BU850" s="164">
        <v>1</v>
      </c>
      <c r="BV850" s="66">
        <f t="shared" si="251"/>
        <v>0</v>
      </c>
      <c r="BW850" s="164"/>
      <c r="BX850" s="164"/>
      <c r="BY850" s="164"/>
      <c r="BZ850" s="164"/>
      <c r="CA850" s="164"/>
      <c r="CB850" s="164"/>
      <c r="CC850" s="164"/>
      <c r="CD850" s="164"/>
      <c r="CE850" s="164"/>
      <c r="CF850" s="164"/>
      <c r="CG850" s="164"/>
      <c r="CH850" s="125">
        <f t="shared" si="236"/>
        <v>0</v>
      </c>
      <c r="CI850" s="164"/>
      <c r="CJ850" s="164"/>
      <c r="CK850" s="164"/>
      <c r="CL850" s="164"/>
      <c r="CM850" s="164"/>
      <c r="CN850" s="164"/>
      <c r="CO850" s="164"/>
      <c r="CP850" s="164"/>
      <c r="CQ850" s="164"/>
      <c r="CR850" s="164"/>
      <c r="CS850" s="125">
        <f t="shared" si="237"/>
        <v>0</v>
      </c>
      <c r="CT850" s="164"/>
      <c r="CU850" s="164"/>
      <c r="CV850" s="164"/>
      <c r="CW850" s="164"/>
      <c r="CX850" s="164"/>
      <c r="CY850" s="164"/>
      <c r="CZ850" s="164"/>
      <c r="DA850" s="164"/>
      <c r="DB850" s="164"/>
      <c r="DC850" s="164"/>
      <c r="DD850" s="125">
        <f t="shared" si="238"/>
        <v>0</v>
      </c>
      <c r="DE850" s="164"/>
      <c r="DF850" s="164"/>
      <c r="DG850" s="164"/>
      <c r="DH850" s="164"/>
      <c r="DI850" s="164"/>
      <c r="DJ850" s="164"/>
      <c r="DK850" s="164"/>
      <c r="DL850" s="164"/>
      <c r="DM850" s="164"/>
      <c r="DN850" s="125">
        <f t="shared" si="239"/>
        <v>0</v>
      </c>
      <c r="DO850" s="164"/>
      <c r="DP850" s="164"/>
      <c r="DQ850" s="164"/>
      <c r="DR850" s="164"/>
      <c r="DS850" s="164"/>
      <c r="DT850" s="164"/>
      <c r="DU850" s="164"/>
      <c r="DV850" s="164"/>
      <c r="DW850" s="164"/>
      <c r="DX850" s="164"/>
      <c r="DY850" s="125">
        <f t="shared" si="240"/>
        <v>0</v>
      </c>
      <c r="DZ850" s="125">
        <f t="shared" si="241"/>
        <v>0</v>
      </c>
      <c r="EA850" s="125">
        <f t="shared" si="242"/>
        <v>0</v>
      </c>
      <c r="EB850" s="125">
        <f t="shared" si="243"/>
        <v>0</v>
      </c>
      <c r="EC850" s="125">
        <f t="shared" si="244"/>
        <v>0</v>
      </c>
      <c r="ED850" s="125">
        <f t="shared" si="245"/>
        <v>0</v>
      </c>
      <c r="EE850" s="125">
        <f t="shared" si="246"/>
        <v>0</v>
      </c>
      <c r="EF850" s="125">
        <f t="shared" si="247"/>
        <v>0</v>
      </c>
      <c r="EG850" s="125">
        <f t="shared" si="248"/>
        <v>0</v>
      </c>
      <c r="EH850" s="125">
        <f t="shared" si="249"/>
        <v>0</v>
      </c>
      <c r="EI850" s="125">
        <f t="shared" si="250"/>
        <v>0</v>
      </c>
      <c r="EJ850" s="125">
        <v>1</v>
      </c>
    </row>
    <row r="851" spans="1:140" ht="15.75" customHeight="1">
      <c r="A851" s="33"/>
      <c r="B851" s="33"/>
      <c r="C851" s="125">
        <v>2020</v>
      </c>
      <c r="D851" s="125" t="s">
        <v>4325</v>
      </c>
      <c r="E851" s="125" t="s">
        <v>4326</v>
      </c>
      <c r="F851" s="125" t="s">
        <v>1131</v>
      </c>
      <c r="G851" s="125" t="s">
        <v>487</v>
      </c>
      <c r="H851" s="125" t="s">
        <v>4327</v>
      </c>
      <c r="I851" s="125" t="s">
        <v>4328</v>
      </c>
      <c r="J851" s="125"/>
      <c r="K851" s="125"/>
      <c r="L851" s="125" t="s">
        <v>3431</v>
      </c>
      <c r="M851" s="119">
        <v>1</v>
      </c>
      <c r="N851" s="168"/>
      <c r="O851" s="164"/>
      <c r="P851" s="164"/>
      <c r="Q851" s="164"/>
      <c r="R851" s="167"/>
      <c r="S851" s="167"/>
      <c r="T851" s="167"/>
      <c r="U851" s="167"/>
      <c r="V851" s="167"/>
      <c r="W851" s="167"/>
      <c r="X851" s="164"/>
      <c r="Y851" s="164"/>
      <c r="Z851" s="164">
        <v>1</v>
      </c>
      <c r="AA851" s="164"/>
      <c r="AB851" s="164"/>
      <c r="AC851" s="164"/>
      <c r="AD851" s="164"/>
      <c r="AE851" s="164"/>
      <c r="AF851" s="164"/>
      <c r="AG851" s="164"/>
      <c r="AH851" s="164"/>
      <c r="AI851" s="164"/>
      <c r="AJ851" s="164"/>
      <c r="AK851" s="164"/>
      <c r="AL851" s="164"/>
      <c r="AM851" s="164"/>
      <c r="AN851" s="164"/>
      <c r="AO851" s="164"/>
      <c r="AP851" s="164"/>
      <c r="AQ851" s="125"/>
      <c r="AR851" s="125">
        <f t="shared" si="252"/>
        <v>1</v>
      </c>
      <c r="AS851" s="164">
        <v>1</v>
      </c>
      <c r="AT851" s="164">
        <v>1</v>
      </c>
      <c r="AU851" s="164"/>
      <c r="AV851" s="164"/>
      <c r="AW851" s="164">
        <v>1</v>
      </c>
      <c r="AX851" s="125">
        <f t="shared" si="235"/>
        <v>3</v>
      </c>
      <c r="AY851" s="164"/>
      <c r="AZ851" s="164">
        <v>1</v>
      </c>
      <c r="BA851" s="164">
        <v>1</v>
      </c>
      <c r="BB851" s="164"/>
      <c r="BC851" s="164"/>
      <c r="BD851" s="164"/>
      <c r="BE851" s="164"/>
      <c r="BF851" s="164"/>
      <c r="BG851" s="164"/>
      <c r="BH851" s="164"/>
      <c r="BI851" s="164"/>
      <c r="BJ851" s="164"/>
      <c r="BK851" s="164">
        <v>1</v>
      </c>
      <c r="BL851" s="164"/>
      <c r="BM851" s="164"/>
      <c r="BN851" s="164"/>
      <c r="BO851" s="164"/>
      <c r="BP851" s="164"/>
      <c r="BQ851" s="164"/>
      <c r="BR851" s="164"/>
      <c r="BS851" s="164">
        <v>1</v>
      </c>
      <c r="BT851" s="164">
        <v>1</v>
      </c>
      <c r="BU851" s="164">
        <v>1</v>
      </c>
      <c r="BV851" s="66">
        <f t="shared" si="251"/>
        <v>0</v>
      </c>
      <c r="BW851" s="164"/>
      <c r="BX851" s="164"/>
      <c r="BY851" s="164"/>
      <c r="BZ851" s="164">
        <v>1</v>
      </c>
      <c r="CA851" s="164"/>
      <c r="CB851" s="164"/>
      <c r="CC851" s="164"/>
      <c r="CD851" s="164"/>
      <c r="CE851" s="164"/>
      <c r="CF851" s="164"/>
      <c r="CG851" s="164"/>
      <c r="CH851" s="125">
        <f t="shared" si="236"/>
        <v>1</v>
      </c>
      <c r="CI851" s="164"/>
      <c r="CJ851" s="164"/>
      <c r="CK851" s="164"/>
      <c r="CL851" s="164"/>
      <c r="CM851" s="164">
        <v>1</v>
      </c>
      <c r="CN851" s="164"/>
      <c r="CO851" s="164"/>
      <c r="CP851" s="164"/>
      <c r="CQ851" s="164"/>
      <c r="CR851" s="164"/>
      <c r="CS851" s="125">
        <f t="shared" si="237"/>
        <v>1</v>
      </c>
      <c r="CT851" s="164"/>
      <c r="CU851" s="164"/>
      <c r="CV851" s="164"/>
      <c r="CW851" s="164"/>
      <c r="CX851" s="164"/>
      <c r="CY851" s="164"/>
      <c r="CZ851" s="164"/>
      <c r="DA851" s="164"/>
      <c r="DB851" s="164"/>
      <c r="DC851" s="164"/>
      <c r="DD851" s="125">
        <f t="shared" si="238"/>
        <v>0</v>
      </c>
      <c r="DE851" s="164"/>
      <c r="DF851" s="164"/>
      <c r="DG851" s="164"/>
      <c r="DH851" s="164"/>
      <c r="DI851" s="164"/>
      <c r="DJ851" s="164"/>
      <c r="DK851" s="164"/>
      <c r="DL851" s="164"/>
      <c r="DM851" s="164"/>
      <c r="DN851" s="125">
        <f t="shared" si="239"/>
        <v>0</v>
      </c>
      <c r="DO851" s="164"/>
      <c r="DP851" s="164"/>
      <c r="DQ851" s="164"/>
      <c r="DR851" s="164"/>
      <c r="DS851" s="164"/>
      <c r="DT851" s="164"/>
      <c r="DU851" s="164"/>
      <c r="DV851" s="164">
        <v>1</v>
      </c>
      <c r="DW851" s="164"/>
      <c r="DX851" s="164"/>
      <c r="DY851" s="125">
        <f t="shared" si="240"/>
        <v>1</v>
      </c>
      <c r="DZ851" s="125">
        <f t="shared" si="241"/>
        <v>0</v>
      </c>
      <c r="EA851" s="125">
        <f t="shared" si="242"/>
        <v>0</v>
      </c>
      <c r="EB851" s="125">
        <f t="shared" si="243"/>
        <v>0</v>
      </c>
      <c r="EC851" s="125">
        <f t="shared" si="244"/>
        <v>0</v>
      </c>
      <c r="ED851" s="125">
        <f t="shared" si="245"/>
        <v>0</v>
      </c>
      <c r="EE851" s="125">
        <f t="shared" si="246"/>
        <v>0</v>
      </c>
      <c r="EF851" s="125">
        <f t="shared" si="247"/>
        <v>0</v>
      </c>
      <c r="EG851" s="125">
        <f t="shared" si="248"/>
        <v>0</v>
      </c>
      <c r="EH851" s="125">
        <f t="shared" si="249"/>
        <v>0</v>
      </c>
      <c r="EI851" s="125">
        <f t="shared" si="250"/>
        <v>0</v>
      </c>
      <c r="EJ851" s="125">
        <v>0</v>
      </c>
    </row>
    <row r="852" spans="1:140" ht="15.75" customHeight="1">
      <c r="A852" s="33"/>
      <c r="B852" s="33"/>
      <c r="C852" s="125">
        <v>2020</v>
      </c>
      <c r="D852" s="125" t="s">
        <v>4329</v>
      </c>
      <c r="E852" s="125" t="s">
        <v>4330</v>
      </c>
      <c r="F852" s="125" t="s">
        <v>534</v>
      </c>
      <c r="G852" s="125" t="s">
        <v>487</v>
      </c>
      <c r="H852" s="125" t="s">
        <v>4331</v>
      </c>
      <c r="I852" s="125" t="s">
        <v>4332</v>
      </c>
      <c r="J852" s="125"/>
      <c r="K852" s="125"/>
      <c r="L852" s="125" t="s">
        <v>3431</v>
      </c>
      <c r="M852" s="119">
        <v>1</v>
      </c>
      <c r="N852" s="168"/>
      <c r="O852" s="164"/>
      <c r="P852" s="164"/>
      <c r="Q852" s="164"/>
      <c r="R852" s="164"/>
      <c r="S852" s="164"/>
      <c r="T852" s="164"/>
      <c r="U852" s="164">
        <v>1</v>
      </c>
      <c r="V852" s="164"/>
      <c r="W852" s="164"/>
      <c r="X852" s="164"/>
      <c r="Y852" s="164">
        <v>1</v>
      </c>
      <c r="Z852" s="164"/>
      <c r="AA852" s="164"/>
      <c r="AB852" s="164"/>
      <c r="AC852" s="164"/>
      <c r="AD852" s="164"/>
      <c r="AE852" s="164"/>
      <c r="AF852" s="164"/>
      <c r="AG852" s="164"/>
      <c r="AH852" s="164"/>
      <c r="AI852" s="164"/>
      <c r="AJ852" s="164"/>
      <c r="AK852" s="164"/>
      <c r="AL852" s="164"/>
      <c r="AM852" s="164"/>
      <c r="AN852" s="164"/>
      <c r="AO852" s="164"/>
      <c r="AP852" s="164"/>
      <c r="AQ852" s="125"/>
      <c r="AR852" s="125">
        <f t="shared" si="252"/>
        <v>1</v>
      </c>
      <c r="AS852" s="164">
        <v>1</v>
      </c>
      <c r="AT852" s="167">
        <v>1</v>
      </c>
      <c r="AU852" s="164">
        <v>1</v>
      </c>
      <c r="AV852" s="164">
        <v>1</v>
      </c>
      <c r="AW852" s="167">
        <v>1</v>
      </c>
      <c r="AX852" s="125">
        <f t="shared" si="235"/>
        <v>5</v>
      </c>
      <c r="AY852" s="164">
        <v>1</v>
      </c>
      <c r="AZ852" s="164"/>
      <c r="BA852" s="164"/>
      <c r="BB852" s="164"/>
      <c r="BC852" s="164"/>
      <c r="BD852" s="164"/>
      <c r="BE852" s="164"/>
      <c r="BF852" s="164"/>
      <c r="BG852" s="164"/>
      <c r="BH852" s="164"/>
      <c r="BI852" s="164"/>
      <c r="BJ852" s="164"/>
      <c r="BK852" s="164"/>
      <c r="BL852" s="164"/>
      <c r="BM852" s="164"/>
      <c r="BN852" s="164"/>
      <c r="BO852" s="164">
        <v>1</v>
      </c>
      <c r="BP852" s="164"/>
      <c r="BQ852" s="164"/>
      <c r="BR852" s="164"/>
      <c r="BS852" s="164"/>
      <c r="BT852" s="167"/>
      <c r="BU852" s="167"/>
      <c r="BV852" s="66">
        <f t="shared" si="251"/>
        <v>1</v>
      </c>
      <c r="BW852" s="164"/>
      <c r="BX852" s="164"/>
      <c r="BY852" s="164"/>
      <c r="BZ852" s="164"/>
      <c r="CA852" s="164"/>
      <c r="CB852" s="164"/>
      <c r="CC852" s="164"/>
      <c r="CD852" s="164"/>
      <c r="CE852" s="164"/>
      <c r="CF852" s="164"/>
      <c r="CG852" s="164"/>
      <c r="CH852" s="125">
        <f t="shared" si="236"/>
        <v>0</v>
      </c>
      <c r="CI852" s="164"/>
      <c r="CJ852" s="164"/>
      <c r="CK852" s="164"/>
      <c r="CL852" s="167"/>
      <c r="CM852" s="167"/>
      <c r="CN852" s="164"/>
      <c r="CO852" s="164"/>
      <c r="CP852" s="164"/>
      <c r="CQ852" s="164"/>
      <c r="CR852" s="164"/>
      <c r="CS852" s="125">
        <f t="shared" si="237"/>
        <v>0</v>
      </c>
      <c r="CT852" s="164"/>
      <c r="CU852" s="164"/>
      <c r="CV852" s="164"/>
      <c r="CW852" s="164"/>
      <c r="CX852" s="164"/>
      <c r="CY852" s="164"/>
      <c r="CZ852" s="164"/>
      <c r="DA852" s="164"/>
      <c r="DB852" s="164"/>
      <c r="DC852" s="164"/>
      <c r="DD852" s="125">
        <f t="shared" si="238"/>
        <v>0</v>
      </c>
      <c r="DE852" s="164"/>
      <c r="DF852" s="164"/>
      <c r="DG852" s="164"/>
      <c r="DH852" s="164"/>
      <c r="DI852" s="164"/>
      <c r="DJ852" s="164"/>
      <c r="DK852" s="164"/>
      <c r="DL852" s="164"/>
      <c r="DM852" s="164"/>
      <c r="DN852" s="125">
        <f t="shared" si="239"/>
        <v>0</v>
      </c>
      <c r="DO852" s="164"/>
      <c r="DP852" s="164"/>
      <c r="DQ852" s="164"/>
      <c r="DR852" s="164"/>
      <c r="DS852" s="164"/>
      <c r="DT852" s="164"/>
      <c r="DU852" s="167"/>
      <c r="DV852" s="167"/>
      <c r="DW852" s="164"/>
      <c r="DX852" s="164"/>
      <c r="DY852" s="125">
        <f t="shared" si="240"/>
        <v>0</v>
      </c>
      <c r="DZ852" s="125">
        <f t="shared" si="241"/>
        <v>0</v>
      </c>
      <c r="EA852" s="125">
        <f t="shared" si="242"/>
        <v>0</v>
      </c>
      <c r="EB852" s="125">
        <f t="shared" si="243"/>
        <v>0</v>
      </c>
      <c r="EC852" s="125">
        <f t="shared" si="244"/>
        <v>0</v>
      </c>
      <c r="ED852" s="125">
        <f t="shared" si="245"/>
        <v>0</v>
      </c>
      <c r="EE852" s="125">
        <f t="shared" si="246"/>
        <v>0</v>
      </c>
      <c r="EF852" s="125">
        <f t="shared" si="247"/>
        <v>0</v>
      </c>
      <c r="EG852" s="125">
        <f t="shared" si="248"/>
        <v>0</v>
      </c>
      <c r="EH852" s="125">
        <f t="shared" si="249"/>
        <v>0</v>
      </c>
      <c r="EI852" s="125">
        <f t="shared" si="250"/>
        <v>0</v>
      </c>
      <c r="EJ852" s="125">
        <v>1</v>
      </c>
    </row>
    <row r="853" spans="1:140" ht="15.75" customHeight="1">
      <c r="A853" s="33"/>
      <c r="B853" s="33"/>
      <c r="C853" s="125">
        <v>2020</v>
      </c>
      <c r="D853" s="125" t="s">
        <v>4333</v>
      </c>
      <c r="E853" s="125" t="s">
        <v>4334</v>
      </c>
      <c r="F853" s="125" t="s">
        <v>516</v>
      </c>
      <c r="G853" s="125" t="s">
        <v>483</v>
      </c>
      <c r="H853" s="125" t="s">
        <v>4335</v>
      </c>
      <c r="I853" s="125" t="s">
        <v>4336</v>
      </c>
      <c r="J853" s="125"/>
      <c r="K853" s="125"/>
      <c r="L853" s="125" t="s">
        <v>3431</v>
      </c>
      <c r="M853" s="119">
        <v>1</v>
      </c>
      <c r="N853" s="168"/>
      <c r="O853" s="164"/>
      <c r="P853" s="164"/>
      <c r="Q853" s="164"/>
      <c r="R853" s="164"/>
      <c r="S853" s="164"/>
      <c r="T853" s="164"/>
      <c r="U853" s="164"/>
      <c r="V853" s="164"/>
      <c r="W853" s="164"/>
      <c r="X853" s="164"/>
      <c r="Y853" s="164"/>
      <c r="Z853" s="164">
        <v>1</v>
      </c>
      <c r="AA853" s="164"/>
      <c r="AB853" s="164"/>
      <c r="AC853" s="164"/>
      <c r="AD853" s="164"/>
      <c r="AE853" s="164"/>
      <c r="AF853" s="164"/>
      <c r="AG853" s="164"/>
      <c r="AH853" s="164"/>
      <c r="AI853" s="164"/>
      <c r="AJ853" s="164"/>
      <c r="AK853" s="164"/>
      <c r="AL853" s="164"/>
      <c r="AM853" s="164"/>
      <c r="AN853" s="164"/>
      <c r="AO853" s="164"/>
      <c r="AP853" s="164"/>
      <c r="AQ853" s="125"/>
      <c r="AR853" s="125">
        <f t="shared" si="252"/>
        <v>1</v>
      </c>
      <c r="AS853" s="167">
        <v>1</v>
      </c>
      <c r="AT853" s="167">
        <v>1</v>
      </c>
      <c r="AU853" s="167"/>
      <c r="AV853" s="167"/>
      <c r="AW853" s="167">
        <v>1</v>
      </c>
      <c r="AX853" s="125">
        <f t="shared" si="235"/>
        <v>3</v>
      </c>
      <c r="AY853" s="164"/>
      <c r="AZ853" s="164">
        <v>1</v>
      </c>
      <c r="BA853" s="164">
        <v>1</v>
      </c>
      <c r="BB853" s="164"/>
      <c r="BC853" s="164"/>
      <c r="BD853" s="164"/>
      <c r="BE853" s="164"/>
      <c r="BF853" s="164"/>
      <c r="BG853" s="164"/>
      <c r="BH853" s="164"/>
      <c r="BI853" s="164"/>
      <c r="BJ853" s="164"/>
      <c r="BK853" s="164"/>
      <c r="BL853" s="164"/>
      <c r="BM853" s="164"/>
      <c r="BN853" s="164"/>
      <c r="BO853" s="164"/>
      <c r="BP853" s="164">
        <v>1</v>
      </c>
      <c r="BQ853" s="164"/>
      <c r="BR853" s="164"/>
      <c r="BS853" s="164">
        <v>1</v>
      </c>
      <c r="BT853" s="164">
        <v>1</v>
      </c>
      <c r="BU853" s="164">
        <v>1</v>
      </c>
      <c r="BV853" s="66">
        <f t="shared" si="251"/>
        <v>0</v>
      </c>
      <c r="BW853" s="164"/>
      <c r="BX853" s="164"/>
      <c r="BY853" s="164"/>
      <c r="BZ853" s="164">
        <v>1</v>
      </c>
      <c r="CA853" s="164"/>
      <c r="CB853" s="164"/>
      <c r="CC853" s="164"/>
      <c r="CD853" s="164"/>
      <c r="CE853" s="164"/>
      <c r="CF853" s="164"/>
      <c r="CG853" s="164"/>
      <c r="CH853" s="125">
        <f t="shared" si="236"/>
        <v>1</v>
      </c>
      <c r="CI853" s="164"/>
      <c r="CJ853" s="164"/>
      <c r="CK853" s="164"/>
      <c r="CL853" s="164"/>
      <c r="CM853" s="164">
        <v>1</v>
      </c>
      <c r="CN853" s="164"/>
      <c r="CO853" s="164"/>
      <c r="CP853" s="164"/>
      <c r="CQ853" s="164"/>
      <c r="CR853" s="164"/>
      <c r="CS853" s="125">
        <f t="shared" si="237"/>
        <v>1</v>
      </c>
      <c r="CT853" s="164"/>
      <c r="CU853" s="164"/>
      <c r="CV853" s="164"/>
      <c r="CW853" s="164"/>
      <c r="CX853" s="164"/>
      <c r="CY853" s="164"/>
      <c r="CZ853" s="164"/>
      <c r="DA853" s="164"/>
      <c r="DB853" s="164"/>
      <c r="DC853" s="164"/>
      <c r="DD853" s="125">
        <f t="shared" si="238"/>
        <v>0</v>
      </c>
      <c r="DE853" s="164"/>
      <c r="DF853" s="164"/>
      <c r="DG853" s="164"/>
      <c r="DH853" s="164"/>
      <c r="DI853" s="164"/>
      <c r="DJ853" s="164"/>
      <c r="DK853" s="164"/>
      <c r="DL853" s="164"/>
      <c r="DM853" s="164"/>
      <c r="DN853" s="125">
        <f t="shared" si="239"/>
        <v>0</v>
      </c>
      <c r="DO853" s="164"/>
      <c r="DP853" s="164"/>
      <c r="DQ853" s="164"/>
      <c r="DR853" s="164"/>
      <c r="DS853" s="164"/>
      <c r="DT853" s="164"/>
      <c r="DU853" s="164"/>
      <c r="DV853" s="164">
        <v>1</v>
      </c>
      <c r="DW853" s="164"/>
      <c r="DX853" s="164"/>
      <c r="DY853" s="125">
        <f t="shared" si="240"/>
        <v>1</v>
      </c>
      <c r="DZ853" s="125">
        <f t="shared" si="241"/>
        <v>0</v>
      </c>
      <c r="EA853" s="125">
        <f t="shared" si="242"/>
        <v>0</v>
      </c>
      <c r="EB853" s="125">
        <f t="shared" si="243"/>
        <v>0</v>
      </c>
      <c r="EC853" s="125">
        <f t="shared" si="244"/>
        <v>0</v>
      </c>
      <c r="ED853" s="125">
        <f t="shared" si="245"/>
        <v>0</v>
      </c>
      <c r="EE853" s="125">
        <f t="shared" si="246"/>
        <v>0</v>
      </c>
      <c r="EF853" s="125">
        <f t="shared" si="247"/>
        <v>0</v>
      </c>
      <c r="EG853" s="125">
        <f t="shared" si="248"/>
        <v>0</v>
      </c>
      <c r="EH853" s="125">
        <f t="shared" si="249"/>
        <v>0</v>
      </c>
      <c r="EI853" s="125">
        <f t="shared" si="250"/>
        <v>0</v>
      </c>
      <c r="EJ853" s="125">
        <v>0</v>
      </c>
    </row>
    <row r="854" spans="1:140" ht="15.75" customHeight="1">
      <c r="A854" s="33"/>
      <c r="B854" s="33"/>
      <c r="C854" s="125">
        <v>2020</v>
      </c>
      <c r="D854" s="125" t="s">
        <v>4337</v>
      </c>
      <c r="E854" s="125" t="s">
        <v>4338</v>
      </c>
      <c r="F854" s="125" t="s">
        <v>3308</v>
      </c>
      <c r="G854" s="125" t="s">
        <v>459</v>
      </c>
      <c r="H854" s="125" t="s">
        <v>4339</v>
      </c>
      <c r="I854" s="125" t="s">
        <v>4340</v>
      </c>
      <c r="J854" s="125"/>
      <c r="K854" s="125"/>
      <c r="L854" s="125" t="s">
        <v>3431</v>
      </c>
      <c r="M854" s="119">
        <v>1</v>
      </c>
      <c r="N854" s="168"/>
      <c r="O854" s="164"/>
      <c r="P854" s="164"/>
      <c r="Q854" s="164"/>
      <c r="R854" s="164"/>
      <c r="S854" s="164"/>
      <c r="T854" s="164"/>
      <c r="U854" s="164"/>
      <c r="V854" s="164"/>
      <c r="W854" s="164"/>
      <c r="X854" s="164"/>
      <c r="Y854" s="164"/>
      <c r="Z854" s="164">
        <v>1</v>
      </c>
      <c r="AA854" s="164"/>
      <c r="AB854" s="164"/>
      <c r="AC854" s="164"/>
      <c r="AD854" s="164"/>
      <c r="AE854" s="164"/>
      <c r="AF854" s="167"/>
      <c r="AG854" s="164"/>
      <c r="AH854" s="164"/>
      <c r="AI854" s="164"/>
      <c r="AJ854" s="164"/>
      <c r="AK854" s="164"/>
      <c r="AL854" s="164"/>
      <c r="AM854" s="164"/>
      <c r="AN854" s="164"/>
      <c r="AO854" s="164"/>
      <c r="AP854" s="164"/>
      <c r="AQ854" s="125"/>
      <c r="AR854" s="125">
        <f t="shared" si="252"/>
        <v>1</v>
      </c>
      <c r="AS854" s="164">
        <v>1</v>
      </c>
      <c r="AT854" s="167">
        <v>1</v>
      </c>
      <c r="AU854" s="164">
        <v>1</v>
      </c>
      <c r="AV854" s="164">
        <v>1</v>
      </c>
      <c r="AW854" s="164">
        <v>1</v>
      </c>
      <c r="AX854" s="125">
        <f t="shared" si="235"/>
        <v>5</v>
      </c>
      <c r="AY854" s="164">
        <v>1</v>
      </c>
      <c r="AZ854" s="164"/>
      <c r="BA854" s="164">
        <v>1</v>
      </c>
      <c r="BB854" s="164"/>
      <c r="BC854" s="164"/>
      <c r="BD854" s="164"/>
      <c r="BE854" s="164"/>
      <c r="BF854" s="164"/>
      <c r="BG854" s="164"/>
      <c r="BH854" s="164"/>
      <c r="BI854" s="164"/>
      <c r="BJ854" s="164"/>
      <c r="BK854" s="164">
        <v>1</v>
      </c>
      <c r="BL854" s="164"/>
      <c r="BM854" s="164"/>
      <c r="BN854" s="164"/>
      <c r="BO854" s="164"/>
      <c r="BP854" s="164"/>
      <c r="BQ854" s="164"/>
      <c r="BR854" s="164"/>
      <c r="BS854" s="164">
        <v>1</v>
      </c>
      <c r="BT854" s="164">
        <v>1</v>
      </c>
      <c r="BU854" s="164">
        <v>1</v>
      </c>
      <c r="BV854" s="66">
        <f t="shared" si="251"/>
        <v>0</v>
      </c>
      <c r="BW854" s="164"/>
      <c r="BX854" s="164">
        <v>1</v>
      </c>
      <c r="BY854" s="164"/>
      <c r="BZ854" s="164">
        <v>1</v>
      </c>
      <c r="CA854" s="164"/>
      <c r="CB854" s="164"/>
      <c r="CC854" s="164"/>
      <c r="CD854" s="164"/>
      <c r="CE854" s="164"/>
      <c r="CF854" s="164"/>
      <c r="CG854" s="164"/>
      <c r="CH854" s="125">
        <f t="shared" si="236"/>
        <v>2</v>
      </c>
      <c r="CI854" s="164"/>
      <c r="CJ854" s="164"/>
      <c r="CK854" s="164"/>
      <c r="CL854" s="164"/>
      <c r="CM854" s="164">
        <v>1</v>
      </c>
      <c r="CN854" s="164"/>
      <c r="CO854" s="164"/>
      <c r="CP854" s="164"/>
      <c r="CQ854" s="164"/>
      <c r="CR854" s="164"/>
      <c r="CS854" s="125">
        <f t="shared" si="237"/>
        <v>1</v>
      </c>
      <c r="CT854" s="164"/>
      <c r="CU854" s="164"/>
      <c r="CV854" s="164"/>
      <c r="CW854" s="164"/>
      <c r="CX854" s="164"/>
      <c r="CY854" s="164"/>
      <c r="CZ854" s="164">
        <v>1</v>
      </c>
      <c r="DA854" s="164"/>
      <c r="DB854" s="164"/>
      <c r="DC854" s="164"/>
      <c r="DD854" s="125">
        <f t="shared" si="238"/>
        <v>1</v>
      </c>
      <c r="DE854" s="164"/>
      <c r="DF854" s="164"/>
      <c r="DG854" s="164">
        <v>1</v>
      </c>
      <c r="DH854" s="164"/>
      <c r="DI854" s="164">
        <v>1</v>
      </c>
      <c r="DJ854" s="164"/>
      <c r="DK854" s="164"/>
      <c r="DL854" s="164"/>
      <c r="DM854" s="164"/>
      <c r="DN854" s="125">
        <f t="shared" si="239"/>
        <v>2</v>
      </c>
      <c r="DO854" s="164"/>
      <c r="DP854" s="164"/>
      <c r="DQ854" s="164">
        <v>1</v>
      </c>
      <c r="DR854" s="164"/>
      <c r="DS854" s="164"/>
      <c r="DT854" s="164"/>
      <c r="DU854" s="164"/>
      <c r="DV854" s="164">
        <v>1</v>
      </c>
      <c r="DW854" s="164"/>
      <c r="DX854" s="164"/>
      <c r="DY854" s="125">
        <f t="shared" si="240"/>
        <v>2</v>
      </c>
      <c r="DZ854" s="125">
        <f t="shared" si="241"/>
        <v>0</v>
      </c>
      <c r="EA854" s="125">
        <f t="shared" si="242"/>
        <v>0</v>
      </c>
      <c r="EB854" s="125">
        <f t="shared" si="243"/>
        <v>2</v>
      </c>
      <c r="EC854" s="125">
        <f t="shared" si="244"/>
        <v>0</v>
      </c>
      <c r="ED854" s="125">
        <f t="shared" si="245"/>
        <v>1</v>
      </c>
      <c r="EE854" s="125">
        <f t="shared" si="246"/>
        <v>0</v>
      </c>
      <c r="EF854" s="125">
        <f t="shared" si="247"/>
        <v>0</v>
      </c>
      <c r="EG854" s="125">
        <f t="shared" si="248"/>
        <v>0</v>
      </c>
      <c r="EH854" s="125">
        <f t="shared" si="249"/>
        <v>3</v>
      </c>
      <c r="EI854" s="125">
        <f t="shared" si="250"/>
        <v>1</v>
      </c>
      <c r="EJ854" s="125">
        <v>0</v>
      </c>
    </row>
    <row r="855" spans="1:140" ht="15.75" customHeight="1">
      <c r="A855" s="33"/>
      <c r="B855" s="33"/>
      <c r="C855" s="125">
        <v>2020</v>
      </c>
      <c r="D855" s="125" t="s">
        <v>4341</v>
      </c>
      <c r="E855" s="125" t="s">
        <v>4342</v>
      </c>
      <c r="F855" s="125" t="s">
        <v>4343</v>
      </c>
      <c r="G855" s="125" t="s">
        <v>463</v>
      </c>
      <c r="H855" s="125" t="s">
        <v>4344</v>
      </c>
      <c r="I855" s="125" t="s">
        <v>4345</v>
      </c>
      <c r="J855" s="125"/>
      <c r="K855" s="125"/>
      <c r="L855" s="125" t="s">
        <v>3431</v>
      </c>
      <c r="M855" s="119">
        <v>1</v>
      </c>
      <c r="N855" s="168"/>
      <c r="O855" s="164"/>
      <c r="P855" s="164"/>
      <c r="Q855" s="164"/>
      <c r="R855" s="164"/>
      <c r="S855" s="164"/>
      <c r="T855" s="164"/>
      <c r="U855" s="164">
        <v>1</v>
      </c>
      <c r="V855" s="164"/>
      <c r="W855" s="164"/>
      <c r="X855" s="164"/>
      <c r="Y855" s="164"/>
      <c r="Z855" s="164"/>
      <c r="AA855" s="167"/>
      <c r="AB855" s="164"/>
      <c r="AC855" s="164"/>
      <c r="AD855" s="164"/>
      <c r="AE855" s="164"/>
      <c r="AF855" s="164"/>
      <c r="AG855" s="164"/>
      <c r="AH855" s="164">
        <v>1</v>
      </c>
      <c r="AI855" s="164"/>
      <c r="AJ855" s="164"/>
      <c r="AK855" s="164"/>
      <c r="AL855" s="164"/>
      <c r="AM855" s="164"/>
      <c r="AN855" s="164"/>
      <c r="AO855" s="164"/>
      <c r="AP855" s="164"/>
      <c r="AQ855" s="125"/>
      <c r="AR855" s="125">
        <f t="shared" si="252"/>
        <v>1</v>
      </c>
      <c r="AS855" s="167">
        <v>1</v>
      </c>
      <c r="AT855" s="167">
        <v>1</v>
      </c>
      <c r="AU855" s="164">
        <v>1</v>
      </c>
      <c r="AV855" s="164"/>
      <c r="AW855" s="164">
        <v>1</v>
      </c>
      <c r="AX855" s="125">
        <f t="shared" si="235"/>
        <v>4</v>
      </c>
      <c r="AY855" s="164"/>
      <c r="AZ855" s="164"/>
      <c r="BA855" s="164">
        <v>1</v>
      </c>
      <c r="BB855" s="164"/>
      <c r="BC855" s="164"/>
      <c r="BD855" s="164"/>
      <c r="BE855" s="164"/>
      <c r="BF855" s="164">
        <v>1</v>
      </c>
      <c r="BG855" s="164"/>
      <c r="BH855" s="164"/>
      <c r="BI855" s="164"/>
      <c r="BJ855" s="164"/>
      <c r="BK855" s="164"/>
      <c r="BL855" s="164">
        <v>1</v>
      </c>
      <c r="BM855" s="164"/>
      <c r="BN855" s="164"/>
      <c r="BO855" s="164"/>
      <c r="BP855" s="164"/>
      <c r="BQ855" s="164"/>
      <c r="BR855" s="164"/>
      <c r="BS855" s="164">
        <v>1</v>
      </c>
      <c r="BT855" s="164">
        <v>1</v>
      </c>
      <c r="BU855" s="164">
        <v>1</v>
      </c>
      <c r="BV855" s="66">
        <f t="shared" si="251"/>
        <v>0</v>
      </c>
      <c r="BW855" s="164"/>
      <c r="BX855" s="164"/>
      <c r="BY855" s="164"/>
      <c r="BZ855" s="164">
        <v>1</v>
      </c>
      <c r="CA855" s="164"/>
      <c r="CB855" s="164"/>
      <c r="CC855" s="164"/>
      <c r="CD855" s="164"/>
      <c r="CE855" s="164"/>
      <c r="CF855" s="164"/>
      <c r="CG855" s="164"/>
      <c r="CH855" s="125">
        <f t="shared" si="236"/>
        <v>1</v>
      </c>
      <c r="CI855" s="164"/>
      <c r="CJ855" s="164"/>
      <c r="CK855" s="164"/>
      <c r="CL855" s="164"/>
      <c r="CM855" s="164">
        <v>1</v>
      </c>
      <c r="CN855" s="164"/>
      <c r="CO855" s="164"/>
      <c r="CP855" s="164"/>
      <c r="CQ855" s="164"/>
      <c r="CR855" s="164"/>
      <c r="CS855" s="125">
        <f t="shared" si="237"/>
        <v>1</v>
      </c>
      <c r="CT855" s="164"/>
      <c r="CU855" s="164"/>
      <c r="CV855" s="164"/>
      <c r="CW855" s="164"/>
      <c r="CX855" s="164"/>
      <c r="CY855" s="164"/>
      <c r="CZ855" s="164">
        <v>1</v>
      </c>
      <c r="DA855" s="164"/>
      <c r="DB855" s="164"/>
      <c r="DC855" s="164"/>
      <c r="DD855" s="125">
        <f t="shared" si="238"/>
        <v>1</v>
      </c>
      <c r="DE855" s="164"/>
      <c r="DF855" s="164"/>
      <c r="DG855" s="164"/>
      <c r="DH855" s="164"/>
      <c r="DI855" s="164"/>
      <c r="DJ855" s="164"/>
      <c r="DK855" s="164"/>
      <c r="DL855" s="164"/>
      <c r="DM855" s="164"/>
      <c r="DN855" s="125">
        <f t="shared" si="239"/>
        <v>0</v>
      </c>
      <c r="DO855" s="164"/>
      <c r="DP855" s="164"/>
      <c r="DQ855" s="164"/>
      <c r="DR855" s="164"/>
      <c r="DS855" s="164"/>
      <c r="DT855" s="164"/>
      <c r="DU855" s="164"/>
      <c r="DV855" s="164">
        <v>1</v>
      </c>
      <c r="DW855" s="164"/>
      <c r="DX855" s="164"/>
      <c r="DY855" s="125">
        <f t="shared" si="240"/>
        <v>1</v>
      </c>
      <c r="DZ855" s="125">
        <f t="shared" si="241"/>
        <v>0</v>
      </c>
      <c r="EA855" s="125">
        <f t="shared" si="242"/>
        <v>0</v>
      </c>
      <c r="EB855" s="125">
        <f t="shared" si="243"/>
        <v>0</v>
      </c>
      <c r="EC855" s="125">
        <f t="shared" si="244"/>
        <v>0</v>
      </c>
      <c r="ED855" s="125">
        <f t="shared" si="245"/>
        <v>0</v>
      </c>
      <c r="EE855" s="125">
        <f t="shared" si="246"/>
        <v>0</v>
      </c>
      <c r="EF855" s="125">
        <f t="shared" si="247"/>
        <v>0</v>
      </c>
      <c r="EG855" s="125">
        <f t="shared" si="248"/>
        <v>0</v>
      </c>
      <c r="EH855" s="125">
        <f t="shared" si="249"/>
        <v>0</v>
      </c>
      <c r="EI855" s="125">
        <f t="shared" si="250"/>
        <v>0</v>
      </c>
      <c r="EJ855" s="125">
        <v>0</v>
      </c>
    </row>
    <row r="856" spans="1:140" ht="15.75" customHeight="1">
      <c r="A856" s="33"/>
      <c r="B856" s="33"/>
      <c r="C856" s="125">
        <v>2020</v>
      </c>
      <c r="D856" s="125" t="s">
        <v>4346</v>
      </c>
      <c r="E856" s="125" t="s">
        <v>4347</v>
      </c>
      <c r="F856" s="125"/>
      <c r="G856" s="125" t="s">
        <v>4348</v>
      </c>
      <c r="H856" s="163" t="s">
        <v>4349</v>
      </c>
      <c r="I856" s="125" t="s">
        <v>4350</v>
      </c>
      <c r="J856" s="125"/>
      <c r="K856" s="125"/>
      <c r="L856" s="125" t="s">
        <v>3431</v>
      </c>
      <c r="M856" s="119">
        <v>1</v>
      </c>
      <c r="N856" s="168"/>
      <c r="O856" s="164"/>
      <c r="P856" s="164"/>
      <c r="Q856" s="164"/>
      <c r="R856" s="164"/>
      <c r="S856" s="164"/>
      <c r="T856" s="164"/>
      <c r="U856" s="164">
        <v>1</v>
      </c>
      <c r="V856" s="164"/>
      <c r="W856" s="164"/>
      <c r="X856" s="164"/>
      <c r="Y856" s="164"/>
      <c r="Z856" s="164"/>
      <c r="AA856" s="164">
        <v>1</v>
      </c>
      <c r="AB856" s="164"/>
      <c r="AC856" s="164"/>
      <c r="AD856" s="164"/>
      <c r="AE856" s="164"/>
      <c r="AF856" s="167">
        <v>1</v>
      </c>
      <c r="AG856" s="164">
        <v>1</v>
      </c>
      <c r="AH856" s="164"/>
      <c r="AI856" s="164"/>
      <c r="AJ856" s="164"/>
      <c r="AK856" s="164"/>
      <c r="AL856" s="164"/>
      <c r="AM856" s="164"/>
      <c r="AN856" s="164"/>
      <c r="AO856" s="164"/>
      <c r="AP856" s="164"/>
      <c r="AQ856" s="125"/>
      <c r="AR856" s="125">
        <f t="shared" si="252"/>
        <v>1</v>
      </c>
      <c r="AS856" s="167">
        <v>1</v>
      </c>
      <c r="AT856" s="167">
        <v>1</v>
      </c>
      <c r="AU856" s="167"/>
      <c r="AV856" s="164"/>
      <c r="AW856" s="164">
        <v>1</v>
      </c>
      <c r="AX856" s="125">
        <f t="shared" si="235"/>
        <v>3</v>
      </c>
      <c r="AY856" s="164"/>
      <c r="AZ856" s="164">
        <v>1</v>
      </c>
      <c r="BA856" s="164"/>
      <c r="BB856" s="164"/>
      <c r="BC856" s="164"/>
      <c r="BD856" s="164"/>
      <c r="BE856" s="164"/>
      <c r="BF856" s="164">
        <v>1</v>
      </c>
      <c r="BG856" s="164"/>
      <c r="BH856" s="164"/>
      <c r="BI856" s="164"/>
      <c r="BJ856" s="164"/>
      <c r="BK856" s="164"/>
      <c r="BL856" s="164"/>
      <c r="BM856" s="164"/>
      <c r="BN856" s="164"/>
      <c r="BO856" s="164">
        <v>1</v>
      </c>
      <c r="BP856" s="164"/>
      <c r="BQ856" s="164"/>
      <c r="BR856" s="164"/>
      <c r="BS856" s="164"/>
      <c r="BT856" s="164">
        <v>1</v>
      </c>
      <c r="BU856" s="164"/>
      <c r="BV856" s="66">
        <f t="shared" si="251"/>
        <v>0</v>
      </c>
      <c r="BW856" s="164"/>
      <c r="BX856" s="164"/>
      <c r="BY856" s="164"/>
      <c r="BZ856" s="164"/>
      <c r="CA856" s="164"/>
      <c r="CB856" s="164"/>
      <c r="CC856" s="164"/>
      <c r="CD856" s="164"/>
      <c r="CE856" s="164"/>
      <c r="CF856" s="164"/>
      <c r="CG856" s="164"/>
      <c r="CH856" s="125">
        <f t="shared" si="236"/>
        <v>0</v>
      </c>
      <c r="CI856" s="164"/>
      <c r="CJ856" s="164"/>
      <c r="CK856" s="164"/>
      <c r="CL856" s="164"/>
      <c r="CM856" s="164"/>
      <c r="CN856" s="164"/>
      <c r="CO856" s="164"/>
      <c r="CP856" s="164"/>
      <c r="CQ856" s="164"/>
      <c r="CR856" s="164"/>
      <c r="CS856" s="125">
        <f t="shared" si="237"/>
        <v>0</v>
      </c>
      <c r="CT856" s="164"/>
      <c r="CU856" s="164"/>
      <c r="CV856" s="164"/>
      <c r="CW856" s="164"/>
      <c r="CX856" s="164"/>
      <c r="CY856" s="164"/>
      <c r="CZ856" s="164"/>
      <c r="DA856" s="164"/>
      <c r="DB856" s="164"/>
      <c r="DC856" s="164"/>
      <c r="DD856" s="125">
        <f t="shared" si="238"/>
        <v>0</v>
      </c>
      <c r="DE856" s="164"/>
      <c r="DF856" s="164"/>
      <c r="DG856" s="164"/>
      <c r="DH856" s="164"/>
      <c r="DI856" s="164"/>
      <c r="DJ856" s="164"/>
      <c r="DK856" s="164"/>
      <c r="DL856" s="164"/>
      <c r="DM856" s="164"/>
      <c r="DN856" s="125">
        <f t="shared" si="239"/>
        <v>0</v>
      </c>
      <c r="DO856" s="164"/>
      <c r="DP856" s="164"/>
      <c r="DQ856" s="164"/>
      <c r="DR856" s="164"/>
      <c r="DS856" s="164"/>
      <c r="DT856" s="164"/>
      <c r="DU856" s="164"/>
      <c r="DV856" s="164"/>
      <c r="DW856" s="164"/>
      <c r="DX856" s="164"/>
      <c r="DY856" s="125">
        <f t="shared" si="240"/>
        <v>0</v>
      </c>
      <c r="DZ856" s="125">
        <f t="shared" si="241"/>
        <v>0</v>
      </c>
      <c r="EA856" s="125">
        <f t="shared" si="242"/>
        <v>0</v>
      </c>
      <c r="EB856" s="125">
        <f t="shared" si="243"/>
        <v>0</v>
      </c>
      <c r="EC856" s="125">
        <f t="shared" si="244"/>
        <v>0</v>
      </c>
      <c r="ED856" s="125">
        <f t="shared" si="245"/>
        <v>0</v>
      </c>
      <c r="EE856" s="125">
        <f t="shared" si="246"/>
        <v>0</v>
      </c>
      <c r="EF856" s="125">
        <f t="shared" si="247"/>
        <v>0</v>
      </c>
      <c r="EG856" s="125">
        <f t="shared" si="248"/>
        <v>0</v>
      </c>
      <c r="EH856" s="125">
        <f t="shared" si="249"/>
        <v>0</v>
      </c>
      <c r="EI856" s="125">
        <f t="shared" si="250"/>
        <v>0</v>
      </c>
      <c r="EJ856" s="125">
        <v>1</v>
      </c>
    </row>
    <row r="857" spans="1:140" ht="15.75" customHeight="1">
      <c r="A857" s="33"/>
      <c r="B857" s="33"/>
      <c r="C857" s="125">
        <v>2020</v>
      </c>
      <c r="D857" s="125" t="s">
        <v>3421</v>
      </c>
      <c r="E857" s="125" t="s">
        <v>3422</v>
      </c>
      <c r="F857" s="125" t="s">
        <v>3423</v>
      </c>
      <c r="G857" s="125" t="s">
        <v>2675</v>
      </c>
      <c r="H857" s="125" t="s">
        <v>4351</v>
      </c>
      <c r="I857" s="145" t="s">
        <v>2744</v>
      </c>
      <c r="J857" s="125"/>
      <c r="K857" s="125"/>
      <c r="L857" s="125" t="s">
        <v>3431</v>
      </c>
      <c r="M857" s="119">
        <v>1</v>
      </c>
      <c r="N857" s="168"/>
      <c r="O857" s="164"/>
      <c r="P857" s="164"/>
      <c r="Q857" s="164"/>
      <c r="R857" s="164"/>
      <c r="S857" s="164"/>
      <c r="T857" s="164"/>
      <c r="U857" s="164">
        <v>1</v>
      </c>
      <c r="V857" s="164"/>
      <c r="W857" s="164"/>
      <c r="X857" s="164"/>
      <c r="Y857" s="164"/>
      <c r="Z857" s="164"/>
      <c r="AA857" s="164"/>
      <c r="AB857" s="164"/>
      <c r="AC857" s="164">
        <v>1</v>
      </c>
      <c r="AD857" s="164"/>
      <c r="AE857" s="164"/>
      <c r="AF857" s="164"/>
      <c r="AG857" s="164"/>
      <c r="AH857" s="164"/>
      <c r="AI857" s="164"/>
      <c r="AJ857" s="164"/>
      <c r="AK857" s="164"/>
      <c r="AL857" s="164"/>
      <c r="AM857" s="164"/>
      <c r="AN857" s="95"/>
      <c r="AO857" s="164"/>
      <c r="AP857" s="164"/>
      <c r="AQ857" s="125"/>
      <c r="AR857" s="125">
        <f t="shared" si="252"/>
        <v>1</v>
      </c>
      <c r="AS857" s="164"/>
      <c r="AT857" s="167">
        <v>1</v>
      </c>
      <c r="AU857" s="167"/>
      <c r="AV857" s="164"/>
      <c r="AW857" s="167"/>
      <c r="AX857" s="125">
        <f t="shared" si="235"/>
        <v>1</v>
      </c>
      <c r="AY857" s="164">
        <v>1</v>
      </c>
      <c r="AZ857" s="164"/>
      <c r="BA857" s="164"/>
      <c r="BB857" s="164"/>
      <c r="BC857" s="164"/>
      <c r="BD857" s="164"/>
      <c r="BE857" s="164"/>
      <c r="BF857" s="164"/>
      <c r="BG857" s="164"/>
      <c r="BH857" s="164"/>
      <c r="BI857" s="164"/>
      <c r="BJ857" s="164"/>
      <c r="BK857" s="164"/>
      <c r="BL857" s="164"/>
      <c r="BM857" s="164">
        <v>1</v>
      </c>
      <c r="BN857" s="164"/>
      <c r="BO857" s="164"/>
      <c r="BP857" s="164"/>
      <c r="BQ857" s="164"/>
      <c r="BR857" s="164"/>
      <c r="BS857" s="164"/>
      <c r="BT857" s="167"/>
      <c r="BU857" s="167"/>
      <c r="BV857" s="66">
        <f t="shared" si="251"/>
        <v>1</v>
      </c>
      <c r="BW857" s="164"/>
      <c r="BX857" s="164"/>
      <c r="BY857" s="164"/>
      <c r="BZ857" s="164"/>
      <c r="CA857" s="164"/>
      <c r="CB857" s="164"/>
      <c r="CC857" s="164"/>
      <c r="CD857" s="164"/>
      <c r="CE857" s="164"/>
      <c r="CF857" s="164"/>
      <c r="CG857" s="164"/>
      <c r="CH857" s="125">
        <f t="shared" si="236"/>
        <v>0</v>
      </c>
      <c r="CI857" s="164"/>
      <c r="CJ857" s="164"/>
      <c r="CK857" s="164"/>
      <c r="CL857" s="167"/>
      <c r="CM857" s="167"/>
      <c r="CN857" s="164"/>
      <c r="CO857" s="164"/>
      <c r="CP857" s="164"/>
      <c r="CQ857" s="164"/>
      <c r="CR857" s="164"/>
      <c r="CS857" s="125">
        <f t="shared" si="237"/>
        <v>0</v>
      </c>
      <c r="CT857" s="164"/>
      <c r="CU857" s="164"/>
      <c r="CV857" s="164"/>
      <c r="CW857" s="164"/>
      <c r="CX857" s="164"/>
      <c r="CY857" s="164"/>
      <c r="CZ857" s="164"/>
      <c r="DA857" s="167"/>
      <c r="DB857" s="164"/>
      <c r="DC857" s="164"/>
      <c r="DD857" s="125">
        <f t="shared" si="238"/>
        <v>0</v>
      </c>
      <c r="DE857" s="164"/>
      <c r="DF857" s="164"/>
      <c r="DG857" s="164"/>
      <c r="DH857" s="164"/>
      <c r="DI857" s="164"/>
      <c r="DJ857" s="164"/>
      <c r="DK857" s="164"/>
      <c r="DL857" s="164"/>
      <c r="DM857" s="164"/>
      <c r="DN857" s="125">
        <f t="shared" si="239"/>
        <v>0</v>
      </c>
      <c r="DO857" s="164"/>
      <c r="DP857" s="164"/>
      <c r="DQ857" s="164"/>
      <c r="DR857" s="164"/>
      <c r="DS857" s="164"/>
      <c r="DT857" s="164"/>
      <c r="DU857" s="167"/>
      <c r="DV857" s="167"/>
      <c r="DW857" s="164"/>
      <c r="DX857" s="164"/>
      <c r="DY857" s="125">
        <f t="shared" si="240"/>
        <v>0</v>
      </c>
      <c r="DZ857" s="125">
        <f t="shared" si="241"/>
        <v>0</v>
      </c>
      <c r="EA857" s="125">
        <f t="shared" si="242"/>
        <v>0</v>
      </c>
      <c r="EB857" s="125">
        <f t="shared" si="243"/>
        <v>0</v>
      </c>
      <c r="EC857" s="125">
        <f t="shared" si="244"/>
        <v>0</v>
      </c>
      <c r="ED857" s="125">
        <f t="shared" si="245"/>
        <v>0</v>
      </c>
      <c r="EE857" s="125">
        <f t="shared" si="246"/>
        <v>0</v>
      </c>
      <c r="EF857" s="125">
        <f t="shared" si="247"/>
        <v>0</v>
      </c>
      <c r="EG857" s="125">
        <f t="shared" si="248"/>
        <v>0</v>
      </c>
      <c r="EH857" s="125">
        <f t="shared" si="249"/>
        <v>0</v>
      </c>
      <c r="EI857" s="125">
        <f t="shared" si="250"/>
        <v>0</v>
      </c>
      <c r="EJ857" s="125">
        <v>1</v>
      </c>
    </row>
    <row r="858" spans="1:140" ht="15.75" customHeight="1">
      <c r="A858" s="33"/>
      <c r="B858" s="33"/>
      <c r="C858" s="125">
        <v>2020</v>
      </c>
      <c r="D858" s="125" t="s">
        <v>3424</v>
      </c>
      <c r="E858" s="125" t="s">
        <v>3425</v>
      </c>
      <c r="F858" s="125" t="s">
        <v>3426</v>
      </c>
      <c r="G858" s="125" t="s">
        <v>2722</v>
      </c>
      <c r="H858" s="125" t="s">
        <v>4352</v>
      </c>
      <c r="I858" s="145" t="s">
        <v>2746</v>
      </c>
      <c r="J858" s="125"/>
      <c r="K858" s="125"/>
      <c r="L858" s="125" t="s">
        <v>3431</v>
      </c>
      <c r="M858" s="119">
        <v>1</v>
      </c>
      <c r="N858" s="168"/>
      <c r="O858" s="164"/>
      <c r="P858" s="164"/>
      <c r="Q858" s="164"/>
      <c r="R858" s="167">
        <v>1</v>
      </c>
      <c r="S858" s="167"/>
      <c r="T858" s="167"/>
      <c r="U858" s="167"/>
      <c r="V858" s="167"/>
      <c r="W858" s="167">
        <v>1</v>
      </c>
      <c r="X858" s="164"/>
      <c r="Y858" s="164"/>
      <c r="Z858" s="164"/>
      <c r="AA858" s="164"/>
      <c r="AB858" s="164"/>
      <c r="AC858" s="164">
        <v>1</v>
      </c>
      <c r="AD858" s="164"/>
      <c r="AE858" s="164"/>
      <c r="AF858" s="164"/>
      <c r="AG858" s="164"/>
      <c r="AH858" s="164"/>
      <c r="AI858" s="164"/>
      <c r="AJ858" s="164"/>
      <c r="AK858" s="164"/>
      <c r="AL858" s="164"/>
      <c r="AM858" s="164"/>
      <c r="AN858" s="164"/>
      <c r="AO858" s="164"/>
      <c r="AP858" s="164"/>
      <c r="AQ858" s="125"/>
      <c r="AR858" s="125">
        <f t="shared" si="252"/>
        <v>1</v>
      </c>
      <c r="AS858" s="164">
        <v>1</v>
      </c>
      <c r="AT858" s="167"/>
      <c r="AU858" s="164">
        <v>1</v>
      </c>
      <c r="AV858" s="164"/>
      <c r="AW858" s="164">
        <v>1</v>
      </c>
      <c r="AX858" s="125">
        <f t="shared" si="235"/>
        <v>3</v>
      </c>
      <c r="AY858" s="164"/>
      <c r="AZ858" s="164">
        <v>1</v>
      </c>
      <c r="BA858" s="164"/>
      <c r="BB858" s="164"/>
      <c r="BC858" s="164"/>
      <c r="BD858" s="164"/>
      <c r="BE858" s="164"/>
      <c r="BF858" s="164"/>
      <c r="BG858" s="164"/>
      <c r="BH858" s="164"/>
      <c r="BI858" s="164"/>
      <c r="BJ858" s="164"/>
      <c r="BK858" s="164"/>
      <c r="BL858" s="164">
        <v>1</v>
      </c>
      <c r="BM858" s="164"/>
      <c r="BN858" s="164"/>
      <c r="BO858" s="164"/>
      <c r="BP858" s="164"/>
      <c r="BQ858" s="164"/>
      <c r="BR858" s="164"/>
      <c r="BS858" s="164"/>
      <c r="BT858" s="167"/>
      <c r="BU858" s="167"/>
      <c r="BV858" s="66">
        <f t="shared" si="251"/>
        <v>1</v>
      </c>
      <c r="BW858" s="164"/>
      <c r="BX858" s="164"/>
      <c r="BY858" s="164"/>
      <c r="BZ858" s="164"/>
      <c r="CA858" s="164"/>
      <c r="CB858" s="164"/>
      <c r="CC858" s="164"/>
      <c r="CD858" s="164"/>
      <c r="CE858" s="164"/>
      <c r="CF858" s="164"/>
      <c r="CG858" s="164"/>
      <c r="CH858" s="125">
        <f t="shared" si="236"/>
        <v>0</v>
      </c>
      <c r="CI858" s="164"/>
      <c r="CJ858" s="164"/>
      <c r="CK858" s="164"/>
      <c r="CL858" s="164"/>
      <c r="CM858" s="164"/>
      <c r="CN858" s="164"/>
      <c r="CO858" s="164"/>
      <c r="CP858" s="164"/>
      <c r="CQ858" s="164"/>
      <c r="CR858" s="164"/>
      <c r="CS858" s="125">
        <f t="shared" si="237"/>
        <v>0</v>
      </c>
      <c r="CT858" s="164"/>
      <c r="CU858" s="164"/>
      <c r="CV858" s="164"/>
      <c r="CW858" s="164"/>
      <c r="CX858" s="164"/>
      <c r="CY858" s="164"/>
      <c r="CZ858" s="164"/>
      <c r="DA858" s="164"/>
      <c r="DB858" s="164"/>
      <c r="DC858" s="164"/>
      <c r="DD858" s="125">
        <f t="shared" si="238"/>
        <v>0</v>
      </c>
      <c r="DE858" s="164"/>
      <c r="DF858" s="164"/>
      <c r="DG858" s="164"/>
      <c r="DH858" s="164"/>
      <c r="DI858" s="164"/>
      <c r="DJ858" s="164"/>
      <c r="DK858" s="164"/>
      <c r="DL858" s="164"/>
      <c r="DM858" s="164"/>
      <c r="DN858" s="125">
        <f t="shared" si="239"/>
        <v>0</v>
      </c>
      <c r="DO858" s="164"/>
      <c r="DP858" s="164"/>
      <c r="DQ858" s="164"/>
      <c r="DR858" s="164"/>
      <c r="DS858" s="164"/>
      <c r="DT858" s="164"/>
      <c r="DU858" s="164"/>
      <c r="DV858" s="164"/>
      <c r="DW858" s="164"/>
      <c r="DX858" s="164"/>
      <c r="DY858" s="125">
        <f t="shared" si="240"/>
        <v>0</v>
      </c>
      <c r="DZ858" s="125">
        <f t="shared" si="241"/>
        <v>0</v>
      </c>
      <c r="EA858" s="125">
        <f t="shared" si="242"/>
        <v>0</v>
      </c>
      <c r="EB858" s="125">
        <f t="shared" si="243"/>
        <v>0</v>
      </c>
      <c r="EC858" s="125">
        <f t="shared" si="244"/>
        <v>0</v>
      </c>
      <c r="ED858" s="125">
        <f t="shared" si="245"/>
        <v>0</v>
      </c>
      <c r="EE858" s="125">
        <f t="shared" si="246"/>
        <v>0</v>
      </c>
      <c r="EF858" s="125">
        <f t="shared" si="247"/>
        <v>0</v>
      </c>
      <c r="EG858" s="125">
        <f t="shared" si="248"/>
        <v>0</v>
      </c>
      <c r="EH858" s="125">
        <f t="shared" si="249"/>
        <v>0</v>
      </c>
      <c r="EI858" s="125">
        <f t="shared" si="250"/>
        <v>0</v>
      </c>
      <c r="EJ858" s="125">
        <v>1</v>
      </c>
    </row>
    <row r="859" spans="1:140" ht="15.75" customHeight="1">
      <c r="A859" s="34"/>
      <c r="B859" s="33"/>
      <c r="C859" s="125">
        <v>2021</v>
      </c>
      <c r="D859" s="125" t="s">
        <v>4353</v>
      </c>
      <c r="E859" s="125" t="s">
        <v>4354</v>
      </c>
      <c r="F859" s="125" t="s">
        <v>1908</v>
      </c>
      <c r="G859" s="125" t="s">
        <v>459</v>
      </c>
      <c r="H859" s="163" t="s">
        <v>4355</v>
      </c>
      <c r="I859" s="145" t="s">
        <v>4356</v>
      </c>
      <c r="J859" s="125"/>
      <c r="K859" s="125"/>
      <c r="L859" s="125" t="s">
        <v>3431</v>
      </c>
      <c r="M859" s="119">
        <v>1</v>
      </c>
      <c r="N859" s="168"/>
      <c r="O859" s="164"/>
      <c r="P859" s="164"/>
      <c r="Q859" s="164"/>
      <c r="R859" s="164"/>
      <c r="S859" s="164"/>
      <c r="T859" s="164"/>
      <c r="U859" s="164">
        <v>1</v>
      </c>
      <c r="V859" s="164"/>
      <c r="W859" s="164"/>
      <c r="X859" s="167"/>
      <c r="Y859" s="167"/>
      <c r="Z859" s="167"/>
      <c r="AA859" s="164"/>
      <c r="AB859" s="164">
        <v>1</v>
      </c>
      <c r="AC859" s="164"/>
      <c r="AD859" s="164"/>
      <c r="AE859" s="164"/>
      <c r="AF859" s="164"/>
      <c r="AG859" s="164"/>
      <c r="AH859" s="164"/>
      <c r="AI859" s="164"/>
      <c r="AJ859" s="164"/>
      <c r="AK859" s="164"/>
      <c r="AL859" s="164"/>
      <c r="AM859" s="164"/>
      <c r="AN859" s="164"/>
      <c r="AO859" s="164"/>
      <c r="AP859" s="164"/>
      <c r="AQ859" s="125"/>
      <c r="AR859" s="125">
        <f t="shared" si="252"/>
        <v>1</v>
      </c>
      <c r="AS859" s="164"/>
      <c r="AT859" s="164"/>
      <c r="AU859" s="164"/>
      <c r="AV859" s="164">
        <v>1</v>
      </c>
      <c r="AW859" s="164">
        <v>1</v>
      </c>
      <c r="AX859" s="125">
        <f t="shared" si="235"/>
        <v>2</v>
      </c>
      <c r="AY859" s="164"/>
      <c r="AZ859" s="164"/>
      <c r="BA859" s="164">
        <v>1</v>
      </c>
      <c r="BB859" s="164"/>
      <c r="BC859" s="164"/>
      <c r="BD859" s="164"/>
      <c r="BE859" s="164"/>
      <c r="BF859" s="164"/>
      <c r="BG859" s="164"/>
      <c r="BH859" s="164"/>
      <c r="BI859" s="164"/>
      <c r="BJ859" s="164"/>
      <c r="BK859" s="164">
        <v>1</v>
      </c>
      <c r="BL859" s="164"/>
      <c r="BM859" s="164"/>
      <c r="BN859" s="164"/>
      <c r="BO859" s="164"/>
      <c r="BP859" s="164"/>
      <c r="BQ859" s="164"/>
      <c r="BR859" s="164"/>
      <c r="BS859" s="164"/>
      <c r="BT859" s="164">
        <v>1</v>
      </c>
      <c r="BU859" s="164">
        <v>1</v>
      </c>
      <c r="BV859" s="66">
        <f t="shared" si="251"/>
        <v>0</v>
      </c>
      <c r="BW859" s="164"/>
      <c r="BX859" s="164"/>
      <c r="BY859" s="164"/>
      <c r="BZ859" s="164"/>
      <c r="CA859" s="164"/>
      <c r="CB859" s="164"/>
      <c r="CC859" s="164"/>
      <c r="CD859" s="164"/>
      <c r="CE859" s="164"/>
      <c r="CF859" s="164"/>
      <c r="CG859" s="164"/>
      <c r="CH859" s="125">
        <f t="shared" si="236"/>
        <v>0</v>
      </c>
      <c r="CI859" s="164"/>
      <c r="CJ859" s="164"/>
      <c r="CK859" s="164"/>
      <c r="CL859" s="164"/>
      <c r="CM859" s="164"/>
      <c r="CN859" s="164"/>
      <c r="CO859" s="164"/>
      <c r="CP859" s="164"/>
      <c r="CQ859" s="164"/>
      <c r="CR859" s="164"/>
      <c r="CS859" s="125">
        <f t="shared" si="237"/>
        <v>0</v>
      </c>
      <c r="CT859" s="164"/>
      <c r="CU859" s="164"/>
      <c r="CV859" s="164"/>
      <c r="CW859" s="164"/>
      <c r="CX859" s="164"/>
      <c r="CY859" s="164"/>
      <c r="CZ859" s="164"/>
      <c r="DA859" s="164"/>
      <c r="DB859" s="164"/>
      <c r="DC859" s="164"/>
      <c r="DD859" s="125">
        <f t="shared" si="238"/>
        <v>0</v>
      </c>
      <c r="DE859" s="164"/>
      <c r="DF859" s="164"/>
      <c r="DG859" s="164">
        <v>1</v>
      </c>
      <c r="DH859" s="164"/>
      <c r="DI859" s="164">
        <v>1</v>
      </c>
      <c r="DJ859" s="164"/>
      <c r="DK859" s="164"/>
      <c r="DL859" s="164"/>
      <c r="DM859" s="164"/>
      <c r="DN859" s="125">
        <f t="shared" si="239"/>
        <v>2</v>
      </c>
      <c r="DO859" s="164"/>
      <c r="DP859" s="164"/>
      <c r="DQ859" s="164">
        <v>1</v>
      </c>
      <c r="DR859" s="164"/>
      <c r="DS859" s="164"/>
      <c r="DT859" s="164"/>
      <c r="DU859" s="164"/>
      <c r="DV859" s="164">
        <v>1</v>
      </c>
      <c r="DW859" s="164"/>
      <c r="DX859" s="164"/>
      <c r="DY859" s="125">
        <f t="shared" si="240"/>
        <v>2</v>
      </c>
      <c r="DZ859" s="125">
        <f t="shared" si="241"/>
        <v>0</v>
      </c>
      <c r="EA859" s="125">
        <f t="shared" si="242"/>
        <v>0</v>
      </c>
      <c r="EB859" s="125">
        <f t="shared" si="243"/>
        <v>2</v>
      </c>
      <c r="EC859" s="125">
        <f t="shared" si="244"/>
        <v>0</v>
      </c>
      <c r="ED859" s="125">
        <f t="shared" si="245"/>
        <v>1</v>
      </c>
      <c r="EE859" s="125">
        <f t="shared" si="246"/>
        <v>0</v>
      </c>
      <c r="EF859" s="125">
        <f t="shared" si="247"/>
        <v>0</v>
      </c>
      <c r="EG859" s="125">
        <f t="shared" si="248"/>
        <v>0</v>
      </c>
      <c r="EH859" s="125">
        <f t="shared" si="249"/>
        <v>3</v>
      </c>
      <c r="EI859" s="125">
        <f t="shared" si="250"/>
        <v>1</v>
      </c>
      <c r="EJ859" s="125">
        <v>0</v>
      </c>
    </row>
    <row r="860" spans="1:140" ht="15.75" customHeight="1">
      <c r="A860" s="33"/>
      <c r="B860" s="33"/>
      <c r="C860" s="125">
        <v>2021</v>
      </c>
      <c r="D860" s="125" t="s">
        <v>4357</v>
      </c>
      <c r="E860" s="125" t="s">
        <v>4358</v>
      </c>
      <c r="F860" s="125" t="s">
        <v>4359</v>
      </c>
      <c r="G860" s="125" t="s">
        <v>459</v>
      </c>
      <c r="H860" s="125" t="s">
        <v>4360</v>
      </c>
      <c r="I860" s="145" t="s">
        <v>4361</v>
      </c>
      <c r="J860" s="125"/>
      <c r="K860" s="125"/>
      <c r="L860" s="125" t="s">
        <v>3431</v>
      </c>
      <c r="M860" s="119">
        <v>1</v>
      </c>
      <c r="N860" s="152" t="s">
        <v>4362</v>
      </c>
      <c r="O860" s="164"/>
      <c r="P860" s="164"/>
      <c r="Q860" s="164"/>
      <c r="R860" s="164"/>
      <c r="S860" s="164"/>
      <c r="T860" s="164"/>
      <c r="U860" s="164">
        <v>1</v>
      </c>
      <c r="V860" s="164"/>
      <c r="W860" s="164"/>
      <c r="X860" s="164"/>
      <c r="Y860" s="164"/>
      <c r="Z860" s="164"/>
      <c r="AA860" s="164"/>
      <c r="AB860" s="164"/>
      <c r="AC860" s="164"/>
      <c r="AD860" s="164"/>
      <c r="AE860" s="164"/>
      <c r="AF860" s="164"/>
      <c r="AG860" s="125"/>
      <c r="AH860" s="167"/>
      <c r="AI860" s="164"/>
      <c r="AJ860" s="164"/>
      <c r="AK860" s="164"/>
      <c r="AL860" s="164"/>
      <c r="AM860" s="164"/>
      <c r="AN860" s="164"/>
      <c r="AO860" s="164"/>
      <c r="AP860" s="164"/>
      <c r="AQ860" s="125">
        <v>1</v>
      </c>
      <c r="AR860" s="125">
        <f t="shared" si="252"/>
        <v>1</v>
      </c>
      <c r="AS860" s="167"/>
      <c r="AT860" s="167">
        <v>1</v>
      </c>
      <c r="AU860" s="167"/>
      <c r="AV860" s="167"/>
      <c r="AW860" s="167">
        <v>1</v>
      </c>
      <c r="AX860" s="125">
        <f t="shared" si="235"/>
        <v>2</v>
      </c>
      <c r="AY860" s="164"/>
      <c r="AZ860" s="167"/>
      <c r="BA860" s="164">
        <v>1</v>
      </c>
      <c r="BB860" s="164"/>
      <c r="BC860" s="164"/>
      <c r="BD860" s="164"/>
      <c r="BE860" s="164"/>
      <c r="BF860" s="164"/>
      <c r="BG860" s="164"/>
      <c r="BH860" s="164">
        <v>1</v>
      </c>
      <c r="BI860" s="164"/>
      <c r="BJ860" s="164"/>
      <c r="BK860" s="164"/>
      <c r="BL860" s="164"/>
      <c r="BM860" s="164"/>
      <c r="BN860" s="164">
        <v>1</v>
      </c>
      <c r="BO860" s="164"/>
      <c r="BP860" s="164"/>
      <c r="BQ860" s="164"/>
      <c r="BR860" s="164"/>
      <c r="BS860" s="167"/>
      <c r="BT860" s="167">
        <v>1</v>
      </c>
      <c r="BU860" s="164">
        <v>1</v>
      </c>
      <c r="BV860" s="66">
        <f t="shared" si="251"/>
        <v>0</v>
      </c>
      <c r="BW860" s="167"/>
      <c r="BX860" s="167"/>
      <c r="BY860" s="167"/>
      <c r="BZ860" s="167"/>
      <c r="CA860" s="164"/>
      <c r="CB860" s="164"/>
      <c r="CC860" s="164"/>
      <c r="CD860" s="164"/>
      <c r="CE860" s="164"/>
      <c r="CF860" s="164"/>
      <c r="CG860" s="164"/>
      <c r="CH860" s="125">
        <f t="shared" si="236"/>
        <v>0</v>
      </c>
      <c r="CI860" s="164"/>
      <c r="CJ860" s="164"/>
      <c r="CK860" s="164"/>
      <c r="CL860" s="167"/>
      <c r="CM860" s="167">
        <v>1</v>
      </c>
      <c r="CN860" s="164"/>
      <c r="CO860" s="164"/>
      <c r="CP860" s="164"/>
      <c r="CQ860" s="164"/>
      <c r="CR860" s="164"/>
      <c r="CS860" s="125">
        <f t="shared" si="237"/>
        <v>1</v>
      </c>
      <c r="CT860" s="164"/>
      <c r="CU860" s="164"/>
      <c r="CV860" s="164"/>
      <c r="CW860" s="167"/>
      <c r="CX860" s="164"/>
      <c r="CY860" s="164"/>
      <c r="CZ860" s="164"/>
      <c r="DA860" s="164"/>
      <c r="DB860" s="164"/>
      <c r="DC860" s="164"/>
      <c r="DD860" s="125">
        <f t="shared" si="238"/>
        <v>0</v>
      </c>
      <c r="DE860" s="164"/>
      <c r="DF860" s="167"/>
      <c r="DG860" s="167"/>
      <c r="DH860" s="164"/>
      <c r="DI860" s="164"/>
      <c r="DJ860" s="164"/>
      <c r="DK860" s="164"/>
      <c r="DL860" s="164"/>
      <c r="DM860" s="164"/>
      <c r="DN860" s="125">
        <f t="shared" si="239"/>
        <v>0</v>
      </c>
      <c r="DO860" s="164"/>
      <c r="DP860" s="164"/>
      <c r="DQ860" s="164"/>
      <c r="DR860" s="167"/>
      <c r="DS860" s="164"/>
      <c r="DT860" s="164"/>
      <c r="DU860" s="164"/>
      <c r="DV860" s="164">
        <v>1</v>
      </c>
      <c r="DW860" s="164"/>
      <c r="DX860" s="164"/>
      <c r="DY860" s="125">
        <f t="shared" si="240"/>
        <v>1</v>
      </c>
      <c r="DZ860" s="125">
        <f t="shared" si="241"/>
        <v>0</v>
      </c>
      <c r="EA860" s="125">
        <f t="shared" si="242"/>
        <v>0</v>
      </c>
      <c r="EB860" s="125">
        <f t="shared" si="243"/>
        <v>0</v>
      </c>
      <c r="EC860" s="125">
        <f t="shared" si="244"/>
        <v>0</v>
      </c>
      <c r="ED860" s="125">
        <f t="shared" si="245"/>
        <v>0</v>
      </c>
      <c r="EE860" s="125">
        <f t="shared" si="246"/>
        <v>0</v>
      </c>
      <c r="EF860" s="125">
        <f t="shared" si="247"/>
        <v>0</v>
      </c>
      <c r="EG860" s="125">
        <f t="shared" si="248"/>
        <v>0</v>
      </c>
      <c r="EH860" s="125">
        <f t="shared" si="249"/>
        <v>0</v>
      </c>
      <c r="EI860" s="125">
        <f t="shared" si="250"/>
        <v>0</v>
      </c>
      <c r="EJ860" s="125">
        <v>0</v>
      </c>
    </row>
    <row r="861" spans="1:140" ht="15.75" customHeight="1">
      <c r="A861" s="33"/>
      <c r="B861" s="33"/>
      <c r="C861" s="201">
        <v>2020</v>
      </c>
      <c r="D861" s="201" t="s">
        <v>4363</v>
      </c>
      <c r="E861" s="201" t="s">
        <v>4364</v>
      </c>
      <c r="F861" s="201" t="s">
        <v>3334</v>
      </c>
      <c r="G861" s="201" t="s">
        <v>487</v>
      </c>
      <c r="H861" s="201" t="s">
        <v>4365</v>
      </c>
      <c r="I861" s="145" t="s">
        <v>4366</v>
      </c>
      <c r="J861" s="201"/>
      <c r="K861" s="201"/>
      <c r="L861" s="201" t="s">
        <v>3431</v>
      </c>
      <c r="M861" s="214">
        <v>1</v>
      </c>
      <c r="N861" s="225"/>
      <c r="O861" s="208"/>
      <c r="P861" s="208"/>
      <c r="Q861" s="208"/>
      <c r="R861" s="208"/>
      <c r="S861" s="208"/>
      <c r="T861" s="208"/>
      <c r="U861" s="208"/>
      <c r="V861" s="208"/>
      <c r="W861" s="208"/>
      <c r="X861" s="208"/>
      <c r="Y861" s="208"/>
      <c r="Z861" s="208">
        <v>1</v>
      </c>
      <c r="AA861" s="208"/>
      <c r="AB861" s="208"/>
      <c r="AC861" s="208"/>
      <c r="AD861" s="208"/>
      <c r="AE861" s="208"/>
      <c r="AF861" s="208"/>
      <c r="AG861" s="208"/>
      <c r="AH861" s="208"/>
      <c r="AI861" s="208"/>
      <c r="AJ861" s="208"/>
      <c r="AK861" s="208"/>
      <c r="AL861" s="208"/>
      <c r="AM861" s="208"/>
      <c r="AN861" s="208"/>
      <c r="AO861" s="208"/>
      <c r="AP861" s="208"/>
      <c r="AQ861" s="201"/>
      <c r="AR861" s="201">
        <f t="shared" si="252"/>
        <v>1</v>
      </c>
      <c r="AS861" s="216"/>
      <c r="AT861" s="208"/>
      <c r="AU861" s="216"/>
      <c r="AV861" s="216"/>
      <c r="AW861" s="216">
        <v>1</v>
      </c>
      <c r="AX861" s="201">
        <f t="shared" si="235"/>
        <v>1</v>
      </c>
      <c r="AY861" s="208"/>
      <c r="AZ861" s="216"/>
      <c r="BA861" s="208">
        <v>1</v>
      </c>
      <c r="BB861" s="208"/>
      <c r="BC861" s="208"/>
      <c r="BD861" s="208"/>
      <c r="BE861" s="208"/>
      <c r="BF861" s="208"/>
      <c r="BG861" s="208"/>
      <c r="BH861" s="208"/>
      <c r="BI861" s="208"/>
      <c r="BJ861" s="208">
        <v>1</v>
      </c>
      <c r="BK861" s="208"/>
      <c r="BL861" s="208"/>
      <c r="BM861" s="208"/>
      <c r="BN861" s="208"/>
      <c r="BO861" s="208"/>
      <c r="BP861" s="208"/>
      <c r="BQ861" s="208"/>
      <c r="BR861" s="208"/>
      <c r="BS861" s="208"/>
      <c r="BT861" s="208"/>
      <c r="BU861" s="208">
        <v>1</v>
      </c>
      <c r="BV861" s="66">
        <f t="shared" si="251"/>
        <v>0</v>
      </c>
      <c r="BW861" s="208"/>
      <c r="BX861" s="208"/>
      <c r="BY861" s="208"/>
      <c r="BZ861" s="208"/>
      <c r="CA861" s="208"/>
      <c r="CB861" s="208"/>
      <c r="CC861" s="208"/>
      <c r="CD861" s="208"/>
      <c r="CE861" s="208"/>
      <c r="CF861" s="208"/>
      <c r="CG861" s="208"/>
      <c r="CH861" s="201">
        <f t="shared" si="236"/>
        <v>0</v>
      </c>
      <c r="CI861" s="208"/>
      <c r="CJ861" s="208"/>
      <c r="CK861" s="208"/>
      <c r="CL861" s="208"/>
      <c r="CM861" s="208"/>
      <c r="CN861" s="208"/>
      <c r="CO861" s="208"/>
      <c r="CP861" s="208"/>
      <c r="CQ861" s="208"/>
      <c r="CR861" s="208"/>
      <c r="CS861" s="201">
        <f t="shared" si="237"/>
        <v>0</v>
      </c>
      <c r="CT861" s="208"/>
      <c r="CU861" s="208"/>
      <c r="CV861" s="208"/>
      <c r="CW861" s="208"/>
      <c r="CX861" s="208"/>
      <c r="CY861" s="208"/>
      <c r="CZ861" s="208"/>
      <c r="DA861" s="208"/>
      <c r="DB861" s="208"/>
      <c r="DC861" s="208"/>
      <c r="DD861" s="201">
        <f t="shared" si="238"/>
        <v>0</v>
      </c>
      <c r="DE861" s="208"/>
      <c r="DF861" s="208"/>
      <c r="DG861" s="208"/>
      <c r="DH861" s="208"/>
      <c r="DI861" s="208"/>
      <c r="DJ861" s="208"/>
      <c r="DK861" s="208"/>
      <c r="DL861" s="208"/>
      <c r="DM861" s="208"/>
      <c r="DN861" s="201">
        <f t="shared" si="239"/>
        <v>0</v>
      </c>
      <c r="DO861" s="208"/>
      <c r="DP861" s="208"/>
      <c r="DQ861" s="208"/>
      <c r="DR861" s="208"/>
      <c r="DS861" s="208"/>
      <c r="DT861" s="208"/>
      <c r="DU861" s="208"/>
      <c r="DV861" s="208">
        <v>1</v>
      </c>
      <c r="DW861" s="208"/>
      <c r="DX861" s="208"/>
      <c r="DY861" s="201">
        <f t="shared" si="240"/>
        <v>1</v>
      </c>
      <c r="DZ861" s="201">
        <f t="shared" si="241"/>
        <v>0</v>
      </c>
      <c r="EA861" s="201">
        <f t="shared" si="242"/>
        <v>0</v>
      </c>
      <c r="EB861" s="201">
        <f t="shared" si="243"/>
        <v>0</v>
      </c>
      <c r="EC861" s="201">
        <f t="shared" si="244"/>
        <v>0</v>
      </c>
      <c r="ED861" s="201">
        <f t="shared" si="245"/>
        <v>0</v>
      </c>
      <c r="EE861" s="201">
        <f t="shared" si="246"/>
        <v>0</v>
      </c>
      <c r="EF861" s="201">
        <f t="shared" si="247"/>
        <v>0</v>
      </c>
      <c r="EG861" s="201">
        <f t="shared" si="248"/>
        <v>0</v>
      </c>
      <c r="EH861" s="201">
        <f t="shared" si="249"/>
        <v>0</v>
      </c>
      <c r="EI861" s="201">
        <f t="shared" si="250"/>
        <v>0</v>
      </c>
      <c r="EJ861" s="201">
        <v>0</v>
      </c>
    </row>
    <row r="862" spans="1:140" ht="15.75" customHeight="1">
      <c r="A862" s="33"/>
      <c r="B862" s="33"/>
      <c r="C862" s="201">
        <v>2020</v>
      </c>
      <c r="D862" s="201" t="s">
        <v>4367</v>
      </c>
      <c r="E862" s="201" t="s">
        <v>4368</v>
      </c>
      <c r="F862" s="201" t="s">
        <v>5593</v>
      </c>
      <c r="G862" s="201"/>
      <c r="H862" s="202" t="s">
        <v>4369</v>
      </c>
      <c r="I862" s="145" t="s">
        <v>4370</v>
      </c>
      <c r="J862" s="201"/>
      <c r="K862" s="201"/>
      <c r="L862" s="201" t="s">
        <v>3431</v>
      </c>
      <c r="M862" s="214">
        <v>1</v>
      </c>
      <c r="N862" s="225"/>
      <c r="O862" s="208"/>
      <c r="P862" s="208"/>
      <c r="Q862" s="208"/>
      <c r="R862" s="208"/>
      <c r="S862" s="208"/>
      <c r="T862" s="208"/>
      <c r="U862" s="208">
        <v>1</v>
      </c>
      <c r="V862" s="208"/>
      <c r="W862" s="208"/>
      <c r="X862" s="208"/>
      <c r="Y862" s="208"/>
      <c r="Z862" s="208"/>
      <c r="AA862" s="208"/>
      <c r="AB862" s="208"/>
      <c r="AC862" s="208"/>
      <c r="AD862" s="208"/>
      <c r="AE862" s="208"/>
      <c r="AF862" s="208"/>
      <c r="AG862" s="216"/>
      <c r="AH862" s="208"/>
      <c r="AI862" s="208"/>
      <c r="AJ862" s="208"/>
      <c r="AK862" s="208">
        <v>1</v>
      </c>
      <c r="AL862" s="208"/>
      <c r="AM862" s="208"/>
      <c r="AN862" s="208"/>
      <c r="AO862" s="208"/>
      <c r="AP862" s="208"/>
      <c r="AQ862" s="201"/>
      <c r="AR862" s="201">
        <f t="shared" si="252"/>
        <v>1</v>
      </c>
      <c r="AS862" s="216"/>
      <c r="AT862" s="216">
        <v>1</v>
      </c>
      <c r="AU862" s="216"/>
      <c r="AV862" s="208"/>
      <c r="AW862" s="208"/>
      <c r="AX862" s="201">
        <f t="shared" si="235"/>
        <v>1</v>
      </c>
      <c r="AY862" s="208"/>
      <c r="AZ862" s="208">
        <v>1</v>
      </c>
      <c r="BA862" s="208"/>
      <c r="BB862" s="208"/>
      <c r="BC862" s="208"/>
      <c r="BD862" s="208"/>
      <c r="BE862" s="208"/>
      <c r="BF862" s="208"/>
      <c r="BG862" s="208"/>
      <c r="BH862" s="208"/>
      <c r="BI862" s="208"/>
      <c r="BJ862" s="208"/>
      <c r="BK862" s="208">
        <v>1</v>
      </c>
      <c r="BL862" s="208"/>
      <c r="BM862" s="208"/>
      <c r="BN862" s="208"/>
      <c r="BO862" s="208"/>
      <c r="BP862" s="208"/>
      <c r="BQ862" s="208"/>
      <c r="BR862" s="208"/>
      <c r="BS862" s="208"/>
      <c r="BT862" s="208"/>
      <c r="BU862" s="208"/>
      <c r="BV862" s="66">
        <f t="shared" si="251"/>
        <v>1</v>
      </c>
      <c r="BW862" s="208"/>
      <c r="BX862" s="208"/>
      <c r="BY862" s="208"/>
      <c r="BZ862" s="208"/>
      <c r="CA862" s="208"/>
      <c r="CB862" s="208"/>
      <c r="CC862" s="208"/>
      <c r="CD862" s="208"/>
      <c r="CE862" s="208"/>
      <c r="CF862" s="208"/>
      <c r="CG862" s="208"/>
      <c r="CH862" s="201">
        <f t="shared" si="236"/>
        <v>0</v>
      </c>
      <c r="CI862" s="208"/>
      <c r="CJ862" s="208"/>
      <c r="CK862" s="208"/>
      <c r="CL862" s="208"/>
      <c r="CM862" s="208"/>
      <c r="CN862" s="208"/>
      <c r="CO862" s="208"/>
      <c r="CP862" s="208"/>
      <c r="CQ862" s="208"/>
      <c r="CR862" s="208"/>
      <c r="CS862" s="201">
        <f t="shared" si="237"/>
        <v>0</v>
      </c>
      <c r="CT862" s="208"/>
      <c r="CU862" s="208"/>
      <c r="CV862" s="208"/>
      <c r="CW862" s="208"/>
      <c r="CX862" s="208"/>
      <c r="CY862" s="208"/>
      <c r="CZ862" s="208"/>
      <c r="DA862" s="208"/>
      <c r="DB862" s="208"/>
      <c r="DC862" s="208"/>
      <c r="DD862" s="201">
        <f t="shared" si="238"/>
        <v>0</v>
      </c>
      <c r="DE862" s="208"/>
      <c r="DF862" s="208"/>
      <c r="DG862" s="208"/>
      <c r="DH862" s="208"/>
      <c r="DI862" s="208"/>
      <c r="DJ862" s="208"/>
      <c r="DK862" s="208"/>
      <c r="DL862" s="208"/>
      <c r="DM862" s="208"/>
      <c r="DN862" s="201">
        <f t="shared" si="239"/>
        <v>0</v>
      </c>
      <c r="DO862" s="208"/>
      <c r="DP862" s="208"/>
      <c r="DQ862" s="208"/>
      <c r="DR862" s="208"/>
      <c r="DS862" s="208"/>
      <c r="DT862" s="208"/>
      <c r="DU862" s="208"/>
      <c r="DV862" s="208"/>
      <c r="DW862" s="208"/>
      <c r="DX862" s="208"/>
      <c r="DY862" s="201">
        <f t="shared" si="240"/>
        <v>0</v>
      </c>
      <c r="DZ862" s="201">
        <f t="shared" si="241"/>
        <v>0</v>
      </c>
      <c r="EA862" s="201">
        <f t="shared" si="242"/>
        <v>0</v>
      </c>
      <c r="EB862" s="201">
        <f t="shared" si="243"/>
        <v>0</v>
      </c>
      <c r="EC862" s="201">
        <f t="shared" si="244"/>
        <v>0</v>
      </c>
      <c r="ED862" s="201">
        <f t="shared" si="245"/>
        <v>0</v>
      </c>
      <c r="EE862" s="201">
        <f t="shared" si="246"/>
        <v>0</v>
      </c>
      <c r="EF862" s="201">
        <f t="shared" si="247"/>
        <v>0</v>
      </c>
      <c r="EG862" s="201">
        <f t="shared" si="248"/>
        <v>0</v>
      </c>
      <c r="EH862" s="201">
        <f t="shared" si="249"/>
        <v>0</v>
      </c>
      <c r="EI862" s="201">
        <f t="shared" si="250"/>
        <v>0</v>
      </c>
      <c r="EJ862" s="201">
        <v>0</v>
      </c>
    </row>
    <row r="863" spans="1:140" ht="15.75" customHeight="1">
      <c r="A863" s="33"/>
      <c r="B863" s="33"/>
      <c r="C863" s="125">
        <v>2021</v>
      </c>
      <c r="D863" s="125" t="s">
        <v>4371</v>
      </c>
      <c r="E863" s="125" t="s">
        <v>4372</v>
      </c>
      <c r="F863" s="125" t="s">
        <v>496</v>
      </c>
      <c r="G863" s="125" t="s">
        <v>2717</v>
      </c>
      <c r="H863" s="125" t="s">
        <v>4373</v>
      </c>
      <c r="I863" s="145" t="s">
        <v>4374</v>
      </c>
      <c r="J863" s="125"/>
      <c r="K863" s="125"/>
      <c r="L863" s="125" t="s">
        <v>3431</v>
      </c>
      <c r="M863" s="119">
        <v>1</v>
      </c>
      <c r="N863" s="168"/>
      <c r="O863" s="164"/>
      <c r="P863" s="164"/>
      <c r="Q863" s="164"/>
      <c r="R863" s="164"/>
      <c r="S863" s="164"/>
      <c r="T863" s="164"/>
      <c r="U863" s="164">
        <v>1</v>
      </c>
      <c r="V863" s="164"/>
      <c r="W863" s="164"/>
      <c r="X863" s="164"/>
      <c r="Y863" s="164"/>
      <c r="Z863" s="164"/>
      <c r="AA863" s="167"/>
      <c r="AB863" s="164"/>
      <c r="AC863" s="164"/>
      <c r="AD863" s="164"/>
      <c r="AE863" s="164"/>
      <c r="AF863" s="164"/>
      <c r="AG863" s="164">
        <v>1</v>
      </c>
      <c r="AH863" s="164"/>
      <c r="AI863" s="164"/>
      <c r="AJ863" s="164"/>
      <c r="AK863" s="164"/>
      <c r="AL863" s="164"/>
      <c r="AM863" s="164"/>
      <c r="AN863" s="164"/>
      <c r="AO863" s="164"/>
      <c r="AP863" s="164"/>
      <c r="AQ863" s="125"/>
      <c r="AR863" s="125">
        <f t="shared" si="252"/>
        <v>1</v>
      </c>
      <c r="AS863" s="167">
        <v>1</v>
      </c>
      <c r="AT863" s="167">
        <v>1</v>
      </c>
      <c r="AU863" s="164">
        <v>1</v>
      </c>
      <c r="AV863" s="164">
        <v>1</v>
      </c>
      <c r="AW863" s="167">
        <v>1</v>
      </c>
      <c r="AX863" s="125">
        <f t="shared" si="235"/>
        <v>5</v>
      </c>
      <c r="AY863" s="164"/>
      <c r="AZ863" s="164">
        <v>1</v>
      </c>
      <c r="BA863" s="164"/>
      <c r="BB863" s="164"/>
      <c r="BC863" s="164"/>
      <c r="BD863" s="164"/>
      <c r="BE863" s="164"/>
      <c r="BF863" s="164"/>
      <c r="BG863" s="164"/>
      <c r="BH863" s="164"/>
      <c r="BI863" s="164"/>
      <c r="BJ863" s="164"/>
      <c r="BK863" s="164"/>
      <c r="BL863" s="164"/>
      <c r="BM863" s="164"/>
      <c r="BN863" s="164"/>
      <c r="BO863" s="164"/>
      <c r="BP863" s="164">
        <v>1</v>
      </c>
      <c r="BQ863" s="164"/>
      <c r="BR863" s="164"/>
      <c r="BS863" s="164"/>
      <c r="BT863" s="167">
        <v>1</v>
      </c>
      <c r="BU863" s="167">
        <v>1</v>
      </c>
      <c r="BV863" s="66">
        <f t="shared" si="251"/>
        <v>0</v>
      </c>
      <c r="BW863" s="164"/>
      <c r="BX863" s="164"/>
      <c r="BY863" s="164"/>
      <c r="BZ863" s="164"/>
      <c r="CA863" s="167"/>
      <c r="CB863" s="167">
        <v>1</v>
      </c>
      <c r="CC863" s="164"/>
      <c r="CD863" s="164"/>
      <c r="CE863" s="164"/>
      <c r="CF863" s="164"/>
      <c r="CG863" s="164"/>
      <c r="CH863" s="125">
        <f t="shared" si="236"/>
        <v>1</v>
      </c>
      <c r="CI863" s="164"/>
      <c r="CJ863" s="164"/>
      <c r="CK863" s="164"/>
      <c r="CL863" s="167"/>
      <c r="CM863" s="167">
        <v>1</v>
      </c>
      <c r="CN863" s="164"/>
      <c r="CO863" s="164"/>
      <c r="CP863" s="164"/>
      <c r="CQ863" s="164"/>
      <c r="CR863" s="164"/>
      <c r="CS863" s="125">
        <f t="shared" si="237"/>
        <v>1</v>
      </c>
      <c r="CT863" s="164"/>
      <c r="CU863" s="164"/>
      <c r="CV863" s="164"/>
      <c r="CW863" s="164">
        <v>1</v>
      </c>
      <c r="CX863" s="164"/>
      <c r="CY863" s="164"/>
      <c r="CZ863" s="164"/>
      <c r="DA863" s="164"/>
      <c r="DB863" s="164"/>
      <c r="DC863" s="164"/>
      <c r="DD863" s="125">
        <f t="shared" si="238"/>
        <v>1</v>
      </c>
      <c r="DE863" s="164"/>
      <c r="DF863" s="164"/>
      <c r="DG863" s="164"/>
      <c r="DH863" s="164">
        <v>1</v>
      </c>
      <c r="DI863" s="164"/>
      <c r="DJ863" s="164"/>
      <c r="DK863" s="164"/>
      <c r="DL863" s="164"/>
      <c r="DM863" s="164"/>
      <c r="DN863" s="125">
        <f t="shared" si="239"/>
        <v>1</v>
      </c>
      <c r="DO863" s="164"/>
      <c r="DP863" s="164"/>
      <c r="DQ863" s="164"/>
      <c r="DR863" s="164"/>
      <c r="DS863" s="164"/>
      <c r="DT863" s="164"/>
      <c r="DU863" s="167"/>
      <c r="DV863" s="167">
        <v>1</v>
      </c>
      <c r="DW863" s="164"/>
      <c r="DX863" s="164"/>
      <c r="DY863" s="125">
        <f t="shared" si="240"/>
        <v>1</v>
      </c>
      <c r="DZ863" s="125">
        <f t="shared" si="241"/>
        <v>0</v>
      </c>
      <c r="EA863" s="125">
        <f t="shared" si="242"/>
        <v>0</v>
      </c>
      <c r="EB863" s="125">
        <f t="shared" si="243"/>
        <v>0</v>
      </c>
      <c r="EC863" s="125">
        <f t="shared" si="244"/>
        <v>3</v>
      </c>
      <c r="ED863" s="125">
        <f t="shared" si="245"/>
        <v>0</v>
      </c>
      <c r="EE863" s="125">
        <f t="shared" si="246"/>
        <v>0</v>
      </c>
      <c r="EF863" s="125">
        <f t="shared" si="247"/>
        <v>0</v>
      </c>
      <c r="EG863" s="125">
        <f t="shared" si="248"/>
        <v>0</v>
      </c>
      <c r="EH863" s="125">
        <f t="shared" si="249"/>
        <v>3</v>
      </c>
      <c r="EI863" s="125">
        <f t="shared" si="250"/>
        <v>1</v>
      </c>
      <c r="EJ863" s="125">
        <v>0</v>
      </c>
    </row>
    <row r="864" spans="1:140" ht="15.75" customHeight="1">
      <c r="A864" s="33"/>
      <c r="B864" s="33"/>
      <c r="C864" s="201">
        <v>2020</v>
      </c>
      <c r="D864" s="201" t="s">
        <v>4375</v>
      </c>
      <c r="E864" s="201" t="s">
        <v>4376</v>
      </c>
      <c r="F864" s="201" t="s">
        <v>2845</v>
      </c>
      <c r="G864" s="201" t="s">
        <v>538</v>
      </c>
      <c r="H864" s="201" t="s">
        <v>4377</v>
      </c>
      <c r="I864" s="145" t="s">
        <v>4378</v>
      </c>
      <c r="J864" s="125"/>
      <c r="K864" s="125"/>
      <c r="L864" s="125" t="s">
        <v>3431</v>
      </c>
      <c r="M864" s="119">
        <v>1</v>
      </c>
      <c r="N864" s="168"/>
      <c r="O864" s="164"/>
      <c r="P864" s="164"/>
      <c r="Q864" s="164"/>
      <c r="R864" s="164"/>
      <c r="S864" s="164"/>
      <c r="T864" s="164"/>
      <c r="U864" s="164">
        <v>1</v>
      </c>
      <c r="V864" s="164"/>
      <c r="W864" s="164"/>
      <c r="X864" s="167"/>
      <c r="Y864" s="167"/>
      <c r="Z864" s="167">
        <v>1</v>
      </c>
      <c r="AA864" s="164"/>
      <c r="AB864" s="164"/>
      <c r="AC864" s="164"/>
      <c r="AD864" s="164"/>
      <c r="AE864" s="164"/>
      <c r="AF864" s="164"/>
      <c r="AG864" s="164"/>
      <c r="AH864" s="164"/>
      <c r="AI864" s="164"/>
      <c r="AJ864" s="164"/>
      <c r="AK864" s="164"/>
      <c r="AL864" s="164"/>
      <c r="AM864" s="164"/>
      <c r="AN864" s="164"/>
      <c r="AO864" s="164"/>
      <c r="AP864" s="164"/>
      <c r="AQ864" s="125"/>
      <c r="AR864" s="125">
        <f t="shared" si="252"/>
        <v>1</v>
      </c>
      <c r="AS864" s="167">
        <v>1</v>
      </c>
      <c r="AT864" s="167">
        <v>1</v>
      </c>
      <c r="AU864" s="167">
        <v>1</v>
      </c>
      <c r="AV864" s="164"/>
      <c r="AW864" s="164"/>
      <c r="AX864" s="125">
        <f t="shared" si="235"/>
        <v>3</v>
      </c>
      <c r="AY864" s="164"/>
      <c r="AZ864" s="164"/>
      <c r="BA864" s="164">
        <v>1</v>
      </c>
      <c r="BB864" s="164"/>
      <c r="BC864" s="164"/>
      <c r="BD864" s="164"/>
      <c r="BE864" s="164"/>
      <c r="BF864" s="164"/>
      <c r="BG864" s="164"/>
      <c r="BH864" s="164"/>
      <c r="BI864" s="164"/>
      <c r="BJ864" s="164"/>
      <c r="BK864" s="164">
        <v>1</v>
      </c>
      <c r="BL864" s="164"/>
      <c r="BM864" s="164"/>
      <c r="BN864" s="164"/>
      <c r="BO864" s="164"/>
      <c r="BP864" s="164"/>
      <c r="BQ864" s="164"/>
      <c r="BR864" s="164"/>
      <c r="BS864" s="167">
        <v>1</v>
      </c>
      <c r="BT864" s="164">
        <v>1</v>
      </c>
      <c r="BU864" s="167">
        <v>1</v>
      </c>
      <c r="BV864" s="66">
        <f t="shared" si="251"/>
        <v>0</v>
      </c>
      <c r="BW864" s="164"/>
      <c r="BX864" s="164"/>
      <c r="BY864" s="164"/>
      <c r="BZ864" s="164">
        <v>1</v>
      </c>
      <c r="CA864" s="164"/>
      <c r="CB864" s="164"/>
      <c r="CC864" s="164"/>
      <c r="CD864" s="164"/>
      <c r="CE864" s="164"/>
      <c r="CF864" s="164"/>
      <c r="CG864" s="164"/>
      <c r="CH864" s="125">
        <f t="shared" si="236"/>
        <v>1</v>
      </c>
      <c r="CI864" s="164"/>
      <c r="CJ864" s="164"/>
      <c r="CK864" s="164"/>
      <c r="CL864" s="164"/>
      <c r="CM864" s="164">
        <v>1</v>
      </c>
      <c r="CN864" s="164"/>
      <c r="CO864" s="164"/>
      <c r="CP864" s="164"/>
      <c r="CQ864" s="164"/>
      <c r="CR864" s="164"/>
      <c r="CS864" s="125">
        <f t="shared" si="237"/>
        <v>1</v>
      </c>
      <c r="CT864" s="164"/>
      <c r="CU864" s="164"/>
      <c r="CV864" s="164"/>
      <c r="CW864" s="164"/>
      <c r="CX864" s="164"/>
      <c r="CY864" s="164"/>
      <c r="CZ864" s="164"/>
      <c r="DA864" s="164">
        <v>1</v>
      </c>
      <c r="DB864" s="164"/>
      <c r="DC864" s="164"/>
      <c r="DD864" s="125">
        <f t="shared" si="238"/>
        <v>1</v>
      </c>
      <c r="DE864" s="164"/>
      <c r="DF864" s="164"/>
      <c r="DG864" s="164"/>
      <c r="DH864" s="164"/>
      <c r="DI864" s="164"/>
      <c r="DJ864" s="164"/>
      <c r="DK864" s="164"/>
      <c r="DL864" s="164"/>
      <c r="DM864" s="164"/>
      <c r="DN864" s="125">
        <f t="shared" si="239"/>
        <v>0</v>
      </c>
      <c r="DO864" s="164"/>
      <c r="DP864" s="164"/>
      <c r="DQ864" s="164"/>
      <c r="DR864" s="164"/>
      <c r="DS864" s="164"/>
      <c r="DT864" s="164"/>
      <c r="DU864" s="164"/>
      <c r="DV864" s="164"/>
      <c r="DW864" s="164"/>
      <c r="DX864" s="164"/>
      <c r="DY864" s="125">
        <f t="shared" si="240"/>
        <v>0</v>
      </c>
      <c r="DZ864" s="125">
        <f t="shared" si="241"/>
        <v>0</v>
      </c>
      <c r="EA864" s="125">
        <f t="shared" si="242"/>
        <v>0</v>
      </c>
      <c r="EB864" s="125">
        <f t="shared" si="243"/>
        <v>0</v>
      </c>
      <c r="EC864" s="125">
        <f t="shared" si="244"/>
        <v>0</v>
      </c>
      <c r="ED864" s="125">
        <f t="shared" si="245"/>
        <v>0</v>
      </c>
      <c r="EE864" s="125">
        <f t="shared" si="246"/>
        <v>0</v>
      </c>
      <c r="EF864" s="125">
        <f t="shared" si="247"/>
        <v>1</v>
      </c>
      <c r="EG864" s="125">
        <f t="shared" si="248"/>
        <v>0</v>
      </c>
      <c r="EH864" s="125">
        <f t="shared" si="249"/>
        <v>1</v>
      </c>
      <c r="EI864" s="125">
        <f t="shared" si="250"/>
        <v>1</v>
      </c>
      <c r="EJ864" s="125">
        <v>0</v>
      </c>
    </row>
    <row r="865" spans="1:140" ht="15.75" customHeight="1">
      <c r="A865" s="33"/>
      <c r="B865" s="33"/>
      <c r="C865" s="125">
        <v>2021</v>
      </c>
      <c r="D865" s="125" t="s">
        <v>4379</v>
      </c>
      <c r="E865" s="125" t="s">
        <v>4380</v>
      </c>
      <c r="F865" s="125" t="s">
        <v>4381</v>
      </c>
      <c r="G865" s="125" t="s">
        <v>4382</v>
      </c>
      <c r="H865" s="125" t="s">
        <v>4383</v>
      </c>
      <c r="I865" s="145" t="s">
        <v>4384</v>
      </c>
      <c r="J865" s="125"/>
      <c r="K865" s="125"/>
      <c r="L865" s="125" t="s">
        <v>3431</v>
      </c>
      <c r="M865" s="119">
        <v>1</v>
      </c>
      <c r="N865" s="168"/>
      <c r="O865" s="164"/>
      <c r="P865" s="164"/>
      <c r="Q865" s="164"/>
      <c r="R865" s="164"/>
      <c r="S865" s="164"/>
      <c r="T865" s="164"/>
      <c r="U865" s="164">
        <v>1</v>
      </c>
      <c r="V865" s="164"/>
      <c r="W865" s="164"/>
      <c r="X865" s="164"/>
      <c r="Y865" s="164"/>
      <c r="Z865" s="164"/>
      <c r="AA865" s="164"/>
      <c r="AB865" s="164"/>
      <c r="AC865" s="164">
        <v>1</v>
      </c>
      <c r="AD865" s="164"/>
      <c r="AE865" s="164"/>
      <c r="AF865" s="167"/>
      <c r="AG865" s="164"/>
      <c r="AH865" s="164"/>
      <c r="AI865" s="164"/>
      <c r="AJ865" s="164"/>
      <c r="AK865" s="164"/>
      <c r="AL865" s="164"/>
      <c r="AM865" s="164"/>
      <c r="AN865" s="164"/>
      <c r="AO865" s="164"/>
      <c r="AP865" s="164"/>
      <c r="AQ865" s="125"/>
      <c r="AR865" s="125">
        <f t="shared" si="252"/>
        <v>1</v>
      </c>
      <c r="AS865" s="167"/>
      <c r="AT865" s="167">
        <v>1</v>
      </c>
      <c r="AU865" s="167"/>
      <c r="AV865" s="164"/>
      <c r="AW865" s="164"/>
      <c r="AX865" s="125">
        <f t="shared" si="235"/>
        <v>1</v>
      </c>
      <c r="AY865" s="164"/>
      <c r="AZ865" s="164">
        <v>1</v>
      </c>
      <c r="BA865" s="164">
        <v>1</v>
      </c>
      <c r="BB865" s="164"/>
      <c r="BC865" s="164"/>
      <c r="BD865" s="164"/>
      <c r="BE865" s="164">
        <v>1</v>
      </c>
      <c r="BF865" s="164"/>
      <c r="BG865" s="164"/>
      <c r="BH865" s="164"/>
      <c r="BI865" s="164"/>
      <c r="BJ865" s="164"/>
      <c r="BK865" s="164"/>
      <c r="BL865" s="164"/>
      <c r="BM865" s="164"/>
      <c r="BN865" s="164"/>
      <c r="BO865" s="164"/>
      <c r="BP865" s="164"/>
      <c r="BQ865" s="164"/>
      <c r="BR865" s="164"/>
      <c r="BS865" s="167"/>
      <c r="BT865" s="164">
        <v>1</v>
      </c>
      <c r="BU865" s="164"/>
      <c r="BV865" s="66">
        <f t="shared" si="251"/>
        <v>0</v>
      </c>
      <c r="BW865" s="167"/>
      <c r="BX865" s="167"/>
      <c r="BY865" s="167"/>
      <c r="BZ865" s="167"/>
      <c r="CA865" s="164"/>
      <c r="CB865" s="164"/>
      <c r="CC865" s="167"/>
      <c r="CD865" s="164"/>
      <c r="CE865" s="164"/>
      <c r="CF865" s="164"/>
      <c r="CG865" s="167"/>
      <c r="CH865" s="125">
        <f t="shared" si="236"/>
        <v>0</v>
      </c>
      <c r="CI865" s="167"/>
      <c r="CJ865" s="167"/>
      <c r="CK865" s="167"/>
      <c r="CL865" s="164"/>
      <c r="CM865" s="164">
        <v>1</v>
      </c>
      <c r="CN865" s="167"/>
      <c r="CO865" s="167"/>
      <c r="CP865" s="164"/>
      <c r="CQ865" s="164"/>
      <c r="CR865" s="164"/>
      <c r="CS865" s="125">
        <f t="shared" si="237"/>
        <v>1</v>
      </c>
      <c r="CT865" s="164"/>
      <c r="CU865" s="167"/>
      <c r="CV865" s="167"/>
      <c r="CW865" s="164"/>
      <c r="CX865" s="167"/>
      <c r="CY865" s="167"/>
      <c r="CZ865" s="167"/>
      <c r="DA865" s="164"/>
      <c r="DB865" s="164"/>
      <c r="DC865" s="164"/>
      <c r="DD865" s="125">
        <f t="shared" si="238"/>
        <v>0</v>
      </c>
      <c r="DE865" s="164"/>
      <c r="DF865" s="164"/>
      <c r="DG865" s="164"/>
      <c r="DH865" s="164"/>
      <c r="DI865" s="164"/>
      <c r="DJ865" s="164"/>
      <c r="DK865" s="164"/>
      <c r="DL865" s="164"/>
      <c r="DM865" s="164"/>
      <c r="DN865" s="125">
        <f t="shared" si="239"/>
        <v>0</v>
      </c>
      <c r="DO865" s="164"/>
      <c r="DP865" s="164"/>
      <c r="DQ865" s="164"/>
      <c r="DR865" s="164"/>
      <c r="DS865" s="164"/>
      <c r="DT865" s="164"/>
      <c r="DU865" s="164"/>
      <c r="DV865" s="164"/>
      <c r="DW865" s="164"/>
      <c r="DX865" s="164"/>
      <c r="DY865" s="125">
        <f t="shared" si="240"/>
        <v>0</v>
      </c>
      <c r="DZ865" s="125">
        <f t="shared" si="241"/>
        <v>0</v>
      </c>
      <c r="EA865" s="125">
        <f t="shared" si="242"/>
        <v>0</v>
      </c>
      <c r="EB865" s="125">
        <f t="shared" si="243"/>
        <v>0</v>
      </c>
      <c r="EC865" s="125">
        <f t="shared" si="244"/>
        <v>0</v>
      </c>
      <c r="ED865" s="125">
        <f t="shared" si="245"/>
        <v>0</v>
      </c>
      <c r="EE865" s="125">
        <f t="shared" si="246"/>
        <v>0</v>
      </c>
      <c r="EF865" s="125">
        <f t="shared" si="247"/>
        <v>0</v>
      </c>
      <c r="EG865" s="125">
        <f t="shared" si="248"/>
        <v>0</v>
      </c>
      <c r="EH865" s="125">
        <f t="shared" si="249"/>
        <v>0</v>
      </c>
      <c r="EI865" s="125">
        <f t="shared" si="250"/>
        <v>0</v>
      </c>
      <c r="EJ865" s="125">
        <v>0</v>
      </c>
    </row>
    <row r="866" spans="1:140" ht="15.75" customHeight="1">
      <c r="A866" s="33"/>
      <c r="B866" s="33"/>
      <c r="C866" s="201">
        <v>2021</v>
      </c>
      <c r="D866" s="201" t="s">
        <v>4385</v>
      </c>
      <c r="E866" s="201" t="s">
        <v>4386</v>
      </c>
      <c r="F866" s="201" t="s">
        <v>4387</v>
      </c>
      <c r="G866" s="201" t="s">
        <v>2315</v>
      </c>
      <c r="H866" s="201" t="s">
        <v>4388</v>
      </c>
      <c r="I866" s="145" t="s">
        <v>4389</v>
      </c>
      <c r="J866" s="125"/>
      <c r="K866" s="125"/>
      <c r="L866" s="125" t="s">
        <v>3431</v>
      </c>
      <c r="M866" s="119">
        <v>1</v>
      </c>
      <c r="N866" s="168"/>
      <c r="O866" s="164"/>
      <c r="P866" s="164"/>
      <c r="Q866" s="164"/>
      <c r="R866" s="164"/>
      <c r="S866" s="164"/>
      <c r="T866" s="164"/>
      <c r="U866" s="164">
        <v>1</v>
      </c>
      <c r="V866" s="164"/>
      <c r="W866" s="164"/>
      <c r="X866" s="164"/>
      <c r="Y866" s="164"/>
      <c r="Z866" s="164"/>
      <c r="AA866" s="164"/>
      <c r="AB866" s="164"/>
      <c r="AC866" s="164"/>
      <c r="AD866" s="164"/>
      <c r="AE866" s="164"/>
      <c r="AF866" s="164"/>
      <c r="AG866" s="167">
        <v>1</v>
      </c>
      <c r="AH866" s="164"/>
      <c r="AI866" s="164"/>
      <c r="AJ866" s="164"/>
      <c r="AK866" s="164"/>
      <c r="AL866" s="164"/>
      <c r="AM866" s="164"/>
      <c r="AN866" s="164"/>
      <c r="AO866" s="164"/>
      <c r="AP866" s="164"/>
      <c r="AQ866" s="125"/>
      <c r="AR866" s="125">
        <f t="shared" si="252"/>
        <v>1</v>
      </c>
      <c r="AS866" s="167"/>
      <c r="AT866" s="167"/>
      <c r="AU866" s="167">
        <v>1</v>
      </c>
      <c r="AV866" s="167"/>
      <c r="AW866" s="167">
        <v>1</v>
      </c>
      <c r="AX866" s="125">
        <f t="shared" si="235"/>
        <v>2</v>
      </c>
      <c r="AY866" s="164"/>
      <c r="AZ866" s="164"/>
      <c r="BA866" s="164">
        <v>1</v>
      </c>
      <c r="BB866" s="164"/>
      <c r="BC866" s="164"/>
      <c r="BD866" s="164"/>
      <c r="BE866" s="164"/>
      <c r="BF866" s="164"/>
      <c r="BG866" s="164"/>
      <c r="BH866" s="164"/>
      <c r="BI866" s="164"/>
      <c r="BJ866" s="164"/>
      <c r="BK866" s="164"/>
      <c r="BL866" s="164"/>
      <c r="BM866" s="164">
        <v>1</v>
      </c>
      <c r="BN866" s="164"/>
      <c r="BO866" s="164"/>
      <c r="BP866" s="164"/>
      <c r="BQ866" s="164"/>
      <c r="BR866" s="164"/>
      <c r="BS866" s="164"/>
      <c r="BT866" s="164"/>
      <c r="BU866" s="164">
        <v>1</v>
      </c>
      <c r="BV866" s="66">
        <f t="shared" si="251"/>
        <v>0</v>
      </c>
      <c r="BW866" s="164"/>
      <c r="BX866" s="164"/>
      <c r="BY866" s="164"/>
      <c r="BZ866" s="164"/>
      <c r="CA866" s="164"/>
      <c r="CB866" s="164"/>
      <c r="CC866" s="164"/>
      <c r="CD866" s="164"/>
      <c r="CE866" s="164"/>
      <c r="CF866" s="164"/>
      <c r="CG866" s="164"/>
      <c r="CH866" s="125">
        <f t="shared" si="236"/>
        <v>0</v>
      </c>
      <c r="CI866" s="164"/>
      <c r="CJ866" s="164"/>
      <c r="CK866" s="164"/>
      <c r="CL866" s="164"/>
      <c r="CM866" s="164"/>
      <c r="CN866" s="164"/>
      <c r="CO866" s="164"/>
      <c r="CP866" s="164"/>
      <c r="CQ866" s="164"/>
      <c r="CR866" s="164"/>
      <c r="CS866" s="125">
        <f t="shared" si="237"/>
        <v>0</v>
      </c>
      <c r="CT866" s="164"/>
      <c r="CU866" s="164"/>
      <c r="CV866" s="164"/>
      <c r="CW866" s="164"/>
      <c r="CX866" s="164"/>
      <c r="CY866" s="164"/>
      <c r="CZ866" s="164"/>
      <c r="DA866" s="164"/>
      <c r="DB866" s="164"/>
      <c r="DC866" s="164"/>
      <c r="DD866" s="125">
        <f t="shared" si="238"/>
        <v>0</v>
      </c>
      <c r="DE866" s="164"/>
      <c r="DF866" s="164"/>
      <c r="DG866" s="164"/>
      <c r="DH866" s="164"/>
      <c r="DI866" s="164"/>
      <c r="DJ866" s="164"/>
      <c r="DK866" s="164"/>
      <c r="DL866" s="164"/>
      <c r="DM866" s="164"/>
      <c r="DN866" s="125">
        <f t="shared" si="239"/>
        <v>0</v>
      </c>
      <c r="DO866" s="164"/>
      <c r="DP866" s="164"/>
      <c r="DQ866" s="164"/>
      <c r="DR866" s="164"/>
      <c r="DS866" s="164"/>
      <c r="DT866" s="164"/>
      <c r="DU866" s="164"/>
      <c r="DV866" s="164">
        <v>1</v>
      </c>
      <c r="DW866" s="164"/>
      <c r="DX866" s="164"/>
      <c r="DY866" s="125">
        <f t="shared" si="240"/>
        <v>1</v>
      </c>
      <c r="DZ866" s="125">
        <f t="shared" si="241"/>
        <v>0</v>
      </c>
      <c r="EA866" s="125">
        <f t="shared" si="242"/>
        <v>0</v>
      </c>
      <c r="EB866" s="125">
        <f t="shared" si="243"/>
        <v>0</v>
      </c>
      <c r="EC866" s="125">
        <f t="shared" si="244"/>
        <v>0</v>
      </c>
      <c r="ED866" s="125">
        <f t="shared" si="245"/>
        <v>0</v>
      </c>
      <c r="EE866" s="125">
        <f t="shared" si="246"/>
        <v>0</v>
      </c>
      <c r="EF866" s="125">
        <f t="shared" si="247"/>
        <v>0</v>
      </c>
      <c r="EG866" s="125">
        <f t="shared" si="248"/>
        <v>0</v>
      </c>
      <c r="EH866" s="125">
        <f t="shared" si="249"/>
        <v>0</v>
      </c>
      <c r="EI866" s="125">
        <f t="shared" si="250"/>
        <v>0</v>
      </c>
      <c r="EJ866" s="125">
        <v>0</v>
      </c>
    </row>
    <row r="867" spans="1:140" ht="15.75" customHeight="1">
      <c r="A867" s="33"/>
      <c r="B867" s="33"/>
      <c r="C867" s="125">
        <v>2020</v>
      </c>
      <c r="D867" s="125" t="s">
        <v>4390</v>
      </c>
      <c r="E867" s="125" t="s">
        <v>4391</v>
      </c>
      <c r="F867" s="125" t="s">
        <v>4392</v>
      </c>
      <c r="G867" s="125" t="s">
        <v>4393</v>
      </c>
      <c r="H867" s="125" t="s">
        <v>4394</v>
      </c>
      <c r="I867" s="145" t="s">
        <v>4395</v>
      </c>
      <c r="J867" s="125"/>
      <c r="K867" s="125"/>
      <c r="L867" s="125" t="s">
        <v>3431</v>
      </c>
      <c r="M867" s="119">
        <v>1</v>
      </c>
      <c r="N867" s="168"/>
      <c r="O867" s="164"/>
      <c r="P867" s="164"/>
      <c r="Q867" s="164"/>
      <c r="R867" s="164"/>
      <c r="S867" s="164"/>
      <c r="T867" s="164"/>
      <c r="U867" s="164"/>
      <c r="V867" s="164"/>
      <c r="W867" s="164"/>
      <c r="X867" s="95"/>
      <c r="Y867" s="95"/>
      <c r="Z867" s="95">
        <v>1</v>
      </c>
      <c r="AA867" s="164"/>
      <c r="AB867" s="164"/>
      <c r="AC867" s="164"/>
      <c r="AD867" s="164"/>
      <c r="AE867" s="164"/>
      <c r="AF867" s="164"/>
      <c r="AG867" s="164"/>
      <c r="AH867" s="164"/>
      <c r="AI867" s="164"/>
      <c r="AJ867" s="164"/>
      <c r="AK867" s="164"/>
      <c r="AL867" s="164"/>
      <c r="AM867" s="164"/>
      <c r="AN867" s="164"/>
      <c r="AO867" s="164"/>
      <c r="AP867" s="164"/>
      <c r="AQ867" s="125"/>
      <c r="AR867" s="125">
        <f t="shared" si="252"/>
        <v>1</v>
      </c>
      <c r="AS867" s="167">
        <v>1</v>
      </c>
      <c r="AT867" s="167">
        <v>1</v>
      </c>
      <c r="AU867" s="167">
        <v>1</v>
      </c>
      <c r="AV867" s="164"/>
      <c r="AW867" s="164">
        <v>1</v>
      </c>
      <c r="AX867" s="125">
        <f t="shared" si="235"/>
        <v>4</v>
      </c>
      <c r="AY867" s="164"/>
      <c r="AZ867" s="164">
        <v>1</v>
      </c>
      <c r="BA867" s="164">
        <v>1</v>
      </c>
      <c r="BB867" s="164"/>
      <c r="BC867" s="164"/>
      <c r="BD867" s="164"/>
      <c r="BE867" s="164"/>
      <c r="BF867" s="164"/>
      <c r="BG867" s="164"/>
      <c r="BH867" s="164"/>
      <c r="BI867" s="164"/>
      <c r="BJ867" s="164"/>
      <c r="BK867" s="164">
        <v>1</v>
      </c>
      <c r="BL867" s="164"/>
      <c r="BM867" s="164"/>
      <c r="BN867" s="164"/>
      <c r="BO867" s="164"/>
      <c r="BP867" s="164"/>
      <c r="BQ867" s="164"/>
      <c r="BR867" s="164"/>
      <c r="BS867" s="164">
        <v>1</v>
      </c>
      <c r="BT867" s="164">
        <v>1</v>
      </c>
      <c r="BU867" s="164">
        <v>1</v>
      </c>
      <c r="BV867" s="66">
        <f t="shared" si="251"/>
        <v>0</v>
      </c>
      <c r="BW867" s="164"/>
      <c r="BX867" s="164"/>
      <c r="BY867" s="164"/>
      <c r="BZ867" s="164">
        <v>1</v>
      </c>
      <c r="CA867" s="164"/>
      <c r="CB867" s="164"/>
      <c r="CC867" s="164"/>
      <c r="CD867" s="164"/>
      <c r="CE867" s="164"/>
      <c r="CF867" s="164"/>
      <c r="CG867" s="164"/>
      <c r="CH867" s="125">
        <f t="shared" si="236"/>
        <v>1</v>
      </c>
      <c r="CI867" s="164"/>
      <c r="CJ867" s="164"/>
      <c r="CK867" s="164"/>
      <c r="CL867" s="164"/>
      <c r="CM867" s="164">
        <v>1</v>
      </c>
      <c r="CN867" s="164"/>
      <c r="CO867" s="164"/>
      <c r="CP867" s="164"/>
      <c r="CQ867" s="164"/>
      <c r="CR867" s="164"/>
      <c r="CS867" s="125">
        <f t="shared" si="237"/>
        <v>1</v>
      </c>
      <c r="CT867" s="164"/>
      <c r="CU867" s="164"/>
      <c r="CV867" s="164"/>
      <c r="CW867" s="164"/>
      <c r="CX867" s="164"/>
      <c r="CY867" s="164"/>
      <c r="CZ867" s="164">
        <v>1</v>
      </c>
      <c r="DA867" s="164"/>
      <c r="DB867" s="164"/>
      <c r="DC867" s="164"/>
      <c r="DD867" s="125">
        <f t="shared" si="238"/>
        <v>1</v>
      </c>
      <c r="DE867" s="164"/>
      <c r="DF867" s="164"/>
      <c r="DG867" s="164"/>
      <c r="DH867" s="164"/>
      <c r="DI867" s="164"/>
      <c r="DJ867" s="164"/>
      <c r="DK867" s="164"/>
      <c r="DL867" s="164"/>
      <c r="DM867" s="164"/>
      <c r="DN867" s="125">
        <f t="shared" si="239"/>
        <v>0</v>
      </c>
      <c r="DO867" s="164"/>
      <c r="DP867" s="164"/>
      <c r="DQ867" s="164"/>
      <c r="DR867" s="164"/>
      <c r="DS867" s="164"/>
      <c r="DT867" s="164"/>
      <c r="DU867" s="164"/>
      <c r="DV867" s="164">
        <v>1</v>
      </c>
      <c r="DW867" s="164"/>
      <c r="DX867" s="164"/>
      <c r="DY867" s="125">
        <f t="shared" si="240"/>
        <v>1</v>
      </c>
      <c r="DZ867" s="125">
        <f t="shared" si="241"/>
        <v>0</v>
      </c>
      <c r="EA867" s="125">
        <f t="shared" si="242"/>
        <v>0</v>
      </c>
      <c r="EB867" s="125">
        <f t="shared" si="243"/>
        <v>0</v>
      </c>
      <c r="EC867" s="125">
        <f t="shared" si="244"/>
        <v>0</v>
      </c>
      <c r="ED867" s="125">
        <f t="shared" si="245"/>
        <v>0</v>
      </c>
      <c r="EE867" s="125">
        <f t="shared" si="246"/>
        <v>0</v>
      </c>
      <c r="EF867" s="125">
        <f t="shared" si="247"/>
        <v>0</v>
      </c>
      <c r="EG867" s="125">
        <f t="shared" si="248"/>
        <v>0</v>
      </c>
      <c r="EH867" s="125">
        <f t="shared" si="249"/>
        <v>0</v>
      </c>
      <c r="EI867" s="125">
        <f t="shared" si="250"/>
        <v>0</v>
      </c>
      <c r="EJ867" s="125">
        <v>0</v>
      </c>
    </row>
    <row r="868" spans="1:140" ht="15.75" customHeight="1">
      <c r="A868" s="33"/>
      <c r="B868" s="33"/>
      <c r="C868" s="125">
        <v>2021</v>
      </c>
      <c r="D868" s="125" t="s">
        <v>4396</v>
      </c>
      <c r="E868" s="125" t="s">
        <v>4397</v>
      </c>
      <c r="F868" s="125" t="s">
        <v>688</v>
      </c>
      <c r="G868" s="125" t="s">
        <v>487</v>
      </c>
      <c r="H868" s="125" t="s">
        <v>4398</v>
      </c>
      <c r="I868" s="145" t="s">
        <v>4399</v>
      </c>
      <c r="J868" s="125"/>
      <c r="K868" s="125"/>
      <c r="L868" s="125" t="s">
        <v>3431</v>
      </c>
      <c r="M868" s="119">
        <v>1</v>
      </c>
      <c r="N868" s="168" t="s">
        <v>4400</v>
      </c>
      <c r="O868" s="164"/>
      <c r="P868" s="164"/>
      <c r="Q868" s="164"/>
      <c r="R868" s="164"/>
      <c r="S868" s="164"/>
      <c r="T868" s="164"/>
      <c r="U868" s="164">
        <v>1</v>
      </c>
      <c r="V868" s="164"/>
      <c r="W868" s="164"/>
      <c r="X868" s="164"/>
      <c r="Y868" s="164"/>
      <c r="Z868" s="164"/>
      <c r="AA868" s="125"/>
      <c r="AB868" s="164"/>
      <c r="AC868" s="164">
        <v>1</v>
      </c>
      <c r="AD868" s="164"/>
      <c r="AE868" s="164"/>
      <c r="AF868" s="164"/>
      <c r="AG868" s="167"/>
      <c r="AH868" s="164"/>
      <c r="AI868" s="164"/>
      <c r="AJ868" s="164"/>
      <c r="AK868" s="164"/>
      <c r="AL868" s="164"/>
      <c r="AM868" s="164"/>
      <c r="AN868" s="164"/>
      <c r="AO868" s="164"/>
      <c r="AP868" s="164"/>
      <c r="AQ868" s="125"/>
      <c r="AR868" s="125">
        <f t="shared" si="252"/>
        <v>1</v>
      </c>
      <c r="AS868" s="167"/>
      <c r="AT868" s="167"/>
      <c r="AU868" s="167"/>
      <c r="AV868" s="167"/>
      <c r="AW868" s="167"/>
      <c r="AX868" s="125">
        <f t="shared" si="235"/>
        <v>0</v>
      </c>
      <c r="AY868" s="164"/>
      <c r="AZ868" s="164">
        <v>1</v>
      </c>
      <c r="BA868" s="164"/>
      <c r="BB868" s="164"/>
      <c r="BC868" s="164"/>
      <c r="BD868" s="164"/>
      <c r="BE868" s="164"/>
      <c r="BF868" s="164"/>
      <c r="BG868" s="164"/>
      <c r="BH868" s="164"/>
      <c r="BI868" s="164"/>
      <c r="BJ868" s="164"/>
      <c r="BK868" s="164"/>
      <c r="BL868" s="164"/>
      <c r="BM868" s="164"/>
      <c r="BN868" s="164"/>
      <c r="BO868" s="164"/>
      <c r="BP868" s="164">
        <v>1</v>
      </c>
      <c r="BQ868" s="164"/>
      <c r="BR868" s="164"/>
      <c r="BS868" s="167">
        <v>1</v>
      </c>
      <c r="BT868" s="164">
        <v>1</v>
      </c>
      <c r="BU868" s="167">
        <v>1</v>
      </c>
      <c r="BV868" s="66">
        <f t="shared" si="251"/>
        <v>0</v>
      </c>
      <c r="BW868" s="167"/>
      <c r="BX868" s="167"/>
      <c r="BY868" s="167"/>
      <c r="BZ868" s="167"/>
      <c r="CA868" s="164"/>
      <c r="CB868" s="164"/>
      <c r="CC868" s="164"/>
      <c r="CD868" s="164"/>
      <c r="CE868" s="164"/>
      <c r="CF868" s="164"/>
      <c r="CG868" s="167"/>
      <c r="CH868" s="125">
        <f t="shared" si="236"/>
        <v>0</v>
      </c>
      <c r="CI868" s="167"/>
      <c r="CJ868" s="167"/>
      <c r="CK868" s="167"/>
      <c r="CL868" s="164"/>
      <c r="CM868" s="164"/>
      <c r="CN868" s="164"/>
      <c r="CO868" s="164"/>
      <c r="CP868" s="164"/>
      <c r="CQ868" s="164"/>
      <c r="CR868" s="164"/>
      <c r="CS868" s="125">
        <f t="shared" si="237"/>
        <v>0</v>
      </c>
      <c r="CT868" s="164"/>
      <c r="CU868" s="164"/>
      <c r="CV868" s="164"/>
      <c r="CW868" s="164"/>
      <c r="CX868" s="164"/>
      <c r="CY868" s="164"/>
      <c r="CZ868" s="164"/>
      <c r="DA868" s="167"/>
      <c r="DB868" s="164"/>
      <c r="DC868" s="164"/>
      <c r="DD868" s="125">
        <f t="shared" si="238"/>
        <v>0</v>
      </c>
      <c r="DE868" s="164"/>
      <c r="DF868" s="167"/>
      <c r="DG868" s="167"/>
      <c r="DH868" s="164"/>
      <c r="DI868" s="164"/>
      <c r="DJ868" s="164"/>
      <c r="DK868" s="164"/>
      <c r="DL868" s="164"/>
      <c r="DM868" s="164"/>
      <c r="DN868" s="125">
        <f t="shared" si="239"/>
        <v>0</v>
      </c>
      <c r="DO868" s="164"/>
      <c r="DP868" s="164"/>
      <c r="DQ868" s="164"/>
      <c r="DR868" s="164"/>
      <c r="DS868" s="164"/>
      <c r="DT868" s="164"/>
      <c r="DU868" s="167"/>
      <c r="DV868" s="167"/>
      <c r="DW868" s="164"/>
      <c r="DX868" s="164"/>
      <c r="DY868" s="125">
        <f t="shared" si="240"/>
        <v>0</v>
      </c>
      <c r="DZ868" s="125">
        <f t="shared" si="241"/>
        <v>0</v>
      </c>
      <c r="EA868" s="125">
        <f t="shared" si="242"/>
        <v>0</v>
      </c>
      <c r="EB868" s="125">
        <f t="shared" si="243"/>
        <v>0</v>
      </c>
      <c r="EC868" s="125">
        <f t="shared" si="244"/>
        <v>0</v>
      </c>
      <c r="ED868" s="125">
        <f t="shared" si="245"/>
        <v>0</v>
      </c>
      <c r="EE868" s="125">
        <f t="shared" si="246"/>
        <v>0</v>
      </c>
      <c r="EF868" s="125">
        <f t="shared" si="247"/>
        <v>0</v>
      </c>
      <c r="EG868" s="125">
        <f t="shared" si="248"/>
        <v>0</v>
      </c>
      <c r="EH868" s="125">
        <f t="shared" si="249"/>
        <v>0</v>
      </c>
      <c r="EI868" s="125">
        <f t="shared" si="250"/>
        <v>0</v>
      </c>
      <c r="EJ868" s="125">
        <v>0</v>
      </c>
    </row>
    <row r="869" spans="1:140" ht="15.75" customHeight="1">
      <c r="A869" s="33"/>
      <c r="B869" s="33"/>
      <c r="C869" s="125">
        <v>2021</v>
      </c>
      <c r="D869" s="125" t="s">
        <v>4401</v>
      </c>
      <c r="E869" s="125" t="s">
        <v>4402</v>
      </c>
      <c r="F869" s="125" t="s">
        <v>50</v>
      </c>
      <c r="G869" s="125" t="s">
        <v>2675</v>
      </c>
      <c r="H869" s="125" t="s">
        <v>4403</v>
      </c>
      <c r="I869" s="145" t="s">
        <v>4404</v>
      </c>
      <c r="J869" s="125"/>
      <c r="K869" s="125"/>
      <c r="L869" s="125" t="s">
        <v>3431</v>
      </c>
      <c r="M869" s="119">
        <v>1</v>
      </c>
      <c r="N869" s="168"/>
      <c r="O869" s="164"/>
      <c r="P869" s="164"/>
      <c r="Q869" s="164"/>
      <c r="R869" s="167"/>
      <c r="S869" s="167"/>
      <c r="T869" s="167"/>
      <c r="U869" s="167">
        <v>1</v>
      </c>
      <c r="V869" s="167"/>
      <c r="W869" s="167"/>
      <c r="X869" s="164"/>
      <c r="Y869" s="164"/>
      <c r="Z869" s="164"/>
      <c r="AA869" s="164"/>
      <c r="AB869" s="164"/>
      <c r="AC869" s="164">
        <v>1</v>
      </c>
      <c r="AD869" s="164"/>
      <c r="AE869" s="164"/>
      <c r="AF869" s="164"/>
      <c r="AG869" s="164"/>
      <c r="AH869" s="164"/>
      <c r="AI869" s="164"/>
      <c r="AJ869" s="164"/>
      <c r="AK869" s="164"/>
      <c r="AL869" s="164"/>
      <c r="AM869" s="164"/>
      <c r="AN869" s="164"/>
      <c r="AO869" s="164"/>
      <c r="AP869" s="164"/>
      <c r="AQ869" s="125"/>
      <c r="AR869" s="125">
        <f t="shared" si="252"/>
        <v>1</v>
      </c>
      <c r="AS869" s="167"/>
      <c r="AT869" s="167">
        <v>1</v>
      </c>
      <c r="AU869" s="167"/>
      <c r="AV869" s="167"/>
      <c r="AW869" s="167">
        <v>1</v>
      </c>
      <c r="AX869" s="125">
        <f t="shared" si="235"/>
        <v>2</v>
      </c>
      <c r="AY869" s="164"/>
      <c r="AZ869" s="164"/>
      <c r="BA869" s="164">
        <v>1</v>
      </c>
      <c r="BB869" s="164"/>
      <c r="BC869" s="164"/>
      <c r="BD869" s="164"/>
      <c r="BE869" s="164"/>
      <c r="BF869" s="164"/>
      <c r="BG869" s="164"/>
      <c r="BH869" s="164"/>
      <c r="BI869" s="164">
        <v>1</v>
      </c>
      <c r="BJ869" s="164"/>
      <c r="BK869" s="164"/>
      <c r="BL869" s="164"/>
      <c r="BM869" s="164"/>
      <c r="BN869" s="164">
        <v>1</v>
      </c>
      <c r="BO869" s="164"/>
      <c r="BP869" s="164"/>
      <c r="BQ869" s="164"/>
      <c r="BR869" s="164"/>
      <c r="BS869" s="167"/>
      <c r="BT869" s="167">
        <v>1</v>
      </c>
      <c r="BU869" s="167">
        <v>1</v>
      </c>
      <c r="BV869" s="66">
        <f t="shared" si="251"/>
        <v>0</v>
      </c>
      <c r="BW869" s="164"/>
      <c r="BX869" s="164"/>
      <c r="BY869" s="164"/>
      <c r="BZ869" s="164"/>
      <c r="CA869" s="164"/>
      <c r="CB869" s="164"/>
      <c r="CC869" s="164"/>
      <c r="CD869" s="164"/>
      <c r="CE869" s="164"/>
      <c r="CF869" s="164"/>
      <c r="CG869" s="164"/>
      <c r="CH869" s="125">
        <f t="shared" si="236"/>
        <v>0</v>
      </c>
      <c r="CI869" s="164"/>
      <c r="CJ869" s="164"/>
      <c r="CK869" s="164"/>
      <c r="CL869" s="164"/>
      <c r="CM869" s="164">
        <v>1</v>
      </c>
      <c r="CN869" s="164"/>
      <c r="CO869" s="164"/>
      <c r="CP869" s="164"/>
      <c r="CQ869" s="164"/>
      <c r="CR869" s="164"/>
      <c r="CS869" s="125">
        <f t="shared" si="237"/>
        <v>1</v>
      </c>
      <c r="CT869" s="164"/>
      <c r="CU869" s="164"/>
      <c r="CV869" s="164"/>
      <c r="CW869" s="164"/>
      <c r="CX869" s="164"/>
      <c r="CY869" s="164"/>
      <c r="CZ869" s="164"/>
      <c r="DA869" s="164"/>
      <c r="DB869" s="164"/>
      <c r="DC869" s="164"/>
      <c r="DD869" s="125">
        <f t="shared" si="238"/>
        <v>0</v>
      </c>
      <c r="DE869" s="164"/>
      <c r="DF869" s="164"/>
      <c r="DG869" s="164"/>
      <c r="DH869" s="164"/>
      <c r="DI869" s="164"/>
      <c r="DJ869" s="164"/>
      <c r="DK869" s="164"/>
      <c r="DL869" s="164"/>
      <c r="DM869" s="164"/>
      <c r="DN869" s="125">
        <f t="shared" si="239"/>
        <v>0</v>
      </c>
      <c r="DO869" s="164"/>
      <c r="DP869" s="164"/>
      <c r="DQ869" s="164"/>
      <c r="DR869" s="164"/>
      <c r="DS869" s="164"/>
      <c r="DT869" s="164"/>
      <c r="DU869" s="164"/>
      <c r="DV869" s="164">
        <v>1</v>
      </c>
      <c r="DW869" s="164"/>
      <c r="DX869" s="164"/>
      <c r="DY869" s="125">
        <f t="shared" si="240"/>
        <v>1</v>
      </c>
      <c r="DZ869" s="125">
        <f t="shared" si="241"/>
        <v>0</v>
      </c>
      <c r="EA869" s="125">
        <f t="shared" si="242"/>
        <v>0</v>
      </c>
      <c r="EB869" s="125">
        <f t="shared" si="243"/>
        <v>0</v>
      </c>
      <c r="EC869" s="125">
        <f t="shared" si="244"/>
        <v>0</v>
      </c>
      <c r="ED869" s="125">
        <f t="shared" si="245"/>
        <v>0</v>
      </c>
      <c r="EE869" s="125">
        <f t="shared" si="246"/>
        <v>0</v>
      </c>
      <c r="EF869" s="125">
        <f t="shared" si="247"/>
        <v>0</v>
      </c>
      <c r="EG869" s="125">
        <f t="shared" si="248"/>
        <v>0</v>
      </c>
      <c r="EH869" s="125">
        <f t="shared" si="249"/>
        <v>0</v>
      </c>
      <c r="EI869" s="125">
        <f t="shared" si="250"/>
        <v>0</v>
      </c>
      <c r="EJ869" s="125">
        <v>0</v>
      </c>
    </row>
    <row r="870" spans="1:140" ht="15.75" customHeight="1">
      <c r="A870" s="33"/>
      <c r="B870" s="33"/>
      <c r="C870" s="201">
        <v>2020</v>
      </c>
      <c r="D870" s="201" t="s">
        <v>4405</v>
      </c>
      <c r="E870" s="201" t="s">
        <v>4406</v>
      </c>
      <c r="F870" s="201" t="s">
        <v>879</v>
      </c>
      <c r="G870" s="201" t="s">
        <v>487</v>
      </c>
      <c r="H870" s="201" t="s">
        <v>4407</v>
      </c>
      <c r="I870" s="145" t="s">
        <v>4408</v>
      </c>
      <c r="J870" s="125"/>
      <c r="K870" s="125"/>
      <c r="L870" s="125" t="s">
        <v>3431</v>
      </c>
      <c r="M870" s="119">
        <v>1</v>
      </c>
      <c r="N870" s="168"/>
      <c r="O870" s="164"/>
      <c r="P870" s="164"/>
      <c r="Q870" s="164"/>
      <c r="R870" s="164"/>
      <c r="S870" s="164"/>
      <c r="T870" s="164"/>
      <c r="U870" s="164">
        <v>1</v>
      </c>
      <c r="V870" s="164"/>
      <c r="W870" s="164"/>
      <c r="X870" s="164"/>
      <c r="Y870" s="164"/>
      <c r="Z870" s="164"/>
      <c r="AA870" s="164"/>
      <c r="AB870" s="164"/>
      <c r="AC870" s="167"/>
      <c r="AD870" s="167"/>
      <c r="AE870" s="167"/>
      <c r="AF870" s="164"/>
      <c r="AG870" s="164"/>
      <c r="AH870" s="164"/>
      <c r="AI870" s="164"/>
      <c r="AJ870" s="167">
        <v>1</v>
      </c>
      <c r="AK870" s="167"/>
      <c r="AL870" s="167"/>
      <c r="AM870" s="164"/>
      <c r="AN870" s="164"/>
      <c r="AO870" s="164"/>
      <c r="AP870" s="164"/>
      <c r="AQ870" s="125"/>
      <c r="AR870" s="125">
        <f t="shared" si="252"/>
        <v>1</v>
      </c>
      <c r="AS870" s="167"/>
      <c r="AT870" s="167">
        <v>1</v>
      </c>
      <c r="AU870" s="167"/>
      <c r="AV870" s="164"/>
      <c r="AW870" s="164"/>
      <c r="AX870" s="125">
        <f t="shared" si="235"/>
        <v>1</v>
      </c>
      <c r="AY870" s="164"/>
      <c r="AZ870" s="164"/>
      <c r="BA870" s="164">
        <v>1</v>
      </c>
      <c r="BB870" s="164"/>
      <c r="BC870" s="164"/>
      <c r="BD870" s="164"/>
      <c r="BE870" s="164"/>
      <c r="BF870" s="164"/>
      <c r="BG870" s="164"/>
      <c r="BH870" s="164"/>
      <c r="BI870" s="164"/>
      <c r="BJ870" s="164"/>
      <c r="BK870" s="164">
        <v>1</v>
      </c>
      <c r="BL870" s="164"/>
      <c r="BM870" s="164"/>
      <c r="BN870" s="164"/>
      <c r="BO870" s="164"/>
      <c r="BP870" s="164"/>
      <c r="BQ870" s="164"/>
      <c r="BR870" s="164"/>
      <c r="BS870" s="164">
        <v>1</v>
      </c>
      <c r="BT870" s="164">
        <v>1</v>
      </c>
      <c r="BU870" s="164"/>
      <c r="BV870" s="66">
        <f t="shared" si="251"/>
        <v>0</v>
      </c>
      <c r="BW870" s="164"/>
      <c r="BX870" s="164"/>
      <c r="BY870" s="164"/>
      <c r="BZ870" s="164"/>
      <c r="CA870" s="164"/>
      <c r="CB870" s="164"/>
      <c r="CC870" s="164"/>
      <c r="CD870" s="164"/>
      <c r="CE870" s="164"/>
      <c r="CF870" s="164"/>
      <c r="CG870" s="164"/>
      <c r="CH870" s="125">
        <f t="shared" si="236"/>
        <v>0</v>
      </c>
      <c r="CI870" s="164"/>
      <c r="CJ870" s="164">
        <v>1</v>
      </c>
      <c r="CK870" s="164"/>
      <c r="CL870" s="164"/>
      <c r="CM870" s="164">
        <v>1</v>
      </c>
      <c r="CN870" s="164"/>
      <c r="CO870" s="164"/>
      <c r="CP870" s="164"/>
      <c r="CQ870" s="164"/>
      <c r="CR870" s="164"/>
      <c r="CS870" s="125">
        <f t="shared" si="237"/>
        <v>2</v>
      </c>
      <c r="CT870" s="164"/>
      <c r="CU870" s="164"/>
      <c r="CV870" s="164"/>
      <c r="CW870" s="164"/>
      <c r="CX870" s="164"/>
      <c r="CY870" s="164"/>
      <c r="CZ870" s="164"/>
      <c r="DA870" s="164"/>
      <c r="DB870" s="164"/>
      <c r="DC870" s="164"/>
      <c r="DD870" s="125">
        <f t="shared" si="238"/>
        <v>0</v>
      </c>
      <c r="DE870" s="164"/>
      <c r="DF870" s="164"/>
      <c r="DG870" s="164"/>
      <c r="DH870" s="164"/>
      <c r="DI870" s="164"/>
      <c r="DJ870" s="164"/>
      <c r="DK870" s="164"/>
      <c r="DL870" s="164"/>
      <c r="DM870" s="164"/>
      <c r="DN870" s="125">
        <f t="shared" si="239"/>
        <v>0</v>
      </c>
      <c r="DO870" s="164"/>
      <c r="DP870" s="164"/>
      <c r="DQ870" s="164"/>
      <c r="DR870" s="164"/>
      <c r="DS870" s="164"/>
      <c r="DT870" s="164"/>
      <c r="DU870" s="164"/>
      <c r="DV870" s="164"/>
      <c r="DW870" s="164"/>
      <c r="DX870" s="164"/>
      <c r="DY870" s="125">
        <f t="shared" si="240"/>
        <v>0</v>
      </c>
      <c r="DZ870" s="125">
        <f t="shared" si="241"/>
        <v>0</v>
      </c>
      <c r="EA870" s="125">
        <f t="shared" si="242"/>
        <v>1</v>
      </c>
      <c r="EB870" s="125">
        <f t="shared" si="243"/>
        <v>0</v>
      </c>
      <c r="EC870" s="125">
        <f t="shared" si="244"/>
        <v>0</v>
      </c>
      <c r="ED870" s="125">
        <f t="shared" si="245"/>
        <v>0</v>
      </c>
      <c r="EE870" s="125">
        <f t="shared" si="246"/>
        <v>0</v>
      </c>
      <c r="EF870" s="125">
        <f t="shared" si="247"/>
        <v>0</v>
      </c>
      <c r="EG870" s="125">
        <f t="shared" si="248"/>
        <v>0</v>
      </c>
      <c r="EH870" s="125">
        <f t="shared" si="249"/>
        <v>1</v>
      </c>
      <c r="EI870" s="125">
        <f t="shared" si="250"/>
        <v>1</v>
      </c>
      <c r="EJ870" s="125">
        <v>0</v>
      </c>
    </row>
    <row r="871" spans="1:140" ht="15.75" customHeight="1">
      <c r="A871" s="33"/>
      <c r="B871" s="33"/>
      <c r="C871" s="201">
        <v>2021</v>
      </c>
      <c r="D871" s="201" t="s">
        <v>4409</v>
      </c>
      <c r="E871" s="201" t="s">
        <v>4410</v>
      </c>
      <c r="F871" s="201" t="s">
        <v>4411</v>
      </c>
      <c r="G871" s="201" t="s">
        <v>2172</v>
      </c>
      <c r="H871" s="201" t="s">
        <v>4412</v>
      </c>
      <c r="I871" s="145" t="s">
        <v>4413</v>
      </c>
      <c r="J871" s="125"/>
      <c r="K871" s="125"/>
      <c r="L871" s="125" t="s">
        <v>3431</v>
      </c>
      <c r="M871" s="119">
        <v>1</v>
      </c>
      <c r="N871" s="168"/>
      <c r="O871" s="164"/>
      <c r="P871" s="164"/>
      <c r="Q871" s="164"/>
      <c r="R871" s="164"/>
      <c r="S871" s="164"/>
      <c r="T871" s="164"/>
      <c r="U871" s="164">
        <v>1</v>
      </c>
      <c r="V871" s="164"/>
      <c r="W871" s="164"/>
      <c r="X871" s="167"/>
      <c r="Y871" s="167"/>
      <c r="Z871" s="167"/>
      <c r="AA871" s="164"/>
      <c r="AB871" s="164"/>
      <c r="AC871" s="164"/>
      <c r="AD871" s="164"/>
      <c r="AE871" s="164"/>
      <c r="AF871" s="164"/>
      <c r="AG871" s="164"/>
      <c r="AH871" s="164"/>
      <c r="AI871" s="164"/>
      <c r="AJ871" s="164"/>
      <c r="AK871" s="164">
        <v>1</v>
      </c>
      <c r="AL871" s="164"/>
      <c r="AM871" s="164"/>
      <c r="AN871" s="164"/>
      <c r="AO871" s="164"/>
      <c r="AP871" s="164"/>
      <c r="AQ871" s="125"/>
      <c r="AR871" s="125">
        <f t="shared" si="252"/>
        <v>1</v>
      </c>
      <c r="AS871" s="167"/>
      <c r="AT871" s="167">
        <v>1</v>
      </c>
      <c r="AU871" s="167"/>
      <c r="AV871" s="167"/>
      <c r="AW871" s="167"/>
      <c r="AX871" s="125">
        <f t="shared" si="235"/>
        <v>1</v>
      </c>
      <c r="AY871" s="164"/>
      <c r="AZ871" s="164"/>
      <c r="BA871" s="164">
        <v>1</v>
      </c>
      <c r="BB871" s="164"/>
      <c r="BC871" s="164"/>
      <c r="BD871" s="164"/>
      <c r="BE871" s="164"/>
      <c r="BF871" s="164"/>
      <c r="BG871" s="164"/>
      <c r="BH871" s="164"/>
      <c r="BI871" s="164"/>
      <c r="BJ871" s="164"/>
      <c r="BK871" s="164"/>
      <c r="BL871" s="164"/>
      <c r="BM871" s="164"/>
      <c r="BN871" s="164"/>
      <c r="BO871" s="164">
        <v>1</v>
      </c>
      <c r="BP871" s="164"/>
      <c r="BQ871" s="164"/>
      <c r="BR871" s="164"/>
      <c r="BS871" s="164">
        <v>1</v>
      </c>
      <c r="BT871" s="164">
        <v>1</v>
      </c>
      <c r="BU871" s="164">
        <v>1</v>
      </c>
      <c r="BV871" s="66">
        <f t="shared" si="251"/>
        <v>0</v>
      </c>
      <c r="BW871" s="164"/>
      <c r="BX871" s="164"/>
      <c r="BY871" s="164"/>
      <c r="BZ871" s="164"/>
      <c r="CA871" s="164"/>
      <c r="CB871" s="164"/>
      <c r="CC871" s="164"/>
      <c r="CD871" s="164"/>
      <c r="CE871" s="164"/>
      <c r="CF871" s="164"/>
      <c r="CG871" s="164"/>
      <c r="CH871" s="125">
        <f t="shared" si="236"/>
        <v>0</v>
      </c>
      <c r="CI871" s="164"/>
      <c r="CJ871" s="164">
        <v>1</v>
      </c>
      <c r="CK871" s="164"/>
      <c r="CL871" s="164"/>
      <c r="CM871" s="164">
        <v>1</v>
      </c>
      <c r="CN871" s="164">
        <v>1</v>
      </c>
      <c r="CO871" s="164"/>
      <c r="CP871" s="164">
        <v>1</v>
      </c>
      <c r="CQ871" s="164"/>
      <c r="CR871" s="164"/>
      <c r="CS871" s="125">
        <f t="shared" si="237"/>
        <v>4</v>
      </c>
      <c r="CT871" s="164"/>
      <c r="CU871" s="164"/>
      <c r="CV871" s="164"/>
      <c r="CW871" s="164"/>
      <c r="CX871" s="164"/>
      <c r="CY871" s="164"/>
      <c r="CZ871" s="164"/>
      <c r="DA871" s="164"/>
      <c r="DB871" s="164"/>
      <c r="DC871" s="164"/>
      <c r="DD871" s="125">
        <f t="shared" si="238"/>
        <v>0</v>
      </c>
      <c r="DE871" s="164"/>
      <c r="DF871" s="164"/>
      <c r="DG871" s="164"/>
      <c r="DH871" s="164"/>
      <c r="DI871" s="164"/>
      <c r="DJ871" s="164"/>
      <c r="DK871" s="164"/>
      <c r="DL871" s="164"/>
      <c r="DM871" s="164"/>
      <c r="DN871" s="125">
        <f t="shared" si="239"/>
        <v>0</v>
      </c>
      <c r="DO871" s="164"/>
      <c r="DP871" s="164"/>
      <c r="DQ871" s="164"/>
      <c r="DR871" s="164"/>
      <c r="DS871" s="164"/>
      <c r="DT871" s="164"/>
      <c r="DU871" s="164"/>
      <c r="DV871" s="164"/>
      <c r="DW871" s="164"/>
      <c r="DX871" s="164"/>
      <c r="DY871" s="125">
        <f t="shared" si="240"/>
        <v>0</v>
      </c>
      <c r="DZ871" s="125">
        <f t="shared" si="241"/>
        <v>0</v>
      </c>
      <c r="EA871" s="125">
        <f t="shared" si="242"/>
        <v>1</v>
      </c>
      <c r="EB871" s="125">
        <f t="shared" si="243"/>
        <v>0</v>
      </c>
      <c r="EC871" s="125">
        <f t="shared" si="244"/>
        <v>0</v>
      </c>
      <c r="ED871" s="125">
        <f t="shared" si="245"/>
        <v>1</v>
      </c>
      <c r="EE871" s="125">
        <f t="shared" si="246"/>
        <v>0</v>
      </c>
      <c r="EF871" s="125">
        <f t="shared" si="247"/>
        <v>1</v>
      </c>
      <c r="EG871" s="125">
        <f t="shared" si="248"/>
        <v>0</v>
      </c>
      <c r="EH871" s="125">
        <f t="shared" si="249"/>
        <v>3</v>
      </c>
      <c r="EI871" s="125">
        <f t="shared" si="250"/>
        <v>1</v>
      </c>
      <c r="EJ871" s="125">
        <v>0</v>
      </c>
    </row>
    <row r="872" spans="1:140" ht="15.75" customHeight="1">
      <c r="A872" s="33"/>
      <c r="B872" s="33"/>
      <c r="C872" s="125">
        <v>2020</v>
      </c>
      <c r="D872" s="125" t="s">
        <v>4414</v>
      </c>
      <c r="E872" s="125" t="s">
        <v>4415</v>
      </c>
      <c r="F872" s="125" t="s">
        <v>600</v>
      </c>
      <c r="G872" s="125" t="s">
        <v>2675</v>
      </c>
      <c r="H872" s="125" t="s">
        <v>4416</v>
      </c>
      <c r="I872" s="145" t="s">
        <v>4417</v>
      </c>
      <c r="J872" s="125"/>
      <c r="K872" s="125"/>
      <c r="L872" s="125" t="s">
        <v>3431</v>
      </c>
      <c r="M872" s="119">
        <v>1</v>
      </c>
      <c r="N872" s="168"/>
      <c r="O872" s="164"/>
      <c r="P872" s="164"/>
      <c r="Q872" s="164"/>
      <c r="R872" s="164"/>
      <c r="S872" s="164"/>
      <c r="T872" s="164"/>
      <c r="U872" s="164"/>
      <c r="V872" s="164"/>
      <c r="W872" s="164"/>
      <c r="X872" s="164"/>
      <c r="Y872" s="164"/>
      <c r="Z872" s="164">
        <v>1</v>
      </c>
      <c r="AA872" s="164"/>
      <c r="AB872" s="164"/>
      <c r="AC872" s="164"/>
      <c r="AD872" s="164"/>
      <c r="AE872" s="164"/>
      <c r="AF872" s="164"/>
      <c r="AG872" s="167"/>
      <c r="AH872" s="164"/>
      <c r="AI872" s="164"/>
      <c r="AJ872" s="164"/>
      <c r="AK872" s="164"/>
      <c r="AL872" s="164"/>
      <c r="AM872" s="164"/>
      <c r="AN872" s="164"/>
      <c r="AO872" s="164"/>
      <c r="AP872" s="164"/>
      <c r="AQ872" s="125"/>
      <c r="AR872" s="125">
        <f t="shared" si="252"/>
        <v>1</v>
      </c>
      <c r="AS872" s="167">
        <v>1</v>
      </c>
      <c r="AT872" s="164"/>
      <c r="AU872" s="167">
        <v>1</v>
      </c>
      <c r="AV872" s="164"/>
      <c r="AW872" s="167">
        <v>1</v>
      </c>
      <c r="AX872" s="125">
        <f t="shared" si="235"/>
        <v>3</v>
      </c>
      <c r="AY872" s="164"/>
      <c r="AZ872" s="164">
        <v>1</v>
      </c>
      <c r="BA872" s="164"/>
      <c r="BB872" s="164"/>
      <c r="BC872" s="164"/>
      <c r="BD872" s="164"/>
      <c r="BE872" s="164"/>
      <c r="BF872" s="164"/>
      <c r="BG872" s="164"/>
      <c r="BH872" s="164"/>
      <c r="BI872" s="164"/>
      <c r="BJ872" s="164"/>
      <c r="BK872" s="164"/>
      <c r="BL872" s="164">
        <v>1</v>
      </c>
      <c r="BM872" s="164"/>
      <c r="BN872" s="164"/>
      <c r="BO872" s="164"/>
      <c r="BP872" s="164"/>
      <c r="BQ872" s="164"/>
      <c r="BR872" s="164"/>
      <c r="BS872" s="167">
        <v>1</v>
      </c>
      <c r="BT872" s="164"/>
      <c r="BU872" s="167">
        <v>1</v>
      </c>
      <c r="BV872" s="66">
        <f t="shared" si="251"/>
        <v>0</v>
      </c>
      <c r="BW872" s="167"/>
      <c r="BX872" s="167"/>
      <c r="BY872" s="167"/>
      <c r="BZ872" s="167">
        <v>1</v>
      </c>
      <c r="CA872" s="164"/>
      <c r="CB872" s="164"/>
      <c r="CC872" s="164"/>
      <c r="CD872" s="164"/>
      <c r="CE872" s="164"/>
      <c r="CF872" s="164"/>
      <c r="CG872" s="164"/>
      <c r="CH872" s="125">
        <f t="shared" si="236"/>
        <v>1</v>
      </c>
      <c r="CI872" s="164"/>
      <c r="CJ872" s="164"/>
      <c r="CK872" s="164"/>
      <c r="CL872" s="164"/>
      <c r="CM872" s="164"/>
      <c r="CN872" s="164"/>
      <c r="CO872" s="164"/>
      <c r="CP872" s="164"/>
      <c r="CQ872" s="164"/>
      <c r="CR872" s="164"/>
      <c r="CS872" s="125">
        <f t="shared" si="237"/>
        <v>0</v>
      </c>
      <c r="CT872" s="164"/>
      <c r="CU872" s="164"/>
      <c r="CV872" s="164"/>
      <c r="CW872" s="164"/>
      <c r="CX872" s="167"/>
      <c r="CY872" s="167"/>
      <c r="CZ872" s="167">
        <v>1</v>
      </c>
      <c r="DA872" s="164"/>
      <c r="DB872" s="164"/>
      <c r="DC872" s="164"/>
      <c r="DD872" s="125">
        <f t="shared" si="238"/>
        <v>1</v>
      </c>
      <c r="DE872" s="164"/>
      <c r="DF872" s="164"/>
      <c r="DG872" s="164"/>
      <c r="DH872" s="164"/>
      <c r="DI872" s="164"/>
      <c r="DJ872" s="164"/>
      <c r="DK872" s="164"/>
      <c r="DL872" s="164"/>
      <c r="DM872" s="164"/>
      <c r="DN872" s="125">
        <f t="shared" si="239"/>
        <v>0</v>
      </c>
      <c r="DO872" s="164"/>
      <c r="DP872" s="164"/>
      <c r="DQ872" s="164"/>
      <c r="DR872" s="164"/>
      <c r="DS872" s="164"/>
      <c r="DT872" s="164"/>
      <c r="DU872" s="167"/>
      <c r="DV872" s="167">
        <v>1</v>
      </c>
      <c r="DW872" s="164"/>
      <c r="DX872" s="164"/>
      <c r="DY872" s="125">
        <f t="shared" si="240"/>
        <v>1</v>
      </c>
      <c r="DZ872" s="125">
        <f t="shared" si="241"/>
        <v>0</v>
      </c>
      <c r="EA872" s="125">
        <f t="shared" si="242"/>
        <v>0</v>
      </c>
      <c r="EB872" s="125">
        <f t="shared" si="243"/>
        <v>0</v>
      </c>
      <c r="EC872" s="125">
        <f t="shared" si="244"/>
        <v>0</v>
      </c>
      <c r="ED872" s="125">
        <f t="shared" si="245"/>
        <v>0</v>
      </c>
      <c r="EE872" s="125">
        <f t="shared" si="246"/>
        <v>0</v>
      </c>
      <c r="EF872" s="125">
        <f t="shared" si="247"/>
        <v>0</v>
      </c>
      <c r="EG872" s="125">
        <f t="shared" si="248"/>
        <v>0</v>
      </c>
      <c r="EH872" s="125">
        <f t="shared" si="249"/>
        <v>0</v>
      </c>
      <c r="EI872" s="125">
        <f t="shared" si="250"/>
        <v>0</v>
      </c>
      <c r="EJ872" s="125">
        <v>0</v>
      </c>
    </row>
    <row r="873" spans="1:140" ht="15.75" customHeight="1">
      <c r="A873" s="33"/>
      <c r="B873" s="33"/>
      <c r="C873" s="125">
        <v>2021</v>
      </c>
      <c r="D873" s="125" t="s">
        <v>4418</v>
      </c>
      <c r="E873" s="125" t="s">
        <v>4419</v>
      </c>
      <c r="F873" s="125" t="s">
        <v>596</v>
      </c>
      <c r="G873" s="125" t="s">
        <v>4420</v>
      </c>
      <c r="H873" s="125" t="s">
        <v>4421</v>
      </c>
      <c r="I873" s="145" t="s">
        <v>4422</v>
      </c>
      <c r="J873" s="125"/>
      <c r="K873" s="125"/>
      <c r="L873" s="125" t="s">
        <v>3431</v>
      </c>
      <c r="M873" s="119">
        <v>1</v>
      </c>
      <c r="N873" s="168"/>
      <c r="O873" s="164"/>
      <c r="P873" s="164"/>
      <c r="Q873" s="164"/>
      <c r="R873" s="164"/>
      <c r="S873" s="164"/>
      <c r="T873" s="164"/>
      <c r="U873" s="164">
        <v>1</v>
      </c>
      <c r="V873" s="164"/>
      <c r="W873" s="164"/>
      <c r="X873" s="164"/>
      <c r="Y873" s="164"/>
      <c r="Z873" s="164"/>
      <c r="AA873" s="164"/>
      <c r="AB873" s="164"/>
      <c r="AC873" s="164"/>
      <c r="AD873" s="164"/>
      <c r="AE873" s="164">
        <v>1</v>
      </c>
      <c r="AF873" s="164"/>
      <c r="AG873" s="164"/>
      <c r="AH873" s="167"/>
      <c r="AI873" s="164"/>
      <c r="AJ873" s="164"/>
      <c r="AK873" s="164"/>
      <c r="AL873" s="164"/>
      <c r="AM873" s="164"/>
      <c r="AN873" s="164"/>
      <c r="AO873" s="164"/>
      <c r="AP873" s="164"/>
      <c r="AQ873" s="125"/>
      <c r="AR873" s="125">
        <f t="shared" si="252"/>
        <v>1</v>
      </c>
      <c r="AS873" s="167">
        <v>1</v>
      </c>
      <c r="AT873" s="164">
        <v>1</v>
      </c>
      <c r="AU873" s="167">
        <v>1</v>
      </c>
      <c r="AV873" s="164"/>
      <c r="AW873" s="167">
        <v>1</v>
      </c>
      <c r="AX873" s="125">
        <f t="shared" si="235"/>
        <v>4</v>
      </c>
      <c r="AY873" s="164"/>
      <c r="AZ873" s="164"/>
      <c r="BA873" s="164">
        <v>1</v>
      </c>
      <c r="BB873" s="164"/>
      <c r="BC873" s="164"/>
      <c r="BD873" s="164"/>
      <c r="BE873" s="164"/>
      <c r="BF873" s="164"/>
      <c r="BG873" s="164"/>
      <c r="BH873" s="164">
        <v>1</v>
      </c>
      <c r="BI873" s="164"/>
      <c r="BJ873" s="164">
        <v>1</v>
      </c>
      <c r="BK873" s="164"/>
      <c r="BL873" s="164"/>
      <c r="BM873" s="164"/>
      <c r="BN873" s="164"/>
      <c r="BO873" s="164"/>
      <c r="BP873" s="164"/>
      <c r="BQ873" s="164"/>
      <c r="BR873" s="164"/>
      <c r="BS873" s="164">
        <v>1</v>
      </c>
      <c r="BT873" s="167">
        <v>1</v>
      </c>
      <c r="BU873" s="167">
        <v>1</v>
      </c>
      <c r="BV873" s="66">
        <f t="shared" si="251"/>
        <v>0</v>
      </c>
      <c r="BW873" s="164"/>
      <c r="BX873" s="164"/>
      <c r="BY873" s="164"/>
      <c r="BZ873" s="164">
        <v>1</v>
      </c>
      <c r="CA873" s="167"/>
      <c r="CB873" s="167"/>
      <c r="CC873" s="164"/>
      <c r="CD873" s="164"/>
      <c r="CE873" s="164"/>
      <c r="CF873" s="164"/>
      <c r="CG873" s="164"/>
      <c r="CH873" s="125">
        <f t="shared" si="236"/>
        <v>1</v>
      </c>
      <c r="CI873" s="164"/>
      <c r="CJ873" s="164"/>
      <c r="CK873" s="164"/>
      <c r="CL873" s="164"/>
      <c r="CM873" s="164">
        <v>1</v>
      </c>
      <c r="CN873" s="164"/>
      <c r="CO873" s="164"/>
      <c r="CP873" s="164"/>
      <c r="CQ873" s="164"/>
      <c r="CR873" s="164"/>
      <c r="CS873" s="125">
        <f t="shared" si="237"/>
        <v>1</v>
      </c>
      <c r="CT873" s="164"/>
      <c r="CU873" s="164"/>
      <c r="CV873" s="164"/>
      <c r="CW873" s="164"/>
      <c r="CX873" s="164"/>
      <c r="CY873" s="164"/>
      <c r="CZ873" s="164">
        <v>1</v>
      </c>
      <c r="DA873" s="167"/>
      <c r="DB873" s="164"/>
      <c r="DC873" s="164"/>
      <c r="DD873" s="125">
        <f t="shared" si="238"/>
        <v>1</v>
      </c>
      <c r="DE873" s="164"/>
      <c r="DF873" s="164"/>
      <c r="DG873" s="164"/>
      <c r="DH873" s="164"/>
      <c r="DI873" s="164"/>
      <c r="DJ873" s="164"/>
      <c r="DK873" s="164"/>
      <c r="DL873" s="164"/>
      <c r="DM873" s="164"/>
      <c r="DN873" s="125">
        <f t="shared" si="239"/>
        <v>0</v>
      </c>
      <c r="DO873" s="164"/>
      <c r="DP873" s="164"/>
      <c r="DQ873" s="164"/>
      <c r="DR873" s="164"/>
      <c r="DS873" s="164"/>
      <c r="DT873" s="164"/>
      <c r="DU873" s="167"/>
      <c r="DV873" s="167">
        <v>1</v>
      </c>
      <c r="DW873" s="164"/>
      <c r="DX873" s="164"/>
      <c r="DY873" s="125">
        <f t="shared" si="240"/>
        <v>1</v>
      </c>
      <c r="DZ873" s="125">
        <f t="shared" si="241"/>
        <v>0</v>
      </c>
      <c r="EA873" s="125">
        <f t="shared" si="242"/>
        <v>0</v>
      </c>
      <c r="EB873" s="125">
        <f t="shared" si="243"/>
        <v>0</v>
      </c>
      <c r="EC873" s="125">
        <f t="shared" si="244"/>
        <v>0</v>
      </c>
      <c r="ED873" s="125">
        <f t="shared" si="245"/>
        <v>0</v>
      </c>
      <c r="EE873" s="125">
        <f t="shared" si="246"/>
        <v>0</v>
      </c>
      <c r="EF873" s="125">
        <f t="shared" si="247"/>
        <v>0</v>
      </c>
      <c r="EG873" s="125">
        <f t="shared" si="248"/>
        <v>0</v>
      </c>
      <c r="EH873" s="125">
        <f t="shared" si="249"/>
        <v>0</v>
      </c>
      <c r="EI873" s="125">
        <f t="shared" si="250"/>
        <v>0</v>
      </c>
      <c r="EJ873" s="125">
        <v>0</v>
      </c>
    </row>
    <row r="874" spans="1:140" ht="15.75" customHeight="1">
      <c r="A874" s="33"/>
      <c r="B874" s="33"/>
      <c r="C874" s="125">
        <v>2021</v>
      </c>
      <c r="D874" s="125" t="s">
        <v>4423</v>
      </c>
      <c r="E874" s="125" t="s">
        <v>4424</v>
      </c>
      <c r="F874" s="125" t="s">
        <v>3345</v>
      </c>
      <c r="G874" s="125" t="s">
        <v>621</v>
      </c>
      <c r="H874" s="125" t="s">
        <v>4425</v>
      </c>
      <c r="I874" s="145" t="s">
        <v>4426</v>
      </c>
      <c r="J874" s="125"/>
      <c r="K874" s="125"/>
      <c r="L874" s="125" t="s">
        <v>3431</v>
      </c>
      <c r="M874" s="119">
        <v>1</v>
      </c>
      <c r="N874" s="168"/>
      <c r="O874" s="164"/>
      <c r="P874" s="164"/>
      <c r="Q874" s="164"/>
      <c r="R874" s="167"/>
      <c r="S874" s="167"/>
      <c r="T874" s="167"/>
      <c r="U874" s="167"/>
      <c r="V874" s="167"/>
      <c r="W874" s="167"/>
      <c r="X874" s="164"/>
      <c r="Y874" s="164"/>
      <c r="Z874" s="164">
        <v>1</v>
      </c>
      <c r="AA874" s="164"/>
      <c r="AB874" s="164"/>
      <c r="AC874" s="164"/>
      <c r="AD874" s="164"/>
      <c r="AE874" s="164"/>
      <c r="AF874" s="164"/>
      <c r="AG874" s="164"/>
      <c r="AH874" s="164"/>
      <c r="AI874" s="164"/>
      <c r="AJ874" s="164"/>
      <c r="AK874" s="164"/>
      <c r="AL874" s="164"/>
      <c r="AM874" s="164"/>
      <c r="AN874" s="164"/>
      <c r="AO874" s="164"/>
      <c r="AP874" s="164"/>
      <c r="AQ874" s="125"/>
      <c r="AR874" s="125">
        <f t="shared" si="252"/>
        <v>1</v>
      </c>
      <c r="AS874" s="167">
        <v>1</v>
      </c>
      <c r="AT874" s="167">
        <v>1</v>
      </c>
      <c r="AU874" s="167"/>
      <c r="AV874" s="167"/>
      <c r="AW874" s="167">
        <v>1</v>
      </c>
      <c r="AX874" s="125">
        <f t="shared" si="235"/>
        <v>3</v>
      </c>
      <c r="AY874" s="164"/>
      <c r="AZ874" s="164"/>
      <c r="BA874" s="164">
        <v>1</v>
      </c>
      <c r="BB874" s="164"/>
      <c r="BC874" s="164"/>
      <c r="BD874" s="164"/>
      <c r="BE874" s="164"/>
      <c r="BF874" s="164"/>
      <c r="BG874" s="164"/>
      <c r="BH874" s="164"/>
      <c r="BI874" s="164"/>
      <c r="BJ874" s="164"/>
      <c r="BK874" s="164">
        <v>1</v>
      </c>
      <c r="BL874" s="164"/>
      <c r="BM874" s="164"/>
      <c r="BN874" s="164"/>
      <c r="BO874" s="164"/>
      <c r="BP874" s="164"/>
      <c r="BQ874" s="164"/>
      <c r="BR874" s="164"/>
      <c r="BS874" s="167">
        <v>1</v>
      </c>
      <c r="BT874" s="167">
        <v>1</v>
      </c>
      <c r="BU874" s="167">
        <v>1</v>
      </c>
      <c r="BV874" s="66">
        <f t="shared" si="251"/>
        <v>0</v>
      </c>
      <c r="BW874" s="164"/>
      <c r="BX874" s="164"/>
      <c r="BY874" s="164"/>
      <c r="BZ874" s="164">
        <v>1</v>
      </c>
      <c r="CA874" s="164"/>
      <c r="CB874" s="164"/>
      <c r="CC874" s="164"/>
      <c r="CD874" s="164"/>
      <c r="CE874" s="164"/>
      <c r="CF874" s="164"/>
      <c r="CG874" s="164"/>
      <c r="CH874" s="125">
        <f t="shared" si="236"/>
        <v>1</v>
      </c>
      <c r="CI874" s="164"/>
      <c r="CJ874" s="164"/>
      <c r="CK874" s="164"/>
      <c r="CL874" s="164"/>
      <c r="CM874" s="164">
        <v>1</v>
      </c>
      <c r="CN874" s="164"/>
      <c r="CO874" s="164"/>
      <c r="CP874" s="164"/>
      <c r="CQ874" s="164"/>
      <c r="CR874" s="164"/>
      <c r="CS874" s="125">
        <f t="shared" si="237"/>
        <v>1</v>
      </c>
      <c r="CT874" s="164"/>
      <c r="CU874" s="164"/>
      <c r="CV874" s="164"/>
      <c r="CW874" s="164"/>
      <c r="CX874" s="164"/>
      <c r="CY874" s="164"/>
      <c r="CZ874" s="164"/>
      <c r="DA874" s="164"/>
      <c r="DB874" s="164"/>
      <c r="DC874" s="164"/>
      <c r="DD874" s="125">
        <f t="shared" si="238"/>
        <v>0</v>
      </c>
      <c r="DE874" s="164"/>
      <c r="DF874" s="164"/>
      <c r="DG874" s="164"/>
      <c r="DH874" s="164"/>
      <c r="DI874" s="164"/>
      <c r="DJ874" s="164"/>
      <c r="DK874" s="164"/>
      <c r="DL874" s="164"/>
      <c r="DM874" s="164"/>
      <c r="DN874" s="125">
        <f t="shared" si="239"/>
        <v>0</v>
      </c>
      <c r="DO874" s="164"/>
      <c r="DP874" s="164"/>
      <c r="DQ874" s="164"/>
      <c r="DR874" s="164"/>
      <c r="DS874" s="164"/>
      <c r="DT874" s="164"/>
      <c r="DU874" s="164"/>
      <c r="DV874" s="164">
        <v>1</v>
      </c>
      <c r="DW874" s="164"/>
      <c r="DX874" s="164"/>
      <c r="DY874" s="125">
        <f t="shared" si="240"/>
        <v>1</v>
      </c>
      <c r="DZ874" s="125">
        <f t="shared" si="241"/>
        <v>0</v>
      </c>
      <c r="EA874" s="125">
        <f t="shared" si="242"/>
        <v>0</v>
      </c>
      <c r="EB874" s="125">
        <f t="shared" si="243"/>
        <v>0</v>
      </c>
      <c r="EC874" s="125">
        <f t="shared" si="244"/>
        <v>0</v>
      </c>
      <c r="ED874" s="125">
        <f t="shared" si="245"/>
        <v>0</v>
      </c>
      <c r="EE874" s="125">
        <f t="shared" si="246"/>
        <v>0</v>
      </c>
      <c r="EF874" s="125">
        <f t="shared" si="247"/>
        <v>0</v>
      </c>
      <c r="EG874" s="125">
        <f t="shared" si="248"/>
        <v>0</v>
      </c>
      <c r="EH874" s="125">
        <f t="shared" si="249"/>
        <v>0</v>
      </c>
      <c r="EI874" s="125">
        <f t="shared" si="250"/>
        <v>0</v>
      </c>
      <c r="EJ874" s="125">
        <v>0</v>
      </c>
    </row>
    <row r="875" spans="1:140" ht="15.75" customHeight="1">
      <c r="A875" s="33"/>
      <c r="B875" s="33"/>
      <c r="C875" s="125">
        <v>2021</v>
      </c>
      <c r="D875" s="125" t="s">
        <v>4427</v>
      </c>
      <c r="E875" s="125" t="s">
        <v>4428</v>
      </c>
      <c r="F875" s="125" t="s">
        <v>4429</v>
      </c>
      <c r="G875" s="125" t="s">
        <v>4430</v>
      </c>
      <c r="H875" s="125" t="s">
        <v>4431</v>
      </c>
      <c r="I875" s="145" t="s">
        <v>4432</v>
      </c>
      <c r="J875" s="125"/>
      <c r="K875" s="125"/>
      <c r="L875" s="125" t="s">
        <v>3431</v>
      </c>
      <c r="M875" s="119">
        <v>1</v>
      </c>
      <c r="N875" s="168"/>
      <c r="O875" s="164"/>
      <c r="P875" s="164"/>
      <c r="Q875" s="164"/>
      <c r="R875" s="164"/>
      <c r="S875" s="164"/>
      <c r="T875" s="164"/>
      <c r="U875" s="164">
        <v>1</v>
      </c>
      <c r="V875" s="164"/>
      <c r="W875" s="164"/>
      <c r="X875" s="164"/>
      <c r="Y875" s="164"/>
      <c r="Z875" s="164"/>
      <c r="AA875" s="167"/>
      <c r="AB875" s="164"/>
      <c r="AC875" s="164"/>
      <c r="AD875" s="164">
        <v>1</v>
      </c>
      <c r="AE875" s="164"/>
      <c r="AF875" s="164"/>
      <c r="AG875" s="164"/>
      <c r="AH875" s="164"/>
      <c r="AI875" s="164"/>
      <c r="AJ875" s="164"/>
      <c r="AK875" s="164"/>
      <c r="AL875" s="164"/>
      <c r="AM875" s="164"/>
      <c r="AN875" s="164"/>
      <c r="AO875" s="164"/>
      <c r="AP875" s="164"/>
      <c r="AQ875" s="125"/>
      <c r="AR875" s="125">
        <f t="shared" si="252"/>
        <v>1</v>
      </c>
      <c r="AS875" s="164">
        <v>1</v>
      </c>
      <c r="AT875" s="167"/>
      <c r="AU875" s="164"/>
      <c r="AV875" s="164">
        <v>1</v>
      </c>
      <c r="AW875" s="164">
        <v>1</v>
      </c>
      <c r="AX875" s="125">
        <f t="shared" si="235"/>
        <v>3</v>
      </c>
      <c r="AY875" s="164"/>
      <c r="AZ875" s="164">
        <v>1</v>
      </c>
      <c r="BA875" s="164"/>
      <c r="BB875" s="164"/>
      <c r="BC875" s="164"/>
      <c r="BD875" s="164"/>
      <c r="BE875" s="164"/>
      <c r="BF875" s="164">
        <v>1</v>
      </c>
      <c r="BG875" s="164"/>
      <c r="BH875" s="164"/>
      <c r="BI875" s="164"/>
      <c r="BJ875" s="164"/>
      <c r="BK875" s="164"/>
      <c r="BL875" s="164"/>
      <c r="BM875" s="164"/>
      <c r="BN875" s="164">
        <v>1</v>
      </c>
      <c r="BO875" s="164"/>
      <c r="BP875" s="164"/>
      <c r="BQ875" s="164"/>
      <c r="BR875" s="164"/>
      <c r="BS875" s="167">
        <v>1</v>
      </c>
      <c r="BT875" s="164">
        <v>1</v>
      </c>
      <c r="BU875" s="164">
        <v>1</v>
      </c>
      <c r="BV875" s="66">
        <f t="shared" si="251"/>
        <v>0</v>
      </c>
      <c r="BW875" s="164"/>
      <c r="BX875" s="164"/>
      <c r="BY875" s="164"/>
      <c r="BZ875" s="164">
        <v>1</v>
      </c>
      <c r="CA875" s="164"/>
      <c r="CB875" s="164"/>
      <c r="CC875" s="164"/>
      <c r="CD875" s="164"/>
      <c r="CE875" s="164"/>
      <c r="CF875" s="164"/>
      <c r="CG875" s="167"/>
      <c r="CH875" s="125">
        <f t="shared" si="236"/>
        <v>1</v>
      </c>
      <c r="CI875" s="167"/>
      <c r="CJ875" s="167"/>
      <c r="CK875" s="167"/>
      <c r="CL875" s="164"/>
      <c r="CM875" s="164"/>
      <c r="CN875" s="164"/>
      <c r="CO875" s="164"/>
      <c r="CP875" s="164"/>
      <c r="CQ875" s="164"/>
      <c r="CR875" s="164"/>
      <c r="CS875" s="125">
        <f t="shared" si="237"/>
        <v>0</v>
      </c>
      <c r="CT875" s="164"/>
      <c r="CU875" s="164"/>
      <c r="CV875" s="164"/>
      <c r="CW875" s="164"/>
      <c r="CX875" s="164"/>
      <c r="CY875" s="164"/>
      <c r="CZ875" s="164"/>
      <c r="DA875" s="164"/>
      <c r="DB875" s="164"/>
      <c r="DC875" s="164"/>
      <c r="DD875" s="125">
        <f t="shared" si="238"/>
        <v>0</v>
      </c>
      <c r="DE875" s="164"/>
      <c r="DF875" s="164"/>
      <c r="DG875" s="164"/>
      <c r="DH875" s="164">
        <v>1</v>
      </c>
      <c r="DI875" s="164"/>
      <c r="DJ875" s="164"/>
      <c r="DK875" s="164"/>
      <c r="DL875" s="164"/>
      <c r="DM875" s="164"/>
      <c r="DN875" s="125">
        <f t="shared" si="239"/>
        <v>1</v>
      </c>
      <c r="DO875" s="164"/>
      <c r="DP875" s="164"/>
      <c r="DQ875" s="164"/>
      <c r="DR875" s="164"/>
      <c r="DS875" s="164"/>
      <c r="DT875" s="164"/>
      <c r="DU875" s="164"/>
      <c r="DV875" s="164">
        <v>1</v>
      </c>
      <c r="DW875" s="164"/>
      <c r="DX875" s="164"/>
      <c r="DY875" s="125">
        <f t="shared" si="240"/>
        <v>1</v>
      </c>
      <c r="DZ875" s="125">
        <f t="shared" si="241"/>
        <v>0</v>
      </c>
      <c r="EA875" s="125">
        <f t="shared" si="242"/>
        <v>0</v>
      </c>
      <c r="EB875" s="125">
        <f t="shared" si="243"/>
        <v>0</v>
      </c>
      <c r="EC875" s="125">
        <f t="shared" si="244"/>
        <v>1</v>
      </c>
      <c r="ED875" s="125">
        <f t="shared" si="245"/>
        <v>0</v>
      </c>
      <c r="EE875" s="125">
        <f t="shared" si="246"/>
        <v>0</v>
      </c>
      <c r="EF875" s="125">
        <f t="shared" si="247"/>
        <v>0</v>
      </c>
      <c r="EG875" s="125">
        <f t="shared" si="248"/>
        <v>0</v>
      </c>
      <c r="EH875" s="125">
        <f t="shared" si="249"/>
        <v>1</v>
      </c>
      <c r="EI875" s="125">
        <f t="shared" si="250"/>
        <v>1</v>
      </c>
      <c r="EJ875" s="125">
        <v>0</v>
      </c>
    </row>
    <row r="876" spans="1:140" ht="15.75" customHeight="1">
      <c r="A876" s="33"/>
      <c r="B876" s="33"/>
      <c r="C876" s="125">
        <v>2021</v>
      </c>
      <c r="D876" s="125" t="s">
        <v>4433</v>
      </c>
      <c r="E876" s="125" t="s">
        <v>4434</v>
      </c>
      <c r="F876" s="125" t="s">
        <v>4435</v>
      </c>
      <c r="G876" s="125" t="s">
        <v>4436</v>
      </c>
      <c r="H876" s="163" t="s">
        <v>4437</v>
      </c>
      <c r="I876" s="145" t="s">
        <v>4438</v>
      </c>
      <c r="J876" s="125"/>
      <c r="K876" s="125"/>
      <c r="L876" s="125" t="s">
        <v>3431</v>
      </c>
      <c r="M876" s="119">
        <v>1</v>
      </c>
      <c r="N876" s="168"/>
      <c r="O876" s="164"/>
      <c r="P876" s="164"/>
      <c r="Q876" s="164"/>
      <c r="R876" s="164"/>
      <c r="S876" s="164"/>
      <c r="T876" s="164"/>
      <c r="U876" s="164">
        <v>1</v>
      </c>
      <c r="V876" s="164"/>
      <c r="W876" s="164"/>
      <c r="X876" s="164"/>
      <c r="Y876" s="164"/>
      <c r="Z876" s="164"/>
      <c r="AA876" s="164"/>
      <c r="AB876" s="164"/>
      <c r="AC876" s="164">
        <v>1</v>
      </c>
      <c r="AD876" s="164"/>
      <c r="AE876" s="164"/>
      <c r="AF876" s="167"/>
      <c r="AG876" s="164"/>
      <c r="AH876" s="164"/>
      <c r="AI876" s="164"/>
      <c r="AJ876" s="164"/>
      <c r="AK876" s="164"/>
      <c r="AL876" s="164"/>
      <c r="AM876" s="164"/>
      <c r="AN876" s="164"/>
      <c r="AO876" s="164"/>
      <c r="AP876" s="164"/>
      <c r="AQ876" s="125"/>
      <c r="AR876" s="125">
        <f t="shared" si="252"/>
        <v>1</v>
      </c>
      <c r="AS876" s="167"/>
      <c r="AT876" s="167"/>
      <c r="AU876" s="167"/>
      <c r="AV876" s="167"/>
      <c r="AW876" s="167">
        <v>1</v>
      </c>
      <c r="AX876" s="125">
        <f t="shared" si="235"/>
        <v>1</v>
      </c>
      <c r="AY876" s="167"/>
      <c r="AZ876" s="167">
        <v>1</v>
      </c>
      <c r="BA876" s="164">
        <v>1</v>
      </c>
      <c r="BB876" s="164"/>
      <c r="BC876" s="164"/>
      <c r="BD876" s="164"/>
      <c r="BE876" s="164"/>
      <c r="BF876" s="164"/>
      <c r="BG876" s="164"/>
      <c r="BH876" s="164"/>
      <c r="BI876" s="164"/>
      <c r="BJ876" s="164"/>
      <c r="BK876" s="164">
        <v>1</v>
      </c>
      <c r="BL876" s="164"/>
      <c r="BM876" s="164"/>
      <c r="BN876" s="164"/>
      <c r="BO876" s="164"/>
      <c r="BP876" s="164"/>
      <c r="BQ876" s="164"/>
      <c r="BR876" s="164"/>
      <c r="BS876" s="164"/>
      <c r="BT876" s="164"/>
      <c r="BU876" s="164">
        <v>1</v>
      </c>
      <c r="BV876" s="66">
        <f t="shared" si="251"/>
        <v>0</v>
      </c>
      <c r="BW876" s="164"/>
      <c r="BX876" s="164"/>
      <c r="BY876" s="164"/>
      <c r="BZ876" s="164"/>
      <c r="CA876" s="164"/>
      <c r="CB876" s="164"/>
      <c r="CC876" s="164"/>
      <c r="CD876" s="164"/>
      <c r="CE876" s="164"/>
      <c r="CF876" s="164"/>
      <c r="CG876" s="164"/>
      <c r="CH876" s="125">
        <f t="shared" si="236"/>
        <v>0</v>
      </c>
      <c r="CI876" s="164"/>
      <c r="CJ876" s="164"/>
      <c r="CK876" s="164"/>
      <c r="CL876" s="164"/>
      <c r="CM876" s="164"/>
      <c r="CN876" s="164"/>
      <c r="CO876" s="164"/>
      <c r="CP876" s="164"/>
      <c r="CQ876" s="164"/>
      <c r="CR876" s="164"/>
      <c r="CS876" s="125">
        <f t="shared" si="237"/>
        <v>0</v>
      </c>
      <c r="CT876" s="164"/>
      <c r="CU876" s="164"/>
      <c r="CV876" s="164"/>
      <c r="CW876" s="164"/>
      <c r="CX876" s="164"/>
      <c r="CY876" s="164"/>
      <c r="CZ876" s="164"/>
      <c r="DA876" s="164"/>
      <c r="DB876" s="164"/>
      <c r="DC876" s="164"/>
      <c r="DD876" s="125">
        <f t="shared" si="238"/>
        <v>0</v>
      </c>
      <c r="DE876" s="164"/>
      <c r="DF876" s="164"/>
      <c r="DG876" s="164"/>
      <c r="DH876" s="164"/>
      <c r="DI876" s="164"/>
      <c r="DJ876" s="164"/>
      <c r="DK876" s="164"/>
      <c r="DL876" s="164"/>
      <c r="DM876" s="164"/>
      <c r="DN876" s="125">
        <f t="shared" si="239"/>
        <v>0</v>
      </c>
      <c r="DO876" s="164"/>
      <c r="DP876" s="164"/>
      <c r="DQ876" s="164"/>
      <c r="DR876" s="164"/>
      <c r="DS876" s="164"/>
      <c r="DT876" s="164"/>
      <c r="DU876" s="164"/>
      <c r="DV876" s="164">
        <v>1</v>
      </c>
      <c r="DW876" s="164"/>
      <c r="DX876" s="164"/>
      <c r="DY876" s="125">
        <f t="shared" si="240"/>
        <v>1</v>
      </c>
      <c r="DZ876" s="125">
        <f t="shared" si="241"/>
        <v>0</v>
      </c>
      <c r="EA876" s="125">
        <f t="shared" si="242"/>
        <v>0</v>
      </c>
      <c r="EB876" s="125">
        <f t="shared" si="243"/>
        <v>0</v>
      </c>
      <c r="EC876" s="125">
        <f t="shared" si="244"/>
        <v>0</v>
      </c>
      <c r="ED876" s="125">
        <f t="shared" si="245"/>
        <v>0</v>
      </c>
      <c r="EE876" s="125">
        <f t="shared" si="246"/>
        <v>0</v>
      </c>
      <c r="EF876" s="125">
        <f t="shared" si="247"/>
        <v>0</v>
      </c>
      <c r="EG876" s="125">
        <f t="shared" si="248"/>
        <v>0</v>
      </c>
      <c r="EH876" s="125">
        <f t="shared" si="249"/>
        <v>0</v>
      </c>
      <c r="EI876" s="125">
        <f t="shared" si="250"/>
        <v>0</v>
      </c>
      <c r="EJ876" s="125">
        <v>0</v>
      </c>
    </row>
    <row r="877" spans="1:140" ht="15.75" customHeight="1">
      <c r="A877" s="33"/>
      <c r="B877" s="33"/>
      <c r="C877" s="125">
        <v>2021</v>
      </c>
      <c r="D877" s="125" t="s">
        <v>4439</v>
      </c>
      <c r="E877" s="125" t="s">
        <v>4440</v>
      </c>
      <c r="F877" s="125" t="s">
        <v>4441</v>
      </c>
      <c r="G877" s="125" t="s">
        <v>4442</v>
      </c>
      <c r="H877" s="125" t="s">
        <v>4443</v>
      </c>
      <c r="I877" s="145" t="s">
        <v>4444</v>
      </c>
      <c r="J877" s="125"/>
      <c r="K877" s="125"/>
      <c r="L877" s="125" t="s">
        <v>3431</v>
      </c>
      <c r="M877" s="119">
        <v>1</v>
      </c>
      <c r="N877" s="168"/>
      <c r="O877" s="164"/>
      <c r="P877" s="164"/>
      <c r="Q877" s="164"/>
      <c r="R877" s="164"/>
      <c r="S877" s="164"/>
      <c r="T877" s="164"/>
      <c r="U877" s="164">
        <v>1</v>
      </c>
      <c r="V877" s="164"/>
      <c r="W877" s="164"/>
      <c r="X877" s="164"/>
      <c r="Y877" s="164"/>
      <c r="Z877" s="164"/>
      <c r="AA877" s="164"/>
      <c r="AB877" s="164"/>
      <c r="AC877" s="164"/>
      <c r="AD877" s="164"/>
      <c r="AE877" s="164"/>
      <c r="AF877" s="164"/>
      <c r="AG877" s="167"/>
      <c r="AH877" s="164">
        <v>1</v>
      </c>
      <c r="AI877" s="164"/>
      <c r="AJ877" s="164"/>
      <c r="AK877" s="164"/>
      <c r="AL877" s="164"/>
      <c r="AM877" s="164"/>
      <c r="AN877" s="164"/>
      <c r="AO877" s="164"/>
      <c r="AP877" s="164"/>
      <c r="AQ877" s="125"/>
      <c r="AR877" s="125">
        <f t="shared" si="252"/>
        <v>1</v>
      </c>
      <c r="AS877" s="167"/>
      <c r="AT877" s="167"/>
      <c r="AU877" s="167"/>
      <c r="AV877" s="167"/>
      <c r="AW877" s="167">
        <v>1</v>
      </c>
      <c r="AX877" s="125">
        <f t="shared" si="235"/>
        <v>1</v>
      </c>
      <c r="AY877" s="164">
        <v>1</v>
      </c>
      <c r="AZ877" s="164">
        <v>1</v>
      </c>
      <c r="BA877" s="164">
        <v>1</v>
      </c>
      <c r="BB877" s="164"/>
      <c r="BC877" s="164"/>
      <c r="BD877" s="164"/>
      <c r="BE877" s="164"/>
      <c r="BF877" s="164"/>
      <c r="BG877" s="164"/>
      <c r="BH877" s="164"/>
      <c r="BI877" s="164"/>
      <c r="BJ877" s="164"/>
      <c r="BK877" s="164"/>
      <c r="BL877" s="164"/>
      <c r="BM877" s="164"/>
      <c r="BN877" s="164"/>
      <c r="BO877" s="164"/>
      <c r="BP877" s="164">
        <v>1</v>
      </c>
      <c r="BQ877" s="164"/>
      <c r="BR877" s="164"/>
      <c r="BS877" s="167"/>
      <c r="BT877" s="167"/>
      <c r="BU877" s="167">
        <v>1</v>
      </c>
      <c r="BV877" s="66">
        <f t="shared" si="251"/>
        <v>0</v>
      </c>
      <c r="BW877" s="167"/>
      <c r="BX877" s="167"/>
      <c r="BY877" s="167"/>
      <c r="BZ877" s="167"/>
      <c r="CA877" s="167"/>
      <c r="CB877" s="167"/>
      <c r="CC877" s="164"/>
      <c r="CD877" s="164"/>
      <c r="CE877" s="164"/>
      <c r="CF877" s="164"/>
      <c r="CG877" s="167"/>
      <c r="CH877" s="125">
        <f t="shared" si="236"/>
        <v>0</v>
      </c>
      <c r="CI877" s="167"/>
      <c r="CJ877" s="167"/>
      <c r="CK877" s="167"/>
      <c r="CL877" s="167"/>
      <c r="CM877" s="167"/>
      <c r="CN877" s="167"/>
      <c r="CO877" s="167"/>
      <c r="CP877" s="164"/>
      <c r="CQ877" s="164"/>
      <c r="CR877" s="164"/>
      <c r="CS877" s="125">
        <f t="shared" si="237"/>
        <v>0</v>
      </c>
      <c r="CT877" s="164"/>
      <c r="CU877" s="164"/>
      <c r="CV877" s="164"/>
      <c r="CW877" s="167"/>
      <c r="CX877" s="167"/>
      <c r="CY877" s="167"/>
      <c r="CZ877" s="167"/>
      <c r="DA877" s="167"/>
      <c r="DB877" s="164"/>
      <c r="DC877" s="164"/>
      <c r="DD877" s="125">
        <f t="shared" si="238"/>
        <v>0</v>
      </c>
      <c r="DE877" s="164"/>
      <c r="DF877" s="167"/>
      <c r="DG877" s="167"/>
      <c r="DH877" s="167"/>
      <c r="DI877" s="167"/>
      <c r="DJ877" s="167"/>
      <c r="DK877" s="164"/>
      <c r="DL877" s="164"/>
      <c r="DM877" s="164"/>
      <c r="DN877" s="125">
        <f t="shared" si="239"/>
        <v>0</v>
      </c>
      <c r="DO877" s="164"/>
      <c r="DP877" s="164"/>
      <c r="DQ877" s="164"/>
      <c r="DR877" s="167"/>
      <c r="DS877" s="167"/>
      <c r="DT877" s="167"/>
      <c r="DU877" s="164"/>
      <c r="DV877" s="164">
        <v>1</v>
      </c>
      <c r="DW877" s="164"/>
      <c r="DX877" s="164"/>
      <c r="DY877" s="125">
        <f t="shared" si="240"/>
        <v>1</v>
      </c>
      <c r="DZ877" s="125">
        <f t="shared" si="241"/>
        <v>0</v>
      </c>
      <c r="EA877" s="125">
        <f t="shared" si="242"/>
        <v>0</v>
      </c>
      <c r="EB877" s="125">
        <f t="shared" si="243"/>
        <v>0</v>
      </c>
      <c r="EC877" s="125">
        <f t="shared" si="244"/>
        <v>0</v>
      </c>
      <c r="ED877" s="125">
        <f t="shared" si="245"/>
        <v>0</v>
      </c>
      <c r="EE877" s="125">
        <f t="shared" si="246"/>
        <v>0</v>
      </c>
      <c r="EF877" s="125">
        <f t="shared" si="247"/>
        <v>0</v>
      </c>
      <c r="EG877" s="125">
        <f t="shared" si="248"/>
        <v>0</v>
      </c>
      <c r="EH877" s="125">
        <f t="shared" si="249"/>
        <v>0</v>
      </c>
      <c r="EI877" s="125">
        <f t="shared" si="250"/>
        <v>0</v>
      </c>
      <c r="EJ877" s="125">
        <v>0</v>
      </c>
    </row>
    <row r="878" spans="1:140" ht="15.75" customHeight="1">
      <c r="A878" s="33"/>
      <c r="B878" s="33"/>
      <c r="C878" s="125">
        <v>2021</v>
      </c>
      <c r="D878" s="125" t="s">
        <v>4445</v>
      </c>
      <c r="E878" s="125" t="s">
        <v>4446</v>
      </c>
      <c r="F878" s="125" t="s">
        <v>3345</v>
      </c>
      <c r="G878" s="125" t="s">
        <v>621</v>
      </c>
      <c r="H878" s="125" t="s">
        <v>4447</v>
      </c>
      <c r="I878" s="145" t="s">
        <v>4448</v>
      </c>
      <c r="J878" s="125"/>
      <c r="K878" s="125"/>
      <c r="L878" s="125" t="s">
        <v>3431</v>
      </c>
      <c r="M878" s="119">
        <v>1</v>
      </c>
      <c r="N878" s="168"/>
      <c r="O878" s="164"/>
      <c r="P878" s="164"/>
      <c r="Q878" s="164"/>
      <c r="R878" s="167"/>
      <c r="S878" s="167"/>
      <c r="T878" s="167"/>
      <c r="U878" s="167">
        <v>1</v>
      </c>
      <c r="V878" s="167"/>
      <c r="W878" s="167"/>
      <c r="X878" s="164"/>
      <c r="Y878" s="164">
        <v>1</v>
      </c>
      <c r="Z878" s="164"/>
      <c r="AA878" s="164"/>
      <c r="AB878" s="164"/>
      <c r="AC878" s="164"/>
      <c r="AD878" s="164"/>
      <c r="AE878" s="164"/>
      <c r="AF878" s="164"/>
      <c r="AG878" s="164"/>
      <c r="AH878" s="164"/>
      <c r="AI878" s="164">
        <v>1</v>
      </c>
      <c r="AJ878" s="164"/>
      <c r="AK878" s="164"/>
      <c r="AL878" s="164"/>
      <c r="AM878" s="164"/>
      <c r="AN878" s="164"/>
      <c r="AO878" s="164"/>
      <c r="AP878" s="164"/>
      <c r="AQ878" s="125"/>
      <c r="AR878" s="125">
        <f t="shared" si="252"/>
        <v>1</v>
      </c>
      <c r="AS878" s="167"/>
      <c r="AT878" s="167">
        <v>1</v>
      </c>
      <c r="AU878" s="167"/>
      <c r="AV878" s="164"/>
      <c r="AW878" s="164"/>
      <c r="AX878" s="125">
        <f t="shared" si="235"/>
        <v>1</v>
      </c>
      <c r="AY878" s="164">
        <v>1</v>
      </c>
      <c r="AZ878" s="164"/>
      <c r="BA878" s="164"/>
      <c r="BB878" s="164"/>
      <c r="BC878" s="164"/>
      <c r="BD878" s="164"/>
      <c r="BE878" s="164"/>
      <c r="BF878" s="164"/>
      <c r="BG878" s="164"/>
      <c r="BH878" s="164"/>
      <c r="BI878" s="164"/>
      <c r="BJ878" s="164"/>
      <c r="BK878" s="164"/>
      <c r="BL878" s="164"/>
      <c r="BM878" s="164"/>
      <c r="BN878" s="164"/>
      <c r="BO878" s="164"/>
      <c r="BP878" s="164">
        <v>1</v>
      </c>
      <c r="BQ878" s="164"/>
      <c r="BR878" s="164"/>
      <c r="BS878" s="164"/>
      <c r="BT878" s="164"/>
      <c r="BU878" s="164"/>
      <c r="BV878" s="66">
        <f t="shared" si="251"/>
        <v>1</v>
      </c>
      <c r="BW878" s="164"/>
      <c r="BX878" s="164"/>
      <c r="BY878" s="164"/>
      <c r="BZ878" s="164"/>
      <c r="CA878" s="164"/>
      <c r="CB878" s="164"/>
      <c r="CC878" s="164"/>
      <c r="CD878" s="164"/>
      <c r="CE878" s="164"/>
      <c r="CF878" s="164"/>
      <c r="CG878" s="164"/>
      <c r="CH878" s="125">
        <f t="shared" si="236"/>
        <v>0</v>
      </c>
      <c r="CI878" s="164"/>
      <c r="CJ878" s="164"/>
      <c r="CK878" s="164"/>
      <c r="CL878" s="164"/>
      <c r="CM878" s="164"/>
      <c r="CN878" s="164"/>
      <c r="CO878" s="164"/>
      <c r="CP878" s="164"/>
      <c r="CQ878" s="164"/>
      <c r="CR878" s="164"/>
      <c r="CS878" s="125">
        <f t="shared" si="237"/>
        <v>0</v>
      </c>
      <c r="CT878" s="164"/>
      <c r="CU878" s="164"/>
      <c r="CV878" s="164"/>
      <c r="CW878" s="164"/>
      <c r="CX878" s="164"/>
      <c r="CY878" s="164"/>
      <c r="CZ878" s="164"/>
      <c r="DA878" s="164"/>
      <c r="DB878" s="164"/>
      <c r="DC878" s="164"/>
      <c r="DD878" s="125">
        <f t="shared" si="238"/>
        <v>0</v>
      </c>
      <c r="DE878" s="164"/>
      <c r="DF878" s="164"/>
      <c r="DG878" s="164"/>
      <c r="DH878" s="164"/>
      <c r="DI878" s="164"/>
      <c r="DJ878" s="164"/>
      <c r="DK878" s="164"/>
      <c r="DL878" s="164"/>
      <c r="DM878" s="164"/>
      <c r="DN878" s="125">
        <f t="shared" si="239"/>
        <v>0</v>
      </c>
      <c r="DO878" s="164"/>
      <c r="DP878" s="164"/>
      <c r="DQ878" s="164"/>
      <c r="DR878" s="164"/>
      <c r="DS878" s="164"/>
      <c r="DT878" s="164"/>
      <c r="DU878" s="164"/>
      <c r="DV878" s="164"/>
      <c r="DW878" s="164"/>
      <c r="DX878" s="164"/>
      <c r="DY878" s="125">
        <f t="shared" si="240"/>
        <v>0</v>
      </c>
      <c r="DZ878" s="125">
        <f t="shared" si="241"/>
        <v>0</v>
      </c>
      <c r="EA878" s="125">
        <f t="shared" si="242"/>
        <v>0</v>
      </c>
      <c r="EB878" s="125">
        <f t="shared" si="243"/>
        <v>0</v>
      </c>
      <c r="EC878" s="125">
        <f t="shared" si="244"/>
        <v>0</v>
      </c>
      <c r="ED878" s="125">
        <f t="shared" si="245"/>
        <v>0</v>
      </c>
      <c r="EE878" s="125">
        <f t="shared" si="246"/>
        <v>0</v>
      </c>
      <c r="EF878" s="125">
        <f t="shared" si="247"/>
        <v>0</v>
      </c>
      <c r="EG878" s="125">
        <f t="shared" si="248"/>
        <v>0</v>
      </c>
      <c r="EH878" s="125">
        <f t="shared" si="249"/>
        <v>0</v>
      </c>
      <c r="EI878" s="125">
        <f t="shared" si="250"/>
        <v>0</v>
      </c>
      <c r="EJ878" s="125">
        <v>1</v>
      </c>
    </row>
    <row r="879" spans="1:140" ht="15.75" customHeight="1">
      <c r="A879" s="33"/>
      <c r="B879" s="33"/>
      <c r="C879" s="125">
        <v>2021</v>
      </c>
      <c r="D879" s="125" t="s">
        <v>4449</v>
      </c>
      <c r="E879" s="125" t="s">
        <v>4450</v>
      </c>
      <c r="F879" s="125" t="s">
        <v>716</v>
      </c>
      <c r="G879" s="125" t="s">
        <v>487</v>
      </c>
      <c r="H879" s="125" t="s">
        <v>4451</v>
      </c>
      <c r="I879" s="145" t="s">
        <v>4452</v>
      </c>
      <c r="J879" s="125"/>
      <c r="K879" s="125"/>
      <c r="L879" s="125" t="s">
        <v>3431</v>
      </c>
      <c r="M879" s="119">
        <v>1</v>
      </c>
      <c r="N879" s="168"/>
      <c r="O879" s="164"/>
      <c r="P879" s="164"/>
      <c r="Q879" s="164"/>
      <c r="R879" s="164"/>
      <c r="S879" s="164"/>
      <c r="T879" s="164"/>
      <c r="U879" s="164">
        <v>1</v>
      </c>
      <c r="V879" s="164"/>
      <c r="W879" s="164"/>
      <c r="X879" s="164"/>
      <c r="Y879" s="164"/>
      <c r="Z879" s="164"/>
      <c r="AA879" s="164">
        <v>1</v>
      </c>
      <c r="AB879" s="164"/>
      <c r="AC879" s="164"/>
      <c r="AD879" s="164"/>
      <c r="AE879" s="164"/>
      <c r="AF879" s="167"/>
      <c r="AG879" s="164">
        <v>1</v>
      </c>
      <c r="AH879" s="164"/>
      <c r="AI879" s="164"/>
      <c r="AJ879" s="164">
        <v>1</v>
      </c>
      <c r="AK879" s="164"/>
      <c r="AL879" s="164"/>
      <c r="AM879" s="164"/>
      <c r="AN879" s="164"/>
      <c r="AO879" s="164"/>
      <c r="AP879" s="164"/>
      <c r="AQ879" s="125"/>
      <c r="AR879" s="125">
        <f t="shared" si="252"/>
        <v>1</v>
      </c>
      <c r="AS879" s="164"/>
      <c r="AT879" s="167">
        <v>1</v>
      </c>
      <c r="AU879" s="164"/>
      <c r="AV879" s="164"/>
      <c r="AW879" s="164"/>
      <c r="AX879" s="125">
        <f t="shared" si="235"/>
        <v>1</v>
      </c>
      <c r="AY879" s="164"/>
      <c r="AZ879" s="164">
        <v>1</v>
      </c>
      <c r="BA879" s="164"/>
      <c r="BB879" s="164"/>
      <c r="BC879" s="164"/>
      <c r="BD879" s="164"/>
      <c r="BE879" s="164"/>
      <c r="BF879" s="164">
        <v>1</v>
      </c>
      <c r="BG879" s="164"/>
      <c r="BH879" s="164"/>
      <c r="BI879" s="164"/>
      <c r="BJ879" s="164"/>
      <c r="BK879" s="164"/>
      <c r="BL879" s="164"/>
      <c r="BM879" s="164"/>
      <c r="BN879" s="164"/>
      <c r="BO879" s="164">
        <v>1</v>
      </c>
      <c r="BP879" s="164"/>
      <c r="BQ879" s="164"/>
      <c r="BR879" s="164"/>
      <c r="BS879" s="164"/>
      <c r="BT879" s="167"/>
      <c r="BU879" s="164"/>
      <c r="BV879" s="66">
        <f t="shared" si="251"/>
        <v>1</v>
      </c>
      <c r="BW879" s="164"/>
      <c r="BX879" s="164"/>
      <c r="BY879" s="164"/>
      <c r="BZ879" s="164"/>
      <c r="CA879" s="164"/>
      <c r="CB879" s="164"/>
      <c r="CC879" s="164"/>
      <c r="CD879" s="164"/>
      <c r="CE879" s="164"/>
      <c r="CF879" s="164"/>
      <c r="CG879" s="164"/>
      <c r="CH879" s="125">
        <f t="shared" si="236"/>
        <v>0</v>
      </c>
      <c r="CI879" s="164"/>
      <c r="CJ879" s="164"/>
      <c r="CK879" s="164"/>
      <c r="CL879" s="167"/>
      <c r="CM879" s="167"/>
      <c r="CN879" s="164"/>
      <c r="CO879" s="164"/>
      <c r="CP879" s="164"/>
      <c r="CQ879" s="164"/>
      <c r="CR879" s="164"/>
      <c r="CS879" s="125">
        <f t="shared" si="237"/>
        <v>0</v>
      </c>
      <c r="CT879" s="164"/>
      <c r="CU879" s="164"/>
      <c r="CV879" s="164"/>
      <c r="CW879" s="164"/>
      <c r="CX879" s="164"/>
      <c r="CY879" s="164"/>
      <c r="CZ879" s="164"/>
      <c r="DA879" s="164"/>
      <c r="DB879" s="164"/>
      <c r="DC879" s="164"/>
      <c r="DD879" s="125">
        <f t="shared" si="238"/>
        <v>0</v>
      </c>
      <c r="DE879" s="164"/>
      <c r="DF879" s="164"/>
      <c r="DG879" s="164"/>
      <c r="DH879" s="164"/>
      <c r="DI879" s="164"/>
      <c r="DJ879" s="164"/>
      <c r="DK879" s="164"/>
      <c r="DL879" s="164"/>
      <c r="DM879" s="164"/>
      <c r="DN879" s="125">
        <f t="shared" si="239"/>
        <v>0</v>
      </c>
      <c r="DO879" s="164"/>
      <c r="DP879" s="164"/>
      <c r="DQ879" s="164"/>
      <c r="DR879" s="164"/>
      <c r="DS879" s="164"/>
      <c r="DT879" s="164"/>
      <c r="DU879" s="164"/>
      <c r="DV879" s="164"/>
      <c r="DW879" s="164"/>
      <c r="DX879" s="164"/>
      <c r="DY879" s="125">
        <f t="shared" si="240"/>
        <v>0</v>
      </c>
      <c r="DZ879" s="125">
        <f t="shared" si="241"/>
        <v>0</v>
      </c>
      <c r="EA879" s="125">
        <f t="shared" si="242"/>
        <v>0</v>
      </c>
      <c r="EB879" s="125">
        <f t="shared" si="243"/>
        <v>0</v>
      </c>
      <c r="EC879" s="125">
        <f t="shared" si="244"/>
        <v>0</v>
      </c>
      <c r="ED879" s="125">
        <f t="shared" si="245"/>
        <v>0</v>
      </c>
      <c r="EE879" s="125">
        <f t="shared" si="246"/>
        <v>0</v>
      </c>
      <c r="EF879" s="125">
        <f t="shared" si="247"/>
        <v>0</v>
      </c>
      <c r="EG879" s="125">
        <f t="shared" si="248"/>
        <v>0</v>
      </c>
      <c r="EH879" s="125">
        <f t="shared" si="249"/>
        <v>0</v>
      </c>
      <c r="EI879" s="125">
        <f t="shared" si="250"/>
        <v>0</v>
      </c>
      <c r="EJ879" s="125">
        <v>0</v>
      </c>
    </row>
    <row r="880" spans="1:140" ht="15.75" customHeight="1">
      <c r="A880" s="33"/>
      <c r="B880" s="33"/>
      <c r="C880" s="125">
        <v>2021</v>
      </c>
      <c r="D880" s="125" t="s">
        <v>4453</v>
      </c>
      <c r="E880" s="125" t="s">
        <v>4454</v>
      </c>
      <c r="F880" s="125" t="s">
        <v>4455</v>
      </c>
      <c r="G880" s="125"/>
      <c r="H880" s="125" t="s">
        <v>4456</v>
      </c>
      <c r="I880" s="145" t="s">
        <v>4457</v>
      </c>
      <c r="J880" s="125"/>
      <c r="K880" s="125"/>
      <c r="L880" s="125" t="s">
        <v>3431</v>
      </c>
      <c r="M880" s="119">
        <v>1</v>
      </c>
      <c r="N880" s="168"/>
      <c r="O880" s="164"/>
      <c r="P880" s="164"/>
      <c r="Q880" s="164"/>
      <c r="R880" s="164"/>
      <c r="S880" s="164"/>
      <c r="T880" s="164"/>
      <c r="U880" s="164"/>
      <c r="V880" s="164"/>
      <c r="W880" s="164"/>
      <c r="X880" s="164"/>
      <c r="Y880" s="164"/>
      <c r="Z880" s="164">
        <v>1</v>
      </c>
      <c r="AA880" s="164"/>
      <c r="AB880" s="167"/>
      <c r="AC880" s="164"/>
      <c r="AD880" s="164"/>
      <c r="AE880" s="164"/>
      <c r="AF880" s="164"/>
      <c r="AG880" s="164"/>
      <c r="AH880" s="164"/>
      <c r="AI880" s="164"/>
      <c r="AJ880" s="164"/>
      <c r="AK880" s="164"/>
      <c r="AL880" s="164"/>
      <c r="AM880" s="164"/>
      <c r="AN880" s="164"/>
      <c r="AO880" s="164"/>
      <c r="AP880" s="164"/>
      <c r="AQ880" s="125"/>
      <c r="AR880" s="125">
        <f t="shared" si="252"/>
        <v>1</v>
      </c>
      <c r="AS880" s="167"/>
      <c r="AT880" s="167"/>
      <c r="AU880" s="164"/>
      <c r="AV880" s="164"/>
      <c r="AW880" s="164">
        <v>1</v>
      </c>
      <c r="AX880" s="125">
        <f t="shared" si="235"/>
        <v>1</v>
      </c>
      <c r="AY880" s="164"/>
      <c r="AZ880" s="164"/>
      <c r="BA880" s="164">
        <v>1</v>
      </c>
      <c r="BB880" s="164"/>
      <c r="BC880" s="164"/>
      <c r="BD880" s="164"/>
      <c r="BE880" s="164"/>
      <c r="BF880" s="164"/>
      <c r="BG880" s="164"/>
      <c r="BH880" s="164"/>
      <c r="BI880" s="164"/>
      <c r="BJ880" s="164"/>
      <c r="BK880" s="164"/>
      <c r="BL880" s="164">
        <v>1</v>
      </c>
      <c r="BM880" s="164"/>
      <c r="BN880" s="164"/>
      <c r="BO880" s="164"/>
      <c r="BP880" s="164"/>
      <c r="BQ880" s="164"/>
      <c r="BR880" s="164"/>
      <c r="BS880" s="164"/>
      <c r="BT880" s="167"/>
      <c r="BU880" s="164">
        <v>1</v>
      </c>
      <c r="BV880" s="66">
        <f t="shared" si="251"/>
        <v>0</v>
      </c>
      <c r="BW880" s="164"/>
      <c r="BX880" s="164"/>
      <c r="BY880" s="164"/>
      <c r="BZ880" s="164"/>
      <c r="CA880" s="164"/>
      <c r="CB880" s="164"/>
      <c r="CC880" s="164"/>
      <c r="CD880" s="164"/>
      <c r="CE880" s="164"/>
      <c r="CF880" s="164"/>
      <c r="CG880" s="164"/>
      <c r="CH880" s="125">
        <f t="shared" si="236"/>
        <v>0</v>
      </c>
      <c r="CI880" s="164"/>
      <c r="CJ880" s="164"/>
      <c r="CK880" s="164"/>
      <c r="CL880" s="164"/>
      <c r="CM880" s="164"/>
      <c r="CN880" s="164"/>
      <c r="CO880" s="164"/>
      <c r="CP880" s="164"/>
      <c r="CQ880" s="164"/>
      <c r="CR880" s="164"/>
      <c r="CS880" s="125">
        <f t="shared" si="237"/>
        <v>0</v>
      </c>
      <c r="CT880" s="164"/>
      <c r="CU880" s="164"/>
      <c r="CV880" s="164"/>
      <c r="CW880" s="164"/>
      <c r="CX880" s="164"/>
      <c r="CY880" s="164"/>
      <c r="CZ880" s="164"/>
      <c r="DA880" s="164"/>
      <c r="DB880" s="164"/>
      <c r="DC880" s="164"/>
      <c r="DD880" s="125">
        <f t="shared" si="238"/>
        <v>0</v>
      </c>
      <c r="DE880" s="164"/>
      <c r="DF880" s="164"/>
      <c r="DG880" s="164"/>
      <c r="DH880" s="164"/>
      <c r="DI880" s="164"/>
      <c r="DJ880" s="164"/>
      <c r="DK880" s="164"/>
      <c r="DL880" s="164"/>
      <c r="DM880" s="164"/>
      <c r="DN880" s="125">
        <f t="shared" si="239"/>
        <v>0</v>
      </c>
      <c r="DO880" s="164"/>
      <c r="DP880" s="164"/>
      <c r="DQ880" s="164"/>
      <c r="DR880" s="164"/>
      <c r="DS880" s="164"/>
      <c r="DT880" s="164"/>
      <c r="DU880" s="164"/>
      <c r="DV880" s="164">
        <v>1</v>
      </c>
      <c r="DW880" s="164"/>
      <c r="DX880" s="164"/>
      <c r="DY880" s="125">
        <f t="shared" si="240"/>
        <v>1</v>
      </c>
      <c r="DZ880" s="125">
        <f t="shared" si="241"/>
        <v>0</v>
      </c>
      <c r="EA880" s="125">
        <f t="shared" si="242"/>
        <v>0</v>
      </c>
      <c r="EB880" s="125">
        <f t="shared" si="243"/>
        <v>0</v>
      </c>
      <c r="EC880" s="125">
        <f t="shared" si="244"/>
        <v>0</v>
      </c>
      <c r="ED880" s="125">
        <f t="shared" si="245"/>
        <v>0</v>
      </c>
      <c r="EE880" s="125">
        <f t="shared" si="246"/>
        <v>0</v>
      </c>
      <c r="EF880" s="125">
        <f t="shared" si="247"/>
        <v>0</v>
      </c>
      <c r="EG880" s="125">
        <f t="shared" si="248"/>
        <v>0</v>
      </c>
      <c r="EH880" s="125">
        <f t="shared" si="249"/>
        <v>0</v>
      </c>
      <c r="EI880" s="125">
        <f t="shared" si="250"/>
        <v>0</v>
      </c>
      <c r="EJ880" s="125">
        <v>0</v>
      </c>
    </row>
    <row r="881" spans="1:140" ht="15.75" customHeight="1">
      <c r="A881" s="33"/>
      <c r="B881" s="33"/>
      <c r="C881" s="115">
        <v>2021</v>
      </c>
      <c r="D881" s="159" t="s">
        <v>4458</v>
      </c>
      <c r="E881" s="159" t="s">
        <v>4459</v>
      </c>
      <c r="F881" s="159" t="s">
        <v>2826</v>
      </c>
      <c r="G881" s="113" t="s">
        <v>470</v>
      </c>
      <c r="H881" s="159" t="s">
        <v>4460</v>
      </c>
      <c r="I881" s="128" t="s">
        <v>4461</v>
      </c>
      <c r="J881" s="128"/>
      <c r="K881" s="128"/>
      <c r="L881" s="128" t="s">
        <v>4462</v>
      </c>
      <c r="M881" s="147">
        <v>0</v>
      </c>
      <c r="N881" s="147"/>
      <c r="O881" s="128"/>
      <c r="P881" s="128"/>
      <c r="Q881" s="128">
        <v>1</v>
      </c>
      <c r="R881" s="128"/>
      <c r="S881" s="128"/>
      <c r="T881" s="128"/>
      <c r="U881" s="128">
        <v>1</v>
      </c>
      <c r="V881" s="128"/>
      <c r="W881" s="128"/>
      <c r="X881" s="128"/>
      <c r="Y881" s="128"/>
      <c r="Z881" s="128"/>
      <c r="AA881" s="128"/>
      <c r="AB881" s="128">
        <v>1</v>
      </c>
      <c r="AC881" s="128"/>
      <c r="AD881" s="128"/>
      <c r="AE881" s="128"/>
      <c r="AF881" s="128"/>
      <c r="AG881" s="128"/>
      <c r="AH881" s="128"/>
      <c r="AI881" s="128"/>
      <c r="AJ881" s="128"/>
      <c r="AK881" s="128"/>
      <c r="AL881" s="128"/>
      <c r="AM881" s="128"/>
      <c r="AN881" s="128"/>
      <c r="AO881" s="128"/>
      <c r="AP881" s="128"/>
      <c r="AQ881" s="128"/>
      <c r="AR881" s="128">
        <f t="shared" si="252"/>
        <v>1</v>
      </c>
      <c r="AS881" s="128">
        <v>1</v>
      </c>
      <c r="AT881" s="128">
        <v>1</v>
      </c>
      <c r="AU881" s="128">
        <v>1</v>
      </c>
      <c r="AV881" s="128">
        <v>1</v>
      </c>
      <c r="AW881" s="128">
        <v>1</v>
      </c>
      <c r="AX881" s="128">
        <f t="shared" si="235"/>
        <v>5</v>
      </c>
      <c r="AY881" s="128"/>
      <c r="AZ881" s="128">
        <v>1</v>
      </c>
      <c r="BA881" s="128"/>
      <c r="BB881" s="128"/>
      <c r="BC881" s="128"/>
      <c r="BD881" s="128"/>
      <c r="BE881" s="128"/>
      <c r="BF881" s="128"/>
      <c r="BG881" s="128"/>
      <c r="BH881" s="128"/>
      <c r="BI881" s="128"/>
      <c r="BJ881" s="128"/>
      <c r="BK881" s="128"/>
      <c r="BL881" s="128"/>
      <c r="BM881" s="128"/>
      <c r="BN881" s="128"/>
      <c r="BO881" s="128"/>
      <c r="BP881" s="128">
        <v>1</v>
      </c>
      <c r="BQ881" s="128"/>
      <c r="BR881" s="128"/>
      <c r="BS881" s="128"/>
      <c r="BT881" s="128"/>
      <c r="BU881" s="128"/>
      <c r="BV881" s="66">
        <f t="shared" si="251"/>
        <v>1</v>
      </c>
      <c r="BW881" s="128"/>
      <c r="BX881" s="128"/>
      <c r="BY881" s="128"/>
      <c r="BZ881" s="128"/>
      <c r="CA881" s="128"/>
      <c r="CB881" s="128"/>
      <c r="CC881" s="128"/>
      <c r="CD881" s="128"/>
      <c r="CE881" s="128"/>
      <c r="CF881" s="128"/>
      <c r="CG881" s="128"/>
      <c r="CH881" s="128">
        <f t="shared" si="236"/>
        <v>0</v>
      </c>
      <c r="CI881" s="128"/>
      <c r="CJ881" s="128"/>
      <c r="CK881" s="128"/>
      <c r="CL881" s="128"/>
      <c r="CM881" s="128"/>
      <c r="CN881" s="128"/>
      <c r="CO881" s="128"/>
      <c r="CP881" s="128"/>
      <c r="CQ881" s="128"/>
      <c r="CR881" s="128"/>
      <c r="CS881" s="128">
        <f t="shared" si="237"/>
        <v>0</v>
      </c>
      <c r="CT881" s="128"/>
      <c r="CU881" s="128"/>
      <c r="CV881" s="128"/>
      <c r="CW881" s="128"/>
      <c r="CX881" s="128"/>
      <c r="CY881" s="128"/>
      <c r="CZ881" s="128"/>
      <c r="DA881" s="128"/>
      <c r="DB881" s="128"/>
      <c r="DC881" s="128"/>
      <c r="DD881" s="128">
        <f t="shared" si="238"/>
        <v>0</v>
      </c>
      <c r="DE881" s="128"/>
      <c r="DF881" s="128"/>
      <c r="DG881" s="128"/>
      <c r="DH881" s="128"/>
      <c r="DI881" s="128"/>
      <c r="DJ881" s="128"/>
      <c r="DK881" s="128"/>
      <c r="DL881" s="128"/>
      <c r="DM881" s="128"/>
      <c r="DN881" s="128">
        <f t="shared" si="239"/>
        <v>0</v>
      </c>
      <c r="DO881" s="128"/>
      <c r="DP881" s="128"/>
      <c r="DQ881" s="128"/>
      <c r="DR881" s="128"/>
      <c r="DS881" s="128"/>
      <c r="DT881" s="128"/>
      <c r="DU881" s="128"/>
      <c r="DV881" s="128"/>
      <c r="DW881" s="128"/>
      <c r="DX881" s="128"/>
      <c r="DY881" s="128">
        <f t="shared" si="240"/>
        <v>0</v>
      </c>
      <c r="DZ881" s="128">
        <f t="shared" si="241"/>
        <v>0</v>
      </c>
      <c r="EA881" s="128">
        <f t="shared" si="242"/>
        <v>0</v>
      </c>
      <c r="EB881" s="128">
        <f t="shared" si="243"/>
        <v>0</v>
      </c>
      <c r="EC881" s="128">
        <f t="shared" si="244"/>
        <v>0</v>
      </c>
      <c r="ED881" s="128">
        <f t="shared" si="245"/>
        <v>0</v>
      </c>
      <c r="EE881" s="128">
        <f t="shared" si="246"/>
        <v>0</v>
      </c>
      <c r="EF881" s="128">
        <f t="shared" si="247"/>
        <v>0</v>
      </c>
      <c r="EG881" s="128">
        <f t="shared" si="248"/>
        <v>0</v>
      </c>
      <c r="EH881" s="128">
        <f t="shared" si="249"/>
        <v>0</v>
      </c>
      <c r="EI881" s="128">
        <f t="shared" si="250"/>
        <v>0</v>
      </c>
      <c r="EJ881" s="128">
        <v>0</v>
      </c>
    </row>
    <row r="882" spans="1:140" ht="15.75" customHeight="1">
      <c r="A882" s="33"/>
      <c r="B882" s="33"/>
      <c r="C882" s="116">
        <v>2021</v>
      </c>
      <c r="D882" s="159" t="s">
        <v>4463</v>
      </c>
      <c r="E882" s="159" t="s">
        <v>4464</v>
      </c>
      <c r="F882" s="159" t="s">
        <v>3609</v>
      </c>
      <c r="G882" s="159" t="s">
        <v>470</v>
      </c>
      <c r="H882" s="159" t="s">
        <v>4465</v>
      </c>
      <c r="I882" s="128" t="s">
        <v>4466</v>
      </c>
      <c r="J882" s="128"/>
      <c r="K882" s="128"/>
      <c r="L882" s="128" t="s">
        <v>4462</v>
      </c>
      <c r="M882" s="147">
        <v>0</v>
      </c>
      <c r="N882" s="147"/>
      <c r="O882" s="128"/>
      <c r="P882" s="128"/>
      <c r="Q882" s="128"/>
      <c r="R882" s="128"/>
      <c r="S882" s="128"/>
      <c r="T882" s="128"/>
      <c r="U882" s="128">
        <v>1</v>
      </c>
      <c r="V882" s="128"/>
      <c r="W882" s="128"/>
      <c r="X882" s="128"/>
      <c r="Y882" s="128"/>
      <c r="Z882" s="128"/>
      <c r="AA882" s="128"/>
      <c r="AB882" s="128"/>
      <c r="AC882" s="128"/>
      <c r="AD882" s="128"/>
      <c r="AE882" s="128"/>
      <c r="AF882" s="128"/>
      <c r="AG882" s="128"/>
      <c r="AH882" s="128"/>
      <c r="AI882" s="128"/>
      <c r="AJ882" s="128">
        <v>1</v>
      </c>
      <c r="AK882" s="128"/>
      <c r="AL882" s="128"/>
      <c r="AM882" s="128"/>
      <c r="AN882" s="128"/>
      <c r="AO882" s="128"/>
      <c r="AP882" s="128"/>
      <c r="AQ882" s="128" t="s">
        <v>4467</v>
      </c>
      <c r="AR882" s="128">
        <f t="shared" si="252"/>
        <v>1</v>
      </c>
      <c r="AS882" s="128">
        <v>1</v>
      </c>
      <c r="AT882" s="128">
        <v>1</v>
      </c>
      <c r="AU882" s="128">
        <v>1</v>
      </c>
      <c r="AV882" s="128">
        <v>1</v>
      </c>
      <c r="AW882" s="128">
        <v>1</v>
      </c>
      <c r="AX882" s="128">
        <f t="shared" si="235"/>
        <v>5</v>
      </c>
      <c r="AY882" s="128"/>
      <c r="AZ882" s="128">
        <v>1</v>
      </c>
      <c r="BA882" s="128"/>
      <c r="BB882" s="128"/>
      <c r="BC882" s="128"/>
      <c r="BD882" s="128"/>
      <c r="BE882" s="128"/>
      <c r="BF882" s="128"/>
      <c r="BG882" s="128"/>
      <c r="BH882" s="128"/>
      <c r="BI882" s="128"/>
      <c r="BJ882" s="128"/>
      <c r="BK882" s="128"/>
      <c r="BL882" s="128"/>
      <c r="BM882" s="128"/>
      <c r="BN882" s="128"/>
      <c r="BO882" s="128"/>
      <c r="BP882" s="128">
        <v>1</v>
      </c>
      <c r="BQ882" s="128"/>
      <c r="BR882" s="128"/>
      <c r="BS882" s="128"/>
      <c r="BT882" s="128"/>
      <c r="BU882" s="128"/>
      <c r="BV882" s="66">
        <f t="shared" si="251"/>
        <v>1</v>
      </c>
      <c r="BW882" s="128"/>
      <c r="BX882" s="128"/>
      <c r="BY882" s="128"/>
      <c r="BZ882" s="128"/>
      <c r="CA882" s="128"/>
      <c r="CB882" s="128"/>
      <c r="CC882" s="128"/>
      <c r="CD882" s="128"/>
      <c r="CE882" s="128"/>
      <c r="CF882" s="128"/>
      <c r="CG882" s="128"/>
      <c r="CH882" s="128">
        <f t="shared" si="236"/>
        <v>0</v>
      </c>
      <c r="CI882" s="128"/>
      <c r="CJ882" s="128"/>
      <c r="CK882" s="128"/>
      <c r="CL882" s="128"/>
      <c r="CM882" s="128"/>
      <c r="CN882" s="128"/>
      <c r="CO882" s="128"/>
      <c r="CP882" s="128"/>
      <c r="CQ882" s="128"/>
      <c r="CR882" s="128"/>
      <c r="CS882" s="128">
        <f t="shared" si="237"/>
        <v>0</v>
      </c>
      <c r="CT882" s="128"/>
      <c r="CU882" s="128"/>
      <c r="CV882" s="128"/>
      <c r="CW882" s="128"/>
      <c r="CX882" s="128"/>
      <c r="CY882" s="128"/>
      <c r="CZ882" s="128"/>
      <c r="DA882" s="128"/>
      <c r="DB882" s="128"/>
      <c r="DC882" s="128"/>
      <c r="DD882" s="128">
        <f t="shared" si="238"/>
        <v>0</v>
      </c>
      <c r="DE882" s="128"/>
      <c r="DF882" s="128"/>
      <c r="DG882" s="128"/>
      <c r="DH882" s="128"/>
      <c r="DI882" s="128"/>
      <c r="DJ882" s="128"/>
      <c r="DK882" s="128"/>
      <c r="DL882" s="128"/>
      <c r="DM882" s="128"/>
      <c r="DN882" s="128">
        <f t="shared" si="239"/>
        <v>0</v>
      </c>
      <c r="DO882" s="128"/>
      <c r="DP882" s="128"/>
      <c r="DQ882" s="128"/>
      <c r="DR882" s="128"/>
      <c r="DS882" s="128"/>
      <c r="DT882" s="128"/>
      <c r="DU882" s="128"/>
      <c r="DV882" s="128"/>
      <c r="DW882" s="128"/>
      <c r="DX882" s="128"/>
      <c r="DY882" s="128">
        <f t="shared" si="240"/>
        <v>0</v>
      </c>
      <c r="DZ882" s="128">
        <f t="shared" si="241"/>
        <v>0</v>
      </c>
      <c r="EA882" s="128">
        <f t="shared" si="242"/>
        <v>0</v>
      </c>
      <c r="EB882" s="128">
        <f t="shared" si="243"/>
        <v>0</v>
      </c>
      <c r="EC882" s="128">
        <f t="shared" si="244"/>
        <v>0</v>
      </c>
      <c r="ED882" s="128">
        <f t="shared" si="245"/>
        <v>0</v>
      </c>
      <c r="EE882" s="128">
        <f t="shared" si="246"/>
        <v>0</v>
      </c>
      <c r="EF882" s="128">
        <f t="shared" si="247"/>
        <v>0</v>
      </c>
      <c r="EG882" s="128">
        <f t="shared" si="248"/>
        <v>0</v>
      </c>
      <c r="EH882" s="128">
        <f t="shared" si="249"/>
        <v>0</v>
      </c>
      <c r="EI882" s="128">
        <f t="shared" si="250"/>
        <v>0</v>
      </c>
      <c r="EJ882" s="128">
        <v>1</v>
      </c>
    </row>
    <row r="883" spans="1:140" ht="15.75" customHeight="1">
      <c r="A883" s="33"/>
      <c r="B883" s="33"/>
      <c r="C883" s="116">
        <v>2021</v>
      </c>
      <c r="D883" s="159" t="s">
        <v>4468</v>
      </c>
      <c r="E883" s="159" t="s">
        <v>4469</v>
      </c>
      <c r="F883" s="159" t="s">
        <v>913</v>
      </c>
      <c r="G883" s="159" t="s">
        <v>470</v>
      </c>
      <c r="H883" s="159" t="s">
        <v>4470</v>
      </c>
      <c r="I883" s="128" t="s">
        <v>4471</v>
      </c>
      <c r="J883" s="128"/>
      <c r="K883" s="128"/>
      <c r="L883" s="128" t="s">
        <v>4462</v>
      </c>
      <c r="M883" s="147">
        <v>0</v>
      </c>
      <c r="N883" s="147"/>
      <c r="O883" s="128"/>
      <c r="P883" s="128"/>
      <c r="Q883" s="128"/>
      <c r="R883" s="128"/>
      <c r="S883" s="128"/>
      <c r="T883" s="128">
        <v>1</v>
      </c>
      <c r="U883" s="128"/>
      <c r="V883" s="128"/>
      <c r="W883" s="128"/>
      <c r="X883" s="128"/>
      <c r="Y883" s="128">
        <v>1</v>
      </c>
      <c r="Z883" s="128"/>
      <c r="AA883" s="128"/>
      <c r="AB883" s="128"/>
      <c r="AC883" s="128"/>
      <c r="AD883" s="128"/>
      <c r="AE883" s="128"/>
      <c r="AF883" s="128"/>
      <c r="AG883" s="128"/>
      <c r="AH883" s="128"/>
      <c r="AI883" s="128"/>
      <c r="AJ883" s="128"/>
      <c r="AK883" s="128"/>
      <c r="AL883" s="128"/>
      <c r="AM883" s="128"/>
      <c r="AN883" s="128"/>
      <c r="AO883" s="128"/>
      <c r="AP883" s="128"/>
      <c r="AQ883" s="128"/>
      <c r="AR883" s="128">
        <f t="shared" si="252"/>
        <v>1</v>
      </c>
      <c r="AS883" s="128">
        <v>1</v>
      </c>
      <c r="AT883" s="128">
        <v>1</v>
      </c>
      <c r="AU883" s="128">
        <v>1</v>
      </c>
      <c r="AV883" s="128">
        <v>1</v>
      </c>
      <c r="AW883" s="128">
        <v>1</v>
      </c>
      <c r="AX883" s="128">
        <f t="shared" si="235"/>
        <v>5</v>
      </c>
      <c r="AY883" s="128"/>
      <c r="AZ883" s="128"/>
      <c r="BA883" s="128">
        <v>1</v>
      </c>
      <c r="BB883" s="128"/>
      <c r="BC883" s="128"/>
      <c r="BD883" s="128"/>
      <c r="BE883" s="128"/>
      <c r="BF883" s="128"/>
      <c r="BG883" s="128"/>
      <c r="BH883" s="128"/>
      <c r="BI883" s="128"/>
      <c r="BJ883" s="128"/>
      <c r="BK883" s="128"/>
      <c r="BL883" s="128"/>
      <c r="BM883" s="128"/>
      <c r="BN883" s="128"/>
      <c r="BO883" s="128"/>
      <c r="BP883" s="128">
        <v>1</v>
      </c>
      <c r="BQ883" s="128"/>
      <c r="BR883" s="128"/>
      <c r="BS883" s="128"/>
      <c r="BT883" s="128"/>
      <c r="BU883" s="128"/>
      <c r="BV883" s="66">
        <f t="shared" si="251"/>
        <v>1</v>
      </c>
      <c r="BW883" s="128"/>
      <c r="BX883" s="128"/>
      <c r="BY883" s="128"/>
      <c r="BZ883" s="128"/>
      <c r="CA883" s="128"/>
      <c r="CB883" s="128"/>
      <c r="CC883" s="128"/>
      <c r="CD883" s="128"/>
      <c r="CE883" s="128"/>
      <c r="CF883" s="128"/>
      <c r="CG883" s="128"/>
      <c r="CH883" s="128">
        <f t="shared" si="236"/>
        <v>0</v>
      </c>
      <c r="CI883" s="128"/>
      <c r="CJ883" s="128"/>
      <c r="CK883" s="128"/>
      <c r="CL883" s="128"/>
      <c r="CM883" s="128"/>
      <c r="CN883" s="128"/>
      <c r="CO883" s="128"/>
      <c r="CP883" s="128"/>
      <c r="CQ883" s="128"/>
      <c r="CR883" s="128"/>
      <c r="CS883" s="128">
        <f t="shared" si="237"/>
        <v>0</v>
      </c>
      <c r="CT883" s="128"/>
      <c r="CU883" s="128"/>
      <c r="CV883" s="128"/>
      <c r="CW883" s="128"/>
      <c r="CX883" s="128"/>
      <c r="CY883" s="128"/>
      <c r="CZ883" s="128"/>
      <c r="DA883" s="128"/>
      <c r="DB883" s="128"/>
      <c r="DC883" s="128"/>
      <c r="DD883" s="128">
        <f t="shared" si="238"/>
        <v>0</v>
      </c>
      <c r="DE883" s="128"/>
      <c r="DF883" s="128"/>
      <c r="DG883" s="128"/>
      <c r="DH883" s="128"/>
      <c r="DI883" s="128"/>
      <c r="DJ883" s="128"/>
      <c r="DK883" s="128"/>
      <c r="DL883" s="128"/>
      <c r="DM883" s="128"/>
      <c r="DN883" s="128">
        <f t="shared" si="239"/>
        <v>0</v>
      </c>
      <c r="DO883" s="128"/>
      <c r="DP883" s="128"/>
      <c r="DQ883" s="128"/>
      <c r="DR883" s="128"/>
      <c r="DS883" s="128"/>
      <c r="DT883" s="128"/>
      <c r="DU883" s="128"/>
      <c r="DV883" s="128"/>
      <c r="DW883" s="128"/>
      <c r="DX883" s="128"/>
      <c r="DY883" s="128">
        <f t="shared" si="240"/>
        <v>0</v>
      </c>
      <c r="DZ883" s="128">
        <f t="shared" si="241"/>
        <v>0</v>
      </c>
      <c r="EA883" s="128">
        <f t="shared" si="242"/>
        <v>0</v>
      </c>
      <c r="EB883" s="128">
        <f t="shared" si="243"/>
        <v>0</v>
      </c>
      <c r="EC883" s="128">
        <f t="shared" si="244"/>
        <v>0</v>
      </c>
      <c r="ED883" s="128">
        <f t="shared" si="245"/>
        <v>0</v>
      </c>
      <c r="EE883" s="128">
        <f t="shared" si="246"/>
        <v>0</v>
      </c>
      <c r="EF883" s="128">
        <f t="shared" si="247"/>
        <v>0</v>
      </c>
      <c r="EG883" s="128">
        <f t="shared" si="248"/>
        <v>0</v>
      </c>
      <c r="EH883" s="128">
        <f t="shared" si="249"/>
        <v>0</v>
      </c>
      <c r="EI883" s="128">
        <f t="shared" si="250"/>
        <v>0</v>
      </c>
      <c r="EJ883" s="128">
        <v>1</v>
      </c>
    </row>
    <row r="884" spans="1:140" ht="15.75" customHeight="1">
      <c r="A884" s="33"/>
      <c r="B884" s="33"/>
      <c r="C884" s="116">
        <v>2021</v>
      </c>
      <c r="D884" s="159" t="s">
        <v>4472</v>
      </c>
      <c r="E884" s="159" t="s">
        <v>4473</v>
      </c>
      <c r="F884" s="159" t="s">
        <v>4474</v>
      </c>
      <c r="G884" s="159" t="s">
        <v>470</v>
      </c>
      <c r="H884" s="159" t="s">
        <v>4475</v>
      </c>
      <c r="I884" s="128" t="s">
        <v>4476</v>
      </c>
      <c r="J884" s="128"/>
      <c r="K884" s="128"/>
      <c r="L884" s="128" t="s">
        <v>4462</v>
      </c>
      <c r="M884" s="147">
        <v>0</v>
      </c>
      <c r="N884" s="147"/>
      <c r="O884" s="128"/>
      <c r="P884" s="128"/>
      <c r="Q884" s="128"/>
      <c r="R884" s="128">
        <v>1</v>
      </c>
      <c r="S884" s="128">
        <v>1</v>
      </c>
      <c r="T884" s="128"/>
      <c r="U884" s="128"/>
      <c r="V884" s="128"/>
      <c r="W884" s="128"/>
      <c r="X884" s="128"/>
      <c r="Y884" s="128"/>
      <c r="Z884" s="128"/>
      <c r="AA884" s="128"/>
      <c r="AB884" s="128"/>
      <c r="AC884" s="128"/>
      <c r="AD884" s="128"/>
      <c r="AE884" s="128"/>
      <c r="AF884" s="128"/>
      <c r="AG884" s="128"/>
      <c r="AH884" s="128">
        <v>1</v>
      </c>
      <c r="AI884" s="128"/>
      <c r="AJ884" s="128"/>
      <c r="AK884" s="128"/>
      <c r="AL884" s="128"/>
      <c r="AM884" s="128"/>
      <c r="AN884" s="128"/>
      <c r="AO884" s="128"/>
      <c r="AP884" s="128"/>
      <c r="AQ884" s="128"/>
      <c r="AR884" s="128">
        <f t="shared" si="252"/>
        <v>1</v>
      </c>
      <c r="AS884" s="128">
        <v>1</v>
      </c>
      <c r="AT884" s="128">
        <v>1</v>
      </c>
      <c r="AU884" s="128">
        <v>1</v>
      </c>
      <c r="AV884" s="128">
        <v>0</v>
      </c>
      <c r="AW884" s="128">
        <v>1</v>
      </c>
      <c r="AX884" s="128">
        <f t="shared" si="235"/>
        <v>4</v>
      </c>
      <c r="AY884" s="128"/>
      <c r="AZ884" s="128"/>
      <c r="BA884" s="128">
        <v>1</v>
      </c>
      <c r="BB884" s="128">
        <v>1</v>
      </c>
      <c r="BC884" s="128"/>
      <c r="BD884" s="128">
        <v>1</v>
      </c>
      <c r="BE884" s="128"/>
      <c r="BF884" s="128"/>
      <c r="BG884" s="128"/>
      <c r="BH884" s="128"/>
      <c r="BI884" s="128"/>
      <c r="BJ884" s="128"/>
      <c r="BK884" s="128"/>
      <c r="BL884" s="128"/>
      <c r="BM884" s="128"/>
      <c r="BN884" s="128">
        <v>1</v>
      </c>
      <c r="BO884" s="128"/>
      <c r="BP884" s="128"/>
      <c r="BQ884" s="128"/>
      <c r="BR884" s="128"/>
      <c r="BS884" s="128"/>
      <c r="BT884" s="128"/>
      <c r="BU884" s="128"/>
      <c r="BV884" s="66">
        <f t="shared" si="251"/>
        <v>1</v>
      </c>
      <c r="BW884" s="128"/>
      <c r="BX884" s="128"/>
      <c r="BY884" s="128"/>
      <c r="BZ884" s="128"/>
      <c r="CA884" s="128"/>
      <c r="CB884" s="128"/>
      <c r="CC884" s="128"/>
      <c r="CD884" s="128"/>
      <c r="CE884" s="128"/>
      <c r="CF884" s="128"/>
      <c r="CG884" s="128"/>
      <c r="CH884" s="128">
        <f t="shared" si="236"/>
        <v>0</v>
      </c>
      <c r="CI884" s="128"/>
      <c r="CJ884" s="128"/>
      <c r="CK884" s="128"/>
      <c r="CL884" s="128"/>
      <c r="CM884" s="128"/>
      <c r="CN884" s="128"/>
      <c r="CO884" s="128"/>
      <c r="CP884" s="128"/>
      <c r="CQ884" s="128"/>
      <c r="CR884" s="128"/>
      <c r="CS884" s="128">
        <f t="shared" si="237"/>
        <v>0</v>
      </c>
      <c r="CT884" s="128"/>
      <c r="CU884" s="128"/>
      <c r="CV884" s="128"/>
      <c r="CW884" s="128"/>
      <c r="CX884" s="128"/>
      <c r="CY884" s="128"/>
      <c r="CZ884" s="128"/>
      <c r="DA884" s="128"/>
      <c r="DB884" s="128"/>
      <c r="DC884" s="128"/>
      <c r="DD884" s="128">
        <f t="shared" si="238"/>
        <v>0</v>
      </c>
      <c r="DE884" s="128"/>
      <c r="DF884" s="128"/>
      <c r="DG884" s="128"/>
      <c r="DH884" s="128"/>
      <c r="DI884" s="128"/>
      <c r="DJ884" s="128"/>
      <c r="DK884" s="128"/>
      <c r="DL884" s="128"/>
      <c r="DM884" s="128"/>
      <c r="DN884" s="128">
        <f t="shared" si="239"/>
        <v>0</v>
      </c>
      <c r="DO884" s="128"/>
      <c r="DP884" s="128"/>
      <c r="DQ884" s="128"/>
      <c r="DR884" s="128"/>
      <c r="DS884" s="128"/>
      <c r="DT884" s="128"/>
      <c r="DU884" s="128"/>
      <c r="DV884" s="128"/>
      <c r="DW884" s="128"/>
      <c r="DX884" s="128"/>
      <c r="DY884" s="128">
        <f t="shared" si="240"/>
        <v>0</v>
      </c>
      <c r="DZ884" s="128">
        <f t="shared" si="241"/>
        <v>0</v>
      </c>
      <c r="EA884" s="128">
        <f t="shared" si="242"/>
        <v>0</v>
      </c>
      <c r="EB884" s="128">
        <f t="shared" si="243"/>
        <v>0</v>
      </c>
      <c r="EC884" s="128">
        <f t="shared" si="244"/>
        <v>0</v>
      </c>
      <c r="ED884" s="128">
        <f t="shared" si="245"/>
        <v>0</v>
      </c>
      <c r="EE884" s="128">
        <f t="shared" si="246"/>
        <v>0</v>
      </c>
      <c r="EF884" s="128">
        <f t="shared" si="247"/>
        <v>0</v>
      </c>
      <c r="EG884" s="128">
        <f t="shared" si="248"/>
        <v>0</v>
      </c>
      <c r="EH884" s="128">
        <f t="shared" si="249"/>
        <v>0</v>
      </c>
      <c r="EI884" s="128">
        <f t="shared" si="250"/>
        <v>0</v>
      </c>
      <c r="EJ884" s="128">
        <v>0</v>
      </c>
    </row>
    <row r="885" spans="1:140" ht="15.75" customHeight="1">
      <c r="A885" s="33"/>
      <c r="B885" s="33"/>
      <c r="C885" s="116">
        <v>2021</v>
      </c>
      <c r="D885" s="159" t="s">
        <v>4477</v>
      </c>
      <c r="E885" s="159" t="s">
        <v>4478</v>
      </c>
      <c r="F885" s="159" t="s">
        <v>4479</v>
      </c>
      <c r="G885" s="159" t="s">
        <v>470</v>
      </c>
      <c r="H885" s="159" t="s">
        <v>4480</v>
      </c>
      <c r="I885" s="128" t="s">
        <v>4481</v>
      </c>
      <c r="J885" s="128"/>
      <c r="K885" s="128"/>
      <c r="L885" s="128" t="s">
        <v>4462</v>
      </c>
      <c r="M885" s="147">
        <v>0</v>
      </c>
      <c r="N885" s="147"/>
      <c r="O885" s="128"/>
      <c r="P885" s="128"/>
      <c r="Q885" s="128"/>
      <c r="R885" s="128"/>
      <c r="S885" s="128"/>
      <c r="T885" s="128"/>
      <c r="U885" s="128">
        <v>1</v>
      </c>
      <c r="V885" s="128"/>
      <c r="W885" s="128"/>
      <c r="X885" s="128"/>
      <c r="Y885" s="128"/>
      <c r="Z885" s="128"/>
      <c r="AA885" s="128"/>
      <c r="AB885" s="128"/>
      <c r="AC885" s="128"/>
      <c r="AD885" s="128"/>
      <c r="AE885" s="128"/>
      <c r="AF885" s="128"/>
      <c r="AG885" s="128"/>
      <c r="AH885" s="128"/>
      <c r="AI885" s="128"/>
      <c r="AJ885" s="128">
        <v>1</v>
      </c>
      <c r="AK885" s="128"/>
      <c r="AL885" s="128"/>
      <c r="AM885" s="128"/>
      <c r="AN885" s="128"/>
      <c r="AO885" s="128"/>
      <c r="AP885" s="128"/>
      <c r="AQ885" s="128"/>
      <c r="AR885" s="128">
        <f t="shared" si="252"/>
        <v>1</v>
      </c>
      <c r="AS885" s="128">
        <v>1</v>
      </c>
      <c r="AT885" s="128">
        <v>1</v>
      </c>
      <c r="AU885" s="128">
        <v>1</v>
      </c>
      <c r="AV885" s="128">
        <v>1</v>
      </c>
      <c r="AW885" s="128">
        <v>1</v>
      </c>
      <c r="AX885" s="128">
        <f t="shared" si="235"/>
        <v>5</v>
      </c>
      <c r="AY885" s="128"/>
      <c r="AZ885" s="128"/>
      <c r="BA885" s="128">
        <v>1</v>
      </c>
      <c r="BB885" s="128"/>
      <c r="BC885" s="128"/>
      <c r="BD885" s="128"/>
      <c r="BE885" s="128"/>
      <c r="BF885" s="128"/>
      <c r="BG885" s="128"/>
      <c r="BH885" s="128"/>
      <c r="BI885" s="128"/>
      <c r="BJ885" s="128"/>
      <c r="BK885" s="128"/>
      <c r="BL885" s="128"/>
      <c r="BM885" s="128"/>
      <c r="BN885" s="128"/>
      <c r="BO885" s="128"/>
      <c r="BP885" s="128">
        <v>1</v>
      </c>
      <c r="BQ885" s="128"/>
      <c r="BR885" s="128"/>
      <c r="BS885" s="128"/>
      <c r="BT885" s="128"/>
      <c r="BU885" s="128"/>
      <c r="BV885" s="66">
        <f t="shared" si="251"/>
        <v>1</v>
      </c>
      <c r="BW885" s="128"/>
      <c r="BX885" s="128"/>
      <c r="BY885" s="128"/>
      <c r="BZ885" s="128"/>
      <c r="CA885" s="128"/>
      <c r="CB885" s="128"/>
      <c r="CC885" s="128"/>
      <c r="CD885" s="128"/>
      <c r="CE885" s="128"/>
      <c r="CF885" s="128"/>
      <c r="CG885" s="128"/>
      <c r="CH885" s="128">
        <f t="shared" si="236"/>
        <v>0</v>
      </c>
      <c r="CI885" s="128"/>
      <c r="CJ885" s="128"/>
      <c r="CK885" s="128"/>
      <c r="CL885" s="128"/>
      <c r="CM885" s="128"/>
      <c r="CN885" s="128"/>
      <c r="CO885" s="128"/>
      <c r="CP885" s="128"/>
      <c r="CQ885" s="128"/>
      <c r="CR885" s="128"/>
      <c r="CS885" s="128">
        <f t="shared" si="237"/>
        <v>0</v>
      </c>
      <c r="CT885" s="128"/>
      <c r="CU885" s="128"/>
      <c r="CV885" s="128"/>
      <c r="CW885" s="128"/>
      <c r="CX885" s="128"/>
      <c r="CY885" s="128"/>
      <c r="CZ885" s="128"/>
      <c r="DA885" s="128"/>
      <c r="DB885" s="128"/>
      <c r="DC885" s="128"/>
      <c r="DD885" s="128">
        <f t="shared" si="238"/>
        <v>0</v>
      </c>
      <c r="DE885" s="128"/>
      <c r="DF885" s="128"/>
      <c r="DG885" s="128"/>
      <c r="DH885" s="128"/>
      <c r="DI885" s="128"/>
      <c r="DJ885" s="128"/>
      <c r="DK885" s="128"/>
      <c r="DL885" s="128"/>
      <c r="DM885" s="128"/>
      <c r="DN885" s="128">
        <f t="shared" si="239"/>
        <v>0</v>
      </c>
      <c r="DO885" s="128"/>
      <c r="DP885" s="128"/>
      <c r="DQ885" s="128"/>
      <c r="DR885" s="128"/>
      <c r="DS885" s="128"/>
      <c r="DT885" s="128"/>
      <c r="DU885" s="128"/>
      <c r="DV885" s="128"/>
      <c r="DW885" s="128"/>
      <c r="DX885" s="128"/>
      <c r="DY885" s="128">
        <f t="shared" si="240"/>
        <v>0</v>
      </c>
      <c r="DZ885" s="128">
        <f t="shared" si="241"/>
        <v>0</v>
      </c>
      <c r="EA885" s="128">
        <f t="shared" si="242"/>
        <v>0</v>
      </c>
      <c r="EB885" s="128">
        <f t="shared" si="243"/>
        <v>0</v>
      </c>
      <c r="EC885" s="128">
        <f t="shared" si="244"/>
        <v>0</v>
      </c>
      <c r="ED885" s="128">
        <f t="shared" si="245"/>
        <v>0</v>
      </c>
      <c r="EE885" s="128">
        <f t="shared" si="246"/>
        <v>0</v>
      </c>
      <c r="EF885" s="128">
        <f t="shared" si="247"/>
        <v>0</v>
      </c>
      <c r="EG885" s="128">
        <f t="shared" si="248"/>
        <v>0</v>
      </c>
      <c r="EH885" s="128">
        <f t="shared" si="249"/>
        <v>0</v>
      </c>
      <c r="EI885" s="128">
        <f t="shared" si="250"/>
        <v>0</v>
      </c>
      <c r="EJ885" s="128">
        <v>1</v>
      </c>
    </row>
    <row r="886" spans="1:140" ht="15.75" customHeight="1">
      <c r="A886" s="33"/>
      <c r="B886" s="33"/>
      <c r="C886" s="128">
        <v>2021</v>
      </c>
      <c r="D886" s="128" t="s">
        <v>4482</v>
      </c>
      <c r="E886" s="128" t="s">
        <v>4483</v>
      </c>
      <c r="F886" s="128" t="s">
        <v>3765</v>
      </c>
      <c r="G886" s="128" t="s">
        <v>487</v>
      </c>
      <c r="H886" s="128" t="s">
        <v>4484</v>
      </c>
      <c r="I886" s="128" t="s">
        <v>4485</v>
      </c>
      <c r="J886" s="128"/>
      <c r="K886" s="128"/>
      <c r="L886" s="128" t="s">
        <v>4462</v>
      </c>
      <c r="M886" s="147">
        <v>0</v>
      </c>
      <c r="N886" s="147"/>
      <c r="O886" s="128"/>
      <c r="P886" s="128"/>
      <c r="Q886" s="128"/>
      <c r="R886" s="128"/>
      <c r="S886" s="128"/>
      <c r="T886" s="128"/>
      <c r="U886" s="128">
        <v>1</v>
      </c>
      <c r="V886" s="128"/>
      <c r="W886" s="128"/>
      <c r="X886" s="128"/>
      <c r="Y886" s="128"/>
      <c r="Z886" s="128"/>
      <c r="AA886" s="128"/>
      <c r="AB886" s="128"/>
      <c r="AC886" s="128"/>
      <c r="AD886" s="128"/>
      <c r="AE886" s="128"/>
      <c r="AF886" s="128"/>
      <c r="AG886" s="128"/>
      <c r="AH886" s="128"/>
      <c r="AI886" s="128"/>
      <c r="AJ886" s="128"/>
      <c r="AK886" s="128"/>
      <c r="AL886" s="128">
        <v>1</v>
      </c>
      <c r="AM886" s="128"/>
      <c r="AN886" s="128">
        <v>1</v>
      </c>
      <c r="AO886" s="128"/>
      <c r="AP886" s="128"/>
      <c r="AQ886" s="128"/>
      <c r="AR886" s="128">
        <f t="shared" si="252"/>
        <v>1</v>
      </c>
      <c r="AS886" s="128">
        <v>1</v>
      </c>
      <c r="AT886" s="128">
        <v>1</v>
      </c>
      <c r="AU886" s="128">
        <v>1</v>
      </c>
      <c r="AV886" s="128">
        <v>1</v>
      </c>
      <c r="AW886" s="128">
        <v>1</v>
      </c>
      <c r="AX886" s="128">
        <f t="shared" si="235"/>
        <v>5</v>
      </c>
      <c r="AY886" s="128"/>
      <c r="AZ886" s="128"/>
      <c r="BA886" s="128">
        <v>1</v>
      </c>
      <c r="BB886" s="128"/>
      <c r="BC886" s="128"/>
      <c r="BD886" s="128">
        <v>1</v>
      </c>
      <c r="BE886" s="128"/>
      <c r="BF886" s="128"/>
      <c r="BG886" s="128"/>
      <c r="BH886" s="128"/>
      <c r="BI886" s="128"/>
      <c r="BJ886" s="128"/>
      <c r="BK886" s="128">
        <v>1</v>
      </c>
      <c r="BL886" s="128"/>
      <c r="BM886" s="128"/>
      <c r="BN886" s="128"/>
      <c r="BO886" s="128"/>
      <c r="BP886" s="128"/>
      <c r="BQ886" s="128"/>
      <c r="BR886" s="128"/>
      <c r="BS886" s="128"/>
      <c r="BT886" s="128"/>
      <c r="BU886" s="128"/>
      <c r="BV886" s="66">
        <f t="shared" si="251"/>
        <v>1</v>
      </c>
      <c r="BW886" s="128"/>
      <c r="BX886" s="128"/>
      <c r="BY886" s="128"/>
      <c r="BZ886" s="128"/>
      <c r="CA886" s="128"/>
      <c r="CB886" s="128"/>
      <c r="CC886" s="128"/>
      <c r="CD886" s="128"/>
      <c r="CE886" s="128"/>
      <c r="CF886" s="128"/>
      <c r="CG886" s="128"/>
      <c r="CH886" s="128">
        <f t="shared" si="236"/>
        <v>0</v>
      </c>
      <c r="CI886" s="128"/>
      <c r="CJ886" s="128"/>
      <c r="CK886" s="128"/>
      <c r="CL886" s="128"/>
      <c r="CM886" s="128"/>
      <c r="CN886" s="128"/>
      <c r="CO886" s="128"/>
      <c r="CP886" s="128"/>
      <c r="CQ886" s="128"/>
      <c r="CR886" s="128"/>
      <c r="CS886" s="128">
        <f t="shared" si="237"/>
        <v>0</v>
      </c>
      <c r="CT886" s="128"/>
      <c r="CU886" s="128"/>
      <c r="CV886" s="128"/>
      <c r="CW886" s="128"/>
      <c r="CX886" s="128"/>
      <c r="CY886" s="128"/>
      <c r="CZ886" s="128"/>
      <c r="DA886" s="128"/>
      <c r="DB886" s="128"/>
      <c r="DC886" s="128"/>
      <c r="DD886" s="128">
        <f t="shared" si="238"/>
        <v>0</v>
      </c>
      <c r="DE886" s="128"/>
      <c r="DF886" s="128"/>
      <c r="DG886" s="128"/>
      <c r="DH886" s="128"/>
      <c r="DI886" s="128"/>
      <c r="DJ886" s="128"/>
      <c r="DK886" s="128"/>
      <c r="DL886" s="128"/>
      <c r="DM886" s="128"/>
      <c r="DN886" s="128">
        <f t="shared" si="239"/>
        <v>0</v>
      </c>
      <c r="DO886" s="128"/>
      <c r="DP886" s="128"/>
      <c r="DQ886" s="128"/>
      <c r="DR886" s="128"/>
      <c r="DS886" s="128"/>
      <c r="DT886" s="128"/>
      <c r="DU886" s="128"/>
      <c r="DV886" s="128"/>
      <c r="DW886" s="128"/>
      <c r="DX886" s="128"/>
      <c r="DY886" s="128">
        <f t="shared" si="240"/>
        <v>0</v>
      </c>
      <c r="DZ886" s="128">
        <f t="shared" si="241"/>
        <v>0</v>
      </c>
      <c r="EA886" s="128">
        <f t="shared" si="242"/>
        <v>0</v>
      </c>
      <c r="EB886" s="128">
        <f t="shared" si="243"/>
        <v>0</v>
      </c>
      <c r="EC886" s="128">
        <f t="shared" si="244"/>
        <v>0</v>
      </c>
      <c r="ED886" s="128">
        <f t="shared" si="245"/>
        <v>0</v>
      </c>
      <c r="EE886" s="128">
        <f t="shared" si="246"/>
        <v>0</v>
      </c>
      <c r="EF886" s="128">
        <f t="shared" si="247"/>
        <v>0</v>
      </c>
      <c r="EG886" s="128">
        <f t="shared" si="248"/>
        <v>0</v>
      </c>
      <c r="EH886" s="128">
        <f t="shared" si="249"/>
        <v>0</v>
      </c>
      <c r="EI886" s="128">
        <f t="shared" si="250"/>
        <v>0</v>
      </c>
      <c r="EJ886" s="128">
        <v>0</v>
      </c>
    </row>
    <row r="887" spans="1:140" ht="15.75" customHeight="1">
      <c r="A887" s="33"/>
      <c r="B887" s="33"/>
      <c r="C887" s="128">
        <v>2021</v>
      </c>
      <c r="D887" s="128" t="s">
        <v>4486</v>
      </c>
      <c r="E887" s="128" t="s">
        <v>4487</v>
      </c>
      <c r="F887" s="128" t="s">
        <v>856</v>
      </c>
      <c r="G887" s="128" t="s">
        <v>483</v>
      </c>
      <c r="H887" s="128" t="s">
        <v>4488</v>
      </c>
      <c r="I887" s="128" t="s">
        <v>4489</v>
      </c>
      <c r="J887" s="128"/>
      <c r="K887" s="128"/>
      <c r="L887" s="128" t="s">
        <v>4462</v>
      </c>
      <c r="M887" s="147">
        <v>0</v>
      </c>
      <c r="N887" s="147"/>
      <c r="O887" s="128"/>
      <c r="P887" s="128"/>
      <c r="Q887" s="128"/>
      <c r="R887" s="128"/>
      <c r="S887" s="128">
        <v>1</v>
      </c>
      <c r="T887" s="128"/>
      <c r="U887" s="128"/>
      <c r="V887" s="128"/>
      <c r="W887" s="128"/>
      <c r="X887" s="128"/>
      <c r="Y887" s="128"/>
      <c r="Z887" s="128"/>
      <c r="AA887" s="128"/>
      <c r="AB887" s="128"/>
      <c r="AC887" s="128"/>
      <c r="AD887" s="128"/>
      <c r="AE887" s="128"/>
      <c r="AF887" s="128"/>
      <c r="AG887" s="128"/>
      <c r="AH887" s="128"/>
      <c r="AI887" s="128">
        <v>1</v>
      </c>
      <c r="AJ887" s="128"/>
      <c r="AK887" s="128"/>
      <c r="AL887" s="128"/>
      <c r="AM887" s="128"/>
      <c r="AN887" s="128">
        <v>1</v>
      </c>
      <c r="AO887" s="128"/>
      <c r="AP887" s="128"/>
      <c r="AQ887" s="128"/>
      <c r="AR887" s="128">
        <f t="shared" si="252"/>
        <v>1</v>
      </c>
      <c r="AS887" s="128">
        <v>1</v>
      </c>
      <c r="AT887" s="128">
        <v>1</v>
      </c>
      <c r="AU887" s="128">
        <v>1</v>
      </c>
      <c r="AV887" s="128">
        <v>0</v>
      </c>
      <c r="AW887" s="128">
        <v>1</v>
      </c>
      <c r="AX887" s="128">
        <f t="shared" si="235"/>
        <v>4</v>
      </c>
      <c r="AY887" s="128"/>
      <c r="AZ887" s="128">
        <v>1</v>
      </c>
      <c r="BA887" s="128"/>
      <c r="BB887" s="128"/>
      <c r="BC887" s="128"/>
      <c r="BD887" s="128">
        <v>1</v>
      </c>
      <c r="BE887" s="128"/>
      <c r="BF887" s="128"/>
      <c r="BG887" s="128"/>
      <c r="BH887" s="128"/>
      <c r="BI887" s="128"/>
      <c r="BJ887" s="128"/>
      <c r="BK887" s="128"/>
      <c r="BL887" s="128">
        <v>1</v>
      </c>
      <c r="BM887" s="128"/>
      <c r="BN887" s="128"/>
      <c r="BO887" s="128"/>
      <c r="BP887" s="128"/>
      <c r="BQ887" s="128"/>
      <c r="BR887" s="128"/>
      <c r="BS887" s="128"/>
      <c r="BT887" s="128">
        <v>1</v>
      </c>
      <c r="BU887" s="128">
        <v>1</v>
      </c>
      <c r="BV887" s="66">
        <f t="shared" si="251"/>
        <v>0</v>
      </c>
      <c r="BW887" s="128"/>
      <c r="BX887" s="128"/>
      <c r="BY887" s="128"/>
      <c r="BZ887" s="128"/>
      <c r="CA887" s="128"/>
      <c r="CB887" s="128">
        <v>1</v>
      </c>
      <c r="CC887" s="128"/>
      <c r="CD887" s="128"/>
      <c r="CE887" s="128"/>
      <c r="CF887" s="128"/>
      <c r="CG887" s="128"/>
      <c r="CH887" s="128">
        <f t="shared" si="236"/>
        <v>1</v>
      </c>
      <c r="CI887" s="128"/>
      <c r="CJ887" s="128"/>
      <c r="CK887" s="128"/>
      <c r="CL887" s="128"/>
      <c r="CM887" s="128">
        <v>1</v>
      </c>
      <c r="CN887" s="128"/>
      <c r="CO887" s="128"/>
      <c r="CP887" s="128">
        <v>1</v>
      </c>
      <c r="CQ887" s="128"/>
      <c r="CR887" s="128"/>
      <c r="CS887" s="128">
        <f t="shared" si="237"/>
        <v>2</v>
      </c>
      <c r="CT887" s="128"/>
      <c r="CU887" s="128"/>
      <c r="CV887" s="128"/>
      <c r="CW887" s="128"/>
      <c r="CX887" s="128"/>
      <c r="CY887" s="128"/>
      <c r="CZ887" s="128"/>
      <c r="DA887" s="128">
        <v>1</v>
      </c>
      <c r="DB887" s="128"/>
      <c r="DC887" s="128"/>
      <c r="DD887" s="128">
        <f t="shared" si="238"/>
        <v>1</v>
      </c>
      <c r="DE887" s="128"/>
      <c r="DF887" s="128"/>
      <c r="DG887" s="128"/>
      <c r="DH887" s="128"/>
      <c r="DI887" s="128"/>
      <c r="DJ887" s="128"/>
      <c r="DK887" s="128"/>
      <c r="DL887" s="128"/>
      <c r="DM887" s="128"/>
      <c r="DN887" s="128">
        <f t="shared" si="239"/>
        <v>0</v>
      </c>
      <c r="DO887" s="128"/>
      <c r="DP887" s="128"/>
      <c r="DQ887" s="128"/>
      <c r="DR887" s="128">
        <v>1</v>
      </c>
      <c r="DS887" s="128"/>
      <c r="DT887" s="128"/>
      <c r="DU887" s="128"/>
      <c r="DV887" s="128">
        <v>1</v>
      </c>
      <c r="DW887" s="128"/>
      <c r="DX887" s="128"/>
      <c r="DY887" s="128">
        <f t="shared" si="240"/>
        <v>2</v>
      </c>
      <c r="DZ887" s="128">
        <f t="shared" si="241"/>
        <v>0</v>
      </c>
      <c r="EA887" s="128">
        <f t="shared" si="242"/>
        <v>0</v>
      </c>
      <c r="EB887" s="128">
        <f t="shared" si="243"/>
        <v>0</v>
      </c>
      <c r="EC887" s="128">
        <f t="shared" si="244"/>
        <v>2</v>
      </c>
      <c r="ED887" s="128">
        <f t="shared" si="245"/>
        <v>0</v>
      </c>
      <c r="EE887" s="128">
        <f t="shared" si="246"/>
        <v>0</v>
      </c>
      <c r="EF887" s="128">
        <f t="shared" si="247"/>
        <v>2</v>
      </c>
      <c r="EG887" s="128">
        <f t="shared" si="248"/>
        <v>0</v>
      </c>
      <c r="EH887" s="128">
        <f t="shared" si="249"/>
        <v>4</v>
      </c>
      <c r="EI887" s="128">
        <f t="shared" si="250"/>
        <v>1</v>
      </c>
      <c r="EJ887" s="128">
        <v>0</v>
      </c>
    </row>
    <row r="888" spans="1:140" ht="15.75" customHeight="1">
      <c r="A888" s="33"/>
      <c r="B888" s="33"/>
      <c r="C888" s="128">
        <v>2021</v>
      </c>
      <c r="D888" s="128" t="s">
        <v>4490</v>
      </c>
      <c r="E888" s="128" t="s">
        <v>4491</v>
      </c>
      <c r="F888" s="128" t="s">
        <v>4492</v>
      </c>
      <c r="G888" s="128" t="s">
        <v>820</v>
      </c>
      <c r="H888" s="128" t="s">
        <v>4493</v>
      </c>
      <c r="I888" s="128" t="s">
        <v>4494</v>
      </c>
      <c r="J888" s="128"/>
      <c r="K888" s="128"/>
      <c r="L888" s="128" t="s">
        <v>4462</v>
      </c>
      <c r="M888" s="147">
        <v>0</v>
      </c>
      <c r="N888" s="147"/>
      <c r="O888" s="128"/>
      <c r="P888" s="128"/>
      <c r="Q888" s="128"/>
      <c r="R888" s="128"/>
      <c r="S888" s="128"/>
      <c r="T888" s="128"/>
      <c r="U888" s="128">
        <v>1</v>
      </c>
      <c r="V888" s="128"/>
      <c r="W888" s="128"/>
      <c r="X888" s="128"/>
      <c r="Y888" s="128"/>
      <c r="Z888" s="128"/>
      <c r="AA888" s="128"/>
      <c r="AB888" s="128"/>
      <c r="AC888" s="128"/>
      <c r="AD888" s="128"/>
      <c r="AE888" s="128"/>
      <c r="AF888" s="128"/>
      <c r="AG888" s="128">
        <v>1</v>
      </c>
      <c r="AH888" s="128"/>
      <c r="AI888" s="128"/>
      <c r="AJ888" s="128"/>
      <c r="AK888" s="128"/>
      <c r="AL888" s="128"/>
      <c r="AM888" s="128"/>
      <c r="AN888" s="128"/>
      <c r="AO888" s="128"/>
      <c r="AP888" s="128"/>
      <c r="AQ888" s="128"/>
      <c r="AR888" s="128">
        <f t="shared" si="252"/>
        <v>1</v>
      </c>
      <c r="AS888" s="128">
        <v>1</v>
      </c>
      <c r="AT888" s="128">
        <v>0</v>
      </c>
      <c r="AU888" s="128">
        <v>0</v>
      </c>
      <c r="AV888" s="128">
        <v>0</v>
      </c>
      <c r="AW888" s="128">
        <v>0</v>
      </c>
      <c r="AX888" s="128">
        <f t="shared" si="235"/>
        <v>1</v>
      </c>
      <c r="AY888" s="128"/>
      <c r="AZ888" s="128"/>
      <c r="BA888" s="128">
        <v>1</v>
      </c>
      <c r="BB888" s="128"/>
      <c r="BC888" s="128"/>
      <c r="BD888" s="128"/>
      <c r="BE888" s="128">
        <v>1</v>
      </c>
      <c r="BF888" s="128"/>
      <c r="BG888" s="128"/>
      <c r="BH888" s="128"/>
      <c r="BI888" s="128"/>
      <c r="BJ888" s="128"/>
      <c r="BK888" s="128"/>
      <c r="BL888" s="128"/>
      <c r="BM888" s="128"/>
      <c r="BN888" s="128"/>
      <c r="BO888" s="128"/>
      <c r="BP888" s="128">
        <v>1</v>
      </c>
      <c r="BQ888" s="128"/>
      <c r="BR888" s="128"/>
      <c r="BS888" s="128"/>
      <c r="BT888" s="128"/>
      <c r="BU888" s="128">
        <v>1</v>
      </c>
      <c r="BV888" s="66">
        <f t="shared" si="251"/>
        <v>0</v>
      </c>
      <c r="BW888" s="128"/>
      <c r="BX888" s="128"/>
      <c r="BY888" s="128"/>
      <c r="BZ888" s="128"/>
      <c r="CA888" s="128"/>
      <c r="CB888" s="128"/>
      <c r="CC888" s="128"/>
      <c r="CD888" s="128"/>
      <c r="CE888" s="128"/>
      <c r="CF888" s="128"/>
      <c r="CG888" s="128"/>
      <c r="CH888" s="128">
        <f t="shared" si="236"/>
        <v>0</v>
      </c>
      <c r="CI888" s="128"/>
      <c r="CJ888" s="128"/>
      <c r="CK888" s="128"/>
      <c r="CL888" s="128"/>
      <c r="CM888" s="128"/>
      <c r="CN888" s="128"/>
      <c r="CO888" s="128"/>
      <c r="CP888" s="128"/>
      <c r="CQ888" s="128"/>
      <c r="CR888" s="128"/>
      <c r="CS888" s="128">
        <f t="shared" si="237"/>
        <v>0</v>
      </c>
      <c r="CT888" s="128"/>
      <c r="CU888" s="128"/>
      <c r="CV888" s="128"/>
      <c r="CW888" s="128"/>
      <c r="CX888" s="128"/>
      <c r="CY888" s="128"/>
      <c r="CZ888" s="128"/>
      <c r="DA888" s="128"/>
      <c r="DB888" s="128"/>
      <c r="DC888" s="128"/>
      <c r="DD888" s="128">
        <f t="shared" si="238"/>
        <v>0</v>
      </c>
      <c r="DE888" s="128"/>
      <c r="DF888" s="128"/>
      <c r="DG888" s="128"/>
      <c r="DH888" s="128"/>
      <c r="DI888" s="128"/>
      <c r="DJ888" s="128"/>
      <c r="DK888" s="128"/>
      <c r="DL888" s="128"/>
      <c r="DM888" s="128"/>
      <c r="DN888" s="128">
        <f t="shared" si="239"/>
        <v>0</v>
      </c>
      <c r="DO888" s="128"/>
      <c r="DP888" s="128"/>
      <c r="DQ888" s="128"/>
      <c r="DR888" s="128"/>
      <c r="DS888" s="128"/>
      <c r="DT888" s="128"/>
      <c r="DU888" s="128"/>
      <c r="DV888" s="128"/>
      <c r="DW888" s="128"/>
      <c r="DX888" s="128"/>
      <c r="DY888" s="128">
        <f t="shared" si="240"/>
        <v>0</v>
      </c>
      <c r="DZ888" s="128">
        <f t="shared" si="241"/>
        <v>0</v>
      </c>
      <c r="EA888" s="128">
        <f t="shared" si="242"/>
        <v>0</v>
      </c>
      <c r="EB888" s="128">
        <f t="shared" si="243"/>
        <v>0</v>
      </c>
      <c r="EC888" s="128">
        <f t="shared" si="244"/>
        <v>0</v>
      </c>
      <c r="ED888" s="128">
        <f t="shared" si="245"/>
        <v>0</v>
      </c>
      <c r="EE888" s="128">
        <f t="shared" si="246"/>
        <v>0</v>
      </c>
      <c r="EF888" s="128">
        <f t="shared" si="247"/>
        <v>0</v>
      </c>
      <c r="EG888" s="128">
        <f t="shared" si="248"/>
        <v>0</v>
      </c>
      <c r="EH888" s="128">
        <f t="shared" si="249"/>
        <v>0</v>
      </c>
      <c r="EI888" s="128">
        <f t="shared" si="250"/>
        <v>0</v>
      </c>
      <c r="EJ888" s="128">
        <v>0</v>
      </c>
    </row>
    <row r="889" spans="1:140" ht="15.75" customHeight="1">
      <c r="A889" s="33"/>
      <c r="B889" s="33"/>
      <c r="C889" s="128">
        <v>2021</v>
      </c>
      <c r="D889" s="128" t="s">
        <v>4495</v>
      </c>
      <c r="E889" s="128" t="s">
        <v>4496</v>
      </c>
      <c r="F889" s="128" t="s">
        <v>4497</v>
      </c>
      <c r="G889" s="128" t="s">
        <v>470</v>
      </c>
      <c r="H889" s="128" t="s">
        <v>4498</v>
      </c>
      <c r="I889" s="128" t="s">
        <v>4499</v>
      </c>
      <c r="J889" s="128"/>
      <c r="K889" s="128"/>
      <c r="L889" s="128" t="s">
        <v>4462</v>
      </c>
      <c r="M889" s="147">
        <v>0</v>
      </c>
      <c r="N889" s="147"/>
      <c r="O889" s="128"/>
      <c r="P889" s="128"/>
      <c r="Q889" s="128"/>
      <c r="R889" s="128"/>
      <c r="S889" s="128"/>
      <c r="T889" s="128">
        <v>1</v>
      </c>
      <c r="U889" s="128"/>
      <c r="V889" s="128"/>
      <c r="W889" s="128"/>
      <c r="X889" s="128"/>
      <c r="Y889" s="128"/>
      <c r="Z889" s="128"/>
      <c r="AA889" s="128">
        <v>1</v>
      </c>
      <c r="AB889" s="128"/>
      <c r="AC889" s="128"/>
      <c r="AD889" s="128"/>
      <c r="AE889" s="128"/>
      <c r="AF889" s="128"/>
      <c r="AG889" s="128"/>
      <c r="AH889" s="128"/>
      <c r="AI889" s="128"/>
      <c r="AJ889" s="128">
        <v>1</v>
      </c>
      <c r="AK889" s="128"/>
      <c r="AL889" s="128"/>
      <c r="AM889" s="128"/>
      <c r="AN889" s="128"/>
      <c r="AO889" s="128"/>
      <c r="AP889" s="128"/>
      <c r="AQ889" s="128"/>
      <c r="AR889" s="128">
        <f t="shared" si="252"/>
        <v>1</v>
      </c>
      <c r="AS889" s="128">
        <v>1</v>
      </c>
      <c r="AT889" s="128">
        <v>1</v>
      </c>
      <c r="AU889" s="128">
        <v>0</v>
      </c>
      <c r="AV889" s="128">
        <v>1</v>
      </c>
      <c r="AW889" s="128">
        <v>0</v>
      </c>
      <c r="AX889" s="128">
        <f t="shared" si="235"/>
        <v>3</v>
      </c>
      <c r="AY889" s="128"/>
      <c r="AZ889" s="128">
        <v>1</v>
      </c>
      <c r="BA889" s="128"/>
      <c r="BB889" s="128"/>
      <c r="BC889" s="128"/>
      <c r="BD889" s="128"/>
      <c r="BE889" s="128"/>
      <c r="BF889" s="128"/>
      <c r="BG889" s="128"/>
      <c r="BH889" s="128"/>
      <c r="BI889" s="128"/>
      <c r="BJ889" s="128"/>
      <c r="BK889" s="128"/>
      <c r="BL889" s="128"/>
      <c r="BM889" s="128"/>
      <c r="BN889" s="128">
        <v>1</v>
      </c>
      <c r="BO889" s="128"/>
      <c r="BP889" s="128"/>
      <c r="BQ889" s="128"/>
      <c r="BR889" s="128"/>
      <c r="BS889" s="128"/>
      <c r="BT889" s="128"/>
      <c r="BU889" s="128"/>
      <c r="BV889" s="66">
        <f t="shared" si="251"/>
        <v>1</v>
      </c>
      <c r="BW889" s="128"/>
      <c r="BX889" s="128"/>
      <c r="BY889" s="128"/>
      <c r="BZ889" s="128"/>
      <c r="CA889" s="128"/>
      <c r="CB889" s="128"/>
      <c r="CC889" s="128"/>
      <c r="CD889" s="128"/>
      <c r="CE889" s="128"/>
      <c r="CF889" s="128"/>
      <c r="CG889" s="128"/>
      <c r="CH889" s="128">
        <f t="shared" si="236"/>
        <v>0</v>
      </c>
      <c r="CI889" s="128"/>
      <c r="CJ889" s="128"/>
      <c r="CK889" s="128"/>
      <c r="CL889" s="128"/>
      <c r="CM889" s="128"/>
      <c r="CN889" s="128"/>
      <c r="CO889" s="128"/>
      <c r="CP889" s="128"/>
      <c r="CQ889" s="128"/>
      <c r="CR889" s="128"/>
      <c r="CS889" s="128">
        <f t="shared" si="237"/>
        <v>0</v>
      </c>
      <c r="CT889" s="128"/>
      <c r="CU889" s="128"/>
      <c r="CV889" s="128"/>
      <c r="CW889" s="128"/>
      <c r="CX889" s="128"/>
      <c r="CY889" s="128"/>
      <c r="CZ889" s="128"/>
      <c r="DA889" s="128"/>
      <c r="DB889" s="128"/>
      <c r="DC889" s="128"/>
      <c r="DD889" s="128">
        <f t="shared" si="238"/>
        <v>0</v>
      </c>
      <c r="DE889" s="128"/>
      <c r="DF889" s="128"/>
      <c r="DG889" s="128"/>
      <c r="DH889" s="128"/>
      <c r="DI889" s="128"/>
      <c r="DJ889" s="128"/>
      <c r="DK889" s="128"/>
      <c r="DL889" s="128"/>
      <c r="DM889" s="128"/>
      <c r="DN889" s="128">
        <f t="shared" si="239"/>
        <v>0</v>
      </c>
      <c r="DO889" s="128"/>
      <c r="DP889" s="128"/>
      <c r="DQ889" s="128"/>
      <c r="DR889" s="128"/>
      <c r="DS889" s="128"/>
      <c r="DT889" s="128"/>
      <c r="DU889" s="128"/>
      <c r="DV889" s="128"/>
      <c r="DW889" s="128"/>
      <c r="DX889" s="128"/>
      <c r="DY889" s="128">
        <f t="shared" si="240"/>
        <v>0</v>
      </c>
      <c r="DZ889" s="128">
        <f t="shared" si="241"/>
        <v>0</v>
      </c>
      <c r="EA889" s="128">
        <f t="shared" si="242"/>
        <v>0</v>
      </c>
      <c r="EB889" s="128">
        <f t="shared" si="243"/>
        <v>0</v>
      </c>
      <c r="EC889" s="128">
        <f t="shared" si="244"/>
        <v>0</v>
      </c>
      <c r="ED889" s="128">
        <f t="shared" si="245"/>
        <v>0</v>
      </c>
      <c r="EE889" s="128">
        <f t="shared" si="246"/>
        <v>0</v>
      </c>
      <c r="EF889" s="128">
        <f t="shared" si="247"/>
        <v>0</v>
      </c>
      <c r="EG889" s="128">
        <f t="shared" si="248"/>
        <v>0</v>
      </c>
      <c r="EH889" s="128">
        <f t="shared" si="249"/>
        <v>0</v>
      </c>
      <c r="EI889" s="128">
        <f t="shared" si="250"/>
        <v>0</v>
      </c>
      <c r="EJ889" s="128">
        <v>0</v>
      </c>
    </row>
    <row r="890" spans="1:140" ht="15.75" customHeight="1">
      <c r="A890" s="33"/>
      <c r="B890" s="33"/>
      <c r="C890" s="128">
        <v>2021</v>
      </c>
      <c r="D890" s="128" t="s">
        <v>4500</v>
      </c>
      <c r="E890" s="128" t="s">
        <v>4501</v>
      </c>
      <c r="F890" s="128" t="s">
        <v>620</v>
      </c>
      <c r="G890" s="128" t="s">
        <v>621</v>
      </c>
      <c r="H890" s="128" t="s">
        <v>4502</v>
      </c>
      <c r="I890" s="128" t="s">
        <v>4503</v>
      </c>
      <c r="J890" s="128"/>
      <c r="K890" s="128"/>
      <c r="L890" s="128" t="s">
        <v>4462</v>
      </c>
      <c r="M890" s="147">
        <v>1</v>
      </c>
      <c r="N890" s="128" t="s">
        <v>4504</v>
      </c>
      <c r="O890" s="128"/>
      <c r="P890" s="128"/>
      <c r="Q890" s="128"/>
      <c r="R890" s="128"/>
      <c r="S890" s="128">
        <v>1</v>
      </c>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v>1</v>
      </c>
      <c r="AR890" s="128">
        <f t="shared" si="252"/>
        <v>1</v>
      </c>
      <c r="AS890" s="128">
        <v>1</v>
      </c>
      <c r="AT890" s="128">
        <v>0</v>
      </c>
      <c r="AU890" s="128">
        <v>1</v>
      </c>
      <c r="AV890" s="128">
        <v>0</v>
      </c>
      <c r="AW890" s="128">
        <v>1</v>
      </c>
      <c r="AX890" s="128">
        <f t="shared" si="235"/>
        <v>3</v>
      </c>
      <c r="AY890" s="128"/>
      <c r="AZ890" s="128"/>
      <c r="BA890" s="128">
        <v>1</v>
      </c>
      <c r="BB890" s="128"/>
      <c r="BC890" s="128"/>
      <c r="BD890" s="128"/>
      <c r="BE890" s="128"/>
      <c r="BF890" s="128"/>
      <c r="BG890" s="128"/>
      <c r="BH890" s="128"/>
      <c r="BI890" s="128"/>
      <c r="BJ890" s="128"/>
      <c r="BK890" s="128">
        <v>1</v>
      </c>
      <c r="BL890" s="128"/>
      <c r="BM890" s="128"/>
      <c r="BN890" s="128"/>
      <c r="BO890" s="128"/>
      <c r="BP890" s="128"/>
      <c r="BQ890" s="128"/>
      <c r="BR890" s="128"/>
      <c r="BS890" s="128"/>
      <c r="BT890" s="128"/>
      <c r="BU890" s="180"/>
      <c r="BV890" s="66">
        <f t="shared" si="251"/>
        <v>1</v>
      </c>
      <c r="BW890" s="128"/>
      <c r="BX890" s="128"/>
      <c r="BY890" s="128"/>
      <c r="BZ890" s="128">
        <v>1</v>
      </c>
      <c r="CA890" s="128"/>
      <c r="CB890" s="128"/>
      <c r="CC890" s="128"/>
      <c r="CD890" s="128"/>
      <c r="CE890" s="128"/>
      <c r="CF890" s="128"/>
      <c r="CG890" s="128"/>
      <c r="CH890" s="128">
        <f t="shared" si="236"/>
        <v>1</v>
      </c>
      <c r="CI890" s="128"/>
      <c r="CJ890" s="128"/>
      <c r="CK890" s="128"/>
      <c r="CL890" s="128"/>
      <c r="CM890" s="128"/>
      <c r="CN890" s="128"/>
      <c r="CO890" s="128"/>
      <c r="CP890" s="128"/>
      <c r="CQ890" s="128"/>
      <c r="CR890" s="128"/>
      <c r="CS890" s="128">
        <f t="shared" si="237"/>
        <v>0</v>
      </c>
      <c r="CT890" s="128"/>
      <c r="CU890" s="128"/>
      <c r="CV890" s="128"/>
      <c r="CW890" s="128">
        <v>1</v>
      </c>
      <c r="CX890" s="128"/>
      <c r="CY890" s="128"/>
      <c r="CZ890" s="128"/>
      <c r="DA890" s="128"/>
      <c r="DB890" s="128"/>
      <c r="DC890" s="128"/>
      <c r="DD890" s="128">
        <f t="shared" si="238"/>
        <v>1</v>
      </c>
      <c r="DE890" s="128"/>
      <c r="DF890" s="128"/>
      <c r="DG890" s="128"/>
      <c r="DH890" s="128"/>
      <c r="DI890" s="128"/>
      <c r="DJ890" s="128"/>
      <c r="DK890" s="128"/>
      <c r="DL890" s="128"/>
      <c r="DM890" s="128"/>
      <c r="DN890" s="128">
        <f t="shared" si="239"/>
        <v>0</v>
      </c>
      <c r="DO890" s="128"/>
      <c r="DP890" s="128"/>
      <c r="DQ890" s="128"/>
      <c r="DR890" s="128"/>
      <c r="DS890" s="128"/>
      <c r="DT890" s="128"/>
      <c r="DU890" s="128"/>
      <c r="DV890" s="128">
        <v>1</v>
      </c>
      <c r="DW890" s="128"/>
      <c r="DX890" s="128"/>
      <c r="DY890" s="128">
        <f t="shared" si="240"/>
        <v>1</v>
      </c>
      <c r="DZ890" s="128">
        <f t="shared" si="241"/>
        <v>0</v>
      </c>
      <c r="EA890" s="128">
        <f t="shared" si="242"/>
        <v>0</v>
      </c>
      <c r="EB890" s="128">
        <f t="shared" si="243"/>
        <v>0</v>
      </c>
      <c r="EC890" s="128">
        <f t="shared" si="244"/>
        <v>1</v>
      </c>
      <c r="ED890" s="128">
        <f t="shared" si="245"/>
        <v>0</v>
      </c>
      <c r="EE890" s="128">
        <f t="shared" si="246"/>
        <v>0</v>
      </c>
      <c r="EF890" s="128">
        <f t="shared" si="247"/>
        <v>0</v>
      </c>
      <c r="EG890" s="128">
        <f t="shared" si="248"/>
        <v>0</v>
      </c>
      <c r="EH890" s="128">
        <f t="shared" si="249"/>
        <v>1</v>
      </c>
      <c r="EI890" s="128">
        <f t="shared" si="250"/>
        <v>1</v>
      </c>
      <c r="EJ890" s="128">
        <v>0</v>
      </c>
    </row>
    <row r="891" spans="1:140" ht="15.75" customHeight="1">
      <c r="A891" s="33"/>
      <c r="B891" s="33"/>
      <c r="C891" s="128">
        <v>2021</v>
      </c>
      <c r="D891" s="128" t="s">
        <v>4505</v>
      </c>
      <c r="E891" s="128" t="s">
        <v>4506</v>
      </c>
      <c r="F891" s="145" t="s">
        <v>513</v>
      </c>
      <c r="G891" s="126" t="s">
        <v>470</v>
      </c>
      <c r="H891" s="126" t="s">
        <v>4507</v>
      </c>
      <c r="I891" s="128" t="s">
        <v>4508</v>
      </c>
      <c r="J891" s="128"/>
      <c r="K891" s="128"/>
      <c r="L891" s="128" t="s">
        <v>4462</v>
      </c>
      <c r="M891" s="147">
        <v>0</v>
      </c>
      <c r="N891" s="147"/>
      <c r="O891" s="128"/>
      <c r="P891" s="128"/>
      <c r="Q891" s="128"/>
      <c r="R891" s="128"/>
      <c r="S891" s="128"/>
      <c r="T891" s="128"/>
      <c r="U891" s="128">
        <v>1</v>
      </c>
      <c r="V891" s="128"/>
      <c r="W891" s="128"/>
      <c r="X891" s="128"/>
      <c r="Y891" s="128"/>
      <c r="Z891" s="128"/>
      <c r="AA891" s="128"/>
      <c r="AB891" s="128"/>
      <c r="AC891" s="128"/>
      <c r="AD891" s="128"/>
      <c r="AE891" s="128"/>
      <c r="AF891" s="128"/>
      <c r="AG891" s="128"/>
      <c r="AH891" s="128">
        <v>1</v>
      </c>
      <c r="AI891" s="128"/>
      <c r="AJ891" s="128"/>
      <c r="AK891" s="128"/>
      <c r="AL891" s="128"/>
      <c r="AM891" s="128"/>
      <c r="AN891" s="128"/>
      <c r="AO891" s="128"/>
      <c r="AP891" s="128"/>
      <c r="AQ891" s="128"/>
      <c r="AR891" s="128">
        <f t="shared" si="252"/>
        <v>1</v>
      </c>
      <c r="AS891" s="128">
        <v>0</v>
      </c>
      <c r="AT891" s="128">
        <v>0</v>
      </c>
      <c r="AU891" s="128">
        <v>1</v>
      </c>
      <c r="AV891" s="128">
        <v>0</v>
      </c>
      <c r="AW891" s="128">
        <v>0</v>
      </c>
      <c r="AX891" s="128">
        <f t="shared" si="235"/>
        <v>1</v>
      </c>
      <c r="AY891" s="128"/>
      <c r="AZ891" s="128">
        <v>1</v>
      </c>
      <c r="BA891" s="128"/>
      <c r="BB891" s="128">
        <v>1</v>
      </c>
      <c r="BC891" s="128"/>
      <c r="BD891" s="128"/>
      <c r="BE891" s="128"/>
      <c r="BF891" s="128"/>
      <c r="BG891" s="128"/>
      <c r="BH891" s="128"/>
      <c r="BI891" s="128"/>
      <c r="BJ891" s="128"/>
      <c r="BK891" s="128"/>
      <c r="BL891" s="128"/>
      <c r="BM891" s="128"/>
      <c r="BN891" s="128">
        <v>1</v>
      </c>
      <c r="BO891" s="128"/>
      <c r="BP891" s="128"/>
      <c r="BQ891" s="128"/>
      <c r="BR891" s="128"/>
      <c r="BS891" s="128"/>
      <c r="BT891" s="128"/>
      <c r="BU891" s="128">
        <v>1</v>
      </c>
      <c r="BV891" s="66">
        <f t="shared" si="251"/>
        <v>0</v>
      </c>
      <c r="BW891" s="128"/>
      <c r="BX891" s="128"/>
      <c r="BY891" s="128"/>
      <c r="BZ891" s="128"/>
      <c r="CA891" s="128"/>
      <c r="CB891" s="128"/>
      <c r="CC891" s="128"/>
      <c r="CD891" s="128"/>
      <c r="CE891" s="128"/>
      <c r="CF891" s="128"/>
      <c r="CG891" s="128"/>
      <c r="CH891" s="128">
        <f t="shared" si="236"/>
        <v>0</v>
      </c>
      <c r="CI891" s="128"/>
      <c r="CJ891" s="128"/>
      <c r="CK891" s="128"/>
      <c r="CL891" s="128"/>
      <c r="CM891" s="128"/>
      <c r="CN891" s="128"/>
      <c r="CO891" s="128"/>
      <c r="CP891" s="128"/>
      <c r="CQ891" s="128"/>
      <c r="CR891" s="128"/>
      <c r="CS891" s="128">
        <f t="shared" si="237"/>
        <v>0</v>
      </c>
      <c r="CT891" s="128"/>
      <c r="CU891" s="128"/>
      <c r="CV891" s="128"/>
      <c r="CW891" s="128"/>
      <c r="CX891" s="128"/>
      <c r="CY891" s="128"/>
      <c r="CZ891" s="128"/>
      <c r="DA891" s="128"/>
      <c r="DB891" s="128"/>
      <c r="DC891" s="128"/>
      <c r="DD891" s="128">
        <f t="shared" si="238"/>
        <v>0</v>
      </c>
      <c r="DE891" s="128"/>
      <c r="DF891" s="128"/>
      <c r="DG891" s="128"/>
      <c r="DH891" s="128"/>
      <c r="DI891" s="128"/>
      <c r="DJ891" s="128"/>
      <c r="DK891" s="128"/>
      <c r="DL891" s="128"/>
      <c r="DM891" s="128"/>
      <c r="DN891" s="128">
        <f t="shared" si="239"/>
        <v>0</v>
      </c>
      <c r="DO891" s="128"/>
      <c r="DP891" s="128"/>
      <c r="DQ891" s="128"/>
      <c r="DR891" s="128"/>
      <c r="DS891" s="128"/>
      <c r="DT891" s="128"/>
      <c r="DU891" s="128"/>
      <c r="DV891" s="128"/>
      <c r="DW891" s="128"/>
      <c r="DX891" s="128"/>
      <c r="DY891" s="128">
        <f t="shared" si="240"/>
        <v>0</v>
      </c>
      <c r="DZ891" s="128">
        <f t="shared" si="241"/>
        <v>0</v>
      </c>
      <c r="EA891" s="128">
        <f t="shared" si="242"/>
        <v>0</v>
      </c>
      <c r="EB891" s="128">
        <f t="shared" si="243"/>
        <v>0</v>
      </c>
      <c r="EC891" s="128">
        <f t="shared" si="244"/>
        <v>0</v>
      </c>
      <c r="ED891" s="128">
        <f t="shared" si="245"/>
        <v>0</v>
      </c>
      <c r="EE891" s="128">
        <f t="shared" si="246"/>
        <v>0</v>
      </c>
      <c r="EF891" s="128">
        <f t="shared" si="247"/>
        <v>0</v>
      </c>
      <c r="EG891" s="128">
        <f t="shared" si="248"/>
        <v>0</v>
      </c>
      <c r="EH891" s="128">
        <f t="shared" si="249"/>
        <v>0</v>
      </c>
      <c r="EI891" s="128">
        <f t="shared" si="250"/>
        <v>0</v>
      </c>
      <c r="EJ891" s="128">
        <v>0</v>
      </c>
    </row>
    <row r="892" spans="1:140" ht="15.75" customHeight="1">
      <c r="A892" s="33"/>
      <c r="B892" s="33"/>
      <c r="C892" s="128">
        <v>2021</v>
      </c>
      <c r="D892" s="128" t="s">
        <v>4509</v>
      </c>
      <c r="E892" s="128" t="s">
        <v>4510</v>
      </c>
      <c r="F892" s="128" t="s">
        <v>3326</v>
      </c>
      <c r="G892" s="128" t="s">
        <v>459</v>
      </c>
      <c r="H892" s="128" t="s">
        <v>4511</v>
      </c>
      <c r="I892" s="181" t="s">
        <v>4512</v>
      </c>
      <c r="J892" s="128"/>
      <c r="K892" s="128"/>
      <c r="L892" s="128" t="s">
        <v>4462</v>
      </c>
      <c r="M892" s="147">
        <v>0</v>
      </c>
      <c r="N892" s="147"/>
      <c r="O892" s="128"/>
      <c r="P892" s="128"/>
      <c r="Q892" s="128"/>
      <c r="R892" s="128">
        <v>1</v>
      </c>
      <c r="S892" s="128"/>
      <c r="T892" s="128"/>
      <c r="U892" s="128"/>
      <c r="V892" s="128"/>
      <c r="W892" s="128"/>
      <c r="X892" s="128"/>
      <c r="Y892" s="128">
        <v>1</v>
      </c>
      <c r="Z892" s="128"/>
      <c r="AA892" s="128"/>
      <c r="AB892" s="128"/>
      <c r="AC892" s="128"/>
      <c r="AD892" s="128"/>
      <c r="AE892" s="128"/>
      <c r="AF892" s="128"/>
      <c r="AG892" s="128"/>
      <c r="AH892" s="128"/>
      <c r="AI892" s="128"/>
      <c r="AJ892" s="128"/>
      <c r="AK892" s="128"/>
      <c r="AL892" s="128"/>
      <c r="AM892" s="128"/>
      <c r="AN892" s="128"/>
      <c r="AO892" s="128"/>
      <c r="AP892" s="128"/>
      <c r="AQ892" s="128"/>
      <c r="AR892" s="128">
        <f t="shared" si="252"/>
        <v>1</v>
      </c>
      <c r="AS892" s="128">
        <v>1</v>
      </c>
      <c r="AT892" s="128">
        <v>1</v>
      </c>
      <c r="AU892" s="128">
        <v>1</v>
      </c>
      <c r="AV892" s="128">
        <v>1</v>
      </c>
      <c r="AW892" s="128">
        <v>1</v>
      </c>
      <c r="AX892" s="128">
        <f t="shared" si="235"/>
        <v>5</v>
      </c>
      <c r="AY892" s="128"/>
      <c r="AZ892" s="128"/>
      <c r="BA892" s="128"/>
      <c r="BB892" s="128"/>
      <c r="BC892" s="128"/>
      <c r="BD892" s="128"/>
      <c r="BE892" s="128"/>
      <c r="BF892" s="128"/>
      <c r="BG892" s="128"/>
      <c r="BH892" s="128"/>
      <c r="BI892" s="128"/>
      <c r="BJ892" s="128"/>
      <c r="BK892" s="128">
        <v>1</v>
      </c>
      <c r="BL892" s="128"/>
      <c r="BM892" s="128"/>
      <c r="BN892" s="128"/>
      <c r="BO892" s="128"/>
      <c r="BP892" s="128"/>
      <c r="BQ892" s="128"/>
      <c r="BR892" s="128"/>
      <c r="BS892" s="128">
        <v>1</v>
      </c>
      <c r="BT892" s="128">
        <v>1</v>
      </c>
      <c r="BU892" s="128">
        <v>1</v>
      </c>
      <c r="BV892" s="66">
        <f t="shared" si="251"/>
        <v>0</v>
      </c>
      <c r="BW892" s="128"/>
      <c r="BX892" s="128"/>
      <c r="BY892" s="128"/>
      <c r="BZ892" s="128">
        <v>1</v>
      </c>
      <c r="CA892" s="128"/>
      <c r="CB892" s="128">
        <v>1</v>
      </c>
      <c r="CC892" s="128">
        <v>1</v>
      </c>
      <c r="CD892" s="128"/>
      <c r="CE892" s="128"/>
      <c r="CF892" s="128"/>
      <c r="CG892" s="128"/>
      <c r="CH892" s="128">
        <f t="shared" si="236"/>
        <v>3</v>
      </c>
      <c r="CI892" s="128"/>
      <c r="CJ892" s="128">
        <v>1</v>
      </c>
      <c r="CK892" s="128"/>
      <c r="CL892" s="128"/>
      <c r="CM892" s="128">
        <v>1</v>
      </c>
      <c r="CN892" s="128">
        <v>1</v>
      </c>
      <c r="CO892" s="128"/>
      <c r="CP892" s="128">
        <v>1</v>
      </c>
      <c r="CQ892" s="128"/>
      <c r="CR892" s="128"/>
      <c r="CS892" s="128">
        <f t="shared" si="237"/>
        <v>4</v>
      </c>
      <c r="CT892" s="128"/>
      <c r="CU892" s="128"/>
      <c r="CV892" s="128"/>
      <c r="CW892" s="128">
        <v>1</v>
      </c>
      <c r="CX892" s="128">
        <v>1</v>
      </c>
      <c r="CY892" s="128"/>
      <c r="CZ892" s="128"/>
      <c r="DA892" s="128">
        <v>1</v>
      </c>
      <c r="DB892" s="128"/>
      <c r="DC892" s="128"/>
      <c r="DD892" s="128">
        <f t="shared" si="238"/>
        <v>3</v>
      </c>
      <c r="DE892" s="128"/>
      <c r="DF892" s="128">
        <v>1</v>
      </c>
      <c r="DG892" s="128"/>
      <c r="DH892" s="128">
        <v>1</v>
      </c>
      <c r="DI892" s="128">
        <v>1</v>
      </c>
      <c r="DJ892" s="128"/>
      <c r="DK892" s="128"/>
      <c r="DL892" s="128"/>
      <c r="DM892" s="128"/>
      <c r="DN892" s="128">
        <f t="shared" si="239"/>
        <v>3</v>
      </c>
      <c r="DO892" s="128"/>
      <c r="DP892" s="128">
        <v>1</v>
      </c>
      <c r="DQ892" s="128"/>
      <c r="DR892" s="128">
        <v>1</v>
      </c>
      <c r="DS892" s="128">
        <v>1</v>
      </c>
      <c r="DT892" s="128"/>
      <c r="DU892" s="128"/>
      <c r="DV892" s="128">
        <v>1</v>
      </c>
      <c r="DW892" s="128"/>
      <c r="DX892" s="128"/>
      <c r="DY892" s="128">
        <f t="shared" si="240"/>
        <v>4</v>
      </c>
      <c r="DZ892" s="128">
        <f t="shared" si="241"/>
        <v>0</v>
      </c>
      <c r="EA892" s="128">
        <f t="shared" si="242"/>
        <v>3</v>
      </c>
      <c r="EB892" s="128">
        <f t="shared" si="243"/>
        <v>0</v>
      </c>
      <c r="EC892" s="128">
        <f t="shared" si="244"/>
        <v>4</v>
      </c>
      <c r="ED892" s="128">
        <f t="shared" si="245"/>
        <v>5</v>
      </c>
      <c r="EE892" s="128">
        <f t="shared" si="246"/>
        <v>0</v>
      </c>
      <c r="EF892" s="128">
        <f t="shared" si="247"/>
        <v>2</v>
      </c>
      <c r="EG892" s="128">
        <f t="shared" si="248"/>
        <v>0</v>
      </c>
      <c r="EH892" s="128">
        <f t="shared" si="249"/>
        <v>14</v>
      </c>
      <c r="EI892" s="128">
        <f t="shared" si="250"/>
        <v>1</v>
      </c>
      <c r="EJ892" s="128">
        <v>0</v>
      </c>
    </row>
    <row r="893" spans="1:140" ht="15.75" customHeight="1">
      <c r="A893" s="33"/>
      <c r="B893" s="33"/>
      <c r="C893" s="128">
        <v>2021</v>
      </c>
      <c r="D893" s="128" t="s">
        <v>4513</v>
      </c>
      <c r="E893" s="128" t="s">
        <v>4514</v>
      </c>
      <c r="F893" s="145" t="s">
        <v>851</v>
      </c>
      <c r="G893" s="128" t="s">
        <v>483</v>
      </c>
      <c r="H893" s="128" t="s">
        <v>4515</v>
      </c>
      <c r="I893" s="149" t="s">
        <v>4516</v>
      </c>
      <c r="J893" s="128"/>
      <c r="K893" s="128"/>
      <c r="L893" s="128" t="s">
        <v>4462</v>
      </c>
      <c r="M893" s="147">
        <v>0</v>
      </c>
      <c r="N893" s="147"/>
      <c r="O893" s="128"/>
      <c r="P893" s="128"/>
      <c r="Q893" s="128"/>
      <c r="R893" s="128">
        <v>1</v>
      </c>
      <c r="S893" s="128"/>
      <c r="T893" s="128"/>
      <c r="U893" s="128"/>
      <c r="V893" s="128"/>
      <c r="W893" s="128"/>
      <c r="X893" s="128"/>
      <c r="Y893" s="128"/>
      <c r="Z893" s="128"/>
      <c r="AA893" s="128"/>
      <c r="AB893" s="128"/>
      <c r="AC893" s="128"/>
      <c r="AD893" s="128"/>
      <c r="AE893" s="128"/>
      <c r="AF893" s="128">
        <v>1</v>
      </c>
      <c r="AG893" s="128"/>
      <c r="AH893" s="128"/>
      <c r="AI893" s="128"/>
      <c r="AJ893" s="128"/>
      <c r="AK893" s="128"/>
      <c r="AL893" s="128"/>
      <c r="AM893" s="128"/>
      <c r="AN893" s="128"/>
      <c r="AO893" s="128"/>
      <c r="AP893" s="128"/>
      <c r="AQ893" s="128"/>
      <c r="AR893" s="128">
        <f t="shared" si="252"/>
        <v>1</v>
      </c>
      <c r="AS893" s="128">
        <v>1</v>
      </c>
      <c r="AT893" s="128">
        <v>0</v>
      </c>
      <c r="AU893" s="128">
        <v>1</v>
      </c>
      <c r="AV893" s="128">
        <v>1</v>
      </c>
      <c r="AW893" s="128">
        <v>1</v>
      </c>
      <c r="AX893" s="128">
        <f t="shared" si="235"/>
        <v>4</v>
      </c>
      <c r="AY893" s="128"/>
      <c r="AZ893" s="128">
        <v>1</v>
      </c>
      <c r="BA893" s="128"/>
      <c r="BB893" s="128"/>
      <c r="BC893" s="128"/>
      <c r="BD893" s="128"/>
      <c r="BE893" s="128"/>
      <c r="BF893" s="128"/>
      <c r="BG893" s="128"/>
      <c r="BH893" s="128"/>
      <c r="BI893" s="128"/>
      <c r="BJ893" s="128"/>
      <c r="BK893" s="128"/>
      <c r="BL893" s="128"/>
      <c r="BM893" s="128"/>
      <c r="BN893" s="128">
        <v>1</v>
      </c>
      <c r="BO893" s="128"/>
      <c r="BP893" s="128"/>
      <c r="BQ893" s="128"/>
      <c r="BR893" s="128"/>
      <c r="BS893" s="128"/>
      <c r="BT893" s="128"/>
      <c r="BU893" s="128"/>
      <c r="BV893" s="66">
        <f t="shared" si="251"/>
        <v>1</v>
      </c>
      <c r="BW893" s="128"/>
      <c r="BX893" s="128"/>
      <c r="BY893" s="128"/>
      <c r="BZ893" s="128"/>
      <c r="CA893" s="128"/>
      <c r="CB893" s="128"/>
      <c r="CC893" s="128"/>
      <c r="CD893" s="128"/>
      <c r="CE893" s="128"/>
      <c r="CF893" s="128"/>
      <c r="CG893" s="128"/>
      <c r="CH893" s="128">
        <f t="shared" si="236"/>
        <v>0</v>
      </c>
      <c r="CI893" s="128"/>
      <c r="CJ893" s="128"/>
      <c r="CK893" s="128"/>
      <c r="CL893" s="128"/>
      <c r="CM893" s="128"/>
      <c r="CN893" s="128"/>
      <c r="CO893" s="128"/>
      <c r="CP893" s="128"/>
      <c r="CQ893" s="128"/>
      <c r="CR893" s="128"/>
      <c r="CS893" s="128">
        <f t="shared" si="237"/>
        <v>0</v>
      </c>
      <c r="CT893" s="128"/>
      <c r="CU893" s="128"/>
      <c r="CV893" s="128"/>
      <c r="CW893" s="128"/>
      <c r="CX893" s="128"/>
      <c r="CY893" s="128"/>
      <c r="CZ893" s="128"/>
      <c r="DA893" s="128"/>
      <c r="DB893" s="128"/>
      <c r="DC893" s="128"/>
      <c r="DD893" s="128">
        <f t="shared" si="238"/>
        <v>0</v>
      </c>
      <c r="DE893" s="128"/>
      <c r="DF893" s="128"/>
      <c r="DG893" s="128"/>
      <c r="DH893" s="128"/>
      <c r="DI893" s="128"/>
      <c r="DJ893" s="128"/>
      <c r="DK893" s="128"/>
      <c r="DL893" s="128"/>
      <c r="DM893" s="128"/>
      <c r="DN893" s="128">
        <f t="shared" si="239"/>
        <v>0</v>
      </c>
      <c r="DO893" s="128"/>
      <c r="DP893" s="128"/>
      <c r="DQ893" s="128"/>
      <c r="DR893" s="128"/>
      <c r="DS893" s="128"/>
      <c r="DT893" s="128"/>
      <c r="DU893" s="128"/>
      <c r="DV893" s="128"/>
      <c r="DW893" s="128"/>
      <c r="DX893" s="128"/>
      <c r="DY893" s="128">
        <f t="shared" si="240"/>
        <v>0</v>
      </c>
      <c r="DZ893" s="128">
        <f t="shared" si="241"/>
        <v>0</v>
      </c>
      <c r="EA893" s="128">
        <f t="shared" si="242"/>
        <v>0</v>
      </c>
      <c r="EB893" s="128">
        <f t="shared" si="243"/>
        <v>0</v>
      </c>
      <c r="EC893" s="128">
        <f t="shared" si="244"/>
        <v>0</v>
      </c>
      <c r="ED893" s="128">
        <f t="shared" si="245"/>
        <v>0</v>
      </c>
      <c r="EE893" s="128">
        <f t="shared" si="246"/>
        <v>0</v>
      </c>
      <c r="EF893" s="128">
        <f t="shared" si="247"/>
        <v>0</v>
      </c>
      <c r="EG893" s="128">
        <f t="shared" si="248"/>
        <v>0</v>
      </c>
      <c r="EH893" s="128">
        <f t="shared" si="249"/>
        <v>0</v>
      </c>
      <c r="EI893" s="128">
        <f t="shared" si="250"/>
        <v>0</v>
      </c>
      <c r="EJ893" s="128">
        <v>0</v>
      </c>
    </row>
    <row r="894" spans="1:140" ht="15.75" customHeight="1">
      <c r="A894" s="33"/>
      <c r="B894" s="33"/>
      <c r="C894" s="115">
        <v>2021</v>
      </c>
      <c r="D894" s="113" t="s">
        <v>4517</v>
      </c>
      <c r="E894" s="170" t="s">
        <v>4518</v>
      </c>
      <c r="F894" s="171" t="s">
        <v>1056</v>
      </c>
      <c r="G894" s="113" t="s">
        <v>463</v>
      </c>
      <c r="H894" s="128" t="s">
        <v>4519</v>
      </c>
      <c r="I894" s="182" t="s">
        <v>4520</v>
      </c>
      <c r="J894" s="128"/>
      <c r="K894" s="128"/>
      <c r="L894" s="128" t="s">
        <v>4462</v>
      </c>
      <c r="M894" s="183">
        <v>1</v>
      </c>
      <c r="N894" s="147"/>
      <c r="O894" s="128"/>
      <c r="P894" s="128">
        <v>1</v>
      </c>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v>1</v>
      </c>
      <c r="AO894" s="128"/>
      <c r="AP894" s="128"/>
      <c r="AQ894" s="128"/>
      <c r="AR894" s="128">
        <f t="shared" si="252"/>
        <v>1</v>
      </c>
      <c r="AS894" s="128">
        <v>1</v>
      </c>
      <c r="AT894" s="128">
        <v>1</v>
      </c>
      <c r="AU894" s="128">
        <v>1</v>
      </c>
      <c r="AV894" s="128">
        <v>1</v>
      </c>
      <c r="AW894" s="128">
        <v>1</v>
      </c>
      <c r="AX894" s="128">
        <f t="shared" si="235"/>
        <v>5</v>
      </c>
      <c r="AY894" s="128"/>
      <c r="AZ894" s="128"/>
      <c r="BA894" s="128"/>
      <c r="BB894" s="128"/>
      <c r="BC894" s="128"/>
      <c r="BD894" s="128"/>
      <c r="BE894" s="128"/>
      <c r="BF894" s="128"/>
      <c r="BG894" s="128"/>
      <c r="BH894" s="128"/>
      <c r="BI894" s="128"/>
      <c r="BJ894" s="128"/>
      <c r="BK894" s="128"/>
      <c r="BL894" s="128"/>
      <c r="BM894" s="128"/>
      <c r="BN894" s="128"/>
      <c r="BO894" s="128"/>
      <c r="BP894" s="128">
        <v>1</v>
      </c>
      <c r="BQ894" s="128"/>
      <c r="BR894" s="128"/>
      <c r="BS894" s="128"/>
      <c r="BT894" s="128"/>
      <c r="BU894" s="128"/>
      <c r="BV894" s="66">
        <f t="shared" si="251"/>
        <v>1</v>
      </c>
      <c r="BW894" s="128"/>
      <c r="BX894" s="128"/>
      <c r="BY894" s="128"/>
      <c r="BZ894" s="128"/>
      <c r="CA894" s="128"/>
      <c r="CB894" s="128"/>
      <c r="CC894" s="128"/>
      <c r="CD894" s="128"/>
      <c r="CE894" s="128"/>
      <c r="CF894" s="128"/>
      <c r="CG894" s="128"/>
      <c r="CH894" s="128">
        <f t="shared" si="236"/>
        <v>0</v>
      </c>
      <c r="CI894" s="128"/>
      <c r="CJ894" s="128"/>
      <c r="CK894" s="128"/>
      <c r="CL894" s="128"/>
      <c r="CM894" s="128"/>
      <c r="CN894" s="128"/>
      <c r="CO894" s="128"/>
      <c r="CP894" s="128"/>
      <c r="CQ894" s="128"/>
      <c r="CR894" s="128"/>
      <c r="CS894" s="128">
        <f t="shared" si="237"/>
        <v>0</v>
      </c>
      <c r="CT894" s="128"/>
      <c r="CU894" s="128"/>
      <c r="CV894" s="128"/>
      <c r="CW894" s="128"/>
      <c r="CX894" s="128"/>
      <c r="CY894" s="128"/>
      <c r="CZ894" s="128"/>
      <c r="DA894" s="128"/>
      <c r="DB894" s="128"/>
      <c r="DC894" s="128"/>
      <c r="DD894" s="128">
        <f t="shared" si="238"/>
        <v>0</v>
      </c>
      <c r="DE894" s="128"/>
      <c r="DF894" s="128"/>
      <c r="DG894" s="128"/>
      <c r="DH894" s="128"/>
      <c r="DI894" s="128"/>
      <c r="DJ894" s="128"/>
      <c r="DK894" s="128"/>
      <c r="DL894" s="128"/>
      <c r="DM894" s="128"/>
      <c r="DN894" s="128">
        <f t="shared" si="239"/>
        <v>0</v>
      </c>
      <c r="DO894" s="128"/>
      <c r="DP894" s="128"/>
      <c r="DQ894" s="128"/>
      <c r="DR894" s="128"/>
      <c r="DS894" s="128"/>
      <c r="DT894" s="128"/>
      <c r="DU894" s="128"/>
      <c r="DV894" s="128"/>
      <c r="DW894" s="128"/>
      <c r="DX894" s="128"/>
      <c r="DY894" s="128">
        <f t="shared" si="240"/>
        <v>0</v>
      </c>
      <c r="DZ894" s="128">
        <f t="shared" si="241"/>
        <v>0</v>
      </c>
      <c r="EA894" s="128">
        <f t="shared" si="242"/>
        <v>0</v>
      </c>
      <c r="EB894" s="128">
        <f t="shared" si="243"/>
        <v>0</v>
      </c>
      <c r="EC894" s="128">
        <f t="shared" si="244"/>
        <v>0</v>
      </c>
      <c r="ED894" s="128">
        <f t="shared" si="245"/>
        <v>0</v>
      </c>
      <c r="EE894" s="128">
        <f t="shared" si="246"/>
        <v>0</v>
      </c>
      <c r="EF894" s="128">
        <f t="shared" si="247"/>
        <v>0</v>
      </c>
      <c r="EG894" s="128">
        <f t="shared" si="248"/>
        <v>0</v>
      </c>
      <c r="EH894" s="128">
        <f t="shared" si="249"/>
        <v>0</v>
      </c>
      <c r="EI894" s="128">
        <f t="shared" si="250"/>
        <v>0</v>
      </c>
      <c r="EJ894" s="128">
        <v>1</v>
      </c>
    </row>
    <row r="895" spans="1:140" ht="15.75" customHeight="1">
      <c r="A895" s="33"/>
      <c r="B895" s="33"/>
      <c r="C895" s="128">
        <v>2021</v>
      </c>
      <c r="D895" s="128" t="s">
        <v>4521</v>
      </c>
      <c r="E895" s="128" t="s">
        <v>4522</v>
      </c>
      <c r="F895" s="128" t="s">
        <v>4523</v>
      </c>
      <c r="G895" s="128" t="s">
        <v>470</v>
      </c>
      <c r="H895" s="128" t="s">
        <v>4524</v>
      </c>
      <c r="I895" s="128" t="s">
        <v>4525</v>
      </c>
      <c r="J895" s="128"/>
      <c r="K895" s="128"/>
      <c r="L895" s="128" t="s">
        <v>4462</v>
      </c>
      <c r="M895" s="147">
        <v>1</v>
      </c>
      <c r="N895" s="147"/>
      <c r="O895" s="128"/>
      <c r="P895" s="128">
        <v>1</v>
      </c>
      <c r="Q895" s="128"/>
      <c r="R895" s="128"/>
      <c r="S895" s="128"/>
      <c r="T895" s="128"/>
      <c r="U895" s="128"/>
      <c r="V895" s="128"/>
      <c r="W895" s="128"/>
      <c r="X895" s="128"/>
      <c r="Y895" s="128"/>
      <c r="Z895" s="128"/>
      <c r="AA895" s="128">
        <v>1</v>
      </c>
      <c r="AB895" s="128"/>
      <c r="AC895" s="128"/>
      <c r="AD895" s="128"/>
      <c r="AE895" s="128"/>
      <c r="AF895" s="128"/>
      <c r="AG895" s="128"/>
      <c r="AH895" s="128"/>
      <c r="AI895" s="128"/>
      <c r="AJ895" s="128"/>
      <c r="AK895" s="128"/>
      <c r="AL895" s="128"/>
      <c r="AM895" s="128"/>
      <c r="AN895" s="128">
        <v>1</v>
      </c>
      <c r="AO895" s="128"/>
      <c r="AP895" s="128"/>
      <c r="AQ895" s="128"/>
      <c r="AR895" s="128">
        <f t="shared" si="252"/>
        <v>1</v>
      </c>
      <c r="AS895" s="128">
        <v>1</v>
      </c>
      <c r="AT895" s="128">
        <v>1</v>
      </c>
      <c r="AU895" s="128">
        <v>0</v>
      </c>
      <c r="AV895" s="128">
        <v>0</v>
      </c>
      <c r="AW895" s="128">
        <v>0</v>
      </c>
      <c r="AX895" s="128">
        <f t="shared" si="235"/>
        <v>2</v>
      </c>
      <c r="AY895" s="128"/>
      <c r="AZ895" s="128">
        <v>1</v>
      </c>
      <c r="BA895" s="128"/>
      <c r="BB895" s="128"/>
      <c r="BC895" s="128"/>
      <c r="BD895" s="128"/>
      <c r="BE895" s="128">
        <v>1</v>
      </c>
      <c r="BF895" s="128"/>
      <c r="BG895" s="128"/>
      <c r="BH895" s="128"/>
      <c r="BI895" s="128"/>
      <c r="BJ895" s="128"/>
      <c r="BK895" s="128"/>
      <c r="BL895" s="128"/>
      <c r="BM895" s="128"/>
      <c r="BN895" s="128"/>
      <c r="BO895" s="128"/>
      <c r="BP895" s="128">
        <v>1</v>
      </c>
      <c r="BQ895" s="128"/>
      <c r="BR895" s="128"/>
      <c r="BS895" s="128"/>
      <c r="BT895" s="128"/>
      <c r="BU895" s="128"/>
      <c r="BV895" s="66">
        <f t="shared" si="251"/>
        <v>1</v>
      </c>
      <c r="BW895" s="128"/>
      <c r="BX895" s="128"/>
      <c r="BY895" s="128"/>
      <c r="BZ895" s="128"/>
      <c r="CA895" s="128"/>
      <c r="CB895" s="128"/>
      <c r="CC895" s="128"/>
      <c r="CD895" s="128"/>
      <c r="CE895" s="128"/>
      <c r="CF895" s="128"/>
      <c r="CG895" s="128"/>
      <c r="CH895" s="128">
        <f t="shared" si="236"/>
        <v>0</v>
      </c>
      <c r="CI895" s="128"/>
      <c r="CJ895" s="128"/>
      <c r="CK895" s="128"/>
      <c r="CL895" s="128"/>
      <c r="CM895" s="128"/>
      <c r="CN895" s="128"/>
      <c r="CO895" s="128"/>
      <c r="CP895" s="128"/>
      <c r="CQ895" s="128"/>
      <c r="CR895" s="128"/>
      <c r="CS895" s="128">
        <f t="shared" si="237"/>
        <v>0</v>
      </c>
      <c r="CT895" s="128"/>
      <c r="CU895" s="128"/>
      <c r="CV895" s="128"/>
      <c r="CW895" s="128"/>
      <c r="CX895" s="128"/>
      <c r="CY895" s="128"/>
      <c r="CZ895" s="128"/>
      <c r="DA895" s="128"/>
      <c r="DB895" s="128"/>
      <c r="DC895" s="128"/>
      <c r="DD895" s="128">
        <f t="shared" si="238"/>
        <v>0</v>
      </c>
      <c r="DE895" s="128"/>
      <c r="DF895" s="128"/>
      <c r="DG895" s="128"/>
      <c r="DH895" s="128"/>
      <c r="DI895" s="128"/>
      <c r="DJ895" s="128"/>
      <c r="DK895" s="128"/>
      <c r="DL895" s="128"/>
      <c r="DM895" s="128"/>
      <c r="DN895" s="128">
        <f t="shared" si="239"/>
        <v>0</v>
      </c>
      <c r="DO895" s="128"/>
      <c r="DP895" s="128"/>
      <c r="DQ895" s="128"/>
      <c r="DR895" s="128"/>
      <c r="DS895" s="128"/>
      <c r="DT895" s="128"/>
      <c r="DU895" s="128"/>
      <c r="DV895" s="128"/>
      <c r="DW895" s="128"/>
      <c r="DX895" s="128"/>
      <c r="DY895" s="128">
        <f t="shared" si="240"/>
        <v>0</v>
      </c>
      <c r="DZ895" s="128">
        <f t="shared" si="241"/>
        <v>0</v>
      </c>
      <c r="EA895" s="128">
        <f t="shared" si="242"/>
        <v>0</v>
      </c>
      <c r="EB895" s="128">
        <f t="shared" si="243"/>
        <v>0</v>
      </c>
      <c r="EC895" s="128">
        <f t="shared" si="244"/>
        <v>0</v>
      </c>
      <c r="ED895" s="128">
        <f t="shared" si="245"/>
        <v>0</v>
      </c>
      <c r="EE895" s="128">
        <f t="shared" si="246"/>
        <v>0</v>
      </c>
      <c r="EF895" s="128">
        <f t="shared" si="247"/>
        <v>0</v>
      </c>
      <c r="EG895" s="128">
        <f t="shared" si="248"/>
        <v>0</v>
      </c>
      <c r="EH895" s="128">
        <f t="shared" si="249"/>
        <v>0</v>
      </c>
      <c r="EI895" s="128">
        <f t="shared" si="250"/>
        <v>0</v>
      </c>
      <c r="EJ895" s="128">
        <v>0</v>
      </c>
    </row>
    <row r="896" spans="1:140" ht="15.75" customHeight="1">
      <c r="A896" s="33"/>
      <c r="B896" s="33"/>
      <c r="C896" s="115">
        <v>2021</v>
      </c>
      <c r="D896" s="113" t="s">
        <v>4526</v>
      </c>
      <c r="E896" s="159" t="s">
        <v>4527</v>
      </c>
      <c r="F896" s="113" t="s">
        <v>636</v>
      </c>
      <c r="G896" s="113" t="s">
        <v>470</v>
      </c>
      <c r="H896" s="128" t="s">
        <v>4528</v>
      </c>
      <c r="I896" s="128" t="s">
        <v>4529</v>
      </c>
      <c r="J896" s="128"/>
      <c r="K896" s="128"/>
      <c r="L896" s="128" t="s">
        <v>4462</v>
      </c>
      <c r="M896" s="147">
        <v>0</v>
      </c>
      <c r="N896" s="147"/>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v>1</v>
      </c>
      <c r="AL896" s="128"/>
      <c r="AM896" s="128"/>
      <c r="AN896" s="128"/>
      <c r="AO896" s="128"/>
      <c r="AP896" s="128"/>
      <c r="AQ896" s="128"/>
      <c r="AR896" s="128">
        <f t="shared" si="252"/>
        <v>1</v>
      </c>
      <c r="AS896" s="128">
        <v>1</v>
      </c>
      <c r="AT896" s="128">
        <v>1</v>
      </c>
      <c r="AU896" s="128">
        <v>1</v>
      </c>
      <c r="AV896" s="128">
        <v>0</v>
      </c>
      <c r="AW896" s="128">
        <v>1</v>
      </c>
      <c r="AX896" s="128">
        <f t="shared" si="235"/>
        <v>4</v>
      </c>
      <c r="AY896" s="128"/>
      <c r="AZ896" s="128"/>
      <c r="BA896" s="128">
        <v>1</v>
      </c>
      <c r="BB896" s="128"/>
      <c r="BC896" s="128"/>
      <c r="BD896" s="128"/>
      <c r="BE896" s="128">
        <v>1</v>
      </c>
      <c r="BF896" s="128"/>
      <c r="BG896" s="128"/>
      <c r="BH896" s="128"/>
      <c r="BI896" s="128"/>
      <c r="BJ896" s="128"/>
      <c r="BK896" s="128"/>
      <c r="BL896" s="128"/>
      <c r="BM896" s="128"/>
      <c r="BN896" s="128"/>
      <c r="BO896" s="128"/>
      <c r="BP896" s="128">
        <v>1</v>
      </c>
      <c r="BQ896" s="128"/>
      <c r="BR896" s="128"/>
      <c r="BS896" s="128">
        <v>1</v>
      </c>
      <c r="BT896" s="128">
        <v>1</v>
      </c>
      <c r="BU896" s="128">
        <v>1</v>
      </c>
      <c r="BV896" s="66">
        <f t="shared" si="251"/>
        <v>0</v>
      </c>
      <c r="BW896" s="128"/>
      <c r="BX896" s="128"/>
      <c r="BY896" s="128">
        <v>1</v>
      </c>
      <c r="BZ896" s="128"/>
      <c r="CA896" s="128"/>
      <c r="CB896" s="128"/>
      <c r="CC896" s="128"/>
      <c r="CD896" s="128"/>
      <c r="CE896" s="128"/>
      <c r="CF896" s="128"/>
      <c r="CG896" s="128"/>
      <c r="CH896" s="128">
        <f t="shared" si="236"/>
        <v>1</v>
      </c>
      <c r="CI896" s="128"/>
      <c r="CJ896" s="128"/>
      <c r="CK896" s="128"/>
      <c r="CL896" s="128">
        <v>1</v>
      </c>
      <c r="CM896" s="128"/>
      <c r="CN896" s="128"/>
      <c r="CO896" s="128"/>
      <c r="CP896" s="128"/>
      <c r="CQ896" s="128"/>
      <c r="CR896" s="128"/>
      <c r="CS896" s="128">
        <f t="shared" si="237"/>
        <v>1</v>
      </c>
      <c r="CT896" s="128"/>
      <c r="CU896" s="128"/>
      <c r="CV896" s="128"/>
      <c r="CW896" s="128"/>
      <c r="CX896" s="128"/>
      <c r="CY896" s="128"/>
      <c r="CZ896" s="128"/>
      <c r="DA896" s="128">
        <v>1</v>
      </c>
      <c r="DB896" s="128"/>
      <c r="DC896" s="128"/>
      <c r="DD896" s="128">
        <f t="shared" si="238"/>
        <v>1</v>
      </c>
      <c r="DE896" s="128"/>
      <c r="DF896" s="128"/>
      <c r="DG896" s="128"/>
      <c r="DH896" s="128"/>
      <c r="DI896" s="128"/>
      <c r="DJ896" s="128"/>
      <c r="DK896" s="128"/>
      <c r="DL896" s="128"/>
      <c r="DM896" s="128"/>
      <c r="DN896" s="128">
        <f t="shared" si="239"/>
        <v>0</v>
      </c>
      <c r="DO896" s="128"/>
      <c r="DP896" s="128"/>
      <c r="DQ896" s="128"/>
      <c r="DR896" s="128"/>
      <c r="DS896" s="128"/>
      <c r="DT896" s="128"/>
      <c r="DU896" s="128">
        <v>1</v>
      </c>
      <c r="DV896" s="128"/>
      <c r="DW896" s="128"/>
      <c r="DX896" s="128"/>
      <c r="DY896" s="128">
        <f t="shared" si="240"/>
        <v>1</v>
      </c>
      <c r="DZ896" s="128">
        <f t="shared" si="241"/>
        <v>0</v>
      </c>
      <c r="EA896" s="128">
        <f t="shared" si="242"/>
        <v>1</v>
      </c>
      <c r="EB896" s="128">
        <f t="shared" si="243"/>
        <v>0</v>
      </c>
      <c r="EC896" s="128">
        <f t="shared" si="244"/>
        <v>1</v>
      </c>
      <c r="ED896" s="128">
        <f t="shared" si="245"/>
        <v>0</v>
      </c>
      <c r="EE896" s="128">
        <f t="shared" si="246"/>
        <v>0</v>
      </c>
      <c r="EF896" s="128">
        <f t="shared" si="247"/>
        <v>2</v>
      </c>
      <c r="EG896" s="128">
        <f t="shared" si="248"/>
        <v>0</v>
      </c>
      <c r="EH896" s="128">
        <f t="shared" si="249"/>
        <v>4</v>
      </c>
      <c r="EI896" s="128">
        <f t="shared" si="250"/>
        <v>1</v>
      </c>
      <c r="EJ896" s="128">
        <v>1</v>
      </c>
    </row>
    <row r="897" spans="1:140" ht="15.75" customHeight="1">
      <c r="A897" s="33"/>
      <c r="B897" s="33"/>
      <c r="C897" s="128">
        <v>2021</v>
      </c>
      <c r="D897" s="128" t="s">
        <v>909</v>
      </c>
      <c r="E897" s="128" t="s">
        <v>4530</v>
      </c>
      <c r="F897" s="128" t="s">
        <v>620</v>
      </c>
      <c r="G897" s="128" t="s">
        <v>621</v>
      </c>
      <c r="H897" s="128" t="s">
        <v>4531</v>
      </c>
      <c r="I897" s="128" t="s">
        <v>4532</v>
      </c>
      <c r="J897" s="128"/>
      <c r="K897" s="128"/>
      <c r="L897" s="128" t="s">
        <v>4462</v>
      </c>
      <c r="M897" s="147">
        <v>1</v>
      </c>
      <c r="N897" s="147"/>
      <c r="O897" s="128"/>
      <c r="P897" s="128"/>
      <c r="Q897" s="128"/>
      <c r="R897" s="128"/>
      <c r="S897" s="128"/>
      <c r="T897" s="128"/>
      <c r="U897" s="128">
        <v>1</v>
      </c>
      <c r="V897" s="128"/>
      <c r="W897" s="128"/>
      <c r="X897" s="128"/>
      <c r="Y897" s="128">
        <v>1</v>
      </c>
      <c r="Z897" s="128"/>
      <c r="AA897" s="128"/>
      <c r="AB897" s="128"/>
      <c r="AC897" s="128"/>
      <c r="AD897" s="128"/>
      <c r="AE897" s="128"/>
      <c r="AF897" s="128"/>
      <c r="AG897" s="128"/>
      <c r="AH897" s="128"/>
      <c r="AI897" s="128"/>
      <c r="AJ897" s="128"/>
      <c r="AK897" s="128"/>
      <c r="AL897" s="128"/>
      <c r="AM897" s="128"/>
      <c r="AN897" s="128"/>
      <c r="AO897" s="128"/>
      <c r="AP897" s="128"/>
      <c r="AQ897" s="128"/>
      <c r="AR897" s="128">
        <f t="shared" si="252"/>
        <v>1</v>
      </c>
      <c r="AS897" s="128">
        <v>0</v>
      </c>
      <c r="AT897" s="128">
        <v>1</v>
      </c>
      <c r="AU897" s="128">
        <v>0</v>
      </c>
      <c r="AV897" s="128">
        <v>0</v>
      </c>
      <c r="AW897" s="128">
        <v>1</v>
      </c>
      <c r="AX897" s="128">
        <f t="shared" si="235"/>
        <v>2</v>
      </c>
      <c r="AY897" s="128"/>
      <c r="AZ897" s="128"/>
      <c r="BA897" s="128">
        <v>1</v>
      </c>
      <c r="BB897" s="128"/>
      <c r="BC897" s="128"/>
      <c r="BD897" s="128"/>
      <c r="BE897" s="128"/>
      <c r="BF897" s="128"/>
      <c r="BG897" s="128"/>
      <c r="BH897" s="128"/>
      <c r="BI897" s="128"/>
      <c r="BJ897" s="128"/>
      <c r="BK897" s="128">
        <v>1</v>
      </c>
      <c r="BL897" s="128"/>
      <c r="BM897" s="128"/>
      <c r="BN897" s="128"/>
      <c r="BO897" s="128"/>
      <c r="BP897" s="128"/>
      <c r="BQ897" s="128"/>
      <c r="BR897" s="128"/>
      <c r="BS897" s="128"/>
      <c r="BT897" s="128">
        <v>1</v>
      </c>
      <c r="BU897" s="128">
        <v>1</v>
      </c>
      <c r="BV897" s="66">
        <f t="shared" si="251"/>
        <v>0</v>
      </c>
      <c r="BW897" s="128"/>
      <c r="BX897" s="128"/>
      <c r="BY897" s="128"/>
      <c r="BZ897" s="128"/>
      <c r="CA897" s="128"/>
      <c r="CB897" s="128"/>
      <c r="CC897" s="128"/>
      <c r="CD897" s="128"/>
      <c r="CE897" s="128"/>
      <c r="CF897" s="128"/>
      <c r="CG897" s="128"/>
      <c r="CH897" s="128">
        <f t="shared" si="236"/>
        <v>0</v>
      </c>
      <c r="CI897" s="128"/>
      <c r="CJ897" s="128"/>
      <c r="CK897" s="128"/>
      <c r="CL897" s="128"/>
      <c r="CM897" s="128">
        <v>1</v>
      </c>
      <c r="CN897" s="128"/>
      <c r="CO897" s="128"/>
      <c r="CP897" s="128"/>
      <c r="CQ897" s="128"/>
      <c r="CR897" s="128"/>
      <c r="CS897" s="128">
        <f t="shared" si="237"/>
        <v>1</v>
      </c>
      <c r="CT897" s="128"/>
      <c r="CU897" s="128"/>
      <c r="CV897" s="128"/>
      <c r="CW897" s="128"/>
      <c r="CX897" s="128"/>
      <c r="CY897" s="128"/>
      <c r="CZ897" s="128"/>
      <c r="DA897" s="128"/>
      <c r="DB897" s="128"/>
      <c r="DC897" s="128"/>
      <c r="DD897" s="128">
        <f t="shared" si="238"/>
        <v>0</v>
      </c>
      <c r="DE897" s="128"/>
      <c r="DF897" s="128"/>
      <c r="DG897" s="128"/>
      <c r="DH897" s="128"/>
      <c r="DI897" s="128"/>
      <c r="DJ897" s="128"/>
      <c r="DK897" s="128"/>
      <c r="DL897" s="128"/>
      <c r="DM897" s="128"/>
      <c r="DN897" s="128">
        <f t="shared" si="239"/>
        <v>0</v>
      </c>
      <c r="DO897" s="128"/>
      <c r="DP897" s="128"/>
      <c r="DQ897" s="128"/>
      <c r="DR897" s="128"/>
      <c r="DS897" s="128"/>
      <c r="DT897" s="128"/>
      <c r="DU897" s="128"/>
      <c r="DV897" s="128">
        <v>1</v>
      </c>
      <c r="DW897" s="128"/>
      <c r="DX897" s="128"/>
      <c r="DY897" s="128">
        <f t="shared" si="240"/>
        <v>1</v>
      </c>
      <c r="DZ897" s="128">
        <f t="shared" si="241"/>
        <v>0</v>
      </c>
      <c r="EA897" s="128">
        <f t="shared" si="242"/>
        <v>0</v>
      </c>
      <c r="EB897" s="128">
        <f t="shared" si="243"/>
        <v>0</v>
      </c>
      <c r="EC897" s="128">
        <f t="shared" si="244"/>
        <v>0</v>
      </c>
      <c r="ED897" s="128">
        <f t="shared" si="245"/>
        <v>0</v>
      </c>
      <c r="EE897" s="128">
        <f t="shared" si="246"/>
        <v>0</v>
      </c>
      <c r="EF897" s="128">
        <f t="shared" si="247"/>
        <v>0</v>
      </c>
      <c r="EG897" s="128">
        <f t="shared" si="248"/>
        <v>0</v>
      </c>
      <c r="EH897" s="128">
        <f t="shared" si="249"/>
        <v>0</v>
      </c>
      <c r="EI897" s="128">
        <f t="shared" si="250"/>
        <v>0</v>
      </c>
      <c r="EJ897" s="128">
        <v>0</v>
      </c>
    </row>
    <row r="898" spans="1:140" ht="15.75" customHeight="1">
      <c r="A898" s="33"/>
      <c r="B898" s="33"/>
      <c r="C898" s="128">
        <v>2021</v>
      </c>
      <c r="D898" s="128" t="s">
        <v>4533</v>
      </c>
      <c r="E898" s="128" t="s">
        <v>4534</v>
      </c>
      <c r="F898" s="128" t="s">
        <v>620</v>
      </c>
      <c r="G898" s="128" t="s">
        <v>621</v>
      </c>
      <c r="H898" s="128" t="s">
        <v>4535</v>
      </c>
      <c r="I898" s="128" t="s">
        <v>4536</v>
      </c>
      <c r="J898" s="128"/>
      <c r="K898" s="128"/>
      <c r="L898" s="128" t="s">
        <v>4462</v>
      </c>
      <c r="M898" s="147">
        <v>0</v>
      </c>
      <c r="N898" s="147"/>
      <c r="O898" s="128"/>
      <c r="P898" s="128"/>
      <c r="Q898" s="128"/>
      <c r="R898" s="128"/>
      <c r="S898" s="128"/>
      <c r="T898" s="128"/>
      <c r="U898" s="128">
        <v>1</v>
      </c>
      <c r="V898" s="128"/>
      <c r="W898" s="128"/>
      <c r="X898" s="128"/>
      <c r="Y898" s="128"/>
      <c r="Z898" s="128">
        <v>1</v>
      </c>
      <c r="AA898" s="128"/>
      <c r="AB898" s="128"/>
      <c r="AC898" s="128"/>
      <c r="AD898" s="128"/>
      <c r="AE898" s="128"/>
      <c r="AF898" s="128"/>
      <c r="AG898" s="128">
        <v>1</v>
      </c>
      <c r="AH898" s="128"/>
      <c r="AI898" s="128"/>
      <c r="AJ898" s="128"/>
      <c r="AK898" s="128"/>
      <c r="AL898" s="128"/>
      <c r="AM898" s="128"/>
      <c r="AN898" s="128"/>
      <c r="AO898" s="128"/>
      <c r="AP898" s="128"/>
      <c r="AQ898" s="128"/>
      <c r="AR898" s="128">
        <f t="shared" si="252"/>
        <v>1</v>
      </c>
      <c r="AS898" s="128">
        <v>0</v>
      </c>
      <c r="AT898" s="128">
        <v>0</v>
      </c>
      <c r="AU898" s="128">
        <v>0</v>
      </c>
      <c r="AV898" s="128">
        <v>0</v>
      </c>
      <c r="AW898" s="128">
        <v>1</v>
      </c>
      <c r="AX898" s="128">
        <f t="shared" si="235"/>
        <v>1</v>
      </c>
      <c r="AY898" s="128"/>
      <c r="AZ898" s="128">
        <v>1</v>
      </c>
      <c r="BA898" s="128"/>
      <c r="BB898" s="128"/>
      <c r="BC898" s="128"/>
      <c r="BD898" s="128"/>
      <c r="BE898" s="128"/>
      <c r="BF898" s="128"/>
      <c r="BG898" s="128"/>
      <c r="BH898" s="128"/>
      <c r="BI898" s="128"/>
      <c r="BJ898" s="128"/>
      <c r="BK898" s="128"/>
      <c r="BL898" s="128"/>
      <c r="BM898" s="128"/>
      <c r="BN898" s="128">
        <v>1</v>
      </c>
      <c r="BO898" s="128"/>
      <c r="BP898" s="128"/>
      <c r="BQ898" s="128"/>
      <c r="BR898" s="128"/>
      <c r="BS898" s="128"/>
      <c r="BT898" s="128"/>
      <c r="BU898" s="128">
        <v>1</v>
      </c>
      <c r="BV898" s="66">
        <f t="shared" si="251"/>
        <v>0</v>
      </c>
      <c r="BW898" s="128"/>
      <c r="BX898" s="128"/>
      <c r="BY898" s="128"/>
      <c r="BZ898" s="128"/>
      <c r="CA898" s="128"/>
      <c r="CB898" s="128"/>
      <c r="CC898" s="128"/>
      <c r="CD898" s="128"/>
      <c r="CE898" s="128"/>
      <c r="CF898" s="128"/>
      <c r="CG898" s="128"/>
      <c r="CH898" s="128">
        <f t="shared" si="236"/>
        <v>0</v>
      </c>
      <c r="CI898" s="128"/>
      <c r="CJ898" s="128"/>
      <c r="CK898" s="128"/>
      <c r="CL898" s="128"/>
      <c r="CM898" s="128"/>
      <c r="CN898" s="128"/>
      <c r="CO898" s="128"/>
      <c r="CP898" s="128"/>
      <c r="CQ898" s="128"/>
      <c r="CR898" s="128"/>
      <c r="CS898" s="128">
        <f t="shared" si="237"/>
        <v>0</v>
      </c>
      <c r="CT898" s="128"/>
      <c r="CU898" s="128"/>
      <c r="CV898" s="128"/>
      <c r="CW898" s="128"/>
      <c r="CX898" s="128"/>
      <c r="CY898" s="128"/>
      <c r="CZ898" s="128"/>
      <c r="DA898" s="128"/>
      <c r="DB898" s="128"/>
      <c r="DC898" s="128"/>
      <c r="DD898" s="128">
        <f t="shared" si="238"/>
        <v>0</v>
      </c>
      <c r="DE898" s="128"/>
      <c r="DF898" s="128"/>
      <c r="DG898" s="128"/>
      <c r="DH898" s="128"/>
      <c r="DI898" s="128"/>
      <c r="DJ898" s="128"/>
      <c r="DK898" s="128"/>
      <c r="DL898" s="128"/>
      <c r="DM898" s="128"/>
      <c r="DN898" s="128">
        <f t="shared" si="239"/>
        <v>0</v>
      </c>
      <c r="DO898" s="128"/>
      <c r="DP898" s="128"/>
      <c r="DQ898" s="128"/>
      <c r="DR898" s="128"/>
      <c r="DS898" s="128"/>
      <c r="DT898" s="128"/>
      <c r="DU898" s="128"/>
      <c r="DV898" s="128">
        <v>1</v>
      </c>
      <c r="DW898" s="128"/>
      <c r="DX898" s="128"/>
      <c r="DY898" s="128">
        <f t="shared" si="240"/>
        <v>1</v>
      </c>
      <c r="DZ898" s="128">
        <f t="shared" si="241"/>
        <v>0</v>
      </c>
      <c r="EA898" s="128">
        <f t="shared" si="242"/>
        <v>0</v>
      </c>
      <c r="EB898" s="128">
        <f t="shared" si="243"/>
        <v>0</v>
      </c>
      <c r="EC898" s="128">
        <f t="shared" si="244"/>
        <v>0</v>
      </c>
      <c r="ED898" s="128">
        <f t="shared" si="245"/>
        <v>0</v>
      </c>
      <c r="EE898" s="128">
        <f t="shared" si="246"/>
        <v>0</v>
      </c>
      <c r="EF898" s="128">
        <f t="shared" si="247"/>
        <v>0</v>
      </c>
      <c r="EG898" s="128">
        <f t="shared" si="248"/>
        <v>0</v>
      </c>
      <c r="EH898" s="128">
        <f t="shared" si="249"/>
        <v>0</v>
      </c>
      <c r="EI898" s="128">
        <f t="shared" si="250"/>
        <v>0</v>
      </c>
      <c r="EJ898" s="128">
        <v>0</v>
      </c>
    </row>
    <row r="899" spans="1:140" ht="15.75" customHeight="1">
      <c r="A899" s="33"/>
      <c r="B899" s="33"/>
      <c r="C899" s="115">
        <v>2021</v>
      </c>
      <c r="D899" s="113" t="s">
        <v>4537</v>
      </c>
      <c r="E899" s="113" t="s">
        <v>4538</v>
      </c>
      <c r="F899" s="113" t="s">
        <v>1056</v>
      </c>
      <c r="G899" s="113" t="s">
        <v>463</v>
      </c>
      <c r="H899" s="128" t="s">
        <v>4539</v>
      </c>
      <c r="I899" s="128" t="s">
        <v>4540</v>
      </c>
      <c r="J899" s="128"/>
      <c r="K899" s="128"/>
      <c r="L899" s="128" t="s">
        <v>4462</v>
      </c>
      <c r="M899" s="147">
        <v>1</v>
      </c>
      <c r="N899" s="147"/>
      <c r="O899" s="128"/>
      <c r="P899" s="128"/>
      <c r="Q899" s="128">
        <v>1</v>
      </c>
      <c r="R899" s="128"/>
      <c r="S899" s="128"/>
      <c r="T899" s="128"/>
      <c r="U899" s="128">
        <v>1</v>
      </c>
      <c r="V899" s="128"/>
      <c r="W899" s="128"/>
      <c r="X899" s="128"/>
      <c r="Y899" s="128">
        <v>1</v>
      </c>
      <c r="Z899" s="128"/>
      <c r="AA899" s="128"/>
      <c r="AB899" s="128"/>
      <c r="AC899" s="128"/>
      <c r="AD899" s="128"/>
      <c r="AE899" s="128"/>
      <c r="AF899" s="128"/>
      <c r="AG899" s="128"/>
      <c r="AH899" s="128"/>
      <c r="AI899" s="128"/>
      <c r="AJ899" s="128"/>
      <c r="AK899" s="128"/>
      <c r="AL899" s="128">
        <v>1</v>
      </c>
      <c r="AM899" s="128"/>
      <c r="AN899" s="128"/>
      <c r="AO899" s="128"/>
      <c r="AP899" s="128"/>
      <c r="AQ899" s="128"/>
      <c r="AR899" s="128">
        <f t="shared" si="252"/>
        <v>1</v>
      </c>
      <c r="AS899" s="128">
        <v>0</v>
      </c>
      <c r="AT899" s="128">
        <v>1</v>
      </c>
      <c r="AU899" s="128">
        <v>0</v>
      </c>
      <c r="AV899" s="128">
        <v>0</v>
      </c>
      <c r="AW899" s="128">
        <v>0</v>
      </c>
      <c r="AX899" s="128">
        <f t="shared" ref="AX899:AX960" si="253">SUM(AS899:AW899)</f>
        <v>1</v>
      </c>
      <c r="AY899" s="128"/>
      <c r="AZ899" s="128"/>
      <c r="BA899" s="128">
        <v>1</v>
      </c>
      <c r="BB899" s="128"/>
      <c r="BC899" s="128"/>
      <c r="BD899" s="128"/>
      <c r="BE899" s="128"/>
      <c r="BF899" s="128"/>
      <c r="BG899" s="128"/>
      <c r="BH899" s="128"/>
      <c r="BI899" s="128"/>
      <c r="BJ899" s="128"/>
      <c r="BK899" s="128"/>
      <c r="BL899" s="128"/>
      <c r="BM899" s="128"/>
      <c r="BN899" s="128"/>
      <c r="BO899" s="128"/>
      <c r="BP899" s="128">
        <v>1</v>
      </c>
      <c r="BQ899" s="128"/>
      <c r="BR899" s="128"/>
      <c r="BS899" s="128"/>
      <c r="BT899" s="128"/>
      <c r="BU899" s="128"/>
      <c r="BV899" s="66">
        <f t="shared" si="251"/>
        <v>1</v>
      </c>
      <c r="BW899" s="128"/>
      <c r="BX899" s="128"/>
      <c r="BY899" s="128"/>
      <c r="BZ899" s="128"/>
      <c r="CA899" s="128"/>
      <c r="CB899" s="128"/>
      <c r="CC899" s="128"/>
      <c r="CD899" s="128"/>
      <c r="CE899" s="128"/>
      <c r="CF899" s="128"/>
      <c r="CG899" s="128"/>
      <c r="CH899" s="128">
        <f t="shared" ref="CH899:CH960" si="254">SUM(BW899:CF899)</f>
        <v>0</v>
      </c>
      <c r="CI899" s="128"/>
      <c r="CJ899" s="128"/>
      <c r="CK899" s="128"/>
      <c r="CL899" s="128"/>
      <c r="CM899" s="128"/>
      <c r="CN899" s="128"/>
      <c r="CO899" s="128"/>
      <c r="CP899" s="128"/>
      <c r="CQ899" s="128"/>
      <c r="CR899" s="128"/>
      <c r="CS899" s="128">
        <f t="shared" ref="CS899:CS960" si="255">SUM(CI899:CQ899)</f>
        <v>0</v>
      </c>
      <c r="CT899" s="128"/>
      <c r="CU899" s="128"/>
      <c r="CV899" s="128"/>
      <c r="CW899" s="128"/>
      <c r="CX899" s="128"/>
      <c r="CY899" s="128"/>
      <c r="CZ899" s="128"/>
      <c r="DA899" s="128"/>
      <c r="DB899" s="128"/>
      <c r="DC899" s="128"/>
      <c r="DD899" s="128">
        <f t="shared" ref="DD899:DD960" si="256">SUM(CT899:DB899)</f>
        <v>0</v>
      </c>
      <c r="DE899" s="128"/>
      <c r="DF899" s="128"/>
      <c r="DG899" s="128"/>
      <c r="DH899" s="128"/>
      <c r="DI899" s="128"/>
      <c r="DJ899" s="128"/>
      <c r="DK899" s="128"/>
      <c r="DL899" s="128"/>
      <c r="DM899" s="128"/>
      <c r="DN899" s="128">
        <f t="shared" ref="DN899:DN960" si="257">SUM(DE899:DL899)</f>
        <v>0</v>
      </c>
      <c r="DO899" s="128"/>
      <c r="DP899" s="128"/>
      <c r="DQ899" s="128"/>
      <c r="DR899" s="128"/>
      <c r="DS899" s="128"/>
      <c r="DT899" s="128"/>
      <c r="DU899" s="128"/>
      <c r="DV899" s="128"/>
      <c r="DW899" s="128"/>
      <c r="DX899" s="128"/>
      <c r="DY899" s="128">
        <f t="shared" ref="DY899:DY960" si="258">SUM(DO899:DW899)</f>
        <v>0</v>
      </c>
      <c r="DZ899" s="128">
        <f t="shared" ref="DZ899:DZ960" si="259">SUM(BW899,CI899,CT899,DE899,DO899)</f>
        <v>0</v>
      </c>
      <c r="EA899" s="128">
        <f t="shared" ref="EA899:EA960" si="260">SUM(BY899,CJ899,CU899,DF899,DP899)</f>
        <v>0</v>
      </c>
      <c r="EB899" s="128">
        <f t="shared" ref="EB899:EB960" si="261">SUM(CA899,CK899,CV899,DG899,DQ899)</f>
        <v>0</v>
      </c>
      <c r="EC899" s="128">
        <f t="shared" ref="EC899:EC960" si="262">SUM(CB899,CL899,CW899,DH899,DR899)</f>
        <v>0</v>
      </c>
      <c r="ED899" s="128">
        <f t="shared" ref="ED899:ED960" si="263">SUM(CC899,CN899,CX899,DI899,DS899)</f>
        <v>0</v>
      </c>
      <c r="EE899" s="128">
        <f t="shared" ref="EE899:EE960" si="264">SUM(CD899,CO899,CY899,DJ899,DT899)</f>
        <v>0</v>
      </c>
      <c r="EF899" s="128">
        <f t="shared" ref="EF899:EF960" si="265">SUM(CE899,CP899,DA899,DK899,DU899)</f>
        <v>0</v>
      </c>
      <c r="EG899" s="128">
        <f t="shared" ref="EG899:EG960" si="266">SUM(CF899,CQ899,DB899,DL899,DW899)</f>
        <v>0</v>
      </c>
      <c r="EH899" s="128">
        <f t="shared" ref="EH899:EH960" si="267">SUM(DZ899:EG899)</f>
        <v>0</v>
      </c>
      <c r="EI899" s="128">
        <f t="shared" si="250"/>
        <v>0</v>
      </c>
      <c r="EJ899" s="128">
        <v>0</v>
      </c>
    </row>
    <row r="900" spans="1:140" ht="15.75" customHeight="1">
      <c r="A900" s="33"/>
      <c r="B900" s="33"/>
      <c r="C900" s="128">
        <v>2021</v>
      </c>
      <c r="D900" s="128" t="s">
        <v>4541</v>
      </c>
      <c r="E900" s="128" t="s">
        <v>4542</v>
      </c>
      <c r="F900" s="128" t="s">
        <v>913</v>
      </c>
      <c r="G900" s="128" t="s">
        <v>470</v>
      </c>
      <c r="H900" s="128" t="s">
        <v>4543</v>
      </c>
      <c r="I900" s="128" t="s">
        <v>4544</v>
      </c>
      <c r="J900" s="128"/>
      <c r="K900" s="128"/>
      <c r="L900" s="128" t="s">
        <v>4462</v>
      </c>
      <c r="M900" s="147">
        <v>1</v>
      </c>
      <c r="N900" s="147"/>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v>1</v>
      </c>
      <c r="AQ900" s="128"/>
      <c r="AR900" s="128">
        <f t="shared" si="252"/>
        <v>1</v>
      </c>
      <c r="AS900" s="128">
        <v>0</v>
      </c>
      <c r="AT900" s="128">
        <v>1</v>
      </c>
      <c r="AU900" s="128">
        <v>0</v>
      </c>
      <c r="AV900" s="128">
        <v>0</v>
      </c>
      <c r="AW900" s="128">
        <v>0</v>
      </c>
      <c r="AX900" s="128">
        <f t="shared" si="253"/>
        <v>1</v>
      </c>
      <c r="AY900" s="128"/>
      <c r="AZ900" s="128">
        <v>1</v>
      </c>
      <c r="BA900" s="128"/>
      <c r="BB900" s="128"/>
      <c r="BC900" s="128"/>
      <c r="BD900" s="128"/>
      <c r="BE900" s="128"/>
      <c r="BF900" s="128"/>
      <c r="BG900" s="128"/>
      <c r="BH900" s="128"/>
      <c r="BI900" s="128"/>
      <c r="BJ900" s="128"/>
      <c r="BK900" s="128">
        <v>1</v>
      </c>
      <c r="BL900" s="128"/>
      <c r="BM900" s="128"/>
      <c r="BN900" s="128"/>
      <c r="BO900" s="128"/>
      <c r="BP900" s="128"/>
      <c r="BQ900" s="128"/>
      <c r="BR900" s="128"/>
      <c r="BS900" s="128"/>
      <c r="BT900" s="128"/>
      <c r="BU900" s="128"/>
      <c r="BV900" s="66">
        <f t="shared" si="251"/>
        <v>1</v>
      </c>
      <c r="BW900" s="128"/>
      <c r="BX900" s="128"/>
      <c r="BY900" s="128"/>
      <c r="BZ900" s="128"/>
      <c r="CA900" s="128"/>
      <c r="CB900" s="128"/>
      <c r="CC900" s="128"/>
      <c r="CD900" s="128"/>
      <c r="CE900" s="128"/>
      <c r="CF900" s="128"/>
      <c r="CG900" s="128"/>
      <c r="CH900" s="128">
        <f t="shared" si="254"/>
        <v>0</v>
      </c>
      <c r="CI900" s="128"/>
      <c r="CJ900" s="128"/>
      <c r="CK900" s="128"/>
      <c r="CL900" s="128"/>
      <c r="CM900" s="128"/>
      <c r="CN900" s="128"/>
      <c r="CO900" s="128"/>
      <c r="CP900" s="128"/>
      <c r="CQ900" s="128"/>
      <c r="CR900" s="128"/>
      <c r="CS900" s="128">
        <f t="shared" si="255"/>
        <v>0</v>
      </c>
      <c r="CT900" s="128"/>
      <c r="CU900" s="128"/>
      <c r="CV900" s="128"/>
      <c r="CW900" s="128"/>
      <c r="CX900" s="128"/>
      <c r="CY900" s="128"/>
      <c r="CZ900" s="128"/>
      <c r="DA900" s="128"/>
      <c r="DB900" s="128"/>
      <c r="DC900" s="128"/>
      <c r="DD900" s="128">
        <f t="shared" si="256"/>
        <v>0</v>
      </c>
      <c r="DE900" s="128"/>
      <c r="DF900" s="128"/>
      <c r="DG900" s="128"/>
      <c r="DH900" s="128"/>
      <c r="DI900" s="128"/>
      <c r="DJ900" s="128"/>
      <c r="DK900" s="128"/>
      <c r="DL900" s="128"/>
      <c r="DM900" s="128"/>
      <c r="DN900" s="128">
        <f t="shared" si="257"/>
        <v>0</v>
      </c>
      <c r="DO900" s="128"/>
      <c r="DP900" s="128"/>
      <c r="DQ900" s="128"/>
      <c r="DR900" s="128"/>
      <c r="DS900" s="128"/>
      <c r="DT900" s="128"/>
      <c r="DU900" s="128"/>
      <c r="DV900" s="128"/>
      <c r="DW900" s="128"/>
      <c r="DX900" s="128"/>
      <c r="DY900" s="128">
        <f t="shared" si="258"/>
        <v>0</v>
      </c>
      <c r="DZ900" s="128">
        <f t="shared" si="259"/>
        <v>0</v>
      </c>
      <c r="EA900" s="128">
        <f t="shared" si="260"/>
        <v>0</v>
      </c>
      <c r="EB900" s="128">
        <f t="shared" si="261"/>
        <v>0</v>
      </c>
      <c r="EC900" s="128">
        <f t="shared" si="262"/>
        <v>0</v>
      </c>
      <c r="ED900" s="128">
        <f t="shared" si="263"/>
        <v>0</v>
      </c>
      <c r="EE900" s="128">
        <f t="shared" si="264"/>
        <v>0</v>
      </c>
      <c r="EF900" s="128">
        <f t="shared" si="265"/>
        <v>0</v>
      </c>
      <c r="EG900" s="128">
        <f t="shared" si="266"/>
        <v>0</v>
      </c>
      <c r="EH900" s="128">
        <f t="shared" si="267"/>
        <v>0</v>
      </c>
      <c r="EI900" s="128">
        <v>0</v>
      </c>
      <c r="EJ900" s="128">
        <v>0</v>
      </c>
    </row>
    <row r="901" spans="1:140" ht="15.75" customHeight="1">
      <c r="A901" s="33"/>
      <c r="B901" s="33"/>
      <c r="C901" s="128">
        <v>2021</v>
      </c>
      <c r="D901" s="128" t="s">
        <v>4545</v>
      </c>
      <c r="E901" s="128" t="s">
        <v>4546</v>
      </c>
      <c r="F901" s="128" t="s">
        <v>620</v>
      </c>
      <c r="G901" s="128" t="s">
        <v>621</v>
      </c>
      <c r="H901" s="128" t="s">
        <v>4547</v>
      </c>
      <c r="I901" s="128" t="s">
        <v>4548</v>
      </c>
      <c r="J901" s="128"/>
      <c r="K901" s="128"/>
      <c r="L901" s="128" t="s">
        <v>4462</v>
      </c>
      <c r="M901" s="147">
        <v>1</v>
      </c>
      <c r="N901" s="147"/>
      <c r="O901" s="128"/>
      <c r="P901" s="128"/>
      <c r="Q901" s="128"/>
      <c r="R901" s="128"/>
      <c r="S901" s="128"/>
      <c r="T901" s="128"/>
      <c r="U901" s="128">
        <v>1</v>
      </c>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v>1</v>
      </c>
      <c r="AQ901" s="128"/>
      <c r="AR901" s="128">
        <f t="shared" si="252"/>
        <v>1</v>
      </c>
      <c r="AS901" s="128">
        <v>0</v>
      </c>
      <c r="AT901" s="128">
        <v>1</v>
      </c>
      <c r="AU901" s="128">
        <v>0</v>
      </c>
      <c r="AV901" s="128">
        <v>0</v>
      </c>
      <c r="AW901" s="128">
        <v>0</v>
      </c>
      <c r="AX901" s="128">
        <f t="shared" si="253"/>
        <v>1</v>
      </c>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66">
        <f t="shared" si="251"/>
        <v>1</v>
      </c>
      <c r="BW901" s="128"/>
      <c r="BX901" s="128"/>
      <c r="BY901" s="128"/>
      <c r="BZ901" s="128"/>
      <c r="CA901" s="128"/>
      <c r="CB901" s="128"/>
      <c r="CC901" s="128"/>
      <c r="CD901" s="128"/>
      <c r="CE901" s="128"/>
      <c r="CF901" s="128"/>
      <c r="CG901" s="128"/>
      <c r="CH901" s="128">
        <f t="shared" si="254"/>
        <v>0</v>
      </c>
      <c r="CI901" s="128"/>
      <c r="CJ901" s="128"/>
      <c r="CK901" s="128"/>
      <c r="CL901" s="128"/>
      <c r="CM901" s="128"/>
      <c r="CN901" s="128"/>
      <c r="CO901" s="128"/>
      <c r="CP901" s="128"/>
      <c r="CQ901" s="128"/>
      <c r="CR901" s="128"/>
      <c r="CS901" s="128">
        <f t="shared" si="255"/>
        <v>0</v>
      </c>
      <c r="CT901" s="128"/>
      <c r="CU901" s="128"/>
      <c r="CV901" s="128"/>
      <c r="CW901" s="128"/>
      <c r="CX901" s="128"/>
      <c r="CY901" s="128"/>
      <c r="CZ901" s="128"/>
      <c r="DA901" s="128"/>
      <c r="DB901" s="128"/>
      <c r="DC901" s="128"/>
      <c r="DD901" s="128">
        <f t="shared" si="256"/>
        <v>0</v>
      </c>
      <c r="DE901" s="128"/>
      <c r="DF901" s="128"/>
      <c r="DG901" s="128"/>
      <c r="DH901" s="128"/>
      <c r="DI901" s="128"/>
      <c r="DJ901" s="128"/>
      <c r="DK901" s="128"/>
      <c r="DL901" s="128"/>
      <c r="DM901" s="128"/>
      <c r="DN901" s="128">
        <f t="shared" si="257"/>
        <v>0</v>
      </c>
      <c r="DO901" s="128"/>
      <c r="DP901" s="128"/>
      <c r="DQ901" s="128"/>
      <c r="DR901" s="128"/>
      <c r="DS901" s="128"/>
      <c r="DT901" s="128"/>
      <c r="DU901" s="128"/>
      <c r="DV901" s="128"/>
      <c r="DW901" s="128"/>
      <c r="DX901" s="128"/>
      <c r="DY901" s="128">
        <f t="shared" si="258"/>
        <v>0</v>
      </c>
      <c r="DZ901" s="128">
        <f t="shared" si="259"/>
        <v>0</v>
      </c>
      <c r="EA901" s="128">
        <f t="shared" si="260"/>
        <v>0</v>
      </c>
      <c r="EB901" s="128">
        <f t="shared" si="261"/>
        <v>0</v>
      </c>
      <c r="EC901" s="128">
        <f t="shared" si="262"/>
        <v>0</v>
      </c>
      <c r="ED901" s="128">
        <f t="shared" si="263"/>
        <v>0</v>
      </c>
      <c r="EE901" s="128">
        <f t="shared" si="264"/>
        <v>0</v>
      </c>
      <c r="EF901" s="128">
        <f t="shared" si="265"/>
        <v>0</v>
      </c>
      <c r="EG901" s="128">
        <f t="shared" si="266"/>
        <v>0</v>
      </c>
      <c r="EH901" s="128">
        <f t="shared" si="267"/>
        <v>0</v>
      </c>
      <c r="EI901" s="128">
        <f t="shared" ref="EI901:EI962" si="268">IF(SUM(DZ901:EG901)=0,0,1)</f>
        <v>0</v>
      </c>
      <c r="EJ901" s="128">
        <v>0</v>
      </c>
    </row>
    <row r="902" spans="1:140" ht="15.75" customHeight="1">
      <c r="A902" s="33"/>
      <c r="B902" s="33"/>
      <c r="C902" s="128">
        <v>2021</v>
      </c>
      <c r="D902" s="128" t="s">
        <v>4549</v>
      </c>
      <c r="E902" s="128" t="s">
        <v>4550</v>
      </c>
      <c r="F902" s="128" t="s">
        <v>534</v>
      </c>
      <c r="G902" s="128" t="s">
        <v>487</v>
      </c>
      <c r="H902" s="161" t="s">
        <v>4551</v>
      </c>
      <c r="I902" s="149" t="s">
        <v>2525</v>
      </c>
      <c r="J902" s="128"/>
      <c r="K902" s="128"/>
      <c r="L902" s="128" t="s">
        <v>4462</v>
      </c>
      <c r="M902" s="147">
        <v>1</v>
      </c>
      <c r="N902" s="147"/>
      <c r="O902" s="128"/>
      <c r="P902" s="128"/>
      <c r="Q902" s="128"/>
      <c r="R902" s="128"/>
      <c r="S902" s="128"/>
      <c r="T902" s="128"/>
      <c r="U902" s="128">
        <v>1</v>
      </c>
      <c r="V902" s="128"/>
      <c r="W902" s="128"/>
      <c r="X902" s="128"/>
      <c r="Y902" s="128"/>
      <c r="Z902" s="128"/>
      <c r="AA902" s="128"/>
      <c r="AB902" s="128">
        <v>1</v>
      </c>
      <c r="AC902" s="128">
        <v>1</v>
      </c>
      <c r="AD902" s="128"/>
      <c r="AE902" s="128"/>
      <c r="AF902" s="128"/>
      <c r="AG902" s="128"/>
      <c r="AH902" s="128"/>
      <c r="AI902" s="128"/>
      <c r="AJ902" s="128"/>
      <c r="AK902" s="128"/>
      <c r="AL902" s="128"/>
      <c r="AM902" s="128"/>
      <c r="AN902" s="128"/>
      <c r="AO902" s="128"/>
      <c r="AP902" s="128"/>
      <c r="AQ902" s="128"/>
      <c r="AR902" s="128">
        <f t="shared" si="252"/>
        <v>1</v>
      </c>
      <c r="AS902" s="128">
        <v>1</v>
      </c>
      <c r="AT902" s="128">
        <v>0</v>
      </c>
      <c r="AU902" s="128">
        <v>0</v>
      </c>
      <c r="AV902" s="128">
        <v>0</v>
      </c>
      <c r="AW902" s="128">
        <v>1</v>
      </c>
      <c r="AX902" s="128">
        <f t="shared" si="253"/>
        <v>2</v>
      </c>
      <c r="AY902" s="128"/>
      <c r="AZ902" s="128">
        <v>1</v>
      </c>
      <c r="BA902" s="128">
        <v>1</v>
      </c>
      <c r="BB902" s="128"/>
      <c r="BC902" s="128"/>
      <c r="BD902" s="128"/>
      <c r="BE902" s="128"/>
      <c r="BF902" s="128"/>
      <c r="BG902" s="128"/>
      <c r="BH902" s="128"/>
      <c r="BI902" s="128"/>
      <c r="BJ902" s="128"/>
      <c r="BK902" s="128">
        <v>1</v>
      </c>
      <c r="BL902" s="128"/>
      <c r="BM902" s="128"/>
      <c r="BN902" s="128"/>
      <c r="BO902" s="128"/>
      <c r="BP902" s="128"/>
      <c r="BQ902" s="128"/>
      <c r="BR902" s="128"/>
      <c r="BS902" s="128">
        <v>1</v>
      </c>
      <c r="BT902" s="128"/>
      <c r="BU902" s="128">
        <v>1</v>
      </c>
      <c r="BV902" s="66">
        <f t="shared" ref="BV902:BV965" si="269">IF(SUM(BS902:BU902)=0,1,0)</f>
        <v>0</v>
      </c>
      <c r="BW902" s="128"/>
      <c r="BX902" s="128"/>
      <c r="BY902" s="128">
        <v>1</v>
      </c>
      <c r="BZ902" s="128"/>
      <c r="CA902" s="128"/>
      <c r="CB902" s="128"/>
      <c r="CC902" s="128"/>
      <c r="CD902" s="128"/>
      <c r="CE902" s="128"/>
      <c r="CF902" s="128"/>
      <c r="CG902" s="128"/>
      <c r="CH902" s="128">
        <f t="shared" si="254"/>
        <v>1</v>
      </c>
      <c r="CI902" s="128"/>
      <c r="CJ902" s="128"/>
      <c r="CK902" s="128"/>
      <c r="CL902" s="128"/>
      <c r="CM902" s="128"/>
      <c r="CN902" s="128"/>
      <c r="CO902" s="128"/>
      <c r="CP902" s="128"/>
      <c r="CQ902" s="128"/>
      <c r="CR902" s="128"/>
      <c r="CS902" s="128">
        <f t="shared" si="255"/>
        <v>0</v>
      </c>
      <c r="CT902" s="128"/>
      <c r="CU902" s="128"/>
      <c r="CV902" s="128"/>
      <c r="CW902" s="128"/>
      <c r="CX902" s="128"/>
      <c r="CY902" s="128"/>
      <c r="CZ902" s="128"/>
      <c r="DA902" s="128"/>
      <c r="DB902" s="128"/>
      <c r="DC902" s="128"/>
      <c r="DD902" s="128">
        <f t="shared" si="256"/>
        <v>0</v>
      </c>
      <c r="DE902" s="128"/>
      <c r="DF902" s="128"/>
      <c r="DG902" s="128"/>
      <c r="DH902" s="128"/>
      <c r="DI902" s="128"/>
      <c r="DJ902" s="128"/>
      <c r="DK902" s="128"/>
      <c r="DL902" s="128"/>
      <c r="DM902" s="128"/>
      <c r="DN902" s="128">
        <f t="shared" si="257"/>
        <v>0</v>
      </c>
      <c r="DO902" s="128"/>
      <c r="DP902" s="128"/>
      <c r="DQ902" s="128"/>
      <c r="DR902" s="128"/>
      <c r="DS902" s="128"/>
      <c r="DT902" s="128"/>
      <c r="DU902" s="128"/>
      <c r="DV902" s="128">
        <v>1</v>
      </c>
      <c r="DW902" s="128"/>
      <c r="DX902" s="128"/>
      <c r="DY902" s="128">
        <f t="shared" si="258"/>
        <v>1</v>
      </c>
      <c r="DZ902" s="128">
        <f t="shared" si="259"/>
        <v>0</v>
      </c>
      <c r="EA902" s="128">
        <f t="shared" si="260"/>
        <v>1</v>
      </c>
      <c r="EB902" s="128">
        <f t="shared" si="261"/>
        <v>0</v>
      </c>
      <c r="EC902" s="128">
        <f t="shared" si="262"/>
        <v>0</v>
      </c>
      <c r="ED902" s="128">
        <f t="shared" si="263"/>
        <v>0</v>
      </c>
      <c r="EE902" s="128">
        <f t="shared" si="264"/>
        <v>0</v>
      </c>
      <c r="EF902" s="128">
        <f t="shared" si="265"/>
        <v>0</v>
      </c>
      <c r="EG902" s="128">
        <f t="shared" si="266"/>
        <v>0</v>
      </c>
      <c r="EH902" s="128">
        <f t="shared" si="267"/>
        <v>1</v>
      </c>
      <c r="EI902" s="128">
        <f t="shared" si="268"/>
        <v>1</v>
      </c>
      <c r="EJ902" s="128">
        <v>0</v>
      </c>
    </row>
    <row r="903" spans="1:140" ht="15.75" customHeight="1">
      <c r="A903" s="33"/>
      <c r="B903" s="33"/>
      <c r="C903" s="128">
        <v>2021</v>
      </c>
      <c r="D903" s="128" t="s">
        <v>4552</v>
      </c>
      <c r="E903" s="128" t="s">
        <v>4553</v>
      </c>
      <c r="F903" s="128" t="s">
        <v>4554</v>
      </c>
      <c r="G903" s="128" t="s">
        <v>503</v>
      </c>
      <c r="H903" s="128" t="s">
        <v>4555</v>
      </c>
      <c r="I903" s="128" t="s">
        <v>4556</v>
      </c>
      <c r="J903" s="128"/>
      <c r="K903" s="128"/>
      <c r="L903" s="128" t="s">
        <v>4462</v>
      </c>
      <c r="M903" s="147">
        <v>0</v>
      </c>
      <c r="N903" s="147"/>
      <c r="O903" s="128"/>
      <c r="P903" s="128"/>
      <c r="Q903" s="128"/>
      <c r="R903" s="128"/>
      <c r="S903" s="128"/>
      <c r="T903" s="128"/>
      <c r="U903" s="128">
        <v>1</v>
      </c>
      <c r="V903" s="128"/>
      <c r="W903" s="128"/>
      <c r="X903" s="128"/>
      <c r="Y903" s="128"/>
      <c r="Z903" s="128"/>
      <c r="AA903" s="128"/>
      <c r="AB903" s="128">
        <v>1</v>
      </c>
      <c r="AC903" s="128"/>
      <c r="AD903" s="128"/>
      <c r="AE903" s="128"/>
      <c r="AF903" s="128"/>
      <c r="AG903" s="128"/>
      <c r="AH903" s="128"/>
      <c r="AI903" s="128"/>
      <c r="AJ903" s="128"/>
      <c r="AK903" s="128"/>
      <c r="AL903" s="128"/>
      <c r="AM903" s="128"/>
      <c r="AN903" s="128"/>
      <c r="AO903" s="128"/>
      <c r="AP903" s="128"/>
      <c r="AQ903" s="128"/>
      <c r="AR903" s="128">
        <f t="shared" si="252"/>
        <v>1</v>
      </c>
      <c r="AS903" s="128">
        <v>1</v>
      </c>
      <c r="AT903" s="128">
        <v>0</v>
      </c>
      <c r="AU903" s="128">
        <v>0</v>
      </c>
      <c r="AV903" s="128">
        <v>0</v>
      </c>
      <c r="AW903" s="128">
        <v>1</v>
      </c>
      <c r="AX903" s="128">
        <f t="shared" si="253"/>
        <v>2</v>
      </c>
      <c r="AY903" s="128">
        <v>1</v>
      </c>
      <c r="AZ903" s="128"/>
      <c r="BA903" s="128"/>
      <c r="BB903" s="128"/>
      <c r="BC903" s="128"/>
      <c r="BD903" s="128"/>
      <c r="BE903" s="128"/>
      <c r="BF903" s="128"/>
      <c r="BG903" s="128"/>
      <c r="BH903" s="128"/>
      <c r="BI903" s="128"/>
      <c r="BJ903" s="128"/>
      <c r="BK903" s="128"/>
      <c r="BL903" s="128"/>
      <c r="BM903" s="128"/>
      <c r="BN903" s="128">
        <v>1</v>
      </c>
      <c r="BO903" s="128"/>
      <c r="BP903" s="128"/>
      <c r="BQ903" s="128"/>
      <c r="BR903" s="128"/>
      <c r="BS903" s="128">
        <v>1</v>
      </c>
      <c r="BT903" s="128">
        <v>1</v>
      </c>
      <c r="BU903" s="128">
        <v>1</v>
      </c>
      <c r="BV903" s="66">
        <f t="shared" si="269"/>
        <v>0</v>
      </c>
      <c r="BW903" s="128"/>
      <c r="BX903" s="128"/>
      <c r="BY903" s="128"/>
      <c r="BZ903" s="128">
        <v>1</v>
      </c>
      <c r="CA903" s="128"/>
      <c r="CB903" s="128"/>
      <c r="CC903" s="128"/>
      <c r="CD903" s="128"/>
      <c r="CE903" s="128"/>
      <c r="CF903" s="128"/>
      <c r="CG903" s="128"/>
      <c r="CH903" s="128">
        <f t="shared" si="254"/>
        <v>1</v>
      </c>
      <c r="CI903" s="128"/>
      <c r="CJ903" s="128"/>
      <c r="CK903" s="128"/>
      <c r="CL903" s="128"/>
      <c r="CM903" s="128">
        <v>1</v>
      </c>
      <c r="CN903" s="128"/>
      <c r="CO903" s="128"/>
      <c r="CP903" s="128"/>
      <c r="CQ903" s="128"/>
      <c r="CR903" s="128"/>
      <c r="CS903" s="128">
        <f t="shared" si="255"/>
        <v>1</v>
      </c>
      <c r="CT903" s="128"/>
      <c r="CU903" s="128"/>
      <c r="CV903" s="128"/>
      <c r="CW903" s="128"/>
      <c r="CX903" s="128">
        <v>1</v>
      </c>
      <c r="CY903" s="128"/>
      <c r="CZ903" s="128">
        <v>1</v>
      </c>
      <c r="DA903" s="128"/>
      <c r="DB903" s="128"/>
      <c r="DC903" s="128"/>
      <c r="DD903" s="128">
        <f t="shared" si="256"/>
        <v>2</v>
      </c>
      <c r="DE903" s="128"/>
      <c r="DF903" s="128"/>
      <c r="DG903" s="128"/>
      <c r="DH903" s="128"/>
      <c r="DI903" s="128"/>
      <c r="DJ903" s="128"/>
      <c r="DK903" s="128"/>
      <c r="DL903" s="128"/>
      <c r="DM903" s="128"/>
      <c r="DN903" s="128">
        <f t="shared" si="257"/>
        <v>0</v>
      </c>
      <c r="DO903" s="128"/>
      <c r="DP903" s="128"/>
      <c r="DQ903" s="128"/>
      <c r="DR903" s="128"/>
      <c r="DS903" s="128"/>
      <c r="DT903" s="128"/>
      <c r="DU903" s="128"/>
      <c r="DV903" s="128">
        <v>1</v>
      </c>
      <c r="DW903" s="128"/>
      <c r="DX903" s="128"/>
      <c r="DY903" s="128">
        <f t="shared" si="258"/>
        <v>1</v>
      </c>
      <c r="DZ903" s="128">
        <f t="shared" si="259"/>
        <v>0</v>
      </c>
      <c r="EA903" s="128">
        <f t="shared" si="260"/>
        <v>0</v>
      </c>
      <c r="EB903" s="128">
        <f t="shared" si="261"/>
        <v>0</v>
      </c>
      <c r="EC903" s="128">
        <f t="shared" si="262"/>
        <v>0</v>
      </c>
      <c r="ED903" s="128">
        <f t="shared" si="263"/>
        <v>1</v>
      </c>
      <c r="EE903" s="128">
        <f t="shared" si="264"/>
        <v>0</v>
      </c>
      <c r="EF903" s="128">
        <f t="shared" si="265"/>
        <v>0</v>
      </c>
      <c r="EG903" s="128">
        <f t="shared" si="266"/>
        <v>0</v>
      </c>
      <c r="EH903" s="128">
        <f t="shared" si="267"/>
        <v>1</v>
      </c>
      <c r="EI903" s="128">
        <f t="shared" si="268"/>
        <v>1</v>
      </c>
      <c r="EJ903" s="128">
        <v>0</v>
      </c>
    </row>
    <row r="904" spans="1:140" ht="15.75" customHeight="1">
      <c r="A904" s="33"/>
      <c r="B904" s="33"/>
      <c r="C904" s="128"/>
      <c r="D904" s="128" t="s">
        <v>4557</v>
      </c>
      <c r="E904" s="128" t="s">
        <v>4558</v>
      </c>
      <c r="F904" s="128" t="s">
        <v>703</v>
      </c>
      <c r="G904" s="128" t="s">
        <v>538</v>
      </c>
      <c r="H904" s="128" t="s">
        <v>4559</v>
      </c>
      <c r="I904" s="128" t="s">
        <v>4560</v>
      </c>
      <c r="J904" s="128"/>
      <c r="K904" s="128"/>
      <c r="L904" s="128" t="s">
        <v>4462</v>
      </c>
      <c r="M904" s="147">
        <v>0</v>
      </c>
      <c r="N904" s="147"/>
      <c r="O904" s="128"/>
      <c r="P904" s="128"/>
      <c r="Q904" s="128"/>
      <c r="R904" s="128"/>
      <c r="S904" s="128"/>
      <c r="T904" s="128"/>
      <c r="U904" s="128"/>
      <c r="V904" s="128">
        <v>1</v>
      </c>
      <c r="W904" s="128"/>
      <c r="X904" s="128"/>
      <c r="Y904" s="128"/>
      <c r="Z904" s="128">
        <v>1</v>
      </c>
      <c r="AA904" s="128"/>
      <c r="AB904" s="128"/>
      <c r="AC904" s="128"/>
      <c r="AD904" s="128"/>
      <c r="AE904" s="128"/>
      <c r="AF904" s="128"/>
      <c r="AG904" s="128"/>
      <c r="AH904" s="128"/>
      <c r="AI904" s="128"/>
      <c r="AJ904" s="128"/>
      <c r="AK904" s="128"/>
      <c r="AL904" s="128"/>
      <c r="AM904" s="128"/>
      <c r="AN904" s="128"/>
      <c r="AO904" s="128"/>
      <c r="AP904" s="128"/>
      <c r="AQ904" s="128"/>
      <c r="AR904" s="128">
        <f t="shared" si="252"/>
        <v>1</v>
      </c>
      <c r="AS904" s="128">
        <v>0</v>
      </c>
      <c r="AT904" s="128">
        <v>1</v>
      </c>
      <c r="AU904" s="128">
        <v>0</v>
      </c>
      <c r="AV904" s="128">
        <v>0</v>
      </c>
      <c r="AW904" s="128">
        <v>1</v>
      </c>
      <c r="AX904" s="128">
        <f t="shared" si="253"/>
        <v>2</v>
      </c>
      <c r="AY904" s="128">
        <v>1</v>
      </c>
      <c r="AZ904" s="128">
        <v>1</v>
      </c>
      <c r="BA904" s="128">
        <v>1</v>
      </c>
      <c r="BB904" s="128"/>
      <c r="BC904" s="128"/>
      <c r="BD904" s="128"/>
      <c r="BE904" s="128"/>
      <c r="BF904" s="128"/>
      <c r="BG904" s="128"/>
      <c r="BH904" s="128"/>
      <c r="BI904" s="128"/>
      <c r="BJ904" s="128"/>
      <c r="BK904" s="128"/>
      <c r="BL904" s="128"/>
      <c r="BM904" s="128"/>
      <c r="BN904" s="128">
        <v>1</v>
      </c>
      <c r="BO904" s="128"/>
      <c r="BP904" s="128">
        <v>1</v>
      </c>
      <c r="BQ904" s="128"/>
      <c r="BR904" s="128"/>
      <c r="BS904" s="128"/>
      <c r="BT904" s="128"/>
      <c r="BU904" s="128"/>
      <c r="BV904" s="66">
        <f t="shared" si="269"/>
        <v>1</v>
      </c>
      <c r="BW904" s="128"/>
      <c r="BX904" s="128"/>
      <c r="BY904" s="128"/>
      <c r="BZ904" s="128"/>
      <c r="CA904" s="128"/>
      <c r="CB904" s="128"/>
      <c r="CC904" s="128"/>
      <c r="CD904" s="128"/>
      <c r="CE904" s="128"/>
      <c r="CF904" s="128"/>
      <c r="CG904" s="128"/>
      <c r="CH904" s="128">
        <f t="shared" si="254"/>
        <v>0</v>
      </c>
      <c r="CI904" s="128"/>
      <c r="CJ904" s="128"/>
      <c r="CK904" s="128"/>
      <c r="CL904" s="128"/>
      <c r="CM904" s="128">
        <v>1</v>
      </c>
      <c r="CN904" s="128"/>
      <c r="CO904" s="128"/>
      <c r="CP904" s="128"/>
      <c r="CQ904" s="128"/>
      <c r="CR904" s="128"/>
      <c r="CS904" s="128">
        <f t="shared" si="255"/>
        <v>1</v>
      </c>
      <c r="CT904" s="128"/>
      <c r="CU904" s="128"/>
      <c r="CV904" s="128"/>
      <c r="CW904" s="128"/>
      <c r="CX904" s="128"/>
      <c r="CY904" s="128"/>
      <c r="CZ904" s="128"/>
      <c r="DA904" s="128"/>
      <c r="DB904" s="128"/>
      <c r="DC904" s="128"/>
      <c r="DD904" s="128">
        <f t="shared" si="256"/>
        <v>0</v>
      </c>
      <c r="DE904" s="128"/>
      <c r="DF904" s="128"/>
      <c r="DG904" s="128"/>
      <c r="DH904" s="128"/>
      <c r="DI904" s="128"/>
      <c r="DJ904" s="128"/>
      <c r="DK904" s="128"/>
      <c r="DL904" s="128"/>
      <c r="DM904" s="128"/>
      <c r="DN904" s="128">
        <f t="shared" si="257"/>
        <v>0</v>
      </c>
      <c r="DO904" s="128"/>
      <c r="DP904" s="128"/>
      <c r="DQ904" s="128"/>
      <c r="DR904" s="128"/>
      <c r="DS904" s="128"/>
      <c r="DT904" s="128"/>
      <c r="DU904" s="128"/>
      <c r="DV904" s="128">
        <v>1</v>
      </c>
      <c r="DW904" s="128"/>
      <c r="DX904" s="128"/>
      <c r="DY904" s="128">
        <f t="shared" si="258"/>
        <v>1</v>
      </c>
      <c r="DZ904" s="128">
        <f t="shared" si="259"/>
        <v>0</v>
      </c>
      <c r="EA904" s="128">
        <f t="shared" si="260"/>
        <v>0</v>
      </c>
      <c r="EB904" s="128">
        <f t="shared" si="261"/>
        <v>0</v>
      </c>
      <c r="EC904" s="128">
        <f t="shared" si="262"/>
        <v>0</v>
      </c>
      <c r="ED904" s="128">
        <f t="shared" si="263"/>
        <v>0</v>
      </c>
      <c r="EE904" s="128">
        <f t="shared" si="264"/>
        <v>0</v>
      </c>
      <c r="EF904" s="128">
        <f t="shared" si="265"/>
        <v>0</v>
      </c>
      <c r="EG904" s="128">
        <f t="shared" si="266"/>
        <v>0</v>
      </c>
      <c r="EH904" s="128">
        <f t="shared" si="267"/>
        <v>0</v>
      </c>
      <c r="EI904" s="128">
        <f t="shared" si="268"/>
        <v>0</v>
      </c>
      <c r="EJ904" s="128">
        <v>1</v>
      </c>
    </row>
    <row r="905" spans="1:140" ht="15.75" customHeight="1">
      <c r="A905" s="33"/>
      <c r="B905" s="33"/>
      <c r="C905" s="128">
        <v>2021</v>
      </c>
      <c r="D905" s="128" t="s">
        <v>637</v>
      </c>
      <c r="E905" s="128" t="s">
        <v>4561</v>
      </c>
      <c r="F905" s="128" t="s">
        <v>639</v>
      </c>
      <c r="G905" s="128" t="s">
        <v>483</v>
      </c>
      <c r="H905" s="128" t="s">
        <v>4562</v>
      </c>
      <c r="I905" s="128" t="s">
        <v>4563</v>
      </c>
      <c r="J905" s="128"/>
      <c r="K905" s="128"/>
      <c r="L905" s="128" t="s">
        <v>4462</v>
      </c>
      <c r="M905" s="147">
        <v>0</v>
      </c>
      <c r="N905" s="147"/>
      <c r="O905" s="128"/>
      <c r="P905" s="128"/>
      <c r="Q905" s="128"/>
      <c r="R905" s="128"/>
      <c r="S905" s="128"/>
      <c r="T905" s="128"/>
      <c r="U905" s="128"/>
      <c r="V905" s="128"/>
      <c r="W905" s="128"/>
      <c r="X905" s="128"/>
      <c r="Y905" s="128"/>
      <c r="Z905" s="128"/>
      <c r="AA905" s="128"/>
      <c r="AB905" s="128"/>
      <c r="AC905" s="128"/>
      <c r="AD905" s="128"/>
      <c r="AE905" s="128"/>
      <c r="AF905" s="145"/>
      <c r="AG905" s="128"/>
      <c r="AH905" s="128"/>
      <c r="AI905" s="128"/>
      <c r="AJ905" s="128">
        <v>1</v>
      </c>
      <c r="AK905" s="128"/>
      <c r="AL905" s="128">
        <v>1</v>
      </c>
      <c r="AM905" s="128"/>
      <c r="AN905" s="128"/>
      <c r="AO905" s="128"/>
      <c r="AP905" s="128"/>
      <c r="AQ905" s="128"/>
      <c r="AR905" s="128">
        <f t="shared" si="252"/>
        <v>1</v>
      </c>
      <c r="AS905" s="128">
        <v>0</v>
      </c>
      <c r="AT905" s="128">
        <v>1</v>
      </c>
      <c r="AU905" s="128">
        <v>0</v>
      </c>
      <c r="AV905" s="128">
        <v>0</v>
      </c>
      <c r="AW905" s="128">
        <v>0</v>
      </c>
      <c r="AX905" s="128">
        <f t="shared" si="253"/>
        <v>1</v>
      </c>
      <c r="AY905" s="128"/>
      <c r="AZ905" s="128">
        <v>1</v>
      </c>
      <c r="BA905" s="128"/>
      <c r="BB905" s="128"/>
      <c r="BC905" s="128"/>
      <c r="BD905" s="128"/>
      <c r="BE905" s="128"/>
      <c r="BF905" s="128"/>
      <c r="BG905" s="128"/>
      <c r="BH905" s="128"/>
      <c r="BI905" s="128"/>
      <c r="BJ905" s="128"/>
      <c r="BK905" s="128"/>
      <c r="BL905" s="128"/>
      <c r="BM905" s="128"/>
      <c r="BN905" s="128"/>
      <c r="BO905" s="128"/>
      <c r="BP905" s="128">
        <v>1</v>
      </c>
      <c r="BQ905" s="128"/>
      <c r="BR905" s="128"/>
      <c r="BS905" s="128"/>
      <c r="BT905" s="128"/>
      <c r="BU905" s="128"/>
      <c r="BV905" s="66">
        <f t="shared" si="269"/>
        <v>1</v>
      </c>
      <c r="BW905" s="128"/>
      <c r="BX905" s="128"/>
      <c r="BY905" s="128"/>
      <c r="BZ905" s="128"/>
      <c r="CA905" s="128"/>
      <c r="CB905" s="128"/>
      <c r="CC905" s="128"/>
      <c r="CD905" s="128"/>
      <c r="CE905" s="128"/>
      <c r="CF905" s="128"/>
      <c r="CG905" s="128"/>
      <c r="CH905" s="128">
        <f t="shared" si="254"/>
        <v>0</v>
      </c>
      <c r="CI905" s="128"/>
      <c r="CJ905" s="128"/>
      <c r="CK905" s="128"/>
      <c r="CL905" s="128"/>
      <c r="CM905" s="128"/>
      <c r="CN905" s="128"/>
      <c r="CO905" s="128"/>
      <c r="CP905" s="128"/>
      <c r="CQ905" s="128"/>
      <c r="CR905" s="128"/>
      <c r="CS905" s="128">
        <f t="shared" si="255"/>
        <v>0</v>
      </c>
      <c r="CT905" s="128"/>
      <c r="CU905" s="128"/>
      <c r="CV905" s="128"/>
      <c r="CW905" s="128"/>
      <c r="CX905" s="128"/>
      <c r="CY905" s="128"/>
      <c r="CZ905" s="128"/>
      <c r="DA905" s="128"/>
      <c r="DB905" s="128"/>
      <c r="DC905" s="128"/>
      <c r="DD905" s="128">
        <f t="shared" si="256"/>
        <v>0</v>
      </c>
      <c r="DE905" s="128"/>
      <c r="DF905" s="128"/>
      <c r="DG905" s="128"/>
      <c r="DH905" s="128"/>
      <c r="DI905" s="128"/>
      <c r="DJ905" s="128"/>
      <c r="DK905" s="128"/>
      <c r="DL905" s="128"/>
      <c r="DM905" s="128"/>
      <c r="DN905" s="128">
        <f t="shared" si="257"/>
        <v>0</v>
      </c>
      <c r="DO905" s="128"/>
      <c r="DP905" s="128"/>
      <c r="DQ905" s="128"/>
      <c r="DR905" s="128"/>
      <c r="DS905" s="128"/>
      <c r="DT905" s="128"/>
      <c r="DU905" s="128"/>
      <c r="DV905" s="128"/>
      <c r="DW905" s="128"/>
      <c r="DX905" s="128"/>
      <c r="DY905" s="128">
        <f t="shared" si="258"/>
        <v>0</v>
      </c>
      <c r="DZ905" s="128">
        <f t="shared" si="259"/>
        <v>0</v>
      </c>
      <c r="EA905" s="128">
        <f t="shared" si="260"/>
        <v>0</v>
      </c>
      <c r="EB905" s="128">
        <f t="shared" si="261"/>
        <v>0</v>
      </c>
      <c r="EC905" s="128">
        <f t="shared" si="262"/>
        <v>0</v>
      </c>
      <c r="ED905" s="128">
        <f t="shared" si="263"/>
        <v>0</v>
      </c>
      <c r="EE905" s="128">
        <f t="shared" si="264"/>
        <v>0</v>
      </c>
      <c r="EF905" s="128">
        <f t="shared" si="265"/>
        <v>0</v>
      </c>
      <c r="EG905" s="128">
        <f t="shared" si="266"/>
        <v>0</v>
      </c>
      <c r="EH905" s="128">
        <f t="shared" si="267"/>
        <v>0</v>
      </c>
      <c r="EI905" s="128">
        <f t="shared" si="268"/>
        <v>0</v>
      </c>
      <c r="EJ905" s="128">
        <v>1</v>
      </c>
    </row>
    <row r="906" spans="1:140" ht="15.75" customHeight="1">
      <c r="A906" s="33"/>
      <c r="B906" s="33"/>
      <c r="C906" s="128">
        <v>2021</v>
      </c>
      <c r="D906" s="128" t="s">
        <v>4564</v>
      </c>
      <c r="E906" s="128" t="s">
        <v>4565</v>
      </c>
      <c r="F906" s="128" t="s">
        <v>4566</v>
      </c>
      <c r="G906" s="128" t="s">
        <v>483</v>
      </c>
      <c r="H906" s="161" t="s">
        <v>4567</v>
      </c>
      <c r="I906" s="181" t="s">
        <v>4568</v>
      </c>
      <c r="J906" s="128"/>
      <c r="K906" s="128"/>
      <c r="L906" s="128" t="s">
        <v>4462</v>
      </c>
      <c r="M906" s="147">
        <v>0</v>
      </c>
      <c r="N906" s="147"/>
      <c r="O906" s="128"/>
      <c r="P906" s="128"/>
      <c r="Q906" s="128"/>
      <c r="R906" s="128"/>
      <c r="S906" s="128"/>
      <c r="T906" s="128"/>
      <c r="U906" s="128">
        <v>1</v>
      </c>
      <c r="V906" s="128"/>
      <c r="W906" s="128"/>
      <c r="X906" s="128"/>
      <c r="Y906" s="128"/>
      <c r="Z906" s="128">
        <v>1</v>
      </c>
      <c r="AA906" s="128"/>
      <c r="AB906" s="128"/>
      <c r="AC906" s="128"/>
      <c r="AD906" s="128"/>
      <c r="AE906" s="128"/>
      <c r="AF906" s="128"/>
      <c r="AG906" s="128"/>
      <c r="AH906" s="128"/>
      <c r="AI906" s="128"/>
      <c r="AJ906" s="128"/>
      <c r="AK906" s="128"/>
      <c r="AL906" s="128"/>
      <c r="AM906" s="128"/>
      <c r="AN906" s="128"/>
      <c r="AO906" s="128"/>
      <c r="AP906" s="128"/>
      <c r="AQ906" s="128"/>
      <c r="AR906" s="128">
        <f t="shared" si="252"/>
        <v>1</v>
      </c>
      <c r="AS906" s="128">
        <v>1</v>
      </c>
      <c r="AT906" s="128">
        <v>1</v>
      </c>
      <c r="AU906" s="128">
        <v>1</v>
      </c>
      <c r="AV906" s="128">
        <v>1</v>
      </c>
      <c r="AW906" s="128">
        <v>1</v>
      </c>
      <c r="AX906" s="128">
        <f t="shared" si="253"/>
        <v>5</v>
      </c>
      <c r="AY906" s="128">
        <v>1</v>
      </c>
      <c r="AZ906" s="128">
        <v>1</v>
      </c>
      <c r="BA906" s="128">
        <v>1</v>
      </c>
      <c r="BB906" s="128"/>
      <c r="BC906" s="128"/>
      <c r="BD906" s="128"/>
      <c r="BE906" s="128">
        <v>1</v>
      </c>
      <c r="BF906" s="128"/>
      <c r="BG906" s="128">
        <v>1</v>
      </c>
      <c r="BH906" s="128"/>
      <c r="BI906" s="128"/>
      <c r="BJ906" s="128"/>
      <c r="BK906" s="128"/>
      <c r="BL906" s="128"/>
      <c r="BM906" s="128"/>
      <c r="BN906" s="128"/>
      <c r="BO906" s="128"/>
      <c r="BP906" s="128">
        <v>1</v>
      </c>
      <c r="BQ906" s="128"/>
      <c r="BR906" s="128"/>
      <c r="BS906" s="128">
        <v>1</v>
      </c>
      <c r="BT906" s="128">
        <v>1</v>
      </c>
      <c r="BU906" s="128">
        <v>1</v>
      </c>
      <c r="BV906" s="66">
        <f t="shared" si="269"/>
        <v>0</v>
      </c>
      <c r="BW906" s="128"/>
      <c r="BX906" s="128">
        <v>1</v>
      </c>
      <c r="BY906" s="128"/>
      <c r="BZ906" s="128">
        <v>1</v>
      </c>
      <c r="CA906" s="128"/>
      <c r="CB906" s="128"/>
      <c r="CC906" s="128"/>
      <c r="CD906" s="128"/>
      <c r="CE906" s="128"/>
      <c r="CF906" s="128"/>
      <c r="CG906" s="128"/>
      <c r="CH906" s="128">
        <f t="shared" si="254"/>
        <v>2</v>
      </c>
      <c r="CI906" s="128"/>
      <c r="CJ906" s="128"/>
      <c r="CK906" s="128"/>
      <c r="CL906" s="128"/>
      <c r="CM906" s="128">
        <v>1</v>
      </c>
      <c r="CN906" s="128"/>
      <c r="CO906" s="128"/>
      <c r="CP906" s="128"/>
      <c r="CQ906" s="128"/>
      <c r="CR906" s="128"/>
      <c r="CS906" s="128">
        <f t="shared" si="255"/>
        <v>1</v>
      </c>
      <c r="CT906" s="128"/>
      <c r="CU906" s="128"/>
      <c r="CV906" s="128"/>
      <c r="CW906" s="128"/>
      <c r="CX906" s="128"/>
      <c r="CY906" s="128"/>
      <c r="CZ906" s="128">
        <v>1</v>
      </c>
      <c r="DA906" s="128"/>
      <c r="DB906" s="128"/>
      <c r="DC906" s="128"/>
      <c r="DD906" s="128">
        <f t="shared" si="256"/>
        <v>1</v>
      </c>
      <c r="DE906" s="128"/>
      <c r="DF906" s="128"/>
      <c r="DG906" s="128">
        <v>1</v>
      </c>
      <c r="DH906" s="128"/>
      <c r="DI906" s="128">
        <v>1</v>
      </c>
      <c r="DJ906" s="128"/>
      <c r="DK906" s="128"/>
      <c r="DL906" s="128"/>
      <c r="DM906" s="128"/>
      <c r="DN906" s="128">
        <f t="shared" si="257"/>
        <v>2</v>
      </c>
      <c r="DO906" s="128"/>
      <c r="DP906" s="128"/>
      <c r="DQ906" s="128"/>
      <c r="DR906" s="128"/>
      <c r="DS906" s="128"/>
      <c r="DT906" s="128"/>
      <c r="DU906" s="128"/>
      <c r="DV906" s="128">
        <v>1</v>
      </c>
      <c r="DW906" s="128"/>
      <c r="DX906" s="128"/>
      <c r="DY906" s="128">
        <f t="shared" si="258"/>
        <v>1</v>
      </c>
      <c r="DZ906" s="128">
        <f t="shared" si="259"/>
        <v>0</v>
      </c>
      <c r="EA906" s="128">
        <f t="shared" si="260"/>
        <v>0</v>
      </c>
      <c r="EB906" s="128">
        <f t="shared" si="261"/>
        <v>1</v>
      </c>
      <c r="EC906" s="128">
        <f t="shared" si="262"/>
        <v>0</v>
      </c>
      <c r="ED906" s="128">
        <f t="shared" si="263"/>
        <v>1</v>
      </c>
      <c r="EE906" s="128">
        <f t="shared" si="264"/>
        <v>0</v>
      </c>
      <c r="EF906" s="128">
        <f t="shared" si="265"/>
        <v>0</v>
      </c>
      <c r="EG906" s="128">
        <f t="shared" si="266"/>
        <v>0</v>
      </c>
      <c r="EH906" s="128">
        <f t="shared" si="267"/>
        <v>2</v>
      </c>
      <c r="EI906" s="128">
        <f t="shared" si="268"/>
        <v>1</v>
      </c>
      <c r="EJ906" s="128">
        <v>1</v>
      </c>
    </row>
    <row r="907" spans="1:140" ht="15.75" customHeight="1">
      <c r="A907" s="33"/>
      <c r="B907" s="33"/>
      <c r="C907" s="128">
        <v>2021</v>
      </c>
      <c r="D907" s="128" t="s">
        <v>4569</v>
      </c>
      <c r="E907" s="128" t="s">
        <v>4570</v>
      </c>
      <c r="F907" s="128" t="s">
        <v>4571</v>
      </c>
      <c r="G907" s="128"/>
      <c r="H907" s="161" t="s">
        <v>4572</v>
      </c>
      <c r="I907" s="128" t="s">
        <v>4573</v>
      </c>
      <c r="J907" s="128"/>
      <c r="K907" s="128"/>
      <c r="L907" s="128" t="s">
        <v>4462</v>
      </c>
      <c r="M907" s="147">
        <v>1</v>
      </c>
      <c r="N907" s="147"/>
      <c r="O907" s="128"/>
      <c r="P907" s="128"/>
      <c r="Q907" s="128"/>
      <c r="R907" s="128"/>
      <c r="S907" s="128"/>
      <c r="T907" s="128"/>
      <c r="U907" s="128">
        <v>1</v>
      </c>
      <c r="V907" s="128"/>
      <c r="W907" s="128"/>
      <c r="X907" s="128"/>
      <c r="Y907" s="128"/>
      <c r="Z907" s="128"/>
      <c r="AA907" s="128"/>
      <c r="AB907" s="128"/>
      <c r="AC907" s="128"/>
      <c r="AD907" s="128"/>
      <c r="AE907" s="128"/>
      <c r="AF907" s="128"/>
      <c r="AG907" s="128"/>
      <c r="AH907" s="128"/>
      <c r="AI907" s="128"/>
      <c r="AJ907" s="128"/>
      <c r="AK907" s="128"/>
      <c r="AL907" s="128"/>
      <c r="AM907" s="128"/>
      <c r="AN907" s="128">
        <v>1</v>
      </c>
      <c r="AO907" s="128"/>
      <c r="AP907" s="128"/>
      <c r="AQ907" s="128"/>
      <c r="AR907" s="128">
        <f t="shared" si="252"/>
        <v>1</v>
      </c>
      <c r="AS907" s="128">
        <v>0</v>
      </c>
      <c r="AT907" s="128">
        <v>0</v>
      </c>
      <c r="AU907" s="128">
        <v>1</v>
      </c>
      <c r="AV907" s="128">
        <v>0</v>
      </c>
      <c r="AW907" s="128">
        <v>0</v>
      </c>
      <c r="AX907" s="128">
        <f t="shared" si="253"/>
        <v>1</v>
      </c>
      <c r="AY907" s="128"/>
      <c r="AZ907" s="128">
        <v>1</v>
      </c>
      <c r="BA907" s="128"/>
      <c r="BB907" s="128"/>
      <c r="BC907" s="128"/>
      <c r="BD907" s="128">
        <v>1</v>
      </c>
      <c r="BE907" s="128"/>
      <c r="BF907" s="128"/>
      <c r="BG907" s="128"/>
      <c r="BH907" s="128"/>
      <c r="BI907" s="128"/>
      <c r="BJ907" s="128"/>
      <c r="BK907" s="128"/>
      <c r="BL907" s="128"/>
      <c r="BM907" s="128"/>
      <c r="BN907" s="128"/>
      <c r="BO907" s="128">
        <v>1</v>
      </c>
      <c r="BP907" s="128"/>
      <c r="BQ907" s="128"/>
      <c r="BR907" s="128"/>
      <c r="BS907" s="128"/>
      <c r="BT907" s="128"/>
      <c r="BU907" s="128"/>
      <c r="BV907" s="66">
        <f t="shared" si="269"/>
        <v>1</v>
      </c>
      <c r="BW907" s="128"/>
      <c r="BX907" s="128"/>
      <c r="BY907" s="128"/>
      <c r="BZ907" s="128"/>
      <c r="CA907" s="128"/>
      <c r="CB907" s="128"/>
      <c r="CC907" s="128"/>
      <c r="CD907" s="128"/>
      <c r="CE907" s="128"/>
      <c r="CF907" s="128"/>
      <c r="CG907" s="128"/>
      <c r="CH907" s="128">
        <f t="shared" si="254"/>
        <v>0</v>
      </c>
      <c r="CI907" s="128"/>
      <c r="CJ907" s="128"/>
      <c r="CK907" s="128"/>
      <c r="CL907" s="128"/>
      <c r="CM907" s="128"/>
      <c r="CN907" s="128"/>
      <c r="CO907" s="128"/>
      <c r="CP907" s="128"/>
      <c r="CQ907" s="128"/>
      <c r="CR907" s="128"/>
      <c r="CS907" s="128">
        <f t="shared" si="255"/>
        <v>0</v>
      </c>
      <c r="CT907" s="128"/>
      <c r="CU907" s="128"/>
      <c r="CV907" s="128"/>
      <c r="CW907" s="128"/>
      <c r="CX907" s="128"/>
      <c r="CY907" s="128"/>
      <c r="CZ907" s="128"/>
      <c r="DA907" s="128"/>
      <c r="DB907" s="128"/>
      <c r="DC907" s="128"/>
      <c r="DD907" s="128">
        <f t="shared" si="256"/>
        <v>0</v>
      </c>
      <c r="DE907" s="128"/>
      <c r="DF907" s="128"/>
      <c r="DG907" s="128"/>
      <c r="DH907" s="128"/>
      <c r="DI907" s="128"/>
      <c r="DJ907" s="128"/>
      <c r="DK907" s="128"/>
      <c r="DL907" s="128"/>
      <c r="DM907" s="128"/>
      <c r="DN907" s="128">
        <f t="shared" si="257"/>
        <v>0</v>
      </c>
      <c r="DO907" s="128"/>
      <c r="DP907" s="128"/>
      <c r="DQ907" s="128"/>
      <c r="DR907" s="128"/>
      <c r="DS907" s="128"/>
      <c r="DT907" s="128"/>
      <c r="DU907" s="128"/>
      <c r="DV907" s="128"/>
      <c r="DW907" s="128"/>
      <c r="DX907" s="128"/>
      <c r="DY907" s="128">
        <f t="shared" si="258"/>
        <v>0</v>
      </c>
      <c r="DZ907" s="128">
        <f t="shared" si="259"/>
        <v>0</v>
      </c>
      <c r="EA907" s="128">
        <f t="shared" si="260"/>
        <v>0</v>
      </c>
      <c r="EB907" s="128">
        <f t="shared" si="261"/>
        <v>0</v>
      </c>
      <c r="EC907" s="128">
        <f t="shared" si="262"/>
        <v>0</v>
      </c>
      <c r="ED907" s="128">
        <f t="shared" si="263"/>
        <v>0</v>
      </c>
      <c r="EE907" s="128">
        <f t="shared" si="264"/>
        <v>0</v>
      </c>
      <c r="EF907" s="128">
        <f t="shared" si="265"/>
        <v>0</v>
      </c>
      <c r="EG907" s="128">
        <f t="shared" si="266"/>
        <v>0</v>
      </c>
      <c r="EH907" s="128">
        <f t="shared" si="267"/>
        <v>0</v>
      </c>
      <c r="EI907" s="128">
        <f t="shared" si="268"/>
        <v>0</v>
      </c>
      <c r="EJ907" s="128">
        <v>1</v>
      </c>
    </row>
    <row r="908" spans="1:140" ht="15.75" customHeight="1">
      <c r="A908" s="33"/>
      <c r="B908" s="33"/>
      <c r="C908" s="128">
        <v>2021</v>
      </c>
      <c r="D908" s="128" t="s">
        <v>4574</v>
      </c>
      <c r="E908" s="128" t="s">
        <v>4575</v>
      </c>
      <c r="F908" s="128" t="s">
        <v>3442</v>
      </c>
      <c r="G908" s="128" t="s">
        <v>459</v>
      </c>
      <c r="H908" s="128" t="s">
        <v>4576</v>
      </c>
      <c r="I908" s="128" t="s">
        <v>4577</v>
      </c>
      <c r="J908" s="128"/>
      <c r="K908" s="128"/>
      <c r="L908" s="128" t="s">
        <v>4462</v>
      </c>
      <c r="M908" s="147">
        <v>1</v>
      </c>
      <c r="N908" s="147"/>
      <c r="O908" s="128"/>
      <c r="P908" s="128"/>
      <c r="Q908" s="128"/>
      <c r="R908" s="128"/>
      <c r="S908" s="128"/>
      <c r="T908" s="128"/>
      <c r="U908" s="128"/>
      <c r="V908" s="128"/>
      <c r="W908" s="128"/>
      <c r="X908" s="128"/>
      <c r="Y908" s="128"/>
      <c r="Z908" s="128"/>
      <c r="AA908" s="128"/>
      <c r="AB908" s="128">
        <v>1</v>
      </c>
      <c r="AC908" s="128"/>
      <c r="AD908" s="128"/>
      <c r="AE908" s="128"/>
      <c r="AF908" s="128"/>
      <c r="AG908" s="128"/>
      <c r="AH908" s="128"/>
      <c r="AI908" s="128"/>
      <c r="AJ908" s="128"/>
      <c r="AK908" s="128"/>
      <c r="AL908" s="128"/>
      <c r="AM908" s="128"/>
      <c r="AN908" s="128"/>
      <c r="AO908" s="128"/>
      <c r="AP908" s="128"/>
      <c r="AQ908" s="128"/>
      <c r="AR908" s="128">
        <f t="shared" si="252"/>
        <v>1</v>
      </c>
      <c r="AS908" s="128">
        <v>1</v>
      </c>
      <c r="AT908" s="128">
        <v>1</v>
      </c>
      <c r="AU908" s="128">
        <v>1</v>
      </c>
      <c r="AV908" s="128">
        <v>1</v>
      </c>
      <c r="AW908" s="128">
        <v>1</v>
      </c>
      <c r="AX908" s="128">
        <f t="shared" si="253"/>
        <v>5</v>
      </c>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66">
        <f t="shared" si="269"/>
        <v>1</v>
      </c>
      <c r="BW908" s="128"/>
      <c r="BX908" s="128"/>
      <c r="BY908" s="128"/>
      <c r="BZ908" s="128"/>
      <c r="CA908" s="128"/>
      <c r="CB908" s="128"/>
      <c r="CC908" s="128"/>
      <c r="CD908" s="128"/>
      <c r="CE908" s="128"/>
      <c r="CF908" s="128"/>
      <c r="CG908" s="128"/>
      <c r="CH908" s="128">
        <f t="shared" si="254"/>
        <v>0</v>
      </c>
      <c r="CI908" s="128"/>
      <c r="CJ908" s="128"/>
      <c r="CK908" s="128"/>
      <c r="CL908" s="128"/>
      <c r="CM908" s="128"/>
      <c r="CN908" s="128"/>
      <c r="CO908" s="128"/>
      <c r="CP908" s="128"/>
      <c r="CQ908" s="128"/>
      <c r="CR908" s="128"/>
      <c r="CS908" s="128">
        <f t="shared" si="255"/>
        <v>0</v>
      </c>
      <c r="CT908" s="128"/>
      <c r="CU908" s="128"/>
      <c r="CV908" s="128"/>
      <c r="CW908" s="128"/>
      <c r="CX908" s="128"/>
      <c r="CY908" s="128"/>
      <c r="CZ908" s="128"/>
      <c r="DA908" s="128"/>
      <c r="DB908" s="128"/>
      <c r="DC908" s="128"/>
      <c r="DD908" s="128">
        <f t="shared" si="256"/>
        <v>0</v>
      </c>
      <c r="DE908" s="128"/>
      <c r="DF908" s="128"/>
      <c r="DG908" s="128"/>
      <c r="DH908" s="128"/>
      <c r="DI908" s="128"/>
      <c r="DJ908" s="128"/>
      <c r="DK908" s="128"/>
      <c r="DL908" s="128"/>
      <c r="DM908" s="128"/>
      <c r="DN908" s="128">
        <f t="shared" si="257"/>
        <v>0</v>
      </c>
      <c r="DO908" s="128"/>
      <c r="DP908" s="128"/>
      <c r="DQ908" s="128"/>
      <c r="DR908" s="128"/>
      <c r="DS908" s="128"/>
      <c r="DT908" s="128"/>
      <c r="DU908" s="128"/>
      <c r="DV908" s="128"/>
      <c r="DW908" s="128"/>
      <c r="DX908" s="128"/>
      <c r="DY908" s="128">
        <f t="shared" si="258"/>
        <v>0</v>
      </c>
      <c r="DZ908" s="128">
        <f t="shared" si="259"/>
        <v>0</v>
      </c>
      <c r="EA908" s="128">
        <f t="shared" si="260"/>
        <v>0</v>
      </c>
      <c r="EB908" s="128">
        <f t="shared" si="261"/>
        <v>0</v>
      </c>
      <c r="EC908" s="128">
        <f t="shared" si="262"/>
        <v>0</v>
      </c>
      <c r="ED908" s="128">
        <f t="shared" si="263"/>
        <v>0</v>
      </c>
      <c r="EE908" s="128">
        <f t="shared" si="264"/>
        <v>0</v>
      </c>
      <c r="EF908" s="128">
        <f t="shared" si="265"/>
        <v>0</v>
      </c>
      <c r="EG908" s="128">
        <f t="shared" si="266"/>
        <v>0</v>
      </c>
      <c r="EH908" s="128">
        <f t="shared" si="267"/>
        <v>0</v>
      </c>
      <c r="EI908" s="128">
        <f t="shared" si="268"/>
        <v>0</v>
      </c>
      <c r="EJ908" s="128">
        <v>0</v>
      </c>
    </row>
    <row r="909" spans="1:140" ht="15.75" customHeight="1">
      <c r="A909" s="33"/>
      <c r="B909" s="33"/>
      <c r="C909" s="128">
        <v>2021</v>
      </c>
      <c r="D909" s="128" t="s">
        <v>4578</v>
      </c>
      <c r="E909" s="128" t="s">
        <v>4579</v>
      </c>
      <c r="F909" s="128" t="s">
        <v>688</v>
      </c>
      <c r="G909" s="128" t="s">
        <v>487</v>
      </c>
      <c r="H909" s="128" t="s">
        <v>4580</v>
      </c>
      <c r="I909" s="128" t="s">
        <v>4581</v>
      </c>
      <c r="J909" s="128"/>
      <c r="K909" s="128"/>
      <c r="L909" s="128" t="s">
        <v>4462</v>
      </c>
      <c r="M909" s="147">
        <v>1</v>
      </c>
      <c r="N909" s="147"/>
      <c r="O909" s="128"/>
      <c r="P909" s="128"/>
      <c r="Q909" s="128"/>
      <c r="R909" s="128"/>
      <c r="S909" s="128"/>
      <c r="T909" s="128">
        <v>1</v>
      </c>
      <c r="U909" s="128"/>
      <c r="V909" s="128"/>
      <c r="W909" s="128"/>
      <c r="X909" s="128"/>
      <c r="Y909" s="128"/>
      <c r="Z909" s="128"/>
      <c r="AA909" s="128">
        <v>1</v>
      </c>
      <c r="AB909" s="128">
        <v>1</v>
      </c>
      <c r="AC909" s="128"/>
      <c r="AD909" s="128"/>
      <c r="AE909" s="128"/>
      <c r="AF909" s="128"/>
      <c r="AG909" s="128"/>
      <c r="AH909" s="128"/>
      <c r="AI909" s="128"/>
      <c r="AJ909" s="128"/>
      <c r="AK909" s="128"/>
      <c r="AL909" s="128"/>
      <c r="AM909" s="128"/>
      <c r="AN909" s="128"/>
      <c r="AO909" s="128"/>
      <c r="AP909" s="128"/>
      <c r="AQ909" s="128"/>
      <c r="AR909" s="128">
        <f t="shared" si="252"/>
        <v>1</v>
      </c>
      <c r="AS909" s="128">
        <v>0</v>
      </c>
      <c r="AT909" s="128">
        <v>1</v>
      </c>
      <c r="AU909" s="128">
        <v>0</v>
      </c>
      <c r="AV909" s="128">
        <v>0</v>
      </c>
      <c r="AW909" s="128">
        <v>0</v>
      </c>
      <c r="AX909" s="128">
        <f t="shared" si="253"/>
        <v>1</v>
      </c>
      <c r="AY909" s="128"/>
      <c r="AZ909" s="128">
        <v>1</v>
      </c>
      <c r="BA909" s="128"/>
      <c r="BB909" s="128"/>
      <c r="BC909" s="128"/>
      <c r="BD909" s="128"/>
      <c r="BE909" s="128"/>
      <c r="BF909" s="128"/>
      <c r="BG909" s="128"/>
      <c r="BH909" s="128"/>
      <c r="BI909" s="128"/>
      <c r="BJ909" s="128"/>
      <c r="BK909" s="128">
        <v>1</v>
      </c>
      <c r="BL909" s="128"/>
      <c r="BM909" s="128"/>
      <c r="BN909" s="128"/>
      <c r="BO909" s="128"/>
      <c r="BP909" s="128"/>
      <c r="BQ909" s="128"/>
      <c r="BR909" s="128"/>
      <c r="BS909" s="128"/>
      <c r="BT909" s="128"/>
      <c r="BU909" s="128"/>
      <c r="BV909" s="66">
        <f t="shared" si="269"/>
        <v>1</v>
      </c>
      <c r="BW909" s="128"/>
      <c r="BX909" s="128"/>
      <c r="BY909" s="128"/>
      <c r="BZ909" s="128"/>
      <c r="CA909" s="128"/>
      <c r="CB909" s="128"/>
      <c r="CC909" s="128"/>
      <c r="CD909" s="128"/>
      <c r="CE909" s="128"/>
      <c r="CF909" s="128"/>
      <c r="CG909" s="128"/>
      <c r="CH909" s="128">
        <f t="shared" si="254"/>
        <v>0</v>
      </c>
      <c r="CI909" s="128"/>
      <c r="CJ909" s="128"/>
      <c r="CK909" s="128"/>
      <c r="CL909" s="128"/>
      <c r="CM909" s="128"/>
      <c r="CN909" s="128"/>
      <c r="CO909" s="128"/>
      <c r="CP909" s="128"/>
      <c r="CQ909" s="128"/>
      <c r="CR909" s="128"/>
      <c r="CS909" s="128">
        <f t="shared" si="255"/>
        <v>0</v>
      </c>
      <c r="CT909" s="128"/>
      <c r="CU909" s="128"/>
      <c r="CV909" s="128"/>
      <c r="CW909" s="128"/>
      <c r="CX909" s="128"/>
      <c r="CY909" s="128"/>
      <c r="CZ909" s="128"/>
      <c r="DA909" s="128"/>
      <c r="DB909" s="128"/>
      <c r="DC909" s="128"/>
      <c r="DD909" s="128">
        <f t="shared" si="256"/>
        <v>0</v>
      </c>
      <c r="DE909" s="128"/>
      <c r="DF909" s="128"/>
      <c r="DG909" s="128"/>
      <c r="DH909" s="128"/>
      <c r="DI909" s="128"/>
      <c r="DJ909" s="128"/>
      <c r="DK909" s="128"/>
      <c r="DL909" s="128"/>
      <c r="DM909" s="128"/>
      <c r="DN909" s="128">
        <f t="shared" si="257"/>
        <v>0</v>
      </c>
      <c r="DO909" s="128"/>
      <c r="DP909" s="128"/>
      <c r="DQ909" s="128"/>
      <c r="DR909" s="128"/>
      <c r="DS909" s="128"/>
      <c r="DT909" s="128"/>
      <c r="DU909" s="128"/>
      <c r="DV909" s="128"/>
      <c r="DW909" s="128"/>
      <c r="DX909" s="128"/>
      <c r="DY909" s="128">
        <f t="shared" si="258"/>
        <v>0</v>
      </c>
      <c r="DZ909" s="128">
        <f t="shared" si="259"/>
        <v>0</v>
      </c>
      <c r="EA909" s="128">
        <f t="shared" si="260"/>
        <v>0</v>
      </c>
      <c r="EB909" s="128">
        <f t="shared" si="261"/>
        <v>0</v>
      </c>
      <c r="EC909" s="128">
        <f t="shared" si="262"/>
        <v>0</v>
      </c>
      <c r="ED909" s="128">
        <f t="shared" si="263"/>
        <v>0</v>
      </c>
      <c r="EE909" s="128">
        <f t="shared" si="264"/>
        <v>0</v>
      </c>
      <c r="EF909" s="128">
        <f t="shared" si="265"/>
        <v>0</v>
      </c>
      <c r="EG909" s="128">
        <f t="shared" si="266"/>
        <v>0</v>
      </c>
      <c r="EH909" s="128">
        <f t="shared" si="267"/>
        <v>0</v>
      </c>
      <c r="EI909" s="128">
        <f t="shared" si="268"/>
        <v>0</v>
      </c>
      <c r="EJ909" s="128">
        <v>0</v>
      </c>
    </row>
    <row r="910" spans="1:140" ht="15.75" customHeight="1">
      <c r="A910" s="33"/>
      <c r="B910" s="33"/>
      <c r="C910" s="128">
        <v>2021</v>
      </c>
      <c r="D910" s="128" t="s">
        <v>4582</v>
      </c>
      <c r="E910" s="128" t="s">
        <v>4583</v>
      </c>
      <c r="F910" s="128" t="s">
        <v>520</v>
      </c>
      <c r="G910" s="128" t="s">
        <v>459</v>
      </c>
      <c r="H910" s="159" t="s">
        <v>4584</v>
      </c>
      <c r="I910" s="128" t="s">
        <v>4585</v>
      </c>
      <c r="J910" s="128"/>
      <c r="K910" s="128"/>
      <c r="L910" s="128" t="s">
        <v>4462</v>
      </c>
      <c r="M910" s="147">
        <v>0</v>
      </c>
      <c r="N910" s="147"/>
      <c r="O910" s="128"/>
      <c r="P910" s="128"/>
      <c r="Q910" s="128"/>
      <c r="R910" s="128"/>
      <c r="S910" s="128"/>
      <c r="T910" s="128"/>
      <c r="U910" s="128"/>
      <c r="V910" s="128"/>
      <c r="W910" s="128"/>
      <c r="X910" s="128"/>
      <c r="Y910" s="128"/>
      <c r="Z910" s="128"/>
      <c r="AA910" s="128"/>
      <c r="AB910" s="128">
        <v>1</v>
      </c>
      <c r="AC910" s="128"/>
      <c r="AD910" s="128"/>
      <c r="AE910" s="128"/>
      <c r="AF910" s="128"/>
      <c r="AG910" s="128"/>
      <c r="AH910" s="128"/>
      <c r="AI910" s="128"/>
      <c r="AJ910" s="128"/>
      <c r="AK910" s="128"/>
      <c r="AL910" s="128"/>
      <c r="AM910" s="128"/>
      <c r="AN910" s="128"/>
      <c r="AO910" s="128"/>
      <c r="AP910" s="128"/>
      <c r="AQ910" s="128"/>
      <c r="AR910" s="128">
        <f t="shared" ref="AR910:AR971" si="270">IF(SUM(X910:AQ910)&gt;0,1,"")</f>
        <v>1</v>
      </c>
      <c r="AS910" s="128">
        <v>1</v>
      </c>
      <c r="AT910" s="128">
        <v>0</v>
      </c>
      <c r="AU910" s="128">
        <v>1</v>
      </c>
      <c r="AV910" s="128">
        <v>1</v>
      </c>
      <c r="AW910" s="128">
        <v>1</v>
      </c>
      <c r="AX910" s="128">
        <f t="shared" si="253"/>
        <v>4</v>
      </c>
      <c r="AY910" s="128"/>
      <c r="AZ910" s="128">
        <v>1</v>
      </c>
      <c r="BA910" s="128"/>
      <c r="BB910" s="128"/>
      <c r="BC910" s="128"/>
      <c r="BD910" s="128"/>
      <c r="BE910" s="128"/>
      <c r="BF910" s="128"/>
      <c r="BG910" s="128"/>
      <c r="BH910" s="128"/>
      <c r="BI910" s="128"/>
      <c r="BJ910" s="128"/>
      <c r="BK910" s="128"/>
      <c r="BL910" s="128"/>
      <c r="BM910" s="128"/>
      <c r="BN910" s="128">
        <v>1</v>
      </c>
      <c r="BO910" s="128"/>
      <c r="BP910" s="128"/>
      <c r="BQ910" s="128"/>
      <c r="BR910" s="128"/>
      <c r="BS910" s="128">
        <v>1</v>
      </c>
      <c r="BT910" s="128">
        <v>1</v>
      </c>
      <c r="BU910" s="128">
        <v>1</v>
      </c>
      <c r="BV910" s="66">
        <f t="shared" si="269"/>
        <v>0</v>
      </c>
      <c r="BW910" s="128"/>
      <c r="BX910" s="128"/>
      <c r="BY910" s="128"/>
      <c r="BZ910" s="128">
        <v>1</v>
      </c>
      <c r="CA910" s="128"/>
      <c r="CB910" s="128">
        <v>1</v>
      </c>
      <c r="CC910" s="128"/>
      <c r="CD910" s="128"/>
      <c r="CE910" s="128"/>
      <c r="CF910" s="128"/>
      <c r="CG910" s="128"/>
      <c r="CH910" s="128">
        <f t="shared" si="254"/>
        <v>2</v>
      </c>
      <c r="CI910" s="128"/>
      <c r="CJ910" s="128"/>
      <c r="CK910" s="128"/>
      <c r="CL910" s="128"/>
      <c r="CM910" s="128"/>
      <c r="CN910" s="128"/>
      <c r="CO910" s="128"/>
      <c r="CP910" s="128"/>
      <c r="CQ910" s="128"/>
      <c r="CR910" s="128"/>
      <c r="CS910" s="128">
        <f t="shared" si="255"/>
        <v>0</v>
      </c>
      <c r="CT910" s="128"/>
      <c r="CU910" s="128"/>
      <c r="CV910" s="128"/>
      <c r="CW910" s="128">
        <v>1</v>
      </c>
      <c r="CX910" s="128"/>
      <c r="CY910" s="128"/>
      <c r="CZ910" s="128"/>
      <c r="DA910" s="128">
        <v>1</v>
      </c>
      <c r="DB910" s="128"/>
      <c r="DC910" s="128"/>
      <c r="DD910" s="128">
        <f t="shared" si="256"/>
        <v>2</v>
      </c>
      <c r="DE910" s="128"/>
      <c r="DF910" s="128">
        <v>1</v>
      </c>
      <c r="DG910" s="128"/>
      <c r="DH910" s="128">
        <v>1</v>
      </c>
      <c r="DI910" s="128"/>
      <c r="DJ910" s="128"/>
      <c r="DK910" s="128"/>
      <c r="DL910" s="128"/>
      <c r="DM910" s="128"/>
      <c r="DN910" s="128">
        <f t="shared" si="257"/>
        <v>2</v>
      </c>
      <c r="DO910" s="128"/>
      <c r="DP910" s="128"/>
      <c r="DQ910" s="128"/>
      <c r="DR910" s="128"/>
      <c r="DS910" s="128"/>
      <c r="DT910" s="128"/>
      <c r="DU910" s="128"/>
      <c r="DV910" s="128">
        <v>1</v>
      </c>
      <c r="DW910" s="128"/>
      <c r="DX910" s="128"/>
      <c r="DY910" s="128">
        <f t="shared" si="258"/>
        <v>1</v>
      </c>
      <c r="DZ910" s="128">
        <f t="shared" si="259"/>
        <v>0</v>
      </c>
      <c r="EA910" s="128">
        <f t="shared" si="260"/>
        <v>1</v>
      </c>
      <c r="EB910" s="128">
        <f t="shared" si="261"/>
        <v>0</v>
      </c>
      <c r="EC910" s="128">
        <f t="shared" si="262"/>
        <v>3</v>
      </c>
      <c r="ED910" s="128">
        <f t="shared" si="263"/>
        <v>0</v>
      </c>
      <c r="EE910" s="128">
        <f t="shared" si="264"/>
        <v>0</v>
      </c>
      <c r="EF910" s="128">
        <f t="shared" si="265"/>
        <v>1</v>
      </c>
      <c r="EG910" s="128">
        <f t="shared" si="266"/>
        <v>0</v>
      </c>
      <c r="EH910" s="128">
        <f t="shared" si="267"/>
        <v>5</v>
      </c>
      <c r="EI910" s="128">
        <f t="shared" si="268"/>
        <v>1</v>
      </c>
      <c r="EJ910" s="128">
        <v>0</v>
      </c>
    </row>
    <row r="911" spans="1:140" ht="15.75" customHeight="1">
      <c r="A911" s="33"/>
      <c r="B911" s="33"/>
      <c r="C911" s="128">
        <v>2021</v>
      </c>
      <c r="D911" s="128" t="s">
        <v>4586</v>
      </c>
      <c r="E911" s="128" t="s">
        <v>4587</v>
      </c>
      <c r="F911" s="128" t="s">
        <v>1277</v>
      </c>
      <c r="G911" s="128" t="s">
        <v>538</v>
      </c>
      <c r="H911" s="128" t="s">
        <v>4588</v>
      </c>
      <c r="I911" s="128" t="s">
        <v>4589</v>
      </c>
      <c r="J911" s="128"/>
      <c r="K911" s="128"/>
      <c r="L911" s="128" t="s">
        <v>4462</v>
      </c>
      <c r="M911" s="147">
        <v>0</v>
      </c>
      <c r="N911" s="147"/>
      <c r="O911" s="128"/>
      <c r="P911" s="128"/>
      <c r="Q911" s="128"/>
      <c r="R911" s="128"/>
      <c r="S911" s="128"/>
      <c r="T911" s="128"/>
      <c r="U911" s="128">
        <v>1</v>
      </c>
      <c r="V911" s="128"/>
      <c r="W911" s="128"/>
      <c r="X911" s="128"/>
      <c r="Y911" s="128"/>
      <c r="Z911" s="128"/>
      <c r="AA911" s="128"/>
      <c r="AB911" s="128">
        <v>1</v>
      </c>
      <c r="AC911" s="128"/>
      <c r="AD911" s="128"/>
      <c r="AE911" s="128"/>
      <c r="AF911" s="128"/>
      <c r="AG911" s="128"/>
      <c r="AH911" s="128"/>
      <c r="AI911" s="128">
        <v>1</v>
      </c>
      <c r="AJ911" s="128"/>
      <c r="AK911" s="128"/>
      <c r="AL911" s="128"/>
      <c r="AM911" s="128"/>
      <c r="AN911" s="128">
        <v>1</v>
      </c>
      <c r="AO911" s="128"/>
      <c r="AP911" s="128"/>
      <c r="AQ911" s="128"/>
      <c r="AR911" s="128">
        <f t="shared" si="270"/>
        <v>1</v>
      </c>
      <c r="AS911" s="128">
        <v>0</v>
      </c>
      <c r="AT911" s="128">
        <v>0</v>
      </c>
      <c r="AU911" s="128">
        <v>0</v>
      </c>
      <c r="AV911" s="128">
        <v>0</v>
      </c>
      <c r="AW911" s="128">
        <v>1</v>
      </c>
      <c r="AX911" s="128">
        <f t="shared" si="253"/>
        <v>1</v>
      </c>
      <c r="AY911" s="128"/>
      <c r="AZ911" s="128">
        <v>1</v>
      </c>
      <c r="BA911" s="128"/>
      <c r="BB911" s="128"/>
      <c r="BC911" s="128"/>
      <c r="BD911" s="128">
        <v>1</v>
      </c>
      <c r="BE911" s="128"/>
      <c r="BF911" s="128"/>
      <c r="BG911" s="128"/>
      <c r="BH911" s="128"/>
      <c r="BI911" s="128"/>
      <c r="BJ911" s="128"/>
      <c r="BK911" s="128"/>
      <c r="BL911" s="128"/>
      <c r="BM911" s="128"/>
      <c r="BN911" s="128"/>
      <c r="BO911" s="128">
        <v>1</v>
      </c>
      <c r="BP911" s="128">
        <v>1</v>
      </c>
      <c r="BQ911" s="128"/>
      <c r="BR911" s="128"/>
      <c r="BS911" s="128"/>
      <c r="BT911" s="128"/>
      <c r="BU911" s="128">
        <v>1</v>
      </c>
      <c r="BV911" s="66">
        <f t="shared" si="269"/>
        <v>0</v>
      </c>
      <c r="BW911" s="128"/>
      <c r="BX911" s="128"/>
      <c r="BY911" s="128"/>
      <c r="BZ911" s="128"/>
      <c r="CA911" s="128"/>
      <c r="CB911" s="128"/>
      <c r="CC911" s="128"/>
      <c r="CD911" s="128"/>
      <c r="CE911" s="128"/>
      <c r="CF911" s="128"/>
      <c r="CG911" s="128"/>
      <c r="CH911" s="128">
        <f t="shared" si="254"/>
        <v>0</v>
      </c>
      <c r="CI911" s="128"/>
      <c r="CJ911" s="128"/>
      <c r="CK911" s="128"/>
      <c r="CL911" s="128"/>
      <c r="CM911" s="128"/>
      <c r="CN911" s="128"/>
      <c r="CO911" s="128"/>
      <c r="CP911" s="128"/>
      <c r="CQ911" s="128"/>
      <c r="CR911" s="128"/>
      <c r="CS911" s="128">
        <f t="shared" si="255"/>
        <v>0</v>
      </c>
      <c r="CT911" s="128"/>
      <c r="CU911" s="128"/>
      <c r="CV911" s="128"/>
      <c r="CW911" s="128"/>
      <c r="CX911" s="128"/>
      <c r="CY911" s="128"/>
      <c r="CZ911" s="128"/>
      <c r="DA911" s="128"/>
      <c r="DB911" s="128"/>
      <c r="DC911" s="128"/>
      <c r="DD911" s="128">
        <f t="shared" si="256"/>
        <v>0</v>
      </c>
      <c r="DE911" s="128"/>
      <c r="DF911" s="128"/>
      <c r="DG911" s="128"/>
      <c r="DH911" s="128"/>
      <c r="DI911" s="128"/>
      <c r="DJ911" s="128"/>
      <c r="DK911" s="128"/>
      <c r="DL911" s="128"/>
      <c r="DM911" s="128"/>
      <c r="DN911" s="128">
        <f t="shared" si="257"/>
        <v>0</v>
      </c>
      <c r="DO911" s="128"/>
      <c r="DP911" s="128"/>
      <c r="DQ911" s="128"/>
      <c r="DR911" s="128"/>
      <c r="DS911" s="128"/>
      <c r="DT911" s="128"/>
      <c r="DU911" s="128"/>
      <c r="DV911" s="128">
        <v>1</v>
      </c>
      <c r="DW911" s="128"/>
      <c r="DX911" s="128"/>
      <c r="DY911" s="128">
        <f t="shared" si="258"/>
        <v>1</v>
      </c>
      <c r="DZ911" s="128">
        <f t="shared" si="259"/>
        <v>0</v>
      </c>
      <c r="EA911" s="128">
        <f t="shared" si="260"/>
        <v>0</v>
      </c>
      <c r="EB911" s="128">
        <f t="shared" si="261"/>
        <v>0</v>
      </c>
      <c r="EC911" s="128">
        <f t="shared" si="262"/>
        <v>0</v>
      </c>
      <c r="ED911" s="128">
        <f t="shared" si="263"/>
        <v>0</v>
      </c>
      <c r="EE911" s="128">
        <f t="shared" si="264"/>
        <v>0</v>
      </c>
      <c r="EF911" s="128">
        <f t="shared" si="265"/>
        <v>0</v>
      </c>
      <c r="EG911" s="128">
        <f t="shared" si="266"/>
        <v>0</v>
      </c>
      <c r="EH911" s="128">
        <f t="shared" si="267"/>
        <v>0</v>
      </c>
      <c r="EI911" s="128">
        <f t="shared" si="268"/>
        <v>0</v>
      </c>
      <c r="EJ911" s="128">
        <v>0</v>
      </c>
    </row>
    <row r="912" spans="1:140" ht="15.75" customHeight="1">
      <c r="A912" s="33"/>
      <c r="B912" s="33"/>
      <c r="C912" s="128">
        <v>2021</v>
      </c>
      <c r="D912" s="128" t="s">
        <v>4590</v>
      </c>
      <c r="E912" s="128" t="s">
        <v>4591</v>
      </c>
      <c r="F912" s="128" t="s">
        <v>4592</v>
      </c>
      <c r="G912" s="128" t="s">
        <v>4593</v>
      </c>
      <c r="H912" s="159" t="s">
        <v>4594</v>
      </c>
      <c r="I912" s="128" t="s">
        <v>4595</v>
      </c>
      <c r="J912" s="128"/>
      <c r="K912" s="128"/>
      <c r="L912" s="128" t="s">
        <v>4462</v>
      </c>
      <c r="M912" s="147">
        <v>1</v>
      </c>
      <c r="N912" s="147"/>
      <c r="O912" s="128"/>
      <c r="P912" s="128"/>
      <c r="Q912" s="128">
        <v>1</v>
      </c>
      <c r="R912" s="128"/>
      <c r="S912" s="128"/>
      <c r="T912" s="128"/>
      <c r="U912" s="128"/>
      <c r="V912" s="128"/>
      <c r="W912" s="128"/>
      <c r="X912" s="128"/>
      <c r="Y912" s="128"/>
      <c r="Z912" s="128">
        <v>1</v>
      </c>
      <c r="AA912" s="128"/>
      <c r="AB912" s="128"/>
      <c r="AC912" s="128"/>
      <c r="AD912" s="128"/>
      <c r="AE912" s="128"/>
      <c r="AF912" s="128"/>
      <c r="AG912" s="128"/>
      <c r="AH912" s="128"/>
      <c r="AI912" s="128"/>
      <c r="AJ912" s="128"/>
      <c r="AK912" s="128"/>
      <c r="AL912" s="128"/>
      <c r="AM912" s="128"/>
      <c r="AN912" s="128"/>
      <c r="AO912" s="128"/>
      <c r="AP912" s="128"/>
      <c r="AQ912" s="128"/>
      <c r="AR912" s="128">
        <f t="shared" si="270"/>
        <v>1</v>
      </c>
      <c r="AS912" s="128">
        <v>1</v>
      </c>
      <c r="AT912" s="128">
        <v>1</v>
      </c>
      <c r="AU912" s="128">
        <v>0</v>
      </c>
      <c r="AV912" s="128">
        <v>0</v>
      </c>
      <c r="AW912" s="128">
        <v>1</v>
      </c>
      <c r="AX912" s="128">
        <f t="shared" si="253"/>
        <v>3</v>
      </c>
      <c r="AY912" s="128"/>
      <c r="AZ912" s="128"/>
      <c r="BA912" s="128">
        <v>1</v>
      </c>
      <c r="BB912" s="128"/>
      <c r="BC912" s="128"/>
      <c r="BD912" s="128"/>
      <c r="BE912" s="128"/>
      <c r="BF912" s="128"/>
      <c r="BG912" s="128"/>
      <c r="BH912" s="128"/>
      <c r="BI912" s="128"/>
      <c r="BJ912" s="128"/>
      <c r="BK912" s="128"/>
      <c r="BL912" s="128"/>
      <c r="BM912" s="128"/>
      <c r="BN912" s="128"/>
      <c r="BO912" s="128"/>
      <c r="BP912" s="128">
        <v>1</v>
      </c>
      <c r="BQ912" s="128"/>
      <c r="BR912" s="128"/>
      <c r="BS912" s="128"/>
      <c r="BT912" s="128"/>
      <c r="BU912" s="128"/>
      <c r="BV912" s="66">
        <f t="shared" si="269"/>
        <v>1</v>
      </c>
      <c r="BW912" s="128"/>
      <c r="BX912" s="128"/>
      <c r="BY912" s="128"/>
      <c r="BZ912" s="128">
        <v>1</v>
      </c>
      <c r="CA912" s="128"/>
      <c r="CB912" s="128"/>
      <c r="CC912" s="128"/>
      <c r="CD912" s="128"/>
      <c r="CE912" s="128"/>
      <c r="CF912" s="128"/>
      <c r="CG912" s="128"/>
      <c r="CH912" s="128">
        <f t="shared" si="254"/>
        <v>1</v>
      </c>
      <c r="CI912" s="128"/>
      <c r="CJ912" s="128"/>
      <c r="CK912" s="128"/>
      <c r="CL912" s="128"/>
      <c r="CM912" s="128">
        <v>1</v>
      </c>
      <c r="CN912" s="128"/>
      <c r="CO912" s="128"/>
      <c r="CP912" s="128"/>
      <c r="CQ912" s="128"/>
      <c r="CR912" s="128"/>
      <c r="CS912" s="128">
        <f t="shared" si="255"/>
        <v>1</v>
      </c>
      <c r="CT912" s="128"/>
      <c r="CU912" s="128"/>
      <c r="CV912" s="128"/>
      <c r="CW912" s="128"/>
      <c r="CX912" s="128"/>
      <c r="CY912" s="128"/>
      <c r="CZ912" s="128"/>
      <c r="DA912" s="128"/>
      <c r="DB912" s="128"/>
      <c r="DC912" s="128"/>
      <c r="DD912" s="128">
        <f t="shared" si="256"/>
        <v>0</v>
      </c>
      <c r="DE912" s="128"/>
      <c r="DF912" s="128"/>
      <c r="DG912" s="128"/>
      <c r="DH912" s="128"/>
      <c r="DI912" s="128"/>
      <c r="DJ912" s="128"/>
      <c r="DK912" s="128"/>
      <c r="DL912" s="128"/>
      <c r="DM912" s="128"/>
      <c r="DN912" s="128">
        <f t="shared" si="257"/>
        <v>0</v>
      </c>
      <c r="DO912" s="128"/>
      <c r="DP912" s="128"/>
      <c r="DQ912" s="128"/>
      <c r="DR912" s="128"/>
      <c r="DS912" s="128"/>
      <c r="DT912" s="128"/>
      <c r="DU912" s="128"/>
      <c r="DV912" s="128">
        <v>1</v>
      </c>
      <c r="DW912" s="128"/>
      <c r="DX912" s="128"/>
      <c r="DY912" s="128">
        <f t="shared" si="258"/>
        <v>1</v>
      </c>
      <c r="DZ912" s="128">
        <f t="shared" si="259"/>
        <v>0</v>
      </c>
      <c r="EA912" s="128">
        <f t="shared" si="260"/>
        <v>0</v>
      </c>
      <c r="EB912" s="128">
        <f t="shared" si="261"/>
        <v>0</v>
      </c>
      <c r="EC912" s="128">
        <f t="shared" si="262"/>
        <v>0</v>
      </c>
      <c r="ED912" s="128">
        <f t="shared" si="263"/>
        <v>0</v>
      </c>
      <c r="EE912" s="128">
        <f t="shared" si="264"/>
        <v>0</v>
      </c>
      <c r="EF912" s="128">
        <f t="shared" si="265"/>
        <v>0</v>
      </c>
      <c r="EG912" s="128">
        <f t="shared" si="266"/>
        <v>0</v>
      </c>
      <c r="EH912" s="128">
        <f t="shared" si="267"/>
        <v>0</v>
      </c>
      <c r="EI912" s="128">
        <f t="shared" si="268"/>
        <v>0</v>
      </c>
      <c r="EJ912" s="128">
        <v>1</v>
      </c>
    </row>
    <row r="913" spans="1:140" ht="15.75" customHeight="1">
      <c r="A913" s="33"/>
      <c r="B913" s="33"/>
      <c r="C913" s="128">
        <v>2021</v>
      </c>
      <c r="D913" s="128" t="s">
        <v>4596</v>
      </c>
      <c r="E913" s="128" t="s">
        <v>4597</v>
      </c>
      <c r="F913" s="128" t="s">
        <v>513</v>
      </c>
      <c r="G913" s="128" t="s">
        <v>470</v>
      </c>
      <c r="H913" s="128" t="s">
        <v>4598</v>
      </c>
      <c r="I913" s="128" t="s">
        <v>4599</v>
      </c>
      <c r="J913" s="128"/>
      <c r="K913" s="128"/>
      <c r="L913" s="128" t="s">
        <v>4462</v>
      </c>
      <c r="M913" s="147">
        <v>0</v>
      </c>
      <c r="N913" s="147"/>
      <c r="O913" s="128"/>
      <c r="P913" s="128"/>
      <c r="Q913" s="128"/>
      <c r="R913" s="128"/>
      <c r="S913" s="128"/>
      <c r="T913" s="128"/>
      <c r="U913" s="128">
        <v>1</v>
      </c>
      <c r="V913" s="128"/>
      <c r="W913" s="128"/>
      <c r="X913" s="128"/>
      <c r="Y913" s="128"/>
      <c r="Z913" s="128"/>
      <c r="AA913" s="128"/>
      <c r="AB913" s="128"/>
      <c r="AC913" s="128"/>
      <c r="AD913" s="128"/>
      <c r="AE913" s="128"/>
      <c r="AF913" s="128">
        <v>1</v>
      </c>
      <c r="AG913" s="128"/>
      <c r="AH913" s="128"/>
      <c r="AI913" s="128"/>
      <c r="AJ913" s="128"/>
      <c r="AK913" s="128"/>
      <c r="AL913" s="128"/>
      <c r="AM913" s="128"/>
      <c r="AN913" s="128"/>
      <c r="AO913" s="128"/>
      <c r="AP913" s="128"/>
      <c r="AQ913" s="145"/>
      <c r="AR913" s="128">
        <f t="shared" si="270"/>
        <v>1</v>
      </c>
      <c r="AS913" s="128">
        <v>0</v>
      </c>
      <c r="AT913" s="128">
        <v>1</v>
      </c>
      <c r="AU913" s="128">
        <v>0</v>
      </c>
      <c r="AV913" s="128">
        <v>0</v>
      </c>
      <c r="AW913" s="128">
        <v>0</v>
      </c>
      <c r="AX913" s="128">
        <f t="shared" si="253"/>
        <v>1</v>
      </c>
      <c r="AY913" s="128"/>
      <c r="AZ913" s="128">
        <v>1</v>
      </c>
      <c r="BA913" s="128"/>
      <c r="BB913" s="128"/>
      <c r="BC913" s="128"/>
      <c r="BD913" s="128"/>
      <c r="BE913" s="128"/>
      <c r="BF913" s="128"/>
      <c r="BG913" s="128"/>
      <c r="BH913" s="128"/>
      <c r="BI913" s="128"/>
      <c r="BJ913" s="128"/>
      <c r="BK913" s="128"/>
      <c r="BL913" s="128"/>
      <c r="BM913" s="128"/>
      <c r="BN913" s="128"/>
      <c r="BO913" s="128"/>
      <c r="BP913" s="128">
        <v>1</v>
      </c>
      <c r="BQ913" s="128"/>
      <c r="BR913" s="128"/>
      <c r="BS913" s="128"/>
      <c r="BT913" s="128"/>
      <c r="BU913" s="128">
        <v>1</v>
      </c>
      <c r="BV913" s="66">
        <f t="shared" si="269"/>
        <v>0</v>
      </c>
      <c r="BW913" s="128"/>
      <c r="BX913" s="128"/>
      <c r="BY913" s="128"/>
      <c r="BZ913" s="128"/>
      <c r="CA913" s="128"/>
      <c r="CB913" s="128"/>
      <c r="CC913" s="128"/>
      <c r="CD913" s="128"/>
      <c r="CE913" s="128"/>
      <c r="CF913" s="128"/>
      <c r="CG913" s="128"/>
      <c r="CH913" s="128">
        <f t="shared" si="254"/>
        <v>0</v>
      </c>
      <c r="CI913" s="128"/>
      <c r="CJ913" s="128"/>
      <c r="CK913" s="128"/>
      <c r="CL913" s="128"/>
      <c r="CM913" s="128"/>
      <c r="CN913" s="128"/>
      <c r="CO913" s="128"/>
      <c r="CP913" s="128"/>
      <c r="CQ913" s="128"/>
      <c r="CR913" s="128"/>
      <c r="CS913" s="128">
        <f t="shared" si="255"/>
        <v>0</v>
      </c>
      <c r="CT913" s="128"/>
      <c r="CU913" s="128"/>
      <c r="CV913" s="128"/>
      <c r="CW913" s="128"/>
      <c r="CX913" s="128"/>
      <c r="CY913" s="128"/>
      <c r="CZ913" s="128"/>
      <c r="DA913" s="128"/>
      <c r="DB913" s="128"/>
      <c r="DC913" s="128"/>
      <c r="DD913" s="128">
        <f t="shared" si="256"/>
        <v>0</v>
      </c>
      <c r="DE913" s="128"/>
      <c r="DF913" s="128"/>
      <c r="DG913" s="128"/>
      <c r="DH913" s="128"/>
      <c r="DI913" s="128"/>
      <c r="DJ913" s="128"/>
      <c r="DK913" s="128"/>
      <c r="DL913" s="128"/>
      <c r="DM913" s="128"/>
      <c r="DN913" s="128">
        <f t="shared" si="257"/>
        <v>0</v>
      </c>
      <c r="DO913" s="128"/>
      <c r="DP913" s="128"/>
      <c r="DQ913" s="128"/>
      <c r="DR913" s="128"/>
      <c r="DS913" s="128"/>
      <c r="DT913" s="128"/>
      <c r="DU913" s="128"/>
      <c r="DV913" s="128"/>
      <c r="DW913" s="128"/>
      <c r="DX913" s="128"/>
      <c r="DY913" s="128">
        <f t="shared" si="258"/>
        <v>0</v>
      </c>
      <c r="DZ913" s="128">
        <f t="shared" si="259"/>
        <v>0</v>
      </c>
      <c r="EA913" s="128">
        <f t="shared" si="260"/>
        <v>0</v>
      </c>
      <c r="EB913" s="128">
        <f t="shared" si="261"/>
        <v>0</v>
      </c>
      <c r="EC913" s="128">
        <f t="shared" si="262"/>
        <v>0</v>
      </c>
      <c r="ED913" s="128">
        <f t="shared" si="263"/>
        <v>0</v>
      </c>
      <c r="EE913" s="128">
        <f t="shared" si="264"/>
        <v>0</v>
      </c>
      <c r="EF913" s="128">
        <f t="shared" si="265"/>
        <v>0</v>
      </c>
      <c r="EG913" s="128">
        <f t="shared" si="266"/>
        <v>0</v>
      </c>
      <c r="EH913" s="128">
        <f t="shared" si="267"/>
        <v>0</v>
      </c>
      <c r="EI913" s="128">
        <f t="shared" si="268"/>
        <v>0</v>
      </c>
      <c r="EJ913" s="128">
        <v>0</v>
      </c>
    </row>
    <row r="914" spans="1:140" ht="15.75" customHeight="1">
      <c r="A914" s="34"/>
      <c r="B914" s="33"/>
      <c r="C914" s="128">
        <v>2021</v>
      </c>
      <c r="D914" s="128" t="s">
        <v>4600</v>
      </c>
      <c r="E914" s="128" t="s">
        <v>4601</v>
      </c>
      <c r="F914" s="128" t="s">
        <v>4602</v>
      </c>
      <c r="G914" s="128" t="s">
        <v>470</v>
      </c>
      <c r="H914" s="161" t="s">
        <v>4603</v>
      </c>
      <c r="I914" s="181" t="s">
        <v>4604</v>
      </c>
      <c r="J914" s="128"/>
      <c r="K914" s="128"/>
      <c r="L914" s="128" t="s">
        <v>4462</v>
      </c>
      <c r="M914" s="147">
        <v>0</v>
      </c>
      <c r="N914" s="147"/>
      <c r="O914" s="128"/>
      <c r="P914" s="128"/>
      <c r="Q914" s="128"/>
      <c r="R914" s="128"/>
      <c r="S914" s="128"/>
      <c r="T914" s="128">
        <v>1</v>
      </c>
      <c r="U914" s="128"/>
      <c r="V914" s="128"/>
      <c r="W914" s="128"/>
      <c r="X914" s="128"/>
      <c r="Y914" s="128"/>
      <c r="Z914" s="128"/>
      <c r="AA914" s="128">
        <v>1</v>
      </c>
      <c r="AB914" s="128"/>
      <c r="AC914" s="128"/>
      <c r="AD914" s="128"/>
      <c r="AE914" s="128"/>
      <c r="AF914" s="128"/>
      <c r="AG914" s="128"/>
      <c r="AH914" s="128"/>
      <c r="AI914" s="128"/>
      <c r="AJ914" s="128"/>
      <c r="AK914" s="128"/>
      <c r="AL914" s="128">
        <v>1</v>
      </c>
      <c r="AM914" s="128"/>
      <c r="AN914" s="128"/>
      <c r="AO914" s="128"/>
      <c r="AP914" s="128"/>
      <c r="AQ914" s="128"/>
      <c r="AR914" s="128">
        <f t="shared" si="270"/>
        <v>1</v>
      </c>
      <c r="AS914" s="128">
        <v>0</v>
      </c>
      <c r="AT914" s="128">
        <v>1</v>
      </c>
      <c r="AU914" s="128">
        <v>0</v>
      </c>
      <c r="AV914" s="128">
        <v>0</v>
      </c>
      <c r="AW914" s="128">
        <v>0</v>
      </c>
      <c r="AX914" s="128">
        <f t="shared" si="253"/>
        <v>1</v>
      </c>
      <c r="AY914" s="128"/>
      <c r="AZ914" s="128"/>
      <c r="BA914" s="128"/>
      <c r="BB914" s="128"/>
      <c r="BC914" s="128"/>
      <c r="BD914" s="128"/>
      <c r="BE914" s="128"/>
      <c r="BF914" s="128"/>
      <c r="BG914" s="128"/>
      <c r="BH914" s="128"/>
      <c r="BI914" s="128"/>
      <c r="BJ914" s="128"/>
      <c r="BK914" s="128"/>
      <c r="BL914" s="128"/>
      <c r="BM914" s="128"/>
      <c r="BN914" s="128">
        <v>1</v>
      </c>
      <c r="BO914" s="128"/>
      <c r="BP914" s="128"/>
      <c r="BQ914" s="128"/>
      <c r="BR914" s="128"/>
      <c r="BS914" s="128"/>
      <c r="BT914" s="128"/>
      <c r="BU914" s="128"/>
      <c r="BV914" s="66">
        <f t="shared" si="269"/>
        <v>1</v>
      </c>
      <c r="BW914" s="128"/>
      <c r="BX914" s="128"/>
      <c r="BY914" s="128"/>
      <c r="BZ914" s="128"/>
      <c r="CA914" s="128"/>
      <c r="CB914" s="128"/>
      <c r="CC914" s="128"/>
      <c r="CD914" s="128"/>
      <c r="CE914" s="128"/>
      <c r="CF914" s="128"/>
      <c r="CG914" s="128"/>
      <c r="CH914" s="128">
        <f t="shared" si="254"/>
        <v>0</v>
      </c>
      <c r="CI914" s="128"/>
      <c r="CJ914" s="128"/>
      <c r="CK914" s="128"/>
      <c r="CL914" s="128"/>
      <c r="CM914" s="128"/>
      <c r="CN914" s="128"/>
      <c r="CO914" s="128"/>
      <c r="CP914" s="128"/>
      <c r="CQ914" s="128"/>
      <c r="CR914" s="128"/>
      <c r="CS914" s="128">
        <f t="shared" si="255"/>
        <v>0</v>
      </c>
      <c r="CT914" s="128"/>
      <c r="CU914" s="128"/>
      <c r="CV914" s="128"/>
      <c r="CW914" s="128"/>
      <c r="CX914" s="128"/>
      <c r="CY914" s="128"/>
      <c r="CZ914" s="128"/>
      <c r="DA914" s="128"/>
      <c r="DB914" s="128"/>
      <c r="DC914" s="128"/>
      <c r="DD914" s="128">
        <f t="shared" si="256"/>
        <v>0</v>
      </c>
      <c r="DE914" s="128"/>
      <c r="DF914" s="128"/>
      <c r="DG914" s="128"/>
      <c r="DH914" s="128"/>
      <c r="DI914" s="128"/>
      <c r="DJ914" s="128"/>
      <c r="DK914" s="128"/>
      <c r="DL914" s="128"/>
      <c r="DM914" s="128"/>
      <c r="DN914" s="128">
        <f t="shared" si="257"/>
        <v>0</v>
      </c>
      <c r="DO914" s="128"/>
      <c r="DP914" s="128"/>
      <c r="DQ914" s="128"/>
      <c r="DR914" s="128"/>
      <c r="DS914" s="128"/>
      <c r="DT914" s="128"/>
      <c r="DU914" s="128"/>
      <c r="DV914" s="128"/>
      <c r="DW914" s="128"/>
      <c r="DX914" s="128"/>
      <c r="DY914" s="128">
        <f t="shared" si="258"/>
        <v>0</v>
      </c>
      <c r="DZ914" s="128">
        <f t="shared" si="259"/>
        <v>0</v>
      </c>
      <c r="EA914" s="128">
        <f t="shared" si="260"/>
        <v>0</v>
      </c>
      <c r="EB914" s="128">
        <f t="shared" si="261"/>
        <v>0</v>
      </c>
      <c r="EC914" s="128">
        <f t="shared" si="262"/>
        <v>0</v>
      </c>
      <c r="ED914" s="128">
        <f t="shared" si="263"/>
        <v>0</v>
      </c>
      <c r="EE914" s="128">
        <f t="shared" si="264"/>
        <v>0</v>
      </c>
      <c r="EF914" s="128">
        <f t="shared" si="265"/>
        <v>0</v>
      </c>
      <c r="EG914" s="128">
        <f t="shared" si="266"/>
        <v>0</v>
      </c>
      <c r="EH914" s="128">
        <f t="shared" si="267"/>
        <v>0</v>
      </c>
      <c r="EI914" s="128">
        <f t="shared" si="268"/>
        <v>0</v>
      </c>
      <c r="EJ914" s="128">
        <v>1</v>
      </c>
    </row>
    <row r="915" spans="1:140" ht="15.75" customHeight="1">
      <c r="A915" s="34"/>
      <c r="B915" s="33"/>
      <c r="C915" s="128"/>
      <c r="D915" s="128" t="s">
        <v>4605</v>
      </c>
      <c r="E915" s="128" t="s">
        <v>4606</v>
      </c>
      <c r="F915" s="128" t="s">
        <v>4607</v>
      </c>
      <c r="G915" s="128" t="s">
        <v>2172</v>
      </c>
      <c r="H915" s="159" t="s">
        <v>4608</v>
      </c>
      <c r="I915" s="128" t="s">
        <v>4609</v>
      </c>
      <c r="J915" s="128"/>
      <c r="K915" s="128"/>
      <c r="L915" s="128" t="s">
        <v>4462</v>
      </c>
      <c r="M915" s="147">
        <v>0</v>
      </c>
      <c r="N915" s="147"/>
      <c r="O915" s="128"/>
      <c r="P915" s="128"/>
      <c r="Q915" s="128"/>
      <c r="R915" s="128"/>
      <c r="S915" s="128">
        <v>1</v>
      </c>
      <c r="T915" s="128"/>
      <c r="U915" s="128"/>
      <c r="V915" s="128"/>
      <c r="W915" s="128"/>
      <c r="X915" s="128"/>
      <c r="Y915" s="128"/>
      <c r="Z915" s="128"/>
      <c r="AA915" s="128"/>
      <c r="AB915" s="128"/>
      <c r="AC915" s="128"/>
      <c r="AD915" s="128"/>
      <c r="AE915" s="128"/>
      <c r="AF915" s="128"/>
      <c r="AG915" s="128"/>
      <c r="AH915" s="128">
        <v>1</v>
      </c>
      <c r="AI915" s="128"/>
      <c r="AJ915" s="128"/>
      <c r="AK915" s="128"/>
      <c r="AL915" s="128"/>
      <c r="AM915" s="128"/>
      <c r="AN915" s="128"/>
      <c r="AO915" s="128"/>
      <c r="AP915" s="128"/>
      <c r="AQ915" s="128"/>
      <c r="AR915" s="128">
        <f t="shared" si="270"/>
        <v>1</v>
      </c>
      <c r="AS915" s="128">
        <v>0</v>
      </c>
      <c r="AT915" s="128">
        <v>1</v>
      </c>
      <c r="AU915" s="128">
        <v>0</v>
      </c>
      <c r="AV915" s="128">
        <v>0</v>
      </c>
      <c r="AW915" s="128">
        <v>0</v>
      </c>
      <c r="AX915" s="128">
        <f t="shared" si="253"/>
        <v>1</v>
      </c>
      <c r="AY915" s="128"/>
      <c r="AZ915" s="128"/>
      <c r="BA915" s="128">
        <v>1</v>
      </c>
      <c r="BB915" s="128">
        <v>1</v>
      </c>
      <c r="BC915" s="128"/>
      <c r="BD915" s="128">
        <v>1</v>
      </c>
      <c r="BE915" s="128"/>
      <c r="BF915" s="128"/>
      <c r="BG915" s="128"/>
      <c r="BH915" s="128"/>
      <c r="BI915" s="128"/>
      <c r="BJ915" s="128"/>
      <c r="BK915" s="128"/>
      <c r="BL915" s="128"/>
      <c r="BM915" s="128"/>
      <c r="BN915" s="128">
        <v>1</v>
      </c>
      <c r="BO915" s="128"/>
      <c r="BP915" s="128"/>
      <c r="BQ915" s="128"/>
      <c r="BR915" s="128"/>
      <c r="BS915" s="128"/>
      <c r="BT915" s="128">
        <v>1</v>
      </c>
      <c r="BU915" s="128"/>
      <c r="BV915" s="66">
        <f t="shared" si="269"/>
        <v>0</v>
      </c>
      <c r="BW915" s="128"/>
      <c r="BX915" s="128"/>
      <c r="BY915" s="128"/>
      <c r="BZ915" s="128"/>
      <c r="CA915" s="128"/>
      <c r="CB915" s="128"/>
      <c r="CC915" s="128"/>
      <c r="CD915" s="128"/>
      <c r="CE915" s="128"/>
      <c r="CF915" s="128"/>
      <c r="CG915" s="128"/>
      <c r="CH915" s="128">
        <f t="shared" si="254"/>
        <v>0</v>
      </c>
      <c r="CI915" s="128"/>
      <c r="CJ915" s="128"/>
      <c r="CK915" s="128"/>
      <c r="CL915" s="128"/>
      <c r="CM915" s="128"/>
      <c r="CN915" s="128"/>
      <c r="CO915" s="128"/>
      <c r="CP915" s="128"/>
      <c r="CQ915" s="128"/>
      <c r="CR915" s="128"/>
      <c r="CS915" s="128">
        <f t="shared" si="255"/>
        <v>0</v>
      </c>
      <c r="CT915" s="128"/>
      <c r="CU915" s="128"/>
      <c r="CV915" s="128"/>
      <c r="CW915" s="128"/>
      <c r="CX915" s="128"/>
      <c r="CY915" s="128"/>
      <c r="CZ915" s="128"/>
      <c r="DA915" s="128"/>
      <c r="DB915" s="128"/>
      <c r="DC915" s="128"/>
      <c r="DD915" s="128">
        <f t="shared" si="256"/>
        <v>0</v>
      </c>
      <c r="DE915" s="128"/>
      <c r="DF915" s="128"/>
      <c r="DG915" s="128"/>
      <c r="DH915" s="128"/>
      <c r="DI915" s="128"/>
      <c r="DJ915" s="128"/>
      <c r="DK915" s="128"/>
      <c r="DL915" s="128"/>
      <c r="DM915" s="128"/>
      <c r="DN915" s="128">
        <f t="shared" si="257"/>
        <v>0</v>
      </c>
      <c r="DO915" s="128"/>
      <c r="DP915" s="128"/>
      <c r="DQ915" s="128"/>
      <c r="DR915" s="128"/>
      <c r="DS915" s="128"/>
      <c r="DT915" s="128"/>
      <c r="DU915" s="128"/>
      <c r="DV915" s="128"/>
      <c r="DW915" s="128"/>
      <c r="DX915" s="128"/>
      <c r="DY915" s="128">
        <f t="shared" si="258"/>
        <v>0</v>
      </c>
      <c r="DZ915" s="128">
        <f t="shared" si="259"/>
        <v>0</v>
      </c>
      <c r="EA915" s="128">
        <f t="shared" si="260"/>
        <v>0</v>
      </c>
      <c r="EB915" s="128">
        <f t="shared" si="261"/>
        <v>0</v>
      </c>
      <c r="EC915" s="128">
        <f t="shared" si="262"/>
        <v>0</v>
      </c>
      <c r="ED915" s="128">
        <f t="shared" si="263"/>
        <v>0</v>
      </c>
      <c r="EE915" s="128">
        <f t="shared" si="264"/>
        <v>0</v>
      </c>
      <c r="EF915" s="128">
        <f t="shared" si="265"/>
        <v>0</v>
      </c>
      <c r="EG915" s="128">
        <f t="shared" si="266"/>
        <v>0</v>
      </c>
      <c r="EH915" s="128">
        <f t="shared" si="267"/>
        <v>0</v>
      </c>
      <c r="EI915" s="128">
        <f t="shared" si="268"/>
        <v>0</v>
      </c>
      <c r="EJ915" s="128">
        <v>0</v>
      </c>
    </row>
    <row r="916" spans="1:140" ht="15.75" customHeight="1">
      <c r="A916" s="34"/>
      <c r="B916" s="33"/>
      <c r="C916" s="128">
        <v>2021</v>
      </c>
      <c r="D916" s="128" t="s">
        <v>932</v>
      </c>
      <c r="E916" s="128" t="s">
        <v>4610</v>
      </c>
      <c r="F916" s="128" t="s">
        <v>513</v>
      </c>
      <c r="G916" s="128" t="s">
        <v>470</v>
      </c>
      <c r="H916" s="159" t="s">
        <v>4611</v>
      </c>
      <c r="I916" s="128" t="s">
        <v>4612</v>
      </c>
      <c r="J916" s="128"/>
      <c r="K916" s="128"/>
      <c r="L916" s="128" t="s">
        <v>4462</v>
      </c>
      <c r="M916" s="147">
        <v>0</v>
      </c>
      <c r="N916" s="147"/>
      <c r="O916" s="128"/>
      <c r="P916" s="128"/>
      <c r="Q916" s="128"/>
      <c r="R916" s="128"/>
      <c r="S916" s="128"/>
      <c r="T916" s="128"/>
      <c r="U916" s="128">
        <v>1</v>
      </c>
      <c r="V916" s="128"/>
      <c r="W916" s="128"/>
      <c r="X916" s="128"/>
      <c r="Y916" s="128"/>
      <c r="Z916" s="128"/>
      <c r="AA916" s="128"/>
      <c r="AB916" s="128"/>
      <c r="AC916" s="128"/>
      <c r="AD916" s="128"/>
      <c r="AE916" s="128"/>
      <c r="AF916" s="128"/>
      <c r="AG916" s="128"/>
      <c r="AH916" s="128">
        <v>1</v>
      </c>
      <c r="AI916" s="128"/>
      <c r="AJ916" s="128"/>
      <c r="AK916" s="128"/>
      <c r="AL916" s="128"/>
      <c r="AM916" s="128"/>
      <c r="AN916" s="128"/>
      <c r="AO916" s="128"/>
      <c r="AP916" s="128"/>
      <c r="AQ916" s="128"/>
      <c r="AR916" s="128">
        <f t="shared" si="270"/>
        <v>1</v>
      </c>
      <c r="AS916" s="128">
        <v>1</v>
      </c>
      <c r="AT916" s="128">
        <v>1</v>
      </c>
      <c r="AU916" s="128">
        <v>1</v>
      </c>
      <c r="AV916" s="128">
        <v>0</v>
      </c>
      <c r="AW916" s="128">
        <v>0</v>
      </c>
      <c r="AX916" s="128">
        <f t="shared" si="253"/>
        <v>3</v>
      </c>
      <c r="AY916" s="128"/>
      <c r="AZ916" s="128">
        <v>1</v>
      </c>
      <c r="BA916" s="128"/>
      <c r="BB916" s="128"/>
      <c r="BC916" s="128"/>
      <c r="BD916" s="128"/>
      <c r="BE916" s="128"/>
      <c r="BF916" s="128"/>
      <c r="BG916" s="128"/>
      <c r="BH916" s="128"/>
      <c r="BI916" s="128"/>
      <c r="BJ916" s="128"/>
      <c r="BK916" s="128">
        <v>1</v>
      </c>
      <c r="BL916" s="128"/>
      <c r="BM916" s="128"/>
      <c r="BN916" s="128"/>
      <c r="BO916" s="128"/>
      <c r="BP916" s="128"/>
      <c r="BQ916" s="128"/>
      <c r="BR916" s="128"/>
      <c r="BS916" s="128">
        <v>1</v>
      </c>
      <c r="BT916" s="128">
        <v>1</v>
      </c>
      <c r="BU916" s="128">
        <v>1</v>
      </c>
      <c r="BV916" s="66">
        <f t="shared" si="269"/>
        <v>0</v>
      </c>
      <c r="BW916" s="128"/>
      <c r="BX916" s="128"/>
      <c r="BY916" s="128"/>
      <c r="BZ916" s="128">
        <v>1</v>
      </c>
      <c r="CA916" s="128"/>
      <c r="CB916" s="128"/>
      <c r="CC916" s="128"/>
      <c r="CD916" s="128"/>
      <c r="CE916" s="128"/>
      <c r="CF916" s="128"/>
      <c r="CG916" s="128"/>
      <c r="CH916" s="128">
        <f t="shared" si="254"/>
        <v>1</v>
      </c>
      <c r="CI916" s="128"/>
      <c r="CJ916" s="128"/>
      <c r="CK916" s="128"/>
      <c r="CL916" s="128"/>
      <c r="CM916" s="128">
        <v>1</v>
      </c>
      <c r="CN916" s="128"/>
      <c r="CO916" s="128"/>
      <c r="CP916" s="128"/>
      <c r="CQ916" s="128"/>
      <c r="CR916" s="128"/>
      <c r="CS916" s="128">
        <f t="shared" si="255"/>
        <v>1</v>
      </c>
      <c r="CT916" s="128"/>
      <c r="CU916" s="128"/>
      <c r="CV916" s="128"/>
      <c r="CW916" s="128"/>
      <c r="CX916" s="128"/>
      <c r="CY916" s="128"/>
      <c r="CZ916" s="128"/>
      <c r="DA916" s="128">
        <v>1</v>
      </c>
      <c r="DB916" s="128"/>
      <c r="DC916" s="128"/>
      <c r="DD916" s="128">
        <f t="shared" si="256"/>
        <v>1</v>
      </c>
      <c r="DE916" s="128"/>
      <c r="DF916" s="128"/>
      <c r="DG916" s="128"/>
      <c r="DH916" s="128"/>
      <c r="DI916" s="128"/>
      <c r="DJ916" s="128"/>
      <c r="DK916" s="128"/>
      <c r="DL916" s="128"/>
      <c r="DM916" s="128"/>
      <c r="DN916" s="128">
        <f t="shared" si="257"/>
        <v>0</v>
      </c>
      <c r="DO916" s="128"/>
      <c r="DP916" s="128"/>
      <c r="DQ916" s="128"/>
      <c r="DR916" s="128"/>
      <c r="DS916" s="128"/>
      <c r="DT916" s="128"/>
      <c r="DU916" s="128"/>
      <c r="DV916" s="128"/>
      <c r="DW916" s="128"/>
      <c r="DX916" s="128"/>
      <c r="DY916" s="128">
        <f t="shared" si="258"/>
        <v>0</v>
      </c>
      <c r="DZ916" s="128">
        <f t="shared" si="259"/>
        <v>0</v>
      </c>
      <c r="EA916" s="128">
        <f t="shared" si="260"/>
        <v>0</v>
      </c>
      <c r="EB916" s="128">
        <f t="shared" si="261"/>
        <v>0</v>
      </c>
      <c r="EC916" s="128">
        <f t="shared" si="262"/>
        <v>0</v>
      </c>
      <c r="ED916" s="128">
        <f t="shared" si="263"/>
        <v>0</v>
      </c>
      <c r="EE916" s="128">
        <f t="shared" si="264"/>
        <v>0</v>
      </c>
      <c r="EF916" s="128">
        <f t="shared" si="265"/>
        <v>1</v>
      </c>
      <c r="EG916" s="128">
        <f t="shared" si="266"/>
        <v>0</v>
      </c>
      <c r="EH916" s="128">
        <f t="shared" si="267"/>
        <v>1</v>
      </c>
      <c r="EI916" s="128">
        <f t="shared" si="268"/>
        <v>1</v>
      </c>
      <c r="EJ916" s="128">
        <v>0</v>
      </c>
    </row>
    <row r="917" spans="1:140" ht="15.75" customHeight="1">
      <c r="A917" s="34"/>
      <c r="B917" s="33"/>
      <c r="C917" s="128">
        <v>2021</v>
      </c>
      <c r="D917" s="128" t="s">
        <v>4613</v>
      </c>
      <c r="E917" s="128" t="s">
        <v>4614</v>
      </c>
      <c r="F917" s="128" t="s">
        <v>1131</v>
      </c>
      <c r="G917" s="128" t="s">
        <v>487</v>
      </c>
      <c r="H917" s="159" t="s">
        <v>4615</v>
      </c>
      <c r="I917" s="128" t="s">
        <v>4616</v>
      </c>
      <c r="J917" s="128"/>
      <c r="K917" s="128"/>
      <c r="L917" s="128" t="s">
        <v>4462</v>
      </c>
      <c r="M917" s="147">
        <v>0</v>
      </c>
      <c r="N917" s="147"/>
      <c r="O917" s="128"/>
      <c r="P917" s="128"/>
      <c r="Q917" s="128"/>
      <c r="R917" s="128"/>
      <c r="S917" s="128"/>
      <c r="T917" s="128"/>
      <c r="U917" s="128">
        <v>1</v>
      </c>
      <c r="V917" s="128"/>
      <c r="W917" s="128"/>
      <c r="X917" s="128"/>
      <c r="Y917" s="128"/>
      <c r="Z917" s="128"/>
      <c r="AA917" s="128"/>
      <c r="AB917" s="128"/>
      <c r="AC917" s="128"/>
      <c r="AD917" s="128"/>
      <c r="AE917" s="128"/>
      <c r="AF917" s="128"/>
      <c r="AG917" s="128"/>
      <c r="AH917" s="128"/>
      <c r="AI917" s="128">
        <v>1</v>
      </c>
      <c r="AJ917" s="128"/>
      <c r="AK917" s="128"/>
      <c r="AL917" s="128"/>
      <c r="AM917" s="128"/>
      <c r="AN917" s="128"/>
      <c r="AO917" s="128"/>
      <c r="AP917" s="128"/>
      <c r="AQ917" s="128"/>
      <c r="AR917" s="128">
        <f t="shared" si="270"/>
        <v>1</v>
      </c>
      <c r="AS917" s="128">
        <v>0</v>
      </c>
      <c r="AT917" s="128">
        <v>0</v>
      </c>
      <c r="AU917" s="128">
        <v>0</v>
      </c>
      <c r="AV917" s="128">
        <v>0</v>
      </c>
      <c r="AW917" s="128">
        <v>1</v>
      </c>
      <c r="AX917" s="128">
        <f t="shared" si="253"/>
        <v>1</v>
      </c>
      <c r="AY917" s="128"/>
      <c r="AZ917" s="128"/>
      <c r="BA917" s="128">
        <v>1</v>
      </c>
      <c r="BB917" s="128"/>
      <c r="BC917" s="128"/>
      <c r="BD917" s="128"/>
      <c r="BE917" s="128"/>
      <c r="BF917" s="128"/>
      <c r="BG917" s="128"/>
      <c r="BH917" s="128"/>
      <c r="BI917" s="128"/>
      <c r="BJ917" s="128"/>
      <c r="BK917" s="128"/>
      <c r="BL917" s="128"/>
      <c r="BM917" s="128"/>
      <c r="BN917" s="128"/>
      <c r="BO917" s="128">
        <v>1</v>
      </c>
      <c r="BP917" s="128"/>
      <c r="BQ917" s="128"/>
      <c r="BR917" s="128"/>
      <c r="BS917" s="128"/>
      <c r="BT917" s="128">
        <v>1</v>
      </c>
      <c r="BU917" s="128">
        <v>1</v>
      </c>
      <c r="BV917" s="66">
        <f t="shared" si="269"/>
        <v>0</v>
      </c>
      <c r="BW917" s="128"/>
      <c r="BX917" s="128"/>
      <c r="BY917" s="128"/>
      <c r="BZ917" s="128"/>
      <c r="CA917" s="128"/>
      <c r="CB917" s="128"/>
      <c r="CC917" s="128"/>
      <c r="CD917" s="128"/>
      <c r="CE917" s="128"/>
      <c r="CF917" s="128"/>
      <c r="CG917" s="128"/>
      <c r="CH917" s="128">
        <f t="shared" si="254"/>
        <v>0</v>
      </c>
      <c r="CI917" s="128"/>
      <c r="CJ917" s="128"/>
      <c r="CK917" s="128"/>
      <c r="CL917" s="128"/>
      <c r="CM917" s="128"/>
      <c r="CN917" s="128"/>
      <c r="CO917" s="128"/>
      <c r="CP917" s="128"/>
      <c r="CQ917" s="128"/>
      <c r="CR917" s="128"/>
      <c r="CS917" s="128">
        <f t="shared" si="255"/>
        <v>0</v>
      </c>
      <c r="CT917" s="128"/>
      <c r="CU917" s="128"/>
      <c r="CV917" s="128"/>
      <c r="CW917" s="128"/>
      <c r="CX917" s="128"/>
      <c r="CY917" s="128"/>
      <c r="CZ917" s="128"/>
      <c r="DA917" s="128"/>
      <c r="DB917" s="128"/>
      <c r="DC917" s="128"/>
      <c r="DD917" s="128">
        <f t="shared" si="256"/>
        <v>0</v>
      </c>
      <c r="DE917" s="128"/>
      <c r="DF917" s="128"/>
      <c r="DG917" s="128"/>
      <c r="DH917" s="128"/>
      <c r="DI917" s="128"/>
      <c r="DJ917" s="128"/>
      <c r="DK917" s="128"/>
      <c r="DL917" s="128"/>
      <c r="DM917" s="128"/>
      <c r="DN917" s="128">
        <f t="shared" si="257"/>
        <v>0</v>
      </c>
      <c r="DO917" s="128"/>
      <c r="DP917" s="128"/>
      <c r="DQ917" s="128"/>
      <c r="DR917" s="128"/>
      <c r="DS917" s="128"/>
      <c r="DT917" s="128"/>
      <c r="DU917" s="128"/>
      <c r="DV917" s="128"/>
      <c r="DW917" s="128"/>
      <c r="DX917" s="128"/>
      <c r="DY917" s="128">
        <f t="shared" si="258"/>
        <v>0</v>
      </c>
      <c r="DZ917" s="128">
        <f t="shared" si="259"/>
        <v>0</v>
      </c>
      <c r="EA917" s="128">
        <f t="shared" si="260"/>
        <v>0</v>
      </c>
      <c r="EB917" s="128">
        <f t="shared" si="261"/>
        <v>0</v>
      </c>
      <c r="EC917" s="128">
        <f t="shared" si="262"/>
        <v>0</v>
      </c>
      <c r="ED917" s="128">
        <f t="shared" si="263"/>
        <v>0</v>
      </c>
      <c r="EE917" s="128">
        <f t="shared" si="264"/>
        <v>0</v>
      </c>
      <c r="EF917" s="128">
        <f t="shared" si="265"/>
        <v>0</v>
      </c>
      <c r="EG917" s="128">
        <f t="shared" si="266"/>
        <v>0</v>
      </c>
      <c r="EH917" s="128">
        <f t="shared" si="267"/>
        <v>0</v>
      </c>
      <c r="EI917" s="128">
        <f t="shared" si="268"/>
        <v>0</v>
      </c>
      <c r="EJ917" s="128">
        <v>0</v>
      </c>
    </row>
    <row r="918" spans="1:140" ht="15.75" customHeight="1">
      <c r="A918" s="33"/>
      <c r="B918" s="33"/>
      <c r="C918" s="128">
        <v>2021</v>
      </c>
      <c r="D918" s="128" t="s">
        <v>4617</v>
      </c>
      <c r="E918" s="128" t="s">
        <v>4618</v>
      </c>
      <c r="F918" s="128" t="s">
        <v>510</v>
      </c>
      <c r="G918" s="128" t="s">
        <v>470</v>
      </c>
      <c r="H918" s="159" t="s">
        <v>4619</v>
      </c>
      <c r="I918" s="128" t="s">
        <v>4620</v>
      </c>
      <c r="J918" s="128"/>
      <c r="K918" s="128"/>
      <c r="L918" s="128" t="s">
        <v>4462</v>
      </c>
      <c r="M918" s="147">
        <v>0</v>
      </c>
      <c r="N918" s="147"/>
      <c r="O918" s="128"/>
      <c r="P918" s="128"/>
      <c r="Q918" s="128"/>
      <c r="R918" s="128"/>
      <c r="S918" s="128"/>
      <c r="T918" s="128"/>
      <c r="U918" s="128"/>
      <c r="V918" s="128">
        <v>1</v>
      </c>
      <c r="W918" s="128"/>
      <c r="X918" s="128"/>
      <c r="Y918" s="128"/>
      <c r="Z918" s="128">
        <v>1</v>
      </c>
      <c r="AA918" s="128"/>
      <c r="AB918" s="128"/>
      <c r="AC918" s="128"/>
      <c r="AD918" s="128"/>
      <c r="AE918" s="128"/>
      <c r="AF918" s="128"/>
      <c r="AG918" s="128"/>
      <c r="AH918" s="128"/>
      <c r="AI918" s="128"/>
      <c r="AJ918" s="128"/>
      <c r="AK918" s="128"/>
      <c r="AL918" s="128"/>
      <c r="AM918" s="128"/>
      <c r="AN918" s="128"/>
      <c r="AO918" s="128"/>
      <c r="AP918" s="128"/>
      <c r="AQ918" s="128"/>
      <c r="AR918" s="128">
        <f t="shared" si="270"/>
        <v>1</v>
      </c>
      <c r="AS918" s="128">
        <v>0</v>
      </c>
      <c r="AT918" s="128">
        <v>1</v>
      </c>
      <c r="AU918" s="128">
        <v>0</v>
      </c>
      <c r="AV918" s="128">
        <v>0</v>
      </c>
      <c r="AW918" s="128">
        <v>1</v>
      </c>
      <c r="AX918" s="128">
        <f t="shared" si="253"/>
        <v>2</v>
      </c>
      <c r="AY918" s="128">
        <v>1</v>
      </c>
      <c r="AZ918" s="128">
        <v>1</v>
      </c>
      <c r="BA918" s="128">
        <v>1</v>
      </c>
      <c r="BB918" s="128"/>
      <c r="BC918" s="128"/>
      <c r="BD918" s="128"/>
      <c r="BE918" s="128"/>
      <c r="BF918" s="128"/>
      <c r="BG918" s="128"/>
      <c r="BH918" s="128"/>
      <c r="BI918" s="128"/>
      <c r="BJ918" s="128"/>
      <c r="BK918" s="128"/>
      <c r="BL918" s="128"/>
      <c r="BM918" s="128"/>
      <c r="BN918" s="128"/>
      <c r="BO918" s="128"/>
      <c r="BP918" s="128">
        <v>1</v>
      </c>
      <c r="BQ918" s="128"/>
      <c r="BR918" s="128"/>
      <c r="BS918" s="128"/>
      <c r="BT918" s="128">
        <v>1</v>
      </c>
      <c r="BU918" s="128">
        <v>1</v>
      </c>
      <c r="BV918" s="66">
        <f t="shared" si="269"/>
        <v>0</v>
      </c>
      <c r="BW918" s="128"/>
      <c r="BX918" s="128"/>
      <c r="BY918" s="128"/>
      <c r="BZ918" s="128"/>
      <c r="CA918" s="128"/>
      <c r="CB918" s="128"/>
      <c r="CC918" s="128"/>
      <c r="CD918" s="128"/>
      <c r="CE918" s="128"/>
      <c r="CF918" s="128"/>
      <c r="CG918" s="128"/>
      <c r="CH918" s="128">
        <f t="shared" si="254"/>
        <v>0</v>
      </c>
      <c r="CI918" s="128"/>
      <c r="CJ918" s="128"/>
      <c r="CK918" s="128"/>
      <c r="CL918" s="128"/>
      <c r="CM918" s="128">
        <v>1</v>
      </c>
      <c r="CN918" s="128"/>
      <c r="CO918" s="128"/>
      <c r="CP918" s="128"/>
      <c r="CQ918" s="128"/>
      <c r="CR918" s="128"/>
      <c r="CS918" s="128">
        <f t="shared" si="255"/>
        <v>1</v>
      </c>
      <c r="CT918" s="128"/>
      <c r="CU918" s="128"/>
      <c r="CV918" s="128"/>
      <c r="CW918" s="128"/>
      <c r="CX918" s="128"/>
      <c r="CY918" s="128"/>
      <c r="CZ918" s="128"/>
      <c r="DA918" s="128"/>
      <c r="DB918" s="128"/>
      <c r="DC918" s="128"/>
      <c r="DD918" s="128">
        <f t="shared" si="256"/>
        <v>0</v>
      </c>
      <c r="DE918" s="128"/>
      <c r="DF918" s="128"/>
      <c r="DG918" s="128"/>
      <c r="DH918" s="128"/>
      <c r="DI918" s="128"/>
      <c r="DJ918" s="128"/>
      <c r="DK918" s="128"/>
      <c r="DL918" s="128"/>
      <c r="DM918" s="128"/>
      <c r="DN918" s="128">
        <f t="shared" si="257"/>
        <v>0</v>
      </c>
      <c r="DO918" s="128"/>
      <c r="DP918" s="128"/>
      <c r="DQ918" s="128"/>
      <c r="DR918" s="128"/>
      <c r="DS918" s="128"/>
      <c r="DT918" s="128"/>
      <c r="DU918" s="128"/>
      <c r="DV918" s="128">
        <v>1</v>
      </c>
      <c r="DW918" s="128"/>
      <c r="DX918" s="128"/>
      <c r="DY918" s="128">
        <f t="shared" si="258"/>
        <v>1</v>
      </c>
      <c r="DZ918" s="128">
        <f t="shared" si="259"/>
        <v>0</v>
      </c>
      <c r="EA918" s="128">
        <f t="shared" si="260"/>
        <v>0</v>
      </c>
      <c r="EB918" s="128">
        <f t="shared" si="261"/>
        <v>0</v>
      </c>
      <c r="EC918" s="128">
        <f t="shared" si="262"/>
        <v>0</v>
      </c>
      <c r="ED918" s="128">
        <f t="shared" si="263"/>
        <v>0</v>
      </c>
      <c r="EE918" s="128">
        <f t="shared" si="264"/>
        <v>0</v>
      </c>
      <c r="EF918" s="128">
        <f t="shared" si="265"/>
        <v>0</v>
      </c>
      <c r="EG918" s="128">
        <f t="shared" si="266"/>
        <v>0</v>
      </c>
      <c r="EH918" s="128">
        <f t="shared" si="267"/>
        <v>0</v>
      </c>
      <c r="EI918" s="128">
        <f t="shared" si="268"/>
        <v>0</v>
      </c>
      <c r="EJ918" s="128">
        <v>0</v>
      </c>
    </row>
    <row r="919" spans="1:140" ht="15.75" customHeight="1">
      <c r="A919" s="33"/>
      <c r="B919" s="33"/>
      <c r="C919" s="128">
        <v>2021</v>
      </c>
      <c r="D919" s="128" t="s">
        <v>4621</v>
      </c>
      <c r="E919" s="128" t="s">
        <v>4622</v>
      </c>
      <c r="F919" s="128" t="s">
        <v>879</v>
      </c>
      <c r="G919" s="128" t="s">
        <v>487</v>
      </c>
      <c r="H919" s="159" t="s">
        <v>4623</v>
      </c>
      <c r="I919" s="128" t="s">
        <v>5594</v>
      </c>
      <c r="J919" s="128"/>
      <c r="K919" s="128"/>
      <c r="L919" s="128" t="s">
        <v>4462</v>
      </c>
      <c r="M919" s="147">
        <v>0</v>
      </c>
      <c r="N919" s="147"/>
      <c r="O919" s="128"/>
      <c r="P919" s="128"/>
      <c r="Q919" s="128">
        <v>1</v>
      </c>
      <c r="R919" s="128"/>
      <c r="S919" s="128"/>
      <c r="T919" s="128"/>
      <c r="U919" s="128"/>
      <c r="V919" s="128"/>
      <c r="W919" s="128"/>
      <c r="X919" s="128"/>
      <c r="Y919" s="128"/>
      <c r="Z919" s="128">
        <v>1</v>
      </c>
      <c r="AA919" s="128"/>
      <c r="AB919" s="128"/>
      <c r="AC919" s="128"/>
      <c r="AD919" s="128"/>
      <c r="AE919" s="128"/>
      <c r="AF919" s="128"/>
      <c r="AG919" s="128"/>
      <c r="AH919" s="128"/>
      <c r="AI919" s="128"/>
      <c r="AJ919" s="128"/>
      <c r="AK919" s="128"/>
      <c r="AL919" s="128"/>
      <c r="AM919" s="128"/>
      <c r="AN919" s="128"/>
      <c r="AO919" s="128"/>
      <c r="AP919" s="128"/>
      <c r="AQ919" s="128"/>
      <c r="AR919" s="128">
        <f t="shared" si="270"/>
        <v>1</v>
      </c>
      <c r="AS919" s="128">
        <v>0</v>
      </c>
      <c r="AT919" s="128">
        <v>0</v>
      </c>
      <c r="AU919" s="128">
        <v>1</v>
      </c>
      <c r="AV919" s="128">
        <v>0</v>
      </c>
      <c r="AW919" s="128">
        <v>1</v>
      </c>
      <c r="AX919" s="128">
        <f t="shared" si="253"/>
        <v>2</v>
      </c>
      <c r="AY919" s="128"/>
      <c r="AZ919" s="128"/>
      <c r="BA919" s="128"/>
      <c r="BB919" s="128"/>
      <c r="BC919" s="128"/>
      <c r="BD919" s="128"/>
      <c r="BE919" s="128"/>
      <c r="BF919" s="128"/>
      <c r="BG919" s="128"/>
      <c r="BH919" s="128"/>
      <c r="BI919" s="128"/>
      <c r="BJ919" s="128">
        <v>1</v>
      </c>
      <c r="BK919" s="128"/>
      <c r="BL919" s="128"/>
      <c r="BM919" s="128"/>
      <c r="BN919" s="128"/>
      <c r="BO919" s="128"/>
      <c r="BP919" s="128"/>
      <c r="BQ919" s="128"/>
      <c r="BR919" s="128"/>
      <c r="BS919" s="128"/>
      <c r="BT919" s="128"/>
      <c r="BU919" s="128">
        <v>1</v>
      </c>
      <c r="BV919" s="66">
        <f t="shared" si="269"/>
        <v>0</v>
      </c>
      <c r="BW919" s="128"/>
      <c r="BX919" s="128"/>
      <c r="BY919" s="128"/>
      <c r="BZ919" s="128"/>
      <c r="CA919" s="128"/>
      <c r="CB919" s="128"/>
      <c r="CC919" s="128"/>
      <c r="CD919" s="128"/>
      <c r="CE919" s="128"/>
      <c r="CF919" s="128"/>
      <c r="CG919" s="128"/>
      <c r="CH919" s="128">
        <f t="shared" si="254"/>
        <v>0</v>
      </c>
      <c r="CI919" s="128"/>
      <c r="CJ919" s="128"/>
      <c r="CK919" s="128"/>
      <c r="CL919" s="128"/>
      <c r="CM919" s="128"/>
      <c r="CN919" s="128"/>
      <c r="CO919" s="128"/>
      <c r="CP919" s="128"/>
      <c r="CQ919" s="128"/>
      <c r="CR919" s="128"/>
      <c r="CS919" s="128">
        <f t="shared" si="255"/>
        <v>0</v>
      </c>
      <c r="CT919" s="128"/>
      <c r="CU919" s="128"/>
      <c r="CV919" s="128"/>
      <c r="CW919" s="128"/>
      <c r="CX919" s="128"/>
      <c r="CY919" s="128"/>
      <c r="CZ919" s="128"/>
      <c r="DA919" s="128"/>
      <c r="DB919" s="128">
        <v>1</v>
      </c>
      <c r="DC919" s="128"/>
      <c r="DD919" s="128">
        <f t="shared" si="256"/>
        <v>1</v>
      </c>
      <c r="DE919" s="128"/>
      <c r="DF919" s="128"/>
      <c r="DG919" s="128"/>
      <c r="DH919" s="128"/>
      <c r="DI919" s="128"/>
      <c r="DJ919" s="128"/>
      <c r="DK919" s="128"/>
      <c r="DL919" s="128"/>
      <c r="DM919" s="128"/>
      <c r="DN919" s="128">
        <f t="shared" si="257"/>
        <v>0</v>
      </c>
      <c r="DO919" s="128"/>
      <c r="DP919" s="128"/>
      <c r="DQ919" s="128"/>
      <c r="DR919" s="128"/>
      <c r="DS919" s="128"/>
      <c r="DT919" s="128"/>
      <c r="DU919" s="128"/>
      <c r="DV919" s="128"/>
      <c r="DW919" s="128"/>
      <c r="DX919" s="128"/>
      <c r="DY919" s="128">
        <f t="shared" si="258"/>
        <v>0</v>
      </c>
      <c r="DZ919" s="128">
        <f t="shared" si="259"/>
        <v>0</v>
      </c>
      <c r="EA919" s="128">
        <f t="shared" si="260"/>
        <v>0</v>
      </c>
      <c r="EB919" s="128">
        <f t="shared" si="261"/>
        <v>0</v>
      </c>
      <c r="EC919" s="128">
        <f t="shared" si="262"/>
        <v>0</v>
      </c>
      <c r="ED919" s="128">
        <f t="shared" si="263"/>
        <v>0</v>
      </c>
      <c r="EE919" s="128">
        <f t="shared" si="264"/>
        <v>0</v>
      </c>
      <c r="EF919" s="128">
        <f t="shared" si="265"/>
        <v>0</v>
      </c>
      <c r="EG919" s="128">
        <f t="shared" si="266"/>
        <v>1</v>
      </c>
      <c r="EH919" s="128">
        <f t="shared" si="267"/>
        <v>1</v>
      </c>
      <c r="EI919" s="128">
        <f t="shared" si="268"/>
        <v>1</v>
      </c>
      <c r="EJ919" s="128">
        <v>0</v>
      </c>
    </row>
    <row r="920" spans="1:140" ht="15.75" customHeight="1">
      <c r="A920" s="34"/>
      <c r="B920" s="33"/>
      <c r="C920" s="128">
        <v>2021</v>
      </c>
      <c r="D920" s="128" t="s">
        <v>4624</v>
      </c>
      <c r="E920" s="128" t="s">
        <v>4625</v>
      </c>
      <c r="F920" s="128" t="s">
        <v>1077</v>
      </c>
      <c r="G920" s="128" t="s">
        <v>4626</v>
      </c>
      <c r="H920" s="128" t="s">
        <v>4627</v>
      </c>
      <c r="I920" s="128" t="s">
        <v>4628</v>
      </c>
      <c r="J920" s="128"/>
      <c r="K920" s="128"/>
      <c r="L920" s="128" t="s">
        <v>4462</v>
      </c>
      <c r="M920" s="147">
        <v>0</v>
      </c>
      <c r="N920" s="147"/>
      <c r="O920" s="128"/>
      <c r="P920" s="128"/>
      <c r="Q920" s="128"/>
      <c r="R920" s="128"/>
      <c r="S920" s="128"/>
      <c r="T920" s="128"/>
      <c r="U920" s="128">
        <v>1</v>
      </c>
      <c r="V920" s="128"/>
      <c r="W920" s="128"/>
      <c r="X920" s="128"/>
      <c r="Y920" s="128"/>
      <c r="Z920" s="128"/>
      <c r="AA920" s="128"/>
      <c r="AB920" s="128"/>
      <c r="AC920" s="128"/>
      <c r="AD920" s="128">
        <v>1</v>
      </c>
      <c r="AE920" s="128"/>
      <c r="AF920" s="128"/>
      <c r="AG920" s="128"/>
      <c r="AH920" s="128"/>
      <c r="AI920" s="128"/>
      <c r="AJ920" s="128"/>
      <c r="AK920" s="128"/>
      <c r="AL920" s="128"/>
      <c r="AM920" s="128"/>
      <c r="AN920" s="128"/>
      <c r="AO920" s="128"/>
      <c r="AP920" s="128"/>
      <c r="AQ920" s="128"/>
      <c r="AR920" s="128">
        <f t="shared" si="270"/>
        <v>1</v>
      </c>
      <c r="AS920" s="128">
        <v>0</v>
      </c>
      <c r="AT920" s="128">
        <v>0</v>
      </c>
      <c r="AU920" s="128">
        <v>1</v>
      </c>
      <c r="AV920" s="128">
        <v>0</v>
      </c>
      <c r="AW920" s="128">
        <v>1</v>
      </c>
      <c r="AX920" s="128">
        <f t="shared" si="253"/>
        <v>2</v>
      </c>
      <c r="AY920" s="128"/>
      <c r="AZ920" s="128"/>
      <c r="BA920" s="128">
        <v>1</v>
      </c>
      <c r="BB920" s="128"/>
      <c r="BC920" s="128"/>
      <c r="BD920" s="128"/>
      <c r="BE920" s="128"/>
      <c r="BF920" s="128">
        <v>1</v>
      </c>
      <c r="BG920" s="128"/>
      <c r="BH920" s="128"/>
      <c r="BI920" s="128"/>
      <c r="BJ920" s="128"/>
      <c r="BK920" s="128"/>
      <c r="BL920" s="128"/>
      <c r="BM920" s="128"/>
      <c r="BN920" s="128"/>
      <c r="BO920" s="128"/>
      <c r="BP920" s="128">
        <v>1</v>
      </c>
      <c r="BQ920" s="128"/>
      <c r="BR920" s="128"/>
      <c r="BS920" s="128"/>
      <c r="BT920" s="128"/>
      <c r="BU920" s="128">
        <v>1</v>
      </c>
      <c r="BV920" s="66">
        <f t="shared" si="269"/>
        <v>0</v>
      </c>
      <c r="BW920" s="128"/>
      <c r="BX920" s="128"/>
      <c r="BY920" s="128"/>
      <c r="BZ920" s="128"/>
      <c r="CA920" s="128"/>
      <c r="CB920" s="128"/>
      <c r="CC920" s="128"/>
      <c r="CD920" s="128"/>
      <c r="CE920" s="128"/>
      <c r="CF920" s="128"/>
      <c r="CG920" s="128"/>
      <c r="CH920" s="128">
        <f t="shared" si="254"/>
        <v>0</v>
      </c>
      <c r="CI920" s="128"/>
      <c r="CJ920" s="128"/>
      <c r="CK920" s="128"/>
      <c r="CL920" s="128"/>
      <c r="CM920" s="128"/>
      <c r="CN920" s="128"/>
      <c r="CO920" s="128"/>
      <c r="CP920" s="128"/>
      <c r="CQ920" s="128"/>
      <c r="CR920" s="128"/>
      <c r="CS920" s="128">
        <f t="shared" si="255"/>
        <v>0</v>
      </c>
      <c r="CT920" s="128"/>
      <c r="CU920" s="128"/>
      <c r="CV920" s="128"/>
      <c r="CW920" s="128"/>
      <c r="CX920" s="128"/>
      <c r="CY920" s="128"/>
      <c r="CZ920" s="128">
        <v>1</v>
      </c>
      <c r="DA920" s="128"/>
      <c r="DB920" s="128"/>
      <c r="DC920" s="128"/>
      <c r="DD920" s="128">
        <f t="shared" si="256"/>
        <v>1</v>
      </c>
      <c r="DE920" s="128"/>
      <c r="DF920" s="128"/>
      <c r="DG920" s="128"/>
      <c r="DH920" s="128"/>
      <c r="DI920" s="128"/>
      <c r="DJ920" s="128"/>
      <c r="DK920" s="128"/>
      <c r="DL920" s="128"/>
      <c r="DM920" s="128"/>
      <c r="DN920" s="128">
        <f t="shared" si="257"/>
        <v>0</v>
      </c>
      <c r="DO920" s="128"/>
      <c r="DP920" s="128"/>
      <c r="DQ920" s="128"/>
      <c r="DR920" s="128"/>
      <c r="DS920" s="128"/>
      <c r="DT920" s="128"/>
      <c r="DU920" s="128"/>
      <c r="DV920" s="128"/>
      <c r="DW920" s="128"/>
      <c r="DX920" s="128"/>
      <c r="DY920" s="128">
        <f t="shared" si="258"/>
        <v>0</v>
      </c>
      <c r="DZ920" s="128">
        <f t="shared" si="259"/>
        <v>0</v>
      </c>
      <c r="EA920" s="128">
        <f t="shared" si="260"/>
        <v>0</v>
      </c>
      <c r="EB920" s="128">
        <f t="shared" si="261"/>
        <v>0</v>
      </c>
      <c r="EC920" s="128">
        <f t="shared" si="262"/>
        <v>0</v>
      </c>
      <c r="ED920" s="128">
        <f t="shared" si="263"/>
        <v>0</v>
      </c>
      <c r="EE920" s="128">
        <f t="shared" si="264"/>
        <v>0</v>
      </c>
      <c r="EF920" s="128">
        <f t="shared" si="265"/>
        <v>0</v>
      </c>
      <c r="EG920" s="128">
        <f t="shared" si="266"/>
        <v>0</v>
      </c>
      <c r="EH920" s="128">
        <f t="shared" si="267"/>
        <v>0</v>
      </c>
      <c r="EI920" s="128">
        <f t="shared" si="268"/>
        <v>0</v>
      </c>
      <c r="EJ920" s="128">
        <v>0</v>
      </c>
    </row>
    <row r="921" spans="1:140" ht="15.75" customHeight="1">
      <c r="A921" s="34"/>
      <c r="B921" s="33"/>
      <c r="C921" s="128">
        <v>2021</v>
      </c>
      <c r="D921" s="128" t="s">
        <v>4629</v>
      </c>
      <c r="E921" s="128" t="s">
        <v>4630</v>
      </c>
      <c r="F921" s="128" t="s">
        <v>869</v>
      </c>
      <c r="G921" s="128" t="s">
        <v>621</v>
      </c>
      <c r="H921" s="128" t="s">
        <v>4631</v>
      </c>
      <c r="I921" s="128" t="s">
        <v>4632</v>
      </c>
      <c r="J921" s="128"/>
      <c r="K921" s="128"/>
      <c r="L921" s="128" t="s">
        <v>4462</v>
      </c>
      <c r="M921" s="147">
        <v>0</v>
      </c>
      <c r="N921" s="147"/>
      <c r="O921" s="128"/>
      <c r="P921" s="128"/>
      <c r="Q921" s="128">
        <v>1</v>
      </c>
      <c r="R921" s="128"/>
      <c r="S921" s="128"/>
      <c r="T921" s="128">
        <v>1</v>
      </c>
      <c r="U921" s="128"/>
      <c r="V921" s="128"/>
      <c r="W921" s="128"/>
      <c r="X921" s="128"/>
      <c r="Y921" s="128">
        <v>1</v>
      </c>
      <c r="Z921" s="128"/>
      <c r="AA921" s="128"/>
      <c r="AB921" s="128"/>
      <c r="AC921" s="128"/>
      <c r="AD921" s="128"/>
      <c r="AE921" s="128"/>
      <c r="AF921" s="128"/>
      <c r="AG921" s="128"/>
      <c r="AH921" s="128"/>
      <c r="AI921" s="128"/>
      <c r="AJ921" s="128"/>
      <c r="AK921" s="128"/>
      <c r="AL921" s="128"/>
      <c r="AM921" s="128"/>
      <c r="AN921" s="128"/>
      <c r="AO921" s="128"/>
      <c r="AP921" s="128"/>
      <c r="AQ921" s="128"/>
      <c r="AR921" s="128">
        <f t="shared" si="270"/>
        <v>1</v>
      </c>
      <c r="AS921" s="128">
        <v>0</v>
      </c>
      <c r="AT921" s="128">
        <v>1</v>
      </c>
      <c r="AU921" s="128">
        <v>0</v>
      </c>
      <c r="AV921" s="128">
        <v>0</v>
      </c>
      <c r="AW921" s="128">
        <v>0</v>
      </c>
      <c r="AX921" s="128">
        <f t="shared" si="253"/>
        <v>1</v>
      </c>
      <c r="AY921" s="128"/>
      <c r="AZ921" s="128">
        <v>1</v>
      </c>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66">
        <f t="shared" si="269"/>
        <v>1</v>
      </c>
      <c r="BW921" s="128"/>
      <c r="BX921" s="128"/>
      <c r="BY921" s="128"/>
      <c r="BZ921" s="128"/>
      <c r="CA921" s="128"/>
      <c r="CB921" s="128"/>
      <c r="CC921" s="128"/>
      <c r="CD921" s="128"/>
      <c r="CE921" s="128"/>
      <c r="CF921" s="128"/>
      <c r="CG921" s="128"/>
      <c r="CH921" s="128">
        <f t="shared" si="254"/>
        <v>0</v>
      </c>
      <c r="CI921" s="128"/>
      <c r="CJ921" s="128"/>
      <c r="CK921" s="128"/>
      <c r="CL921" s="128"/>
      <c r="CM921" s="128"/>
      <c r="CN921" s="128"/>
      <c r="CO921" s="128"/>
      <c r="CP921" s="128"/>
      <c r="CQ921" s="128"/>
      <c r="CR921" s="128"/>
      <c r="CS921" s="128">
        <f t="shared" si="255"/>
        <v>0</v>
      </c>
      <c r="CT921" s="128"/>
      <c r="CU921" s="128"/>
      <c r="CV921" s="128"/>
      <c r="CW921" s="128"/>
      <c r="CX921" s="128"/>
      <c r="CY921" s="128"/>
      <c r="CZ921" s="128"/>
      <c r="DA921" s="128"/>
      <c r="DB921" s="128"/>
      <c r="DC921" s="128"/>
      <c r="DD921" s="128">
        <f t="shared" si="256"/>
        <v>0</v>
      </c>
      <c r="DE921" s="128"/>
      <c r="DF921" s="128"/>
      <c r="DG921" s="128"/>
      <c r="DH921" s="128"/>
      <c r="DI921" s="128"/>
      <c r="DJ921" s="128"/>
      <c r="DK921" s="128"/>
      <c r="DL921" s="128"/>
      <c r="DM921" s="128"/>
      <c r="DN921" s="128">
        <f t="shared" si="257"/>
        <v>0</v>
      </c>
      <c r="DO921" s="128"/>
      <c r="DP921" s="128"/>
      <c r="DQ921" s="128"/>
      <c r="DR921" s="128"/>
      <c r="DS921" s="128"/>
      <c r="DT921" s="128"/>
      <c r="DU921" s="128"/>
      <c r="DV921" s="128"/>
      <c r="DW921" s="128"/>
      <c r="DX921" s="128"/>
      <c r="DY921" s="128">
        <f t="shared" si="258"/>
        <v>0</v>
      </c>
      <c r="DZ921" s="128">
        <f t="shared" si="259"/>
        <v>0</v>
      </c>
      <c r="EA921" s="128">
        <f t="shared" si="260"/>
        <v>0</v>
      </c>
      <c r="EB921" s="128">
        <f t="shared" si="261"/>
        <v>0</v>
      </c>
      <c r="EC921" s="128">
        <f t="shared" si="262"/>
        <v>0</v>
      </c>
      <c r="ED921" s="128">
        <f t="shared" si="263"/>
        <v>0</v>
      </c>
      <c r="EE921" s="128">
        <f t="shared" si="264"/>
        <v>0</v>
      </c>
      <c r="EF921" s="128">
        <f t="shared" si="265"/>
        <v>0</v>
      </c>
      <c r="EG921" s="128">
        <f t="shared" si="266"/>
        <v>0</v>
      </c>
      <c r="EH921" s="128">
        <f t="shared" si="267"/>
        <v>0</v>
      </c>
      <c r="EI921" s="128">
        <f t="shared" si="268"/>
        <v>0</v>
      </c>
      <c r="EJ921" s="128">
        <v>0</v>
      </c>
    </row>
    <row r="922" spans="1:140" ht="15.75" customHeight="1">
      <c r="A922" s="34"/>
      <c r="B922" s="33"/>
      <c r="C922" s="128">
        <v>2021</v>
      </c>
      <c r="D922" s="128" t="s">
        <v>4633</v>
      </c>
      <c r="E922" s="128" t="s">
        <v>4634</v>
      </c>
      <c r="F922" s="128" t="s">
        <v>861</v>
      </c>
      <c r="G922" s="128" t="s">
        <v>470</v>
      </c>
      <c r="H922" s="128" t="s">
        <v>4635</v>
      </c>
      <c r="I922" s="128" t="s">
        <v>4636</v>
      </c>
      <c r="J922" s="128"/>
      <c r="K922" s="128"/>
      <c r="L922" s="128" t="s">
        <v>4462</v>
      </c>
      <c r="M922" s="147">
        <v>0</v>
      </c>
      <c r="N922" s="147"/>
      <c r="O922" s="128"/>
      <c r="P922" s="128"/>
      <c r="Q922" s="128"/>
      <c r="R922" s="128"/>
      <c r="S922" s="128"/>
      <c r="T922" s="128"/>
      <c r="U922" s="128">
        <v>1</v>
      </c>
      <c r="V922" s="128"/>
      <c r="W922" s="128"/>
      <c r="X922" s="128"/>
      <c r="Y922" s="128"/>
      <c r="Z922" s="128">
        <v>1</v>
      </c>
      <c r="AA922" s="128"/>
      <c r="AB922" s="128"/>
      <c r="AC922" s="128"/>
      <c r="AD922" s="128"/>
      <c r="AE922" s="128"/>
      <c r="AF922" s="128"/>
      <c r="AG922" s="128">
        <v>1</v>
      </c>
      <c r="AH922" s="128"/>
      <c r="AI922" s="128"/>
      <c r="AJ922" s="128"/>
      <c r="AK922" s="128"/>
      <c r="AL922" s="128"/>
      <c r="AM922" s="128"/>
      <c r="AN922" s="128"/>
      <c r="AO922" s="128"/>
      <c r="AP922" s="128"/>
      <c r="AQ922" s="128"/>
      <c r="AR922" s="128">
        <f t="shared" si="270"/>
        <v>1</v>
      </c>
      <c r="AS922" s="128">
        <v>0</v>
      </c>
      <c r="AT922" s="128">
        <v>1</v>
      </c>
      <c r="AU922" s="128">
        <v>0</v>
      </c>
      <c r="AV922" s="128">
        <v>0</v>
      </c>
      <c r="AW922" s="128">
        <v>0</v>
      </c>
      <c r="AX922" s="128">
        <f t="shared" si="253"/>
        <v>1</v>
      </c>
      <c r="AY922" s="128"/>
      <c r="AZ922" s="128"/>
      <c r="BA922" s="128">
        <v>1</v>
      </c>
      <c r="BB922" s="128"/>
      <c r="BC922" s="128"/>
      <c r="BD922" s="128"/>
      <c r="BE922" s="128"/>
      <c r="BF922" s="128"/>
      <c r="BG922" s="128"/>
      <c r="BH922" s="128"/>
      <c r="BI922" s="128"/>
      <c r="BJ922" s="128"/>
      <c r="BK922" s="128"/>
      <c r="BL922" s="128"/>
      <c r="BM922" s="128"/>
      <c r="BN922" s="128">
        <v>1</v>
      </c>
      <c r="BO922" s="128"/>
      <c r="BP922" s="128"/>
      <c r="BQ922" s="128"/>
      <c r="BR922" s="128"/>
      <c r="BS922" s="128"/>
      <c r="BT922" s="128"/>
      <c r="BU922" s="128"/>
      <c r="BV922" s="66">
        <f t="shared" si="269"/>
        <v>1</v>
      </c>
      <c r="BW922" s="128"/>
      <c r="BX922" s="128"/>
      <c r="BY922" s="128"/>
      <c r="BZ922" s="128"/>
      <c r="CA922" s="128"/>
      <c r="CB922" s="128"/>
      <c r="CC922" s="128"/>
      <c r="CD922" s="128"/>
      <c r="CE922" s="128"/>
      <c r="CF922" s="128"/>
      <c r="CG922" s="128"/>
      <c r="CH922" s="128">
        <f t="shared" si="254"/>
        <v>0</v>
      </c>
      <c r="CI922" s="128"/>
      <c r="CJ922" s="128"/>
      <c r="CK922" s="128"/>
      <c r="CL922" s="128"/>
      <c r="CM922" s="128">
        <v>1</v>
      </c>
      <c r="CN922" s="128"/>
      <c r="CO922" s="128"/>
      <c r="CP922" s="128"/>
      <c r="CQ922" s="128"/>
      <c r="CR922" s="128"/>
      <c r="CS922" s="128">
        <f t="shared" si="255"/>
        <v>1</v>
      </c>
      <c r="CT922" s="128"/>
      <c r="CU922" s="128"/>
      <c r="CV922" s="128"/>
      <c r="CW922" s="128"/>
      <c r="CX922" s="128"/>
      <c r="CY922" s="128"/>
      <c r="CZ922" s="128"/>
      <c r="DA922" s="128"/>
      <c r="DB922" s="128"/>
      <c r="DC922" s="128"/>
      <c r="DD922" s="128">
        <f t="shared" si="256"/>
        <v>0</v>
      </c>
      <c r="DE922" s="128"/>
      <c r="DF922" s="128"/>
      <c r="DG922" s="128"/>
      <c r="DH922" s="128"/>
      <c r="DI922" s="128"/>
      <c r="DJ922" s="128"/>
      <c r="DK922" s="128"/>
      <c r="DL922" s="128"/>
      <c r="DM922" s="128"/>
      <c r="DN922" s="128">
        <f t="shared" si="257"/>
        <v>0</v>
      </c>
      <c r="DO922" s="128"/>
      <c r="DP922" s="128"/>
      <c r="DQ922" s="128"/>
      <c r="DR922" s="128"/>
      <c r="DS922" s="128"/>
      <c r="DT922" s="128"/>
      <c r="DU922" s="128"/>
      <c r="DV922" s="128"/>
      <c r="DW922" s="128"/>
      <c r="DX922" s="128"/>
      <c r="DY922" s="128">
        <f t="shared" si="258"/>
        <v>0</v>
      </c>
      <c r="DZ922" s="128">
        <f t="shared" si="259"/>
        <v>0</v>
      </c>
      <c r="EA922" s="128">
        <f t="shared" si="260"/>
        <v>0</v>
      </c>
      <c r="EB922" s="128">
        <f t="shared" si="261"/>
        <v>0</v>
      </c>
      <c r="EC922" s="128">
        <f t="shared" si="262"/>
        <v>0</v>
      </c>
      <c r="ED922" s="128">
        <f t="shared" si="263"/>
        <v>0</v>
      </c>
      <c r="EE922" s="128">
        <f t="shared" si="264"/>
        <v>0</v>
      </c>
      <c r="EF922" s="128">
        <f t="shared" si="265"/>
        <v>0</v>
      </c>
      <c r="EG922" s="128">
        <f t="shared" si="266"/>
        <v>0</v>
      </c>
      <c r="EH922" s="128">
        <f t="shared" si="267"/>
        <v>0</v>
      </c>
      <c r="EI922" s="128">
        <f t="shared" si="268"/>
        <v>0</v>
      </c>
      <c r="EJ922" s="128">
        <v>0</v>
      </c>
    </row>
    <row r="923" spans="1:140" ht="15.75" customHeight="1">
      <c r="A923" s="34"/>
      <c r="B923" s="33"/>
      <c r="C923" s="128">
        <v>2021</v>
      </c>
      <c r="D923" s="128" t="s">
        <v>4637</v>
      </c>
      <c r="E923" s="128" t="s">
        <v>4638</v>
      </c>
      <c r="F923" s="128" t="s">
        <v>1541</v>
      </c>
      <c r="G923" s="201" t="s">
        <v>5609</v>
      </c>
      <c r="H923" s="128" t="s">
        <v>4639</v>
      </c>
      <c r="I923" s="128" t="s">
        <v>4640</v>
      </c>
      <c r="J923" s="128"/>
      <c r="K923" s="128"/>
      <c r="L923" s="128" t="s">
        <v>4462</v>
      </c>
      <c r="M923" s="147">
        <v>0</v>
      </c>
      <c r="N923" s="147"/>
      <c r="O923" s="128"/>
      <c r="P923" s="128"/>
      <c r="Q923" s="128"/>
      <c r="R923" s="128"/>
      <c r="S923" s="128"/>
      <c r="T923" s="128"/>
      <c r="U923" s="128">
        <v>1</v>
      </c>
      <c r="V923" s="128"/>
      <c r="W923" s="128"/>
      <c r="X923" s="128"/>
      <c r="Y923" s="128"/>
      <c r="Z923" s="128"/>
      <c r="AA923" s="128"/>
      <c r="AB923" s="128"/>
      <c r="AC923" s="128"/>
      <c r="AD923" s="128"/>
      <c r="AE923" s="128"/>
      <c r="AF923" s="128">
        <v>1</v>
      </c>
      <c r="AG923" s="128">
        <v>1</v>
      </c>
      <c r="AH923" s="128"/>
      <c r="AI923" s="128"/>
      <c r="AJ923" s="128"/>
      <c r="AK923" s="128"/>
      <c r="AL923" s="128"/>
      <c r="AM923" s="128"/>
      <c r="AN923" s="128"/>
      <c r="AO923" s="128"/>
      <c r="AP923" s="128"/>
      <c r="AQ923" s="128"/>
      <c r="AR923" s="128">
        <f t="shared" si="270"/>
        <v>1</v>
      </c>
      <c r="AS923" s="128">
        <v>0</v>
      </c>
      <c r="AT923" s="128">
        <v>1</v>
      </c>
      <c r="AU923" s="128">
        <v>0</v>
      </c>
      <c r="AV923" s="128">
        <v>0</v>
      </c>
      <c r="AW923" s="128">
        <v>1</v>
      </c>
      <c r="AX923" s="128">
        <f t="shared" si="253"/>
        <v>2</v>
      </c>
      <c r="AY923" s="128"/>
      <c r="AZ923" s="128"/>
      <c r="BA923" s="128">
        <v>1</v>
      </c>
      <c r="BB923" s="128"/>
      <c r="BC923" s="128"/>
      <c r="BD923" s="128"/>
      <c r="BE923" s="128"/>
      <c r="BF923" s="128"/>
      <c r="BG923" s="128"/>
      <c r="BH923" s="128"/>
      <c r="BI923" s="128"/>
      <c r="BJ923" s="128"/>
      <c r="BK923" s="128"/>
      <c r="BL923" s="128"/>
      <c r="BM923" s="128"/>
      <c r="BN923" s="128"/>
      <c r="BO923" s="128"/>
      <c r="BP923" s="128">
        <v>1</v>
      </c>
      <c r="BQ923" s="128"/>
      <c r="BR923" s="128"/>
      <c r="BS923" s="128"/>
      <c r="BT923" s="128"/>
      <c r="BU923" s="128"/>
      <c r="BV923" s="66">
        <f t="shared" si="269"/>
        <v>1</v>
      </c>
      <c r="BW923" s="128"/>
      <c r="BX923" s="128"/>
      <c r="BY923" s="128"/>
      <c r="BZ923" s="128"/>
      <c r="CA923" s="128"/>
      <c r="CB923" s="128"/>
      <c r="CC923" s="128"/>
      <c r="CD923" s="128"/>
      <c r="CE923" s="128"/>
      <c r="CF923" s="128"/>
      <c r="CG923" s="128"/>
      <c r="CH923" s="128">
        <f t="shared" si="254"/>
        <v>0</v>
      </c>
      <c r="CI923" s="128"/>
      <c r="CJ923" s="128"/>
      <c r="CK923" s="128"/>
      <c r="CL923" s="128"/>
      <c r="CM923" s="128">
        <v>1</v>
      </c>
      <c r="CN923" s="128"/>
      <c r="CO923" s="128"/>
      <c r="CP923" s="128"/>
      <c r="CQ923" s="128"/>
      <c r="CR923" s="128"/>
      <c r="CS923" s="128">
        <f t="shared" si="255"/>
        <v>1</v>
      </c>
      <c r="CT923" s="128"/>
      <c r="CU923" s="128"/>
      <c r="CV923" s="128"/>
      <c r="CW923" s="128"/>
      <c r="CX923" s="128"/>
      <c r="CY923" s="128"/>
      <c r="CZ923" s="128"/>
      <c r="DA923" s="128"/>
      <c r="DB923" s="128"/>
      <c r="DC923" s="128"/>
      <c r="DD923" s="128">
        <f t="shared" si="256"/>
        <v>0</v>
      </c>
      <c r="DE923" s="128"/>
      <c r="DF923" s="128"/>
      <c r="DG923" s="128"/>
      <c r="DH923" s="128"/>
      <c r="DI923" s="128"/>
      <c r="DJ923" s="128"/>
      <c r="DK923" s="128"/>
      <c r="DL923" s="128"/>
      <c r="DM923" s="128"/>
      <c r="DN923" s="128">
        <f t="shared" si="257"/>
        <v>0</v>
      </c>
      <c r="DO923" s="128"/>
      <c r="DP923" s="128"/>
      <c r="DQ923" s="128"/>
      <c r="DR923" s="128"/>
      <c r="DS923" s="128"/>
      <c r="DT923" s="128"/>
      <c r="DU923" s="128"/>
      <c r="DV923" s="128">
        <v>1</v>
      </c>
      <c r="DW923" s="128"/>
      <c r="DX923" s="128"/>
      <c r="DY923" s="128">
        <f t="shared" si="258"/>
        <v>1</v>
      </c>
      <c r="DZ923" s="128">
        <f t="shared" si="259"/>
        <v>0</v>
      </c>
      <c r="EA923" s="128">
        <f t="shared" si="260"/>
        <v>0</v>
      </c>
      <c r="EB923" s="128">
        <f t="shared" si="261"/>
        <v>0</v>
      </c>
      <c r="EC923" s="128">
        <f t="shared" si="262"/>
        <v>0</v>
      </c>
      <c r="ED923" s="128">
        <f t="shared" si="263"/>
        <v>0</v>
      </c>
      <c r="EE923" s="128">
        <f t="shared" si="264"/>
        <v>0</v>
      </c>
      <c r="EF923" s="128">
        <f t="shared" si="265"/>
        <v>0</v>
      </c>
      <c r="EG923" s="128">
        <f t="shared" si="266"/>
        <v>0</v>
      </c>
      <c r="EH923" s="128">
        <f t="shared" si="267"/>
        <v>0</v>
      </c>
      <c r="EI923" s="128">
        <f t="shared" si="268"/>
        <v>0</v>
      </c>
      <c r="EJ923" s="128">
        <v>0</v>
      </c>
    </row>
    <row r="924" spans="1:140" ht="15.75" customHeight="1">
      <c r="A924" s="34"/>
      <c r="B924" s="33"/>
      <c r="C924" s="128">
        <v>2021</v>
      </c>
      <c r="D924" s="128" t="s">
        <v>4641</v>
      </c>
      <c r="E924" s="128" t="s">
        <v>4642</v>
      </c>
      <c r="F924" s="128" t="s">
        <v>716</v>
      </c>
      <c r="G924" s="128" t="s">
        <v>487</v>
      </c>
      <c r="H924" s="128" t="s">
        <v>4643</v>
      </c>
      <c r="I924" s="128" t="s">
        <v>4644</v>
      </c>
      <c r="J924" s="128"/>
      <c r="K924" s="128"/>
      <c r="L924" s="128" t="s">
        <v>4462</v>
      </c>
      <c r="M924" s="147">
        <v>0</v>
      </c>
      <c r="N924" s="147"/>
      <c r="O924" s="128"/>
      <c r="P924" s="128"/>
      <c r="Q924" s="128"/>
      <c r="R924" s="128"/>
      <c r="S924" s="128">
        <v>1</v>
      </c>
      <c r="T924" s="128"/>
      <c r="U924" s="128"/>
      <c r="V924" s="128"/>
      <c r="W924" s="128"/>
      <c r="X924" s="128"/>
      <c r="Y924" s="128"/>
      <c r="Z924" s="128"/>
      <c r="AA924" s="128"/>
      <c r="AB924" s="128"/>
      <c r="AC924" s="128"/>
      <c r="AD924" s="128"/>
      <c r="AE924" s="128"/>
      <c r="AF924" s="128"/>
      <c r="AG924" s="128"/>
      <c r="AH924" s="128">
        <v>1</v>
      </c>
      <c r="AI924" s="128"/>
      <c r="AJ924" s="128"/>
      <c r="AK924" s="128"/>
      <c r="AL924" s="128"/>
      <c r="AM924" s="128"/>
      <c r="AN924" s="128"/>
      <c r="AO924" s="128"/>
      <c r="AP924" s="128"/>
      <c r="AQ924" s="128"/>
      <c r="AR924" s="128">
        <f t="shared" si="270"/>
        <v>1</v>
      </c>
      <c r="AS924" s="128">
        <v>1</v>
      </c>
      <c r="AT924" s="128">
        <v>1</v>
      </c>
      <c r="AU924" s="128">
        <v>1</v>
      </c>
      <c r="AV924" s="128">
        <v>1</v>
      </c>
      <c r="AW924" s="128">
        <v>1</v>
      </c>
      <c r="AX924" s="128">
        <f t="shared" si="253"/>
        <v>5</v>
      </c>
      <c r="AY924" s="128"/>
      <c r="AZ924" s="128"/>
      <c r="BA924" s="128">
        <v>1</v>
      </c>
      <c r="BB924" s="128"/>
      <c r="BC924" s="128"/>
      <c r="BD924" s="128"/>
      <c r="BE924" s="128"/>
      <c r="BF924" s="128"/>
      <c r="BG924" s="128"/>
      <c r="BH924" s="128"/>
      <c r="BI924" s="128"/>
      <c r="BJ924" s="128"/>
      <c r="BK924" s="128">
        <v>1</v>
      </c>
      <c r="BL924" s="128"/>
      <c r="BM924" s="128"/>
      <c r="BN924" s="128"/>
      <c r="BO924" s="128"/>
      <c r="BP924" s="128"/>
      <c r="BQ924" s="128"/>
      <c r="BR924" s="128"/>
      <c r="BS924" s="128">
        <v>1</v>
      </c>
      <c r="BT924" s="128">
        <v>1</v>
      </c>
      <c r="BU924" s="128"/>
      <c r="BV924" s="66">
        <f t="shared" si="269"/>
        <v>0</v>
      </c>
      <c r="BW924" s="128"/>
      <c r="BX924" s="128"/>
      <c r="BY924" s="128"/>
      <c r="BZ924" s="128"/>
      <c r="CA924" s="128"/>
      <c r="CB924" s="128"/>
      <c r="CC924" s="128"/>
      <c r="CD924" s="128"/>
      <c r="CE924" s="128"/>
      <c r="CF924" s="128"/>
      <c r="CG924" s="128"/>
      <c r="CH924" s="128">
        <f t="shared" si="254"/>
        <v>0</v>
      </c>
      <c r="CI924" s="128"/>
      <c r="CJ924" s="128"/>
      <c r="CK924" s="128"/>
      <c r="CL924" s="128"/>
      <c r="CM924" s="128"/>
      <c r="CN924" s="128"/>
      <c r="CO924" s="128"/>
      <c r="CP924" s="128"/>
      <c r="CQ924" s="128"/>
      <c r="CR924" s="128"/>
      <c r="CS924" s="128">
        <f t="shared" si="255"/>
        <v>0</v>
      </c>
      <c r="CT924" s="128"/>
      <c r="CU924" s="128"/>
      <c r="CV924" s="128"/>
      <c r="CW924" s="128"/>
      <c r="CX924" s="128"/>
      <c r="CY924" s="128"/>
      <c r="CZ924" s="128"/>
      <c r="DA924" s="128"/>
      <c r="DB924" s="128"/>
      <c r="DC924" s="128"/>
      <c r="DD924" s="128">
        <f t="shared" si="256"/>
        <v>0</v>
      </c>
      <c r="DE924" s="128"/>
      <c r="DF924" s="128"/>
      <c r="DG924" s="128"/>
      <c r="DH924" s="128"/>
      <c r="DI924" s="128"/>
      <c r="DJ924" s="128"/>
      <c r="DK924" s="128"/>
      <c r="DL924" s="128"/>
      <c r="DM924" s="128"/>
      <c r="DN924" s="128">
        <f t="shared" si="257"/>
        <v>0</v>
      </c>
      <c r="DO924" s="128"/>
      <c r="DP924" s="128"/>
      <c r="DQ924" s="128"/>
      <c r="DR924" s="128"/>
      <c r="DS924" s="128"/>
      <c r="DT924" s="128"/>
      <c r="DU924" s="128"/>
      <c r="DV924" s="128"/>
      <c r="DW924" s="128"/>
      <c r="DX924" s="128"/>
      <c r="DY924" s="128">
        <f t="shared" si="258"/>
        <v>0</v>
      </c>
      <c r="DZ924" s="128">
        <f t="shared" si="259"/>
        <v>0</v>
      </c>
      <c r="EA924" s="128">
        <f t="shared" si="260"/>
        <v>0</v>
      </c>
      <c r="EB924" s="128">
        <f t="shared" si="261"/>
        <v>0</v>
      </c>
      <c r="EC924" s="128">
        <f t="shared" si="262"/>
        <v>0</v>
      </c>
      <c r="ED924" s="128">
        <f t="shared" si="263"/>
        <v>0</v>
      </c>
      <c r="EE924" s="128">
        <f t="shared" si="264"/>
        <v>0</v>
      </c>
      <c r="EF924" s="128">
        <f t="shared" si="265"/>
        <v>0</v>
      </c>
      <c r="EG924" s="128">
        <f t="shared" si="266"/>
        <v>0</v>
      </c>
      <c r="EH924" s="128">
        <f t="shared" si="267"/>
        <v>0</v>
      </c>
      <c r="EI924" s="128">
        <f t="shared" si="268"/>
        <v>0</v>
      </c>
      <c r="EJ924" s="128">
        <v>0</v>
      </c>
    </row>
    <row r="925" spans="1:140" ht="15.75" customHeight="1">
      <c r="A925" s="34"/>
      <c r="B925" s="33"/>
      <c r="C925" s="128">
        <v>2021</v>
      </c>
      <c r="D925" s="128" t="s">
        <v>4645</v>
      </c>
      <c r="E925" s="128" t="s">
        <v>4646</v>
      </c>
      <c r="F925" s="128" t="s">
        <v>4647</v>
      </c>
      <c r="G925" s="128" t="s">
        <v>538</v>
      </c>
      <c r="H925" s="128" t="s">
        <v>4648</v>
      </c>
      <c r="I925" s="128" t="s">
        <v>4649</v>
      </c>
      <c r="J925" s="128"/>
      <c r="K925" s="128"/>
      <c r="L925" s="128" t="s">
        <v>4462</v>
      </c>
      <c r="M925" s="147">
        <v>0</v>
      </c>
      <c r="N925" s="147"/>
      <c r="O925" s="128"/>
      <c r="P925" s="128"/>
      <c r="Q925" s="128"/>
      <c r="R925" s="128"/>
      <c r="S925" s="128"/>
      <c r="T925" s="128"/>
      <c r="U925" s="128">
        <v>1</v>
      </c>
      <c r="V925" s="128"/>
      <c r="W925" s="128"/>
      <c r="X925" s="128"/>
      <c r="Y925" s="128"/>
      <c r="Z925" s="128"/>
      <c r="AA925" s="128"/>
      <c r="AB925" s="128"/>
      <c r="AC925" s="128">
        <v>1</v>
      </c>
      <c r="AD925" s="128"/>
      <c r="AE925" s="128"/>
      <c r="AF925" s="128">
        <v>1</v>
      </c>
      <c r="AG925" s="128"/>
      <c r="AH925" s="128"/>
      <c r="AI925" s="128"/>
      <c r="AJ925" s="128"/>
      <c r="AK925" s="128"/>
      <c r="AL925" s="128"/>
      <c r="AM925" s="128"/>
      <c r="AN925" s="128"/>
      <c r="AO925" s="128"/>
      <c r="AP925" s="128"/>
      <c r="AQ925" s="128"/>
      <c r="AR925" s="128">
        <f t="shared" si="270"/>
        <v>1</v>
      </c>
      <c r="AS925" s="128">
        <v>0</v>
      </c>
      <c r="AT925" s="128">
        <v>1</v>
      </c>
      <c r="AU925" s="128">
        <v>0</v>
      </c>
      <c r="AV925" s="128">
        <v>0</v>
      </c>
      <c r="AW925" s="128">
        <v>1</v>
      </c>
      <c r="AX925" s="128">
        <f t="shared" si="253"/>
        <v>2</v>
      </c>
      <c r="AY925" s="128"/>
      <c r="AZ925" s="128"/>
      <c r="BA925" s="128">
        <v>1</v>
      </c>
      <c r="BB925" s="128"/>
      <c r="BC925" s="128"/>
      <c r="BD925" s="128"/>
      <c r="BE925" s="128">
        <v>1</v>
      </c>
      <c r="BF925" s="128"/>
      <c r="BG925" s="128"/>
      <c r="BH925" s="128"/>
      <c r="BI925" s="128"/>
      <c r="BJ925" s="128"/>
      <c r="BK925" s="128"/>
      <c r="BL925" s="128"/>
      <c r="BM925" s="128"/>
      <c r="BN925" s="128"/>
      <c r="BO925" s="128"/>
      <c r="BP925" s="128">
        <v>1</v>
      </c>
      <c r="BQ925" s="128"/>
      <c r="BR925" s="128"/>
      <c r="BS925" s="128"/>
      <c r="BT925" s="128"/>
      <c r="BU925" s="128"/>
      <c r="BV925" s="66">
        <f t="shared" si="269"/>
        <v>1</v>
      </c>
      <c r="BW925" s="128"/>
      <c r="BX925" s="128"/>
      <c r="BY925" s="128"/>
      <c r="BZ925" s="128"/>
      <c r="CA925" s="128"/>
      <c r="CB925" s="128"/>
      <c r="CC925" s="128"/>
      <c r="CD925" s="128"/>
      <c r="CE925" s="128"/>
      <c r="CF925" s="128"/>
      <c r="CG925" s="128"/>
      <c r="CH925" s="128">
        <f t="shared" si="254"/>
        <v>0</v>
      </c>
      <c r="CI925" s="128"/>
      <c r="CJ925" s="128"/>
      <c r="CK925" s="128"/>
      <c r="CL925" s="128"/>
      <c r="CM925" s="128">
        <v>1</v>
      </c>
      <c r="CN925" s="128"/>
      <c r="CO925" s="128"/>
      <c r="CP925" s="128"/>
      <c r="CQ925" s="128"/>
      <c r="CR925" s="128"/>
      <c r="CS925" s="128">
        <f t="shared" si="255"/>
        <v>1</v>
      </c>
      <c r="CT925" s="128"/>
      <c r="CU925" s="128"/>
      <c r="CV925" s="128"/>
      <c r="CW925" s="128"/>
      <c r="CX925" s="128"/>
      <c r="CY925" s="128"/>
      <c r="CZ925" s="128"/>
      <c r="DA925" s="128"/>
      <c r="DB925" s="128"/>
      <c r="DC925" s="128"/>
      <c r="DD925" s="128">
        <f t="shared" si="256"/>
        <v>0</v>
      </c>
      <c r="DE925" s="128"/>
      <c r="DF925" s="128"/>
      <c r="DG925" s="128"/>
      <c r="DH925" s="128"/>
      <c r="DI925" s="128"/>
      <c r="DJ925" s="128"/>
      <c r="DK925" s="128"/>
      <c r="DL925" s="128"/>
      <c r="DM925" s="128"/>
      <c r="DN925" s="128">
        <f t="shared" si="257"/>
        <v>0</v>
      </c>
      <c r="DO925" s="128"/>
      <c r="DP925" s="128"/>
      <c r="DQ925" s="128"/>
      <c r="DR925" s="128"/>
      <c r="DS925" s="128"/>
      <c r="DT925" s="128"/>
      <c r="DU925" s="128"/>
      <c r="DV925" s="128">
        <v>1</v>
      </c>
      <c r="DW925" s="128"/>
      <c r="DX925" s="128"/>
      <c r="DY925" s="128">
        <f t="shared" si="258"/>
        <v>1</v>
      </c>
      <c r="DZ925" s="128">
        <f t="shared" si="259"/>
        <v>0</v>
      </c>
      <c r="EA925" s="128">
        <f t="shared" si="260"/>
        <v>0</v>
      </c>
      <c r="EB925" s="128">
        <f t="shared" si="261"/>
        <v>0</v>
      </c>
      <c r="EC925" s="128">
        <f t="shared" si="262"/>
        <v>0</v>
      </c>
      <c r="ED925" s="128">
        <f t="shared" si="263"/>
        <v>0</v>
      </c>
      <c r="EE925" s="128">
        <f t="shared" si="264"/>
        <v>0</v>
      </c>
      <c r="EF925" s="128">
        <f t="shared" si="265"/>
        <v>0</v>
      </c>
      <c r="EG925" s="128">
        <f t="shared" si="266"/>
        <v>0</v>
      </c>
      <c r="EH925" s="128">
        <f t="shared" si="267"/>
        <v>0</v>
      </c>
      <c r="EI925" s="128">
        <f t="shared" si="268"/>
        <v>0</v>
      </c>
      <c r="EJ925" s="128">
        <v>0</v>
      </c>
    </row>
    <row r="926" spans="1:140" ht="15.75" customHeight="1">
      <c r="A926" s="34"/>
      <c r="B926" s="33"/>
      <c r="C926" s="128">
        <v>2021</v>
      </c>
      <c r="D926" s="128" t="s">
        <v>4650</v>
      </c>
      <c r="E926" s="128" t="s">
        <v>4651</v>
      </c>
      <c r="F926" s="128" t="s">
        <v>24</v>
      </c>
      <c r="G926" s="128" t="s">
        <v>470</v>
      </c>
      <c r="H926" s="159" t="s">
        <v>4652</v>
      </c>
      <c r="I926" s="128" t="s">
        <v>4653</v>
      </c>
      <c r="J926" s="128"/>
      <c r="K926" s="128"/>
      <c r="L926" s="128" t="s">
        <v>4462</v>
      </c>
      <c r="M926" s="147">
        <v>0</v>
      </c>
      <c r="N926" s="147"/>
      <c r="O926" s="128"/>
      <c r="P926" s="128"/>
      <c r="Q926" s="128"/>
      <c r="R926" s="128"/>
      <c r="S926" s="128"/>
      <c r="T926" s="128">
        <v>1</v>
      </c>
      <c r="U926" s="128"/>
      <c r="V926" s="128"/>
      <c r="W926" s="128"/>
      <c r="X926" s="128">
        <v>1</v>
      </c>
      <c r="Y926" s="128">
        <v>1</v>
      </c>
      <c r="Z926" s="128"/>
      <c r="AA926" s="128">
        <v>1</v>
      </c>
      <c r="AB926" s="128"/>
      <c r="AC926" s="128"/>
      <c r="AD926" s="128"/>
      <c r="AE926" s="128"/>
      <c r="AF926" s="128"/>
      <c r="AG926" s="128"/>
      <c r="AH926" s="128"/>
      <c r="AI926" s="128"/>
      <c r="AJ926" s="128"/>
      <c r="AK926" s="128"/>
      <c r="AL926" s="128"/>
      <c r="AM926" s="128"/>
      <c r="AN926" s="128"/>
      <c r="AO926" s="128"/>
      <c r="AP926" s="128"/>
      <c r="AQ926" s="128"/>
      <c r="AR926" s="128">
        <f t="shared" si="270"/>
        <v>1</v>
      </c>
      <c r="AS926" s="128">
        <v>1</v>
      </c>
      <c r="AT926" s="128">
        <v>1</v>
      </c>
      <c r="AU926" s="128">
        <v>0</v>
      </c>
      <c r="AV926" s="128">
        <v>0</v>
      </c>
      <c r="AW926" s="128">
        <v>1</v>
      </c>
      <c r="AX926" s="128">
        <f t="shared" si="253"/>
        <v>3</v>
      </c>
      <c r="AY926" s="128"/>
      <c r="AZ926" s="128">
        <v>1</v>
      </c>
      <c r="BA926" s="128">
        <v>1</v>
      </c>
      <c r="BB926" s="128"/>
      <c r="BC926" s="128"/>
      <c r="BD926" s="128"/>
      <c r="BE926" s="128"/>
      <c r="BF926" s="128"/>
      <c r="BG926" s="128"/>
      <c r="BH926" s="128"/>
      <c r="BI926" s="128"/>
      <c r="BJ926" s="128"/>
      <c r="BK926" s="128">
        <v>1</v>
      </c>
      <c r="BL926" s="128"/>
      <c r="BM926" s="128"/>
      <c r="BN926" s="128"/>
      <c r="BO926" s="128"/>
      <c r="BP926" s="128"/>
      <c r="BQ926" s="128"/>
      <c r="BR926" s="128"/>
      <c r="BS926" s="128"/>
      <c r="BT926" s="128"/>
      <c r="BU926" s="128"/>
      <c r="BV926" s="66">
        <f t="shared" si="269"/>
        <v>1</v>
      </c>
      <c r="BW926" s="128"/>
      <c r="BX926" s="128"/>
      <c r="BY926" s="128"/>
      <c r="BZ926" s="128"/>
      <c r="CA926" s="128"/>
      <c r="CB926" s="128"/>
      <c r="CC926" s="128"/>
      <c r="CD926" s="128"/>
      <c r="CE926" s="128"/>
      <c r="CF926" s="128"/>
      <c r="CG926" s="128"/>
      <c r="CH926" s="128">
        <f t="shared" si="254"/>
        <v>0</v>
      </c>
      <c r="CI926" s="128"/>
      <c r="CJ926" s="128"/>
      <c r="CK926" s="128"/>
      <c r="CL926" s="128"/>
      <c r="CM926" s="128"/>
      <c r="CN926" s="128"/>
      <c r="CO926" s="128"/>
      <c r="CP926" s="128"/>
      <c r="CQ926" s="128"/>
      <c r="CR926" s="128"/>
      <c r="CS926" s="128">
        <f t="shared" si="255"/>
        <v>0</v>
      </c>
      <c r="CT926" s="128"/>
      <c r="CU926" s="128"/>
      <c r="CV926" s="128"/>
      <c r="CW926" s="128"/>
      <c r="CX926" s="128"/>
      <c r="CY926" s="128"/>
      <c r="CZ926" s="128"/>
      <c r="DA926" s="128"/>
      <c r="DB926" s="128"/>
      <c r="DC926" s="128"/>
      <c r="DD926" s="128">
        <f t="shared" si="256"/>
        <v>0</v>
      </c>
      <c r="DE926" s="128"/>
      <c r="DF926" s="128"/>
      <c r="DG926" s="128"/>
      <c r="DH926" s="128"/>
      <c r="DI926" s="128"/>
      <c r="DJ926" s="128"/>
      <c r="DK926" s="128"/>
      <c r="DL926" s="128"/>
      <c r="DM926" s="128"/>
      <c r="DN926" s="128">
        <f t="shared" si="257"/>
        <v>0</v>
      </c>
      <c r="DO926" s="128"/>
      <c r="DP926" s="128"/>
      <c r="DQ926" s="128"/>
      <c r="DR926" s="128"/>
      <c r="DS926" s="128"/>
      <c r="DT926" s="128"/>
      <c r="DU926" s="128"/>
      <c r="DV926" s="128"/>
      <c r="DW926" s="128"/>
      <c r="DX926" s="128"/>
      <c r="DY926" s="128">
        <f t="shared" si="258"/>
        <v>0</v>
      </c>
      <c r="DZ926" s="128">
        <f t="shared" si="259"/>
        <v>0</v>
      </c>
      <c r="EA926" s="128">
        <f t="shared" si="260"/>
        <v>0</v>
      </c>
      <c r="EB926" s="128">
        <f t="shared" si="261"/>
        <v>0</v>
      </c>
      <c r="EC926" s="128">
        <f t="shared" si="262"/>
        <v>0</v>
      </c>
      <c r="ED926" s="128">
        <f t="shared" si="263"/>
        <v>0</v>
      </c>
      <c r="EE926" s="128">
        <f t="shared" si="264"/>
        <v>0</v>
      </c>
      <c r="EF926" s="128">
        <f t="shared" si="265"/>
        <v>0</v>
      </c>
      <c r="EG926" s="128">
        <f t="shared" si="266"/>
        <v>0</v>
      </c>
      <c r="EH926" s="128">
        <f t="shared" si="267"/>
        <v>0</v>
      </c>
      <c r="EI926" s="128">
        <f t="shared" si="268"/>
        <v>0</v>
      </c>
      <c r="EJ926" s="128">
        <v>0</v>
      </c>
    </row>
    <row r="927" spans="1:140" ht="15.75" customHeight="1">
      <c r="A927" s="34"/>
      <c r="B927" s="33"/>
      <c r="C927" s="128">
        <v>2021</v>
      </c>
      <c r="D927" s="128" t="s">
        <v>4654</v>
      </c>
      <c r="E927" s="128" t="s">
        <v>4655</v>
      </c>
      <c r="F927" s="128" t="s">
        <v>620</v>
      </c>
      <c r="G927" s="128" t="s">
        <v>621</v>
      </c>
      <c r="H927" s="128" t="s">
        <v>4656</v>
      </c>
      <c r="I927" s="128" t="s">
        <v>4657</v>
      </c>
      <c r="J927" s="128"/>
      <c r="K927" s="128"/>
      <c r="L927" s="128" t="s">
        <v>4462</v>
      </c>
      <c r="M927" s="147">
        <v>0</v>
      </c>
      <c r="N927" s="147"/>
      <c r="O927" s="128"/>
      <c r="P927" s="128"/>
      <c r="Q927" s="128">
        <v>1</v>
      </c>
      <c r="R927" s="128"/>
      <c r="S927" s="128"/>
      <c r="T927" s="128"/>
      <c r="U927" s="128"/>
      <c r="V927" s="128"/>
      <c r="W927" s="128"/>
      <c r="X927" s="128"/>
      <c r="Y927" s="128"/>
      <c r="Z927" s="128">
        <v>1</v>
      </c>
      <c r="AA927" s="128"/>
      <c r="AB927" s="128"/>
      <c r="AC927" s="128"/>
      <c r="AD927" s="128"/>
      <c r="AE927" s="128"/>
      <c r="AF927" s="128"/>
      <c r="AG927" s="128">
        <v>1</v>
      </c>
      <c r="AH927" s="128"/>
      <c r="AI927" s="128"/>
      <c r="AJ927" s="128"/>
      <c r="AK927" s="128"/>
      <c r="AL927" s="128"/>
      <c r="AM927" s="128"/>
      <c r="AN927" s="128"/>
      <c r="AO927" s="128"/>
      <c r="AP927" s="128"/>
      <c r="AQ927" s="128"/>
      <c r="AR927" s="128">
        <f t="shared" si="270"/>
        <v>1</v>
      </c>
      <c r="AS927" s="128">
        <v>1</v>
      </c>
      <c r="AT927" s="128">
        <v>1</v>
      </c>
      <c r="AU927" s="128">
        <v>1</v>
      </c>
      <c r="AV927" s="128">
        <v>0</v>
      </c>
      <c r="AW927" s="128">
        <v>1</v>
      </c>
      <c r="AX927" s="128">
        <f t="shared" si="253"/>
        <v>4</v>
      </c>
      <c r="AY927" s="128"/>
      <c r="AZ927" s="128"/>
      <c r="BA927" s="128">
        <v>1</v>
      </c>
      <c r="BB927" s="128"/>
      <c r="BC927" s="128"/>
      <c r="BD927" s="128"/>
      <c r="BE927" s="128"/>
      <c r="BF927" s="128"/>
      <c r="BG927" s="128"/>
      <c r="BH927" s="128"/>
      <c r="BI927" s="128"/>
      <c r="BJ927" s="128"/>
      <c r="BK927" s="128"/>
      <c r="BL927" s="128"/>
      <c r="BM927" s="128"/>
      <c r="BN927" s="128"/>
      <c r="BO927" s="128"/>
      <c r="BP927" s="128">
        <v>1</v>
      </c>
      <c r="BQ927" s="128"/>
      <c r="BR927" s="128"/>
      <c r="BS927" s="128">
        <v>1</v>
      </c>
      <c r="BT927" s="128">
        <v>1</v>
      </c>
      <c r="BU927" s="128">
        <v>1</v>
      </c>
      <c r="BV927" s="66">
        <f t="shared" si="269"/>
        <v>0</v>
      </c>
      <c r="BW927" s="128"/>
      <c r="BX927" s="128"/>
      <c r="BY927" s="128"/>
      <c r="BZ927" s="128">
        <v>1</v>
      </c>
      <c r="CA927" s="128"/>
      <c r="CB927" s="128"/>
      <c r="CC927" s="128"/>
      <c r="CD927" s="128"/>
      <c r="CE927" s="128"/>
      <c r="CF927" s="128"/>
      <c r="CG927" s="128"/>
      <c r="CH927" s="128">
        <f t="shared" si="254"/>
        <v>1</v>
      </c>
      <c r="CI927" s="128"/>
      <c r="CJ927" s="128"/>
      <c r="CK927" s="128"/>
      <c r="CL927" s="128"/>
      <c r="CM927" s="128">
        <v>1</v>
      </c>
      <c r="CN927" s="128"/>
      <c r="CO927" s="128"/>
      <c r="CP927" s="128"/>
      <c r="CQ927" s="128"/>
      <c r="CR927" s="128"/>
      <c r="CS927" s="128">
        <f t="shared" si="255"/>
        <v>1</v>
      </c>
      <c r="CT927" s="128"/>
      <c r="CU927" s="128"/>
      <c r="CV927" s="128"/>
      <c r="CW927" s="128"/>
      <c r="CX927" s="128"/>
      <c r="CY927" s="128"/>
      <c r="CZ927" s="128">
        <v>1</v>
      </c>
      <c r="DA927" s="128"/>
      <c r="DB927" s="128"/>
      <c r="DC927" s="128"/>
      <c r="DD927" s="128">
        <f t="shared" si="256"/>
        <v>1</v>
      </c>
      <c r="DE927" s="128"/>
      <c r="DF927" s="128"/>
      <c r="DG927" s="128"/>
      <c r="DH927" s="128"/>
      <c r="DI927" s="128"/>
      <c r="DJ927" s="128"/>
      <c r="DK927" s="128"/>
      <c r="DL927" s="128"/>
      <c r="DM927" s="128"/>
      <c r="DN927" s="128">
        <f t="shared" si="257"/>
        <v>0</v>
      </c>
      <c r="DO927" s="128"/>
      <c r="DP927" s="128"/>
      <c r="DQ927" s="128"/>
      <c r="DR927" s="128"/>
      <c r="DS927" s="128"/>
      <c r="DT927" s="128"/>
      <c r="DU927" s="128"/>
      <c r="DV927" s="128">
        <v>1</v>
      </c>
      <c r="DW927" s="128"/>
      <c r="DX927" s="128"/>
      <c r="DY927" s="128">
        <f t="shared" si="258"/>
        <v>1</v>
      </c>
      <c r="DZ927" s="128">
        <f t="shared" si="259"/>
        <v>0</v>
      </c>
      <c r="EA927" s="128">
        <f t="shared" si="260"/>
        <v>0</v>
      </c>
      <c r="EB927" s="128">
        <f t="shared" si="261"/>
        <v>0</v>
      </c>
      <c r="EC927" s="128">
        <f t="shared" si="262"/>
        <v>0</v>
      </c>
      <c r="ED927" s="128">
        <f t="shared" si="263"/>
        <v>0</v>
      </c>
      <c r="EE927" s="128">
        <f t="shared" si="264"/>
        <v>0</v>
      </c>
      <c r="EF927" s="128">
        <f t="shared" si="265"/>
        <v>0</v>
      </c>
      <c r="EG927" s="128">
        <f t="shared" si="266"/>
        <v>0</v>
      </c>
      <c r="EH927" s="128">
        <f t="shared" si="267"/>
        <v>0</v>
      </c>
      <c r="EI927" s="128">
        <f t="shared" si="268"/>
        <v>0</v>
      </c>
      <c r="EJ927" s="128">
        <v>0</v>
      </c>
    </row>
    <row r="928" spans="1:140" ht="15.75" customHeight="1">
      <c r="A928" s="34"/>
      <c r="B928" s="33"/>
      <c r="C928" s="128">
        <v>2021</v>
      </c>
      <c r="D928" s="128" t="s">
        <v>4658</v>
      </c>
      <c r="E928" s="128" t="s">
        <v>4659</v>
      </c>
      <c r="F928" s="128" t="s">
        <v>600</v>
      </c>
      <c r="G928" s="128" t="s">
        <v>463</v>
      </c>
      <c r="H928" s="159" t="s">
        <v>4660</v>
      </c>
      <c r="I928" s="128" t="s">
        <v>4661</v>
      </c>
      <c r="J928" s="128"/>
      <c r="K928" s="128"/>
      <c r="L928" s="128" t="s">
        <v>4462</v>
      </c>
      <c r="M928" s="147">
        <v>0</v>
      </c>
      <c r="N928" s="147"/>
      <c r="O928" s="128"/>
      <c r="P928" s="128"/>
      <c r="Q928" s="128"/>
      <c r="R928" s="128"/>
      <c r="S928" s="128"/>
      <c r="T928" s="128"/>
      <c r="U928" s="128">
        <v>1</v>
      </c>
      <c r="V928" s="128"/>
      <c r="W928" s="128"/>
      <c r="X928" s="128"/>
      <c r="Y928" s="128"/>
      <c r="Z928" s="128"/>
      <c r="AA928" s="128"/>
      <c r="AB928" s="128"/>
      <c r="AC928" s="128"/>
      <c r="AD928" s="128"/>
      <c r="AE928" s="128"/>
      <c r="AF928" s="128"/>
      <c r="AG928" s="128">
        <v>1</v>
      </c>
      <c r="AH928" s="128">
        <v>1</v>
      </c>
      <c r="AI928" s="128"/>
      <c r="AJ928" s="128"/>
      <c r="AK928" s="128"/>
      <c r="AL928" s="128"/>
      <c r="AM928" s="128"/>
      <c r="AN928" s="128"/>
      <c r="AO928" s="128"/>
      <c r="AP928" s="128"/>
      <c r="AQ928" s="128"/>
      <c r="AR928" s="128">
        <f t="shared" si="270"/>
        <v>1</v>
      </c>
      <c r="AS928" s="128">
        <v>1</v>
      </c>
      <c r="AT928" s="128">
        <v>0</v>
      </c>
      <c r="AU928" s="128">
        <v>0</v>
      </c>
      <c r="AV928" s="128">
        <v>0</v>
      </c>
      <c r="AW928" s="128">
        <v>1</v>
      </c>
      <c r="AX928" s="128">
        <f t="shared" si="253"/>
        <v>2</v>
      </c>
      <c r="AY928" s="128"/>
      <c r="AZ928" s="128"/>
      <c r="BA928" s="128">
        <v>1</v>
      </c>
      <c r="BB928" s="128">
        <v>1</v>
      </c>
      <c r="BC928" s="128"/>
      <c r="BD928" s="128"/>
      <c r="BE928" s="128"/>
      <c r="BF928" s="128"/>
      <c r="BG928" s="128"/>
      <c r="BH928" s="128"/>
      <c r="BI928" s="128"/>
      <c r="BJ928" s="128"/>
      <c r="BK928" s="128"/>
      <c r="BL928" s="128"/>
      <c r="BM928" s="128">
        <v>1</v>
      </c>
      <c r="BN928" s="128"/>
      <c r="BO928" s="128"/>
      <c r="BP928" s="128"/>
      <c r="BQ928" s="128">
        <v>1</v>
      </c>
      <c r="BR928" s="128"/>
      <c r="BS928" s="128">
        <v>1</v>
      </c>
      <c r="BT928" s="128"/>
      <c r="BU928" s="128">
        <v>1</v>
      </c>
      <c r="BV928" s="66">
        <f t="shared" si="269"/>
        <v>0</v>
      </c>
      <c r="BW928" s="128"/>
      <c r="BX928" s="128"/>
      <c r="BY928" s="128"/>
      <c r="BZ928" s="128">
        <v>1</v>
      </c>
      <c r="CA928" s="128"/>
      <c r="CB928" s="128"/>
      <c r="CC928" s="128"/>
      <c r="CD928" s="128"/>
      <c r="CE928" s="128"/>
      <c r="CF928" s="128"/>
      <c r="CG928" s="128"/>
      <c r="CH928" s="128">
        <f t="shared" si="254"/>
        <v>1</v>
      </c>
      <c r="CI928" s="128"/>
      <c r="CJ928" s="128"/>
      <c r="CK928" s="128"/>
      <c r="CL928" s="128"/>
      <c r="CM928" s="128"/>
      <c r="CN928" s="128"/>
      <c r="CO928" s="128"/>
      <c r="CP928" s="128"/>
      <c r="CQ928" s="128"/>
      <c r="CR928" s="128"/>
      <c r="CS928" s="128">
        <f t="shared" si="255"/>
        <v>0</v>
      </c>
      <c r="CT928" s="128"/>
      <c r="CU928" s="128"/>
      <c r="CV928" s="128"/>
      <c r="CW928" s="128"/>
      <c r="CX928" s="128"/>
      <c r="CY928" s="128"/>
      <c r="CZ928" s="128"/>
      <c r="DA928" s="128"/>
      <c r="DB928" s="128"/>
      <c r="DC928" s="128"/>
      <c r="DD928" s="128">
        <f t="shared" si="256"/>
        <v>0</v>
      </c>
      <c r="DE928" s="128"/>
      <c r="DF928" s="128"/>
      <c r="DG928" s="128"/>
      <c r="DH928" s="128"/>
      <c r="DI928" s="128"/>
      <c r="DJ928" s="128"/>
      <c r="DK928" s="128"/>
      <c r="DL928" s="128"/>
      <c r="DM928" s="128"/>
      <c r="DN928" s="128">
        <f t="shared" si="257"/>
        <v>0</v>
      </c>
      <c r="DO928" s="128"/>
      <c r="DP928" s="128"/>
      <c r="DQ928" s="128"/>
      <c r="DR928" s="128"/>
      <c r="DS928" s="128"/>
      <c r="DT928" s="128"/>
      <c r="DU928" s="128"/>
      <c r="DV928" s="128">
        <v>1</v>
      </c>
      <c r="DW928" s="128"/>
      <c r="DX928" s="128"/>
      <c r="DY928" s="128">
        <f t="shared" si="258"/>
        <v>1</v>
      </c>
      <c r="DZ928" s="128">
        <f t="shared" si="259"/>
        <v>0</v>
      </c>
      <c r="EA928" s="128">
        <f t="shared" si="260"/>
        <v>0</v>
      </c>
      <c r="EB928" s="128">
        <f t="shared" si="261"/>
        <v>0</v>
      </c>
      <c r="EC928" s="128">
        <f t="shared" si="262"/>
        <v>0</v>
      </c>
      <c r="ED928" s="128">
        <f t="shared" si="263"/>
        <v>0</v>
      </c>
      <c r="EE928" s="128">
        <f t="shared" si="264"/>
        <v>0</v>
      </c>
      <c r="EF928" s="128">
        <f t="shared" si="265"/>
        <v>0</v>
      </c>
      <c r="EG928" s="128">
        <f t="shared" si="266"/>
        <v>0</v>
      </c>
      <c r="EH928" s="128">
        <f t="shared" si="267"/>
        <v>0</v>
      </c>
      <c r="EI928" s="128">
        <f t="shared" si="268"/>
        <v>0</v>
      </c>
      <c r="EJ928" s="128">
        <v>0</v>
      </c>
    </row>
    <row r="929" spans="1:140" ht="15.75" customHeight="1">
      <c r="A929" s="34"/>
      <c r="B929" s="33"/>
      <c r="C929" s="128">
        <v>2021</v>
      </c>
      <c r="D929" s="128" t="s">
        <v>4662</v>
      </c>
      <c r="E929" s="128" t="s">
        <v>4663</v>
      </c>
      <c r="F929" s="128" t="s">
        <v>3554</v>
      </c>
      <c r="G929" s="128" t="s">
        <v>3555</v>
      </c>
      <c r="H929" s="159" t="s">
        <v>4664</v>
      </c>
      <c r="I929" s="128" t="s">
        <v>4665</v>
      </c>
      <c r="J929" s="128"/>
      <c r="K929" s="128"/>
      <c r="L929" s="128" t="s">
        <v>4462</v>
      </c>
      <c r="M929" s="147">
        <v>1</v>
      </c>
      <c r="N929" s="147"/>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v>1</v>
      </c>
      <c r="AK929" s="128"/>
      <c r="AL929" s="128"/>
      <c r="AM929" s="128"/>
      <c r="AN929" s="128"/>
      <c r="AO929" s="128"/>
      <c r="AP929" s="128">
        <v>1</v>
      </c>
      <c r="AQ929" s="128"/>
      <c r="AR929" s="128">
        <f t="shared" si="270"/>
        <v>1</v>
      </c>
      <c r="AS929" s="128">
        <v>1</v>
      </c>
      <c r="AT929" s="128">
        <v>1</v>
      </c>
      <c r="AU929" s="128">
        <v>1</v>
      </c>
      <c r="AV929" s="128">
        <v>1</v>
      </c>
      <c r="AW929" s="128">
        <v>1</v>
      </c>
      <c r="AX929" s="128">
        <f t="shared" si="253"/>
        <v>5</v>
      </c>
      <c r="AY929" s="128"/>
      <c r="AZ929" s="128"/>
      <c r="BA929" s="128">
        <v>1</v>
      </c>
      <c r="BB929" s="128"/>
      <c r="BC929" s="128"/>
      <c r="BD929" s="128"/>
      <c r="BE929" s="128"/>
      <c r="BF929" s="128"/>
      <c r="BG929" s="128"/>
      <c r="BH929" s="128"/>
      <c r="BI929" s="128"/>
      <c r="BJ929" s="128"/>
      <c r="BK929" s="128">
        <v>1</v>
      </c>
      <c r="BL929" s="128"/>
      <c r="BM929" s="128"/>
      <c r="BN929" s="128"/>
      <c r="BO929" s="128"/>
      <c r="BP929" s="128"/>
      <c r="BQ929" s="128"/>
      <c r="BR929" s="128"/>
      <c r="BS929" s="128"/>
      <c r="BT929" s="128"/>
      <c r="BU929" s="128"/>
      <c r="BV929" s="66">
        <f t="shared" si="269"/>
        <v>1</v>
      </c>
      <c r="BW929" s="128"/>
      <c r="BX929" s="128"/>
      <c r="BY929" s="128"/>
      <c r="BZ929" s="128"/>
      <c r="CA929" s="128"/>
      <c r="CB929" s="128"/>
      <c r="CC929" s="128"/>
      <c r="CD929" s="128"/>
      <c r="CE929" s="128"/>
      <c r="CF929" s="128"/>
      <c r="CG929" s="128"/>
      <c r="CH929" s="128">
        <f t="shared" si="254"/>
        <v>0</v>
      </c>
      <c r="CI929" s="128"/>
      <c r="CJ929" s="128"/>
      <c r="CK929" s="128"/>
      <c r="CL929" s="128"/>
      <c r="CM929" s="128"/>
      <c r="CN929" s="128"/>
      <c r="CO929" s="128"/>
      <c r="CP929" s="128"/>
      <c r="CQ929" s="128"/>
      <c r="CR929" s="128"/>
      <c r="CS929" s="128">
        <f t="shared" si="255"/>
        <v>0</v>
      </c>
      <c r="CT929" s="128"/>
      <c r="CU929" s="128"/>
      <c r="CV929" s="128"/>
      <c r="CW929" s="128"/>
      <c r="CX929" s="128"/>
      <c r="CY929" s="128"/>
      <c r="CZ929" s="128"/>
      <c r="DA929" s="128"/>
      <c r="DB929" s="128"/>
      <c r="DC929" s="128"/>
      <c r="DD929" s="128">
        <f t="shared" si="256"/>
        <v>0</v>
      </c>
      <c r="DE929" s="128"/>
      <c r="DF929" s="128"/>
      <c r="DG929" s="128"/>
      <c r="DH929" s="128"/>
      <c r="DI929" s="128"/>
      <c r="DJ929" s="128"/>
      <c r="DK929" s="128"/>
      <c r="DL929" s="128"/>
      <c r="DM929" s="128"/>
      <c r="DN929" s="128">
        <f t="shared" si="257"/>
        <v>0</v>
      </c>
      <c r="DO929" s="128"/>
      <c r="DP929" s="128"/>
      <c r="DQ929" s="128"/>
      <c r="DR929" s="128"/>
      <c r="DS929" s="128"/>
      <c r="DT929" s="128"/>
      <c r="DU929" s="128"/>
      <c r="DV929" s="128"/>
      <c r="DW929" s="128"/>
      <c r="DX929" s="128"/>
      <c r="DY929" s="128">
        <f t="shared" si="258"/>
        <v>0</v>
      </c>
      <c r="DZ929" s="128">
        <f t="shared" si="259"/>
        <v>0</v>
      </c>
      <c r="EA929" s="128">
        <f t="shared" si="260"/>
        <v>0</v>
      </c>
      <c r="EB929" s="128">
        <f t="shared" si="261"/>
        <v>0</v>
      </c>
      <c r="EC929" s="128">
        <f t="shared" si="262"/>
        <v>0</v>
      </c>
      <c r="ED929" s="128">
        <f t="shared" si="263"/>
        <v>0</v>
      </c>
      <c r="EE929" s="128">
        <f t="shared" si="264"/>
        <v>0</v>
      </c>
      <c r="EF929" s="128">
        <f t="shared" si="265"/>
        <v>0</v>
      </c>
      <c r="EG929" s="128">
        <f t="shared" si="266"/>
        <v>0</v>
      </c>
      <c r="EH929" s="128">
        <f t="shared" si="267"/>
        <v>0</v>
      </c>
      <c r="EI929" s="128">
        <f t="shared" si="268"/>
        <v>0</v>
      </c>
      <c r="EJ929" s="128">
        <v>0</v>
      </c>
    </row>
    <row r="930" spans="1:140" ht="15.75" customHeight="1">
      <c r="A930" s="34"/>
      <c r="B930" s="33"/>
      <c r="C930" s="128">
        <v>2021</v>
      </c>
      <c r="D930" s="128" t="s">
        <v>4666</v>
      </c>
      <c r="E930" s="128" t="s">
        <v>4667</v>
      </c>
      <c r="F930" s="128" t="s">
        <v>513</v>
      </c>
      <c r="G930" s="128" t="s">
        <v>470</v>
      </c>
      <c r="H930" s="159" t="s">
        <v>4668</v>
      </c>
      <c r="I930" s="128" t="s">
        <v>4669</v>
      </c>
      <c r="J930" s="128"/>
      <c r="K930" s="128"/>
      <c r="L930" s="128" t="s">
        <v>4462</v>
      </c>
      <c r="M930" s="147">
        <v>0</v>
      </c>
      <c r="N930" s="147"/>
      <c r="O930" s="128"/>
      <c r="P930" s="128"/>
      <c r="Q930" s="128"/>
      <c r="R930" s="128"/>
      <c r="S930" s="128"/>
      <c r="T930" s="128"/>
      <c r="U930" s="128">
        <v>1</v>
      </c>
      <c r="V930" s="128"/>
      <c r="W930" s="128"/>
      <c r="X930" s="128"/>
      <c r="Y930" s="128"/>
      <c r="Z930" s="128"/>
      <c r="AA930" s="128"/>
      <c r="AB930" s="128"/>
      <c r="AC930" s="128"/>
      <c r="AD930" s="128"/>
      <c r="AE930" s="128"/>
      <c r="AF930" s="128"/>
      <c r="AG930" s="128">
        <v>1</v>
      </c>
      <c r="AH930" s="128"/>
      <c r="AI930" s="128"/>
      <c r="AJ930" s="128"/>
      <c r="AK930" s="128"/>
      <c r="AL930" s="128"/>
      <c r="AM930" s="128"/>
      <c r="AN930" s="128"/>
      <c r="AO930" s="128"/>
      <c r="AP930" s="128"/>
      <c r="AQ930" s="128"/>
      <c r="AR930" s="128">
        <f t="shared" si="270"/>
        <v>1</v>
      </c>
      <c r="AS930" s="128">
        <v>1</v>
      </c>
      <c r="AT930" s="128">
        <v>1</v>
      </c>
      <c r="AU930" s="128">
        <v>1</v>
      </c>
      <c r="AV930" s="128">
        <v>1</v>
      </c>
      <c r="AW930" s="128">
        <v>1</v>
      </c>
      <c r="AX930" s="128">
        <f t="shared" si="253"/>
        <v>5</v>
      </c>
      <c r="AY930" s="128"/>
      <c r="AZ930" s="128">
        <v>1</v>
      </c>
      <c r="BA930" s="128"/>
      <c r="BB930" s="128"/>
      <c r="BC930" s="128"/>
      <c r="BD930" s="128"/>
      <c r="BE930" s="128">
        <v>1</v>
      </c>
      <c r="BF930" s="128">
        <v>1</v>
      </c>
      <c r="BG930" s="128"/>
      <c r="BH930" s="128"/>
      <c r="BI930" s="128"/>
      <c r="BJ930" s="128"/>
      <c r="BK930" s="128"/>
      <c r="BL930" s="128"/>
      <c r="BM930" s="128"/>
      <c r="BN930" s="128"/>
      <c r="BO930" s="128"/>
      <c r="BP930" s="128">
        <v>1</v>
      </c>
      <c r="BQ930" s="128"/>
      <c r="BR930" s="128"/>
      <c r="BS930" s="128">
        <v>1</v>
      </c>
      <c r="BT930" s="128">
        <v>1</v>
      </c>
      <c r="BU930" s="128">
        <v>1</v>
      </c>
      <c r="BV930" s="66">
        <f t="shared" si="269"/>
        <v>0</v>
      </c>
      <c r="BW930" s="128"/>
      <c r="BX930" s="128"/>
      <c r="BY930" s="128"/>
      <c r="BZ930" s="128">
        <v>1</v>
      </c>
      <c r="CA930" s="128"/>
      <c r="CB930" s="128"/>
      <c r="CC930" s="128"/>
      <c r="CD930" s="128"/>
      <c r="CE930" s="128"/>
      <c r="CF930" s="128"/>
      <c r="CG930" s="128"/>
      <c r="CH930" s="128">
        <f t="shared" si="254"/>
        <v>1</v>
      </c>
      <c r="CI930" s="128"/>
      <c r="CJ930" s="128">
        <v>1</v>
      </c>
      <c r="CK930" s="128"/>
      <c r="CL930" s="128"/>
      <c r="CM930" s="128"/>
      <c r="CN930" s="128">
        <v>1</v>
      </c>
      <c r="CO930" s="128"/>
      <c r="CP930" s="128"/>
      <c r="CQ930" s="128"/>
      <c r="CR930" s="128"/>
      <c r="CS930" s="128">
        <f t="shared" si="255"/>
        <v>2</v>
      </c>
      <c r="CT930" s="128"/>
      <c r="CU930" s="128"/>
      <c r="CV930" s="128"/>
      <c r="CW930" s="128"/>
      <c r="CX930" s="128"/>
      <c r="CY930" s="128"/>
      <c r="CZ930" s="128"/>
      <c r="DA930" s="128">
        <v>1</v>
      </c>
      <c r="DB930" s="128"/>
      <c r="DC930" s="128"/>
      <c r="DD930" s="128">
        <f t="shared" si="256"/>
        <v>1</v>
      </c>
      <c r="DE930" s="128"/>
      <c r="DF930" s="128"/>
      <c r="DG930" s="128"/>
      <c r="DH930" s="128"/>
      <c r="DI930" s="128">
        <v>1</v>
      </c>
      <c r="DJ930" s="128"/>
      <c r="DK930" s="128"/>
      <c r="DL930" s="128"/>
      <c r="DM930" s="128"/>
      <c r="DN930" s="128">
        <f t="shared" si="257"/>
        <v>1</v>
      </c>
      <c r="DO930" s="128"/>
      <c r="DP930" s="128"/>
      <c r="DQ930" s="128"/>
      <c r="DR930" s="128"/>
      <c r="DS930" s="128"/>
      <c r="DT930" s="128"/>
      <c r="DU930" s="128"/>
      <c r="DV930" s="128">
        <v>1</v>
      </c>
      <c r="DW930" s="128"/>
      <c r="DX930" s="128"/>
      <c r="DY930" s="128">
        <f t="shared" si="258"/>
        <v>1</v>
      </c>
      <c r="DZ930" s="128">
        <f t="shared" si="259"/>
        <v>0</v>
      </c>
      <c r="EA930" s="128">
        <f t="shared" si="260"/>
        <v>1</v>
      </c>
      <c r="EB930" s="128">
        <f t="shared" si="261"/>
        <v>0</v>
      </c>
      <c r="EC930" s="128">
        <f t="shared" si="262"/>
        <v>0</v>
      </c>
      <c r="ED930" s="128">
        <f t="shared" si="263"/>
        <v>2</v>
      </c>
      <c r="EE930" s="128">
        <f t="shared" si="264"/>
        <v>0</v>
      </c>
      <c r="EF930" s="128">
        <f t="shared" si="265"/>
        <v>1</v>
      </c>
      <c r="EG930" s="128">
        <f t="shared" si="266"/>
        <v>0</v>
      </c>
      <c r="EH930" s="128">
        <f t="shared" si="267"/>
        <v>4</v>
      </c>
      <c r="EI930" s="128">
        <f t="shared" si="268"/>
        <v>1</v>
      </c>
      <c r="EJ930" s="128">
        <v>0</v>
      </c>
    </row>
    <row r="931" spans="1:140" ht="15.75" customHeight="1">
      <c r="A931" s="33"/>
      <c r="B931" s="33"/>
      <c r="C931" s="128">
        <v>2021</v>
      </c>
      <c r="D931" s="128" t="s">
        <v>4670</v>
      </c>
      <c r="E931" s="128" t="s">
        <v>4671</v>
      </c>
      <c r="F931" s="128" t="s">
        <v>4672</v>
      </c>
      <c r="G931" s="128"/>
      <c r="H931" s="128" t="s">
        <v>4673</v>
      </c>
      <c r="I931" s="128" t="s">
        <v>4674</v>
      </c>
      <c r="J931" s="128"/>
      <c r="K931" s="128"/>
      <c r="L931" s="128" t="s">
        <v>4462</v>
      </c>
      <c r="M931" s="147">
        <v>0</v>
      </c>
      <c r="N931" s="147"/>
      <c r="O931" s="128"/>
      <c r="P931" s="128"/>
      <c r="Q931" s="128"/>
      <c r="R931" s="128"/>
      <c r="S931" s="128"/>
      <c r="T931" s="128"/>
      <c r="U931" s="128">
        <v>1</v>
      </c>
      <c r="V931" s="128"/>
      <c r="W931" s="128"/>
      <c r="X931" s="128"/>
      <c r="Y931" s="128"/>
      <c r="Z931" s="128">
        <v>1</v>
      </c>
      <c r="AA931" s="128"/>
      <c r="AB931" s="128"/>
      <c r="AC931" s="128"/>
      <c r="AD931" s="128"/>
      <c r="AE931" s="128"/>
      <c r="AF931" s="128"/>
      <c r="AG931" s="128">
        <v>1</v>
      </c>
      <c r="AH931" s="128"/>
      <c r="AI931" s="128"/>
      <c r="AJ931" s="128"/>
      <c r="AK931" s="128"/>
      <c r="AL931" s="128"/>
      <c r="AM931" s="128"/>
      <c r="AN931" s="128"/>
      <c r="AO931" s="128"/>
      <c r="AP931" s="128"/>
      <c r="AQ931" s="128"/>
      <c r="AR931" s="128">
        <f t="shared" si="270"/>
        <v>1</v>
      </c>
      <c r="AS931" s="128">
        <v>1</v>
      </c>
      <c r="AT931" s="128">
        <v>1</v>
      </c>
      <c r="AU931" s="128">
        <v>1</v>
      </c>
      <c r="AV931" s="128">
        <v>1</v>
      </c>
      <c r="AW931" s="128">
        <v>1</v>
      </c>
      <c r="AX931" s="128">
        <f t="shared" si="253"/>
        <v>5</v>
      </c>
      <c r="AY931" s="128">
        <v>1</v>
      </c>
      <c r="AZ931" s="128">
        <v>1</v>
      </c>
      <c r="BA931" s="128">
        <v>1</v>
      </c>
      <c r="BB931" s="128"/>
      <c r="BC931" s="128"/>
      <c r="BD931" s="128"/>
      <c r="BE931" s="128"/>
      <c r="BF931" s="128"/>
      <c r="BG931" s="128"/>
      <c r="BH931" s="128"/>
      <c r="BI931" s="128"/>
      <c r="BJ931" s="128"/>
      <c r="BK931" s="128"/>
      <c r="BL931" s="128"/>
      <c r="BM931" s="128"/>
      <c r="BN931" s="128">
        <v>1</v>
      </c>
      <c r="BO931" s="128">
        <v>1</v>
      </c>
      <c r="BP931" s="128">
        <v>1</v>
      </c>
      <c r="BQ931" s="128"/>
      <c r="BR931" s="128"/>
      <c r="BS931" s="128"/>
      <c r="BT931" s="128"/>
      <c r="BU931" s="128"/>
      <c r="BV931" s="66">
        <f t="shared" si="269"/>
        <v>1</v>
      </c>
      <c r="BW931" s="128"/>
      <c r="BX931" s="128">
        <v>1</v>
      </c>
      <c r="BY931" s="128"/>
      <c r="BZ931" s="128">
        <v>1</v>
      </c>
      <c r="CA931" s="128"/>
      <c r="CB931" s="128"/>
      <c r="CC931" s="128"/>
      <c r="CD931" s="128"/>
      <c r="CE931" s="128"/>
      <c r="CF931" s="128"/>
      <c r="CG931" s="128"/>
      <c r="CH931" s="128">
        <f t="shared" si="254"/>
        <v>2</v>
      </c>
      <c r="CI931" s="128"/>
      <c r="CJ931" s="128"/>
      <c r="CK931" s="128"/>
      <c r="CL931" s="128"/>
      <c r="CM931" s="128">
        <v>1</v>
      </c>
      <c r="CN931" s="128"/>
      <c r="CO931" s="128"/>
      <c r="CP931" s="128"/>
      <c r="CQ931" s="128"/>
      <c r="CR931" s="128"/>
      <c r="CS931" s="128">
        <f t="shared" si="255"/>
        <v>1</v>
      </c>
      <c r="CT931" s="128"/>
      <c r="CU931" s="128"/>
      <c r="CV931" s="128"/>
      <c r="CW931" s="128"/>
      <c r="CX931" s="128"/>
      <c r="CY931" s="128"/>
      <c r="CZ931" s="128">
        <v>1</v>
      </c>
      <c r="DA931" s="128"/>
      <c r="DB931" s="128"/>
      <c r="DC931" s="128"/>
      <c r="DD931" s="128">
        <f t="shared" si="256"/>
        <v>1</v>
      </c>
      <c r="DE931" s="128"/>
      <c r="DF931" s="128"/>
      <c r="DG931" s="128">
        <v>1</v>
      </c>
      <c r="DH931" s="128"/>
      <c r="DI931" s="128">
        <v>1</v>
      </c>
      <c r="DJ931" s="128"/>
      <c r="DK931" s="128"/>
      <c r="DL931" s="128"/>
      <c r="DM931" s="128"/>
      <c r="DN931" s="128">
        <f t="shared" si="257"/>
        <v>2</v>
      </c>
      <c r="DO931" s="128"/>
      <c r="DP931" s="128"/>
      <c r="DQ931" s="128"/>
      <c r="DR931" s="128"/>
      <c r="DS931" s="128"/>
      <c r="DT931" s="128"/>
      <c r="DU931" s="128"/>
      <c r="DV931" s="128">
        <v>1</v>
      </c>
      <c r="DW931" s="128"/>
      <c r="DX931" s="128"/>
      <c r="DY931" s="128">
        <f t="shared" si="258"/>
        <v>1</v>
      </c>
      <c r="DZ931" s="128">
        <f t="shared" si="259"/>
        <v>0</v>
      </c>
      <c r="EA931" s="128">
        <f t="shared" si="260"/>
        <v>0</v>
      </c>
      <c r="EB931" s="128">
        <f t="shared" si="261"/>
        <v>1</v>
      </c>
      <c r="EC931" s="128">
        <f t="shared" si="262"/>
        <v>0</v>
      </c>
      <c r="ED931" s="128">
        <f t="shared" si="263"/>
        <v>1</v>
      </c>
      <c r="EE931" s="128">
        <f t="shared" si="264"/>
        <v>0</v>
      </c>
      <c r="EF931" s="128">
        <f t="shared" si="265"/>
        <v>0</v>
      </c>
      <c r="EG931" s="128">
        <f t="shared" si="266"/>
        <v>0</v>
      </c>
      <c r="EH931" s="128">
        <f t="shared" si="267"/>
        <v>2</v>
      </c>
      <c r="EI931" s="128">
        <f t="shared" si="268"/>
        <v>1</v>
      </c>
      <c r="EJ931" s="128">
        <v>1</v>
      </c>
    </row>
    <row r="932" spans="1:140" ht="15.75" customHeight="1">
      <c r="A932" s="33"/>
      <c r="B932" s="33"/>
      <c r="C932" s="128">
        <v>2020</v>
      </c>
      <c r="D932" s="128" t="s">
        <v>4675</v>
      </c>
      <c r="E932" s="128" t="s">
        <v>4676</v>
      </c>
      <c r="F932" s="128" t="s">
        <v>913</v>
      </c>
      <c r="G932" s="128" t="s">
        <v>470</v>
      </c>
      <c r="H932" s="161" t="s">
        <v>4677</v>
      </c>
      <c r="I932" s="182" t="s">
        <v>4678</v>
      </c>
      <c r="J932" s="128"/>
      <c r="K932" s="128"/>
      <c r="L932" s="128" t="s">
        <v>4462</v>
      </c>
      <c r="M932" s="147">
        <v>0</v>
      </c>
      <c r="N932" s="147"/>
      <c r="O932" s="128"/>
      <c r="P932" s="128"/>
      <c r="Q932" s="128"/>
      <c r="R932" s="128"/>
      <c r="S932" s="128"/>
      <c r="T932" s="128"/>
      <c r="U932" s="128">
        <v>1</v>
      </c>
      <c r="V932" s="128"/>
      <c r="W932" s="128"/>
      <c r="X932" s="128"/>
      <c r="Y932" s="128"/>
      <c r="Z932" s="128"/>
      <c r="AA932" s="128"/>
      <c r="AB932" s="128"/>
      <c r="AC932" s="128"/>
      <c r="AD932" s="128"/>
      <c r="AE932" s="128"/>
      <c r="AF932" s="128"/>
      <c r="AG932" s="128"/>
      <c r="AH932" s="128"/>
      <c r="AI932" s="128"/>
      <c r="AJ932" s="128"/>
      <c r="AK932" s="128">
        <v>1</v>
      </c>
      <c r="AL932" s="128"/>
      <c r="AM932" s="128"/>
      <c r="AN932" s="128"/>
      <c r="AO932" s="128"/>
      <c r="AP932" s="128"/>
      <c r="AQ932" s="128" t="s">
        <v>4679</v>
      </c>
      <c r="AR932" s="128">
        <f t="shared" si="270"/>
        <v>1</v>
      </c>
      <c r="AS932" s="128">
        <v>1</v>
      </c>
      <c r="AT932" s="128">
        <v>1</v>
      </c>
      <c r="AU932" s="128">
        <v>1</v>
      </c>
      <c r="AV932" s="128">
        <v>1</v>
      </c>
      <c r="AW932" s="128">
        <v>1</v>
      </c>
      <c r="AX932" s="128">
        <f t="shared" si="253"/>
        <v>5</v>
      </c>
      <c r="AY932" s="128"/>
      <c r="AZ932" s="128">
        <v>1</v>
      </c>
      <c r="BA932" s="128"/>
      <c r="BB932" s="128"/>
      <c r="BC932" s="128"/>
      <c r="BD932" s="128"/>
      <c r="BE932" s="128"/>
      <c r="BF932" s="128"/>
      <c r="BG932" s="128"/>
      <c r="BH932" s="128"/>
      <c r="BI932" s="128"/>
      <c r="BJ932" s="128"/>
      <c r="BK932" s="128">
        <v>1</v>
      </c>
      <c r="BL932" s="128"/>
      <c r="BM932" s="128"/>
      <c r="BN932" s="128"/>
      <c r="BO932" s="128"/>
      <c r="BP932" s="128"/>
      <c r="BQ932" s="128"/>
      <c r="BR932" s="128"/>
      <c r="BS932" s="128"/>
      <c r="BT932" s="128"/>
      <c r="BU932" s="128"/>
      <c r="BV932" s="66">
        <f t="shared" si="269"/>
        <v>1</v>
      </c>
      <c r="BW932" s="128"/>
      <c r="BX932" s="128"/>
      <c r="BY932" s="128"/>
      <c r="BZ932" s="128"/>
      <c r="CA932" s="128"/>
      <c r="CB932" s="128"/>
      <c r="CC932" s="128"/>
      <c r="CD932" s="128"/>
      <c r="CE932" s="128"/>
      <c r="CF932" s="128"/>
      <c r="CG932" s="128"/>
      <c r="CH932" s="128">
        <f t="shared" si="254"/>
        <v>0</v>
      </c>
      <c r="CI932" s="128"/>
      <c r="CJ932" s="128"/>
      <c r="CK932" s="128"/>
      <c r="CL932" s="128"/>
      <c r="CM932" s="128"/>
      <c r="CN932" s="128"/>
      <c r="CO932" s="128"/>
      <c r="CP932" s="128"/>
      <c r="CQ932" s="128"/>
      <c r="CR932" s="128"/>
      <c r="CS932" s="128">
        <f t="shared" si="255"/>
        <v>0</v>
      </c>
      <c r="CT932" s="128"/>
      <c r="CU932" s="128"/>
      <c r="CV932" s="128"/>
      <c r="CW932" s="128"/>
      <c r="CX932" s="128"/>
      <c r="CY932" s="128"/>
      <c r="CZ932" s="128"/>
      <c r="DA932" s="128"/>
      <c r="DB932" s="128"/>
      <c r="DC932" s="128"/>
      <c r="DD932" s="128">
        <f t="shared" si="256"/>
        <v>0</v>
      </c>
      <c r="DE932" s="128"/>
      <c r="DF932" s="128"/>
      <c r="DG932" s="128"/>
      <c r="DH932" s="128"/>
      <c r="DI932" s="128"/>
      <c r="DJ932" s="128"/>
      <c r="DK932" s="128"/>
      <c r="DL932" s="128"/>
      <c r="DM932" s="128"/>
      <c r="DN932" s="128">
        <f t="shared" si="257"/>
        <v>0</v>
      </c>
      <c r="DO932" s="128"/>
      <c r="DP932" s="128"/>
      <c r="DQ932" s="128"/>
      <c r="DR932" s="128"/>
      <c r="DS932" s="128"/>
      <c r="DT932" s="128"/>
      <c r="DU932" s="128"/>
      <c r="DV932" s="128"/>
      <c r="DW932" s="128"/>
      <c r="DX932" s="128"/>
      <c r="DY932" s="128">
        <f t="shared" si="258"/>
        <v>0</v>
      </c>
      <c r="DZ932" s="128">
        <f t="shared" si="259"/>
        <v>0</v>
      </c>
      <c r="EA932" s="128">
        <f t="shared" si="260"/>
        <v>0</v>
      </c>
      <c r="EB932" s="128">
        <f t="shared" si="261"/>
        <v>0</v>
      </c>
      <c r="EC932" s="128">
        <f t="shared" si="262"/>
        <v>0</v>
      </c>
      <c r="ED932" s="128">
        <f t="shared" si="263"/>
        <v>0</v>
      </c>
      <c r="EE932" s="128">
        <f t="shared" si="264"/>
        <v>0</v>
      </c>
      <c r="EF932" s="128">
        <f t="shared" si="265"/>
        <v>0</v>
      </c>
      <c r="EG932" s="128">
        <f t="shared" si="266"/>
        <v>0</v>
      </c>
      <c r="EH932" s="128">
        <f t="shared" si="267"/>
        <v>0</v>
      </c>
      <c r="EI932" s="128">
        <f t="shared" si="268"/>
        <v>0</v>
      </c>
      <c r="EJ932" s="128">
        <v>0</v>
      </c>
    </row>
    <row r="933" spans="1:140" ht="15.75" customHeight="1">
      <c r="A933" s="33"/>
      <c r="B933" s="33"/>
      <c r="C933" s="128">
        <v>2020</v>
      </c>
      <c r="D933" s="128" t="s">
        <v>4680</v>
      </c>
      <c r="E933" s="128" t="s">
        <v>4681</v>
      </c>
      <c r="F933" s="128" t="s">
        <v>1496</v>
      </c>
      <c r="G933" s="128" t="s">
        <v>483</v>
      </c>
      <c r="H933" s="159" t="s">
        <v>4682</v>
      </c>
      <c r="I933" s="145" t="s">
        <v>4683</v>
      </c>
      <c r="J933" s="128"/>
      <c r="K933" s="128"/>
      <c r="L933" s="128" t="s">
        <v>4462</v>
      </c>
      <c r="M933" s="147">
        <v>1</v>
      </c>
      <c r="N933" s="147"/>
      <c r="O933" s="128"/>
      <c r="P933" s="128">
        <v>1</v>
      </c>
      <c r="Q933" s="128"/>
      <c r="R933" s="128"/>
      <c r="S933" s="128"/>
      <c r="T933" s="128"/>
      <c r="U933" s="128"/>
      <c r="V933" s="128"/>
      <c r="W933" s="128"/>
      <c r="X933" s="128"/>
      <c r="Y933" s="128"/>
      <c r="Z933" s="128"/>
      <c r="AA933" s="128"/>
      <c r="AB933" s="128"/>
      <c r="AC933" s="128"/>
      <c r="AD933" s="128"/>
      <c r="AE933" s="128"/>
      <c r="AF933" s="128"/>
      <c r="AG933" s="128"/>
      <c r="AH933" s="128"/>
      <c r="AI933" s="128"/>
      <c r="AJ933" s="128">
        <v>1</v>
      </c>
      <c r="AK933" s="128"/>
      <c r="AL933" s="128">
        <v>1</v>
      </c>
      <c r="AM933" s="128"/>
      <c r="AN933" s="128"/>
      <c r="AO933" s="128"/>
      <c r="AP933" s="128"/>
      <c r="AQ933" s="128"/>
      <c r="AR933" s="128">
        <f t="shared" si="270"/>
        <v>1</v>
      </c>
      <c r="AS933" s="128">
        <v>1</v>
      </c>
      <c r="AT933" s="128">
        <v>1</v>
      </c>
      <c r="AU933" s="128">
        <v>1</v>
      </c>
      <c r="AV933" s="128">
        <v>1</v>
      </c>
      <c r="AW933" s="128">
        <v>1</v>
      </c>
      <c r="AX933" s="128">
        <f t="shared" si="253"/>
        <v>5</v>
      </c>
      <c r="AY933" s="128"/>
      <c r="AZ933" s="128"/>
      <c r="BA933" s="128">
        <v>1</v>
      </c>
      <c r="BB933" s="128"/>
      <c r="BC933" s="128"/>
      <c r="BD933" s="128"/>
      <c r="BE933" s="128"/>
      <c r="BF933" s="128"/>
      <c r="BG933" s="128"/>
      <c r="BH933" s="128"/>
      <c r="BI933" s="128"/>
      <c r="BJ933" s="128"/>
      <c r="BK933" s="128"/>
      <c r="BL933" s="128"/>
      <c r="BM933" s="128"/>
      <c r="BN933" s="128"/>
      <c r="BO933" s="128"/>
      <c r="BP933" s="128">
        <v>1</v>
      </c>
      <c r="BQ933" s="128"/>
      <c r="BR933" s="128"/>
      <c r="BS933" s="128"/>
      <c r="BT933" s="128"/>
      <c r="BU933" s="128"/>
      <c r="BV933" s="66">
        <f t="shared" si="269"/>
        <v>1</v>
      </c>
      <c r="BW933" s="128"/>
      <c r="BX933" s="128"/>
      <c r="BY933" s="128"/>
      <c r="BZ933" s="128"/>
      <c r="CA933" s="128"/>
      <c r="CB933" s="128"/>
      <c r="CC933" s="128"/>
      <c r="CD933" s="128"/>
      <c r="CE933" s="128"/>
      <c r="CF933" s="128"/>
      <c r="CG933" s="128"/>
      <c r="CH933" s="128">
        <f t="shared" si="254"/>
        <v>0</v>
      </c>
      <c r="CI933" s="128"/>
      <c r="CJ933" s="128"/>
      <c r="CK933" s="128"/>
      <c r="CL933" s="128"/>
      <c r="CM933" s="128"/>
      <c r="CN933" s="128"/>
      <c r="CO933" s="128"/>
      <c r="CP933" s="128"/>
      <c r="CQ933" s="128"/>
      <c r="CR933" s="128"/>
      <c r="CS933" s="128">
        <f t="shared" si="255"/>
        <v>0</v>
      </c>
      <c r="CT933" s="128"/>
      <c r="CU933" s="128"/>
      <c r="CV933" s="128"/>
      <c r="CW933" s="128"/>
      <c r="CX933" s="128"/>
      <c r="CY933" s="128"/>
      <c r="CZ933" s="128"/>
      <c r="DA933" s="128"/>
      <c r="DB933" s="128"/>
      <c r="DC933" s="128"/>
      <c r="DD933" s="128">
        <f t="shared" si="256"/>
        <v>0</v>
      </c>
      <c r="DE933" s="128"/>
      <c r="DF933" s="128"/>
      <c r="DG933" s="128"/>
      <c r="DH933" s="128"/>
      <c r="DI933" s="128"/>
      <c r="DJ933" s="128"/>
      <c r="DK933" s="128"/>
      <c r="DL933" s="128"/>
      <c r="DM933" s="128"/>
      <c r="DN933" s="128">
        <f t="shared" si="257"/>
        <v>0</v>
      </c>
      <c r="DO933" s="128"/>
      <c r="DP933" s="128"/>
      <c r="DQ933" s="128"/>
      <c r="DR933" s="128"/>
      <c r="DS933" s="128"/>
      <c r="DT933" s="128"/>
      <c r="DU933" s="128"/>
      <c r="DV933" s="128"/>
      <c r="DW933" s="128"/>
      <c r="DX933" s="128"/>
      <c r="DY933" s="128">
        <f t="shared" si="258"/>
        <v>0</v>
      </c>
      <c r="DZ933" s="128">
        <f t="shared" si="259"/>
        <v>0</v>
      </c>
      <c r="EA933" s="128">
        <f t="shared" si="260"/>
        <v>0</v>
      </c>
      <c r="EB933" s="128">
        <f t="shared" si="261"/>
        <v>0</v>
      </c>
      <c r="EC933" s="128">
        <f t="shared" si="262"/>
        <v>0</v>
      </c>
      <c r="ED933" s="128">
        <f t="shared" si="263"/>
        <v>0</v>
      </c>
      <c r="EE933" s="128">
        <f t="shared" si="264"/>
        <v>0</v>
      </c>
      <c r="EF933" s="128">
        <f t="shared" si="265"/>
        <v>0</v>
      </c>
      <c r="EG933" s="128">
        <f t="shared" si="266"/>
        <v>0</v>
      </c>
      <c r="EH933" s="128">
        <f t="shared" si="267"/>
        <v>0</v>
      </c>
      <c r="EI933" s="128">
        <f t="shared" si="268"/>
        <v>0</v>
      </c>
      <c r="EJ933" s="128">
        <v>0</v>
      </c>
    </row>
    <row r="934" spans="1:140" ht="15.75" customHeight="1">
      <c r="A934" s="33"/>
      <c r="B934" s="33"/>
      <c r="C934" s="128">
        <v>2020</v>
      </c>
      <c r="D934" s="128" t="s">
        <v>4684</v>
      </c>
      <c r="E934" s="128" t="s">
        <v>4685</v>
      </c>
      <c r="F934" s="128" t="s">
        <v>660</v>
      </c>
      <c r="G934" s="128" t="s">
        <v>487</v>
      </c>
      <c r="H934" s="128" t="s">
        <v>4686</v>
      </c>
      <c r="I934" s="128" t="s">
        <v>4687</v>
      </c>
      <c r="J934" s="128"/>
      <c r="K934" s="128"/>
      <c r="L934" s="128" t="s">
        <v>4462</v>
      </c>
      <c r="M934" s="147">
        <v>0</v>
      </c>
      <c r="N934" s="147"/>
      <c r="O934" s="128"/>
      <c r="P934" s="128"/>
      <c r="Q934" s="128"/>
      <c r="R934" s="128"/>
      <c r="S934" s="128"/>
      <c r="T934" s="128"/>
      <c r="U934" s="128"/>
      <c r="V934" s="128"/>
      <c r="W934" s="128"/>
      <c r="X934" s="128"/>
      <c r="Y934" s="128"/>
      <c r="Z934" s="128"/>
      <c r="AA934" s="128"/>
      <c r="AB934" s="128">
        <v>1</v>
      </c>
      <c r="AC934" s="128"/>
      <c r="AD934" s="128"/>
      <c r="AE934" s="128"/>
      <c r="AF934" s="128">
        <v>1</v>
      </c>
      <c r="AG934" s="128"/>
      <c r="AH934" s="128"/>
      <c r="AI934" s="128"/>
      <c r="AJ934" s="128"/>
      <c r="AK934" s="128"/>
      <c r="AL934" s="128"/>
      <c r="AM934" s="128"/>
      <c r="AN934" s="128"/>
      <c r="AO934" s="128"/>
      <c r="AP934" s="128"/>
      <c r="AQ934" s="128"/>
      <c r="AR934" s="128">
        <f t="shared" si="270"/>
        <v>1</v>
      </c>
      <c r="AS934" s="128">
        <v>1</v>
      </c>
      <c r="AT934" s="128">
        <v>1</v>
      </c>
      <c r="AU934" s="128">
        <v>1</v>
      </c>
      <c r="AV934" s="128">
        <v>1</v>
      </c>
      <c r="AW934" s="128">
        <v>1</v>
      </c>
      <c r="AX934" s="128">
        <f t="shared" si="253"/>
        <v>5</v>
      </c>
      <c r="AY934" s="128"/>
      <c r="AZ934" s="128"/>
      <c r="BA934" s="128">
        <v>1</v>
      </c>
      <c r="BB934" s="128"/>
      <c r="BC934" s="128"/>
      <c r="BD934" s="128">
        <v>1</v>
      </c>
      <c r="BE934" s="128"/>
      <c r="BF934" s="128"/>
      <c r="BG934" s="128"/>
      <c r="BH934" s="128"/>
      <c r="BI934" s="128"/>
      <c r="BJ934" s="128"/>
      <c r="BK934" s="128">
        <v>1</v>
      </c>
      <c r="BL934" s="128"/>
      <c r="BM934" s="128"/>
      <c r="BN934" s="128"/>
      <c r="BO934" s="128"/>
      <c r="BP934" s="128"/>
      <c r="BQ934" s="128"/>
      <c r="BR934" s="128"/>
      <c r="BS934" s="128"/>
      <c r="BT934" s="128"/>
      <c r="BU934" s="128"/>
      <c r="BV934" s="66">
        <f t="shared" si="269"/>
        <v>1</v>
      </c>
      <c r="BW934" s="128"/>
      <c r="BX934" s="128"/>
      <c r="BY934" s="128"/>
      <c r="BZ934" s="128"/>
      <c r="CA934" s="128"/>
      <c r="CB934" s="128"/>
      <c r="CC934" s="128"/>
      <c r="CD934" s="128"/>
      <c r="CE934" s="128"/>
      <c r="CF934" s="128"/>
      <c r="CG934" s="128"/>
      <c r="CH934" s="128">
        <f t="shared" si="254"/>
        <v>0</v>
      </c>
      <c r="CI934" s="128"/>
      <c r="CJ934" s="128"/>
      <c r="CK934" s="128"/>
      <c r="CL934" s="128"/>
      <c r="CM934" s="128"/>
      <c r="CN934" s="128"/>
      <c r="CO934" s="128"/>
      <c r="CP934" s="128"/>
      <c r="CQ934" s="128"/>
      <c r="CR934" s="128"/>
      <c r="CS934" s="128">
        <f t="shared" si="255"/>
        <v>0</v>
      </c>
      <c r="CT934" s="128"/>
      <c r="CU934" s="128"/>
      <c r="CV934" s="128"/>
      <c r="CW934" s="128"/>
      <c r="CX934" s="128"/>
      <c r="CY934" s="128"/>
      <c r="CZ934" s="128"/>
      <c r="DA934" s="128"/>
      <c r="DB934" s="128"/>
      <c r="DC934" s="128"/>
      <c r="DD934" s="128">
        <f t="shared" si="256"/>
        <v>0</v>
      </c>
      <c r="DE934" s="128"/>
      <c r="DF934" s="128"/>
      <c r="DG934" s="128"/>
      <c r="DH934" s="128"/>
      <c r="DI934" s="128"/>
      <c r="DJ934" s="128"/>
      <c r="DK934" s="128"/>
      <c r="DL934" s="128"/>
      <c r="DM934" s="128"/>
      <c r="DN934" s="128">
        <f t="shared" si="257"/>
        <v>0</v>
      </c>
      <c r="DO934" s="128"/>
      <c r="DP934" s="128"/>
      <c r="DQ934" s="128"/>
      <c r="DR934" s="128"/>
      <c r="DS934" s="128"/>
      <c r="DT934" s="128"/>
      <c r="DU934" s="128"/>
      <c r="DV934" s="128"/>
      <c r="DW934" s="128"/>
      <c r="DX934" s="128"/>
      <c r="DY934" s="128">
        <f t="shared" si="258"/>
        <v>0</v>
      </c>
      <c r="DZ934" s="128">
        <f t="shared" si="259"/>
        <v>0</v>
      </c>
      <c r="EA934" s="128">
        <f t="shared" si="260"/>
        <v>0</v>
      </c>
      <c r="EB934" s="128">
        <f t="shared" si="261"/>
        <v>0</v>
      </c>
      <c r="EC934" s="128">
        <f t="shared" si="262"/>
        <v>0</v>
      </c>
      <c r="ED934" s="128">
        <f t="shared" si="263"/>
        <v>0</v>
      </c>
      <c r="EE934" s="128">
        <f t="shared" si="264"/>
        <v>0</v>
      </c>
      <c r="EF934" s="128">
        <f t="shared" si="265"/>
        <v>0</v>
      </c>
      <c r="EG934" s="128">
        <f t="shared" si="266"/>
        <v>0</v>
      </c>
      <c r="EH934" s="128">
        <f t="shared" si="267"/>
        <v>0</v>
      </c>
      <c r="EI934" s="128">
        <f t="shared" si="268"/>
        <v>0</v>
      </c>
      <c r="EJ934" s="128">
        <v>0</v>
      </c>
    </row>
    <row r="935" spans="1:140" ht="15.75" customHeight="1">
      <c r="A935" s="33"/>
      <c r="B935" s="33"/>
      <c r="C935" s="128">
        <v>2020</v>
      </c>
      <c r="D935" s="128" t="s">
        <v>4688</v>
      </c>
      <c r="E935" s="128" t="s">
        <v>4689</v>
      </c>
      <c r="F935" s="128" t="s">
        <v>3308</v>
      </c>
      <c r="G935" s="125" t="s">
        <v>459</v>
      </c>
      <c r="H935" s="128" t="s">
        <v>4690</v>
      </c>
      <c r="I935" s="128" t="s">
        <v>4691</v>
      </c>
      <c r="J935" s="128"/>
      <c r="K935" s="128"/>
      <c r="L935" s="128" t="s">
        <v>4462</v>
      </c>
      <c r="M935" s="147">
        <v>0</v>
      </c>
      <c r="N935" s="147"/>
      <c r="O935" s="128"/>
      <c r="P935" s="128"/>
      <c r="Q935" s="128"/>
      <c r="R935" s="128"/>
      <c r="S935" s="128"/>
      <c r="T935" s="128"/>
      <c r="U935" s="128">
        <v>1</v>
      </c>
      <c r="V935" s="128"/>
      <c r="W935" s="128"/>
      <c r="X935" s="128"/>
      <c r="Y935" s="128">
        <v>1</v>
      </c>
      <c r="Z935" s="128"/>
      <c r="AA935" s="128"/>
      <c r="AB935" s="128"/>
      <c r="AC935" s="128"/>
      <c r="AD935" s="128"/>
      <c r="AE935" s="128"/>
      <c r="AF935" s="128"/>
      <c r="AG935" s="128"/>
      <c r="AH935" s="128"/>
      <c r="AI935" s="128"/>
      <c r="AJ935" s="128"/>
      <c r="AK935" s="128"/>
      <c r="AL935" s="128"/>
      <c r="AM935" s="128"/>
      <c r="AN935" s="128"/>
      <c r="AO935" s="128"/>
      <c r="AP935" s="128"/>
      <c r="AQ935" s="128"/>
      <c r="AR935" s="128">
        <f t="shared" si="270"/>
        <v>1</v>
      </c>
      <c r="AS935" s="128">
        <v>1</v>
      </c>
      <c r="AT935" s="128">
        <v>1</v>
      </c>
      <c r="AU935" s="128">
        <v>1</v>
      </c>
      <c r="AV935" s="128">
        <v>1</v>
      </c>
      <c r="AW935" s="128">
        <v>1</v>
      </c>
      <c r="AX935" s="128">
        <f t="shared" si="253"/>
        <v>5</v>
      </c>
      <c r="AY935" s="128"/>
      <c r="AZ935" s="128"/>
      <c r="BA935" s="128">
        <v>1</v>
      </c>
      <c r="BB935" s="128"/>
      <c r="BC935" s="128"/>
      <c r="BD935" s="128"/>
      <c r="BE935" s="128"/>
      <c r="BF935" s="128"/>
      <c r="BG935" s="128"/>
      <c r="BH935" s="128"/>
      <c r="BI935" s="128"/>
      <c r="BJ935" s="128"/>
      <c r="BK935" s="128">
        <v>1</v>
      </c>
      <c r="BL935" s="128"/>
      <c r="BM935" s="128"/>
      <c r="BN935" s="128"/>
      <c r="BO935" s="128"/>
      <c r="BP935" s="128"/>
      <c r="BQ935" s="128"/>
      <c r="BR935" s="128"/>
      <c r="BS935" s="128">
        <v>1</v>
      </c>
      <c r="BT935" s="128">
        <v>1</v>
      </c>
      <c r="BU935" s="128">
        <v>1</v>
      </c>
      <c r="BV935" s="66">
        <f t="shared" si="269"/>
        <v>0</v>
      </c>
      <c r="BW935" s="128"/>
      <c r="BX935" s="128">
        <v>1</v>
      </c>
      <c r="BY935" s="128"/>
      <c r="BZ935" s="128">
        <v>1</v>
      </c>
      <c r="CA935" s="128"/>
      <c r="CB935" s="128"/>
      <c r="CC935" s="128"/>
      <c r="CD935" s="128"/>
      <c r="CE935" s="128"/>
      <c r="CF935" s="128"/>
      <c r="CG935" s="128"/>
      <c r="CH935" s="128">
        <f t="shared" si="254"/>
        <v>2</v>
      </c>
      <c r="CI935" s="128"/>
      <c r="CJ935" s="128"/>
      <c r="CK935" s="128"/>
      <c r="CL935" s="128"/>
      <c r="CM935" s="128">
        <v>1</v>
      </c>
      <c r="CN935" s="128"/>
      <c r="CO935" s="128"/>
      <c r="CP935" s="128"/>
      <c r="CQ935" s="128"/>
      <c r="CR935" s="128"/>
      <c r="CS935" s="128">
        <f t="shared" si="255"/>
        <v>1</v>
      </c>
      <c r="CT935" s="128"/>
      <c r="CU935" s="128"/>
      <c r="CV935" s="128"/>
      <c r="CW935" s="128"/>
      <c r="CX935" s="128"/>
      <c r="CY935" s="128"/>
      <c r="CZ935" s="128">
        <v>1</v>
      </c>
      <c r="DA935" s="128"/>
      <c r="DB935" s="128"/>
      <c r="DC935" s="128">
        <v>1</v>
      </c>
      <c r="DD935" s="128">
        <f t="shared" si="256"/>
        <v>1</v>
      </c>
      <c r="DE935" s="128"/>
      <c r="DF935" s="128"/>
      <c r="DG935" s="128">
        <v>1</v>
      </c>
      <c r="DH935" s="128"/>
      <c r="DI935" s="128">
        <v>1</v>
      </c>
      <c r="DJ935" s="128"/>
      <c r="DK935" s="128"/>
      <c r="DL935" s="128"/>
      <c r="DM935" s="128"/>
      <c r="DN935" s="128">
        <f t="shared" si="257"/>
        <v>2</v>
      </c>
      <c r="DO935" s="128"/>
      <c r="DP935" s="128"/>
      <c r="DQ935" s="128">
        <v>1</v>
      </c>
      <c r="DR935" s="128"/>
      <c r="DS935" s="128"/>
      <c r="DT935" s="128"/>
      <c r="DU935" s="128"/>
      <c r="DV935" s="128">
        <v>1</v>
      </c>
      <c r="DW935" s="128"/>
      <c r="DX935" s="128"/>
      <c r="DY935" s="128">
        <f t="shared" si="258"/>
        <v>2</v>
      </c>
      <c r="DZ935" s="128">
        <f t="shared" si="259"/>
        <v>0</v>
      </c>
      <c r="EA935" s="128">
        <f t="shared" si="260"/>
        <v>0</v>
      </c>
      <c r="EB935" s="128">
        <f t="shared" si="261"/>
        <v>2</v>
      </c>
      <c r="EC935" s="128">
        <f t="shared" si="262"/>
        <v>0</v>
      </c>
      <c r="ED935" s="128">
        <f t="shared" si="263"/>
        <v>1</v>
      </c>
      <c r="EE935" s="128">
        <f t="shared" si="264"/>
        <v>0</v>
      </c>
      <c r="EF935" s="128">
        <f t="shared" si="265"/>
        <v>0</v>
      </c>
      <c r="EG935" s="128">
        <f t="shared" si="266"/>
        <v>0</v>
      </c>
      <c r="EH935" s="128">
        <f t="shared" si="267"/>
        <v>3</v>
      </c>
      <c r="EI935" s="128">
        <f t="shared" si="268"/>
        <v>1</v>
      </c>
      <c r="EJ935" s="128">
        <v>0</v>
      </c>
    </row>
    <row r="936" spans="1:140" ht="15.75" customHeight="1">
      <c r="A936" s="33"/>
      <c r="B936" s="33"/>
      <c r="C936" s="128">
        <v>2020</v>
      </c>
      <c r="D936" s="128" t="s">
        <v>4692</v>
      </c>
      <c r="E936" s="128" t="s">
        <v>4693</v>
      </c>
      <c r="F936" s="128" t="s">
        <v>2986</v>
      </c>
      <c r="G936" s="128" t="s">
        <v>470</v>
      </c>
      <c r="H936" s="159" t="s">
        <v>4694</v>
      </c>
      <c r="I936" s="128" t="s">
        <v>4695</v>
      </c>
      <c r="J936" s="128"/>
      <c r="K936" s="128"/>
      <c r="L936" s="128" t="s">
        <v>4462</v>
      </c>
      <c r="M936" s="147">
        <v>1</v>
      </c>
      <c r="N936" s="147"/>
      <c r="O936" s="128"/>
      <c r="P936" s="128"/>
      <c r="Q936" s="128"/>
      <c r="R936" s="128">
        <v>1</v>
      </c>
      <c r="S936" s="128"/>
      <c r="T936" s="128"/>
      <c r="U936" s="128"/>
      <c r="V936" s="128"/>
      <c r="W936" s="128"/>
      <c r="X936" s="128"/>
      <c r="Y936" s="128"/>
      <c r="Z936" s="128"/>
      <c r="AA936" s="128"/>
      <c r="AB936" s="128"/>
      <c r="AC936" s="128"/>
      <c r="AD936" s="128"/>
      <c r="AE936" s="128"/>
      <c r="AF936" s="128">
        <v>1</v>
      </c>
      <c r="AG936" s="128"/>
      <c r="AH936" s="128"/>
      <c r="AI936" s="128"/>
      <c r="AJ936" s="128"/>
      <c r="AK936" s="128"/>
      <c r="AL936" s="128"/>
      <c r="AM936" s="128"/>
      <c r="AN936" s="128"/>
      <c r="AO936" s="128"/>
      <c r="AP936" s="128"/>
      <c r="AQ936" s="128"/>
      <c r="AR936" s="128">
        <f t="shared" si="270"/>
        <v>1</v>
      </c>
      <c r="AS936" s="128">
        <v>1</v>
      </c>
      <c r="AT936" s="128">
        <v>1</v>
      </c>
      <c r="AU936" s="128">
        <v>1</v>
      </c>
      <c r="AV936" s="128">
        <v>1</v>
      </c>
      <c r="AW936" s="128">
        <v>1</v>
      </c>
      <c r="AX936" s="128">
        <f t="shared" si="253"/>
        <v>5</v>
      </c>
      <c r="AY936" s="128"/>
      <c r="AZ936" s="128">
        <v>1</v>
      </c>
      <c r="BA936" s="128"/>
      <c r="BB936" s="128"/>
      <c r="BC936" s="128"/>
      <c r="BD936" s="128"/>
      <c r="BE936" s="128"/>
      <c r="BF936" s="128"/>
      <c r="BG936" s="128"/>
      <c r="BH936" s="128"/>
      <c r="BI936" s="128"/>
      <c r="BJ936" s="128"/>
      <c r="BK936" s="128"/>
      <c r="BL936" s="128"/>
      <c r="BM936" s="128"/>
      <c r="BN936" s="128">
        <v>1</v>
      </c>
      <c r="BO936" s="128"/>
      <c r="BP936" s="128"/>
      <c r="BQ936" s="128"/>
      <c r="BR936" s="128"/>
      <c r="BS936" s="128"/>
      <c r="BT936" s="128"/>
      <c r="BU936" s="128"/>
      <c r="BV936" s="66">
        <f t="shared" si="269"/>
        <v>1</v>
      </c>
      <c r="BW936" s="128"/>
      <c r="BX936" s="128"/>
      <c r="BY936" s="128"/>
      <c r="BZ936" s="128"/>
      <c r="CA936" s="128"/>
      <c r="CB936" s="128"/>
      <c r="CC936" s="128"/>
      <c r="CD936" s="128"/>
      <c r="CE936" s="128"/>
      <c r="CF936" s="128"/>
      <c r="CG936" s="128"/>
      <c r="CH936" s="128">
        <f t="shared" si="254"/>
        <v>0</v>
      </c>
      <c r="CI936" s="128"/>
      <c r="CJ936" s="128"/>
      <c r="CK936" s="128"/>
      <c r="CL936" s="128"/>
      <c r="CM936" s="128"/>
      <c r="CN936" s="128"/>
      <c r="CO936" s="128"/>
      <c r="CP936" s="128"/>
      <c r="CQ936" s="128"/>
      <c r="CR936" s="128"/>
      <c r="CS936" s="128">
        <f t="shared" si="255"/>
        <v>0</v>
      </c>
      <c r="CT936" s="128"/>
      <c r="CU936" s="128"/>
      <c r="CV936" s="128"/>
      <c r="CW936" s="128"/>
      <c r="CX936" s="128"/>
      <c r="CY936" s="128"/>
      <c r="CZ936" s="128"/>
      <c r="DA936" s="128"/>
      <c r="DB936" s="128"/>
      <c r="DC936" s="128"/>
      <c r="DD936" s="128">
        <f t="shared" si="256"/>
        <v>0</v>
      </c>
      <c r="DE936" s="128"/>
      <c r="DF936" s="128"/>
      <c r="DG936" s="128"/>
      <c r="DH936" s="128"/>
      <c r="DI936" s="128"/>
      <c r="DJ936" s="128"/>
      <c r="DK936" s="128"/>
      <c r="DL936" s="128"/>
      <c r="DM936" s="128"/>
      <c r="DN936" s="128">
        <f t="shared" si="257"/>
        <v>0</v>
      </c>
      <c r="DO936" s="128"/>
      <c r="DP936" s="128"/>
      <c r="DQ936" s="128"/>
      <c r="DR936" s="128"/>
      <c r="DS936" s="128"/>
      <c r="DT936" s="128"/>
      <c r="DU936" s="128"/>
      <c r="DV936" s="128"/>
      <c r="DW936" s="128"/>
      <c r="DX936" s="128"/>
      <c r="DY936" s="128">
        <f t="shared" si="258"/>
        <v>0</v>
      </c>
      <c r="DZ936" s="128">
        <f t="shared" si="259"/>
        <v>0</v>
      </c>
      <c r="EA936" s="128">
        <f t="shared" si="260"/>
        <v>0</v>
      </c>
      <c r="EB936" s="128">
        <f t="shared" si="261"/>
        <v>0</v>
      </c>
      <c r="EC936" s="128">
        <f t="shared" si="262"/>
        <v>0</v>
      </c>
      <c r="ED936" s="128">
        <f t="shared" si="263"/>
        <v>0</v>
      </c>
      <c r="EE936" s="128">
        <f t="shared" si="264"/>
        <v>0</v>
      </c>
      <c r="EF936" s="128">
        <f t="shared" si="265"/>
        <v>0</v>
      </c>
      <c r="EG936" s="128">
        <f t="shared" si="266"/>
        <v>0</v>
      </c>
      <c r="EH936" s="128">
        <f t="shared" si="267"/>
        <v>0</v>
      </c>
      <c r="EI936" s="128">
        <f t="shared" si="268"/>
        <v>0</v>
      </c>
      <c r="EJ936" s="128">
        <v>0</v>
      </c>
    </row>
    <row r="937" spans="1:140" ht="15.75" customHeight="1">
      <c r="A937" s="33"/>
      <c r="B937" s="33"/>
      <c r="C937" s="128">
        <v>2020</v>
      </c>
      <c r="D937" s="128" t="s">
        <v>4696</v>
      </c>
      <c r="E937" s="128" t="s">
        <v>4697</v>
      </c>
      <c r="F937" s="128" t="s">
        <v>2986</v>
      </c>
      <c r="G937" s="128" t="s">
        <v>470</v>
      </c>
      <c r="H937" s="159" t="s">
        <v>4698</v>
      </c>
      <c r="I937" s="128" t="s">
        <v>4699</v>
      </c>
      <c r="J937" s="128"/>
      <c r="K937" s="128"/>
      <c r="L937" s="128" t="s">
        <v>4462</v>
      </c>
      <c r="M937" s="147">
        <v>1</v>
      </c>
      <c r="N937" s="147"/>
      <c r="O937" s="128"/>
      <c r="P937" s="128">
        <v>1</v>
      </c>
      <c r="Q937" s="128"/>
      <c r="R937" s="128"/>
      <c r="S937" s="128"/>
      <c r="T937" s="128"/>
      <c r="U937" s="128"/>
      <c r="V937" s="128"/>
      <c r="W937" s="128"/>
      <c r="X937" s="128"/>
      <c r="Y937" s="128">
        <v>1</v>
      </c>
      <c r="Z937" s="128"/>
      <c r="AA937" s="128"/>
      <c r="AB937" s="128"/>
      <c r="AC937" s="128"/>
      <c r="AD937" s="128"/>
      <c r="AE937" s="128"/>
      <c r="AF937" s="128"/>
      <c r="AG937" s="128"/>
      <c r="AH937" s="128"/>
      <c r="AI937" s="128"/>
      <c r="AJ937" s="128"/>
      <c r="AK937" s="128"/>
      <c r="AL937" s="128"/>
      <c r="AM937" s="128"/>
      <c r="AN937" s="128"/>
      <c r="AO937" s="128"/>
      <c r="AP937" s="128"/>
      <c r="AQ937" s="128"/>
      <c r="AR937" s="128">
        <f t="shared" si="270"/>
        <v>1</v>
      </c>
      <c r="AS937" s="128">
        <v>1</v>
      </c>
      <c r="AT937" s="128">
        <v>1</v>
      </c>
      <c r="AU937" s="128">
        <v>0</v>
      </c>
      <c r="AV937" s="128">
        <v>0</v>
      </c>
      <c r="AW937" s="128">
        <v>1</v>
      </c>
      <c r="AX937" s="128">
        <f t="shared" si="253"/>
        <v>3</v>
      </c>
      <c r="AY937" s="128"/>
      <c r="AZ937" s="128"/>
      <c r="BA937" s="128">
        <v>1</v>
      </c>
      <c r="BB937" s="128"/>
      <c r="BC937" s="128"/>
      <c r="BD937" s="128"/>
      <c r="BE937" s="128"/>
      <c r="BF937" s="128"/>
      <c r="BG937" s="128"/>
      <c r="BH937" s="128"/>
      <c r="BI937" s="128"/>
      <c r="BJ937" s="128"/>
      <c r="BK937" s="128">
        <v>1</v>
      </c>
      <c r="BL937" s="128"/>
      <c r="BM937" s="128"/>
      <c r="BN937" s="128"/>
      <c r="BO937" s="128"/>
      <c r="BP937" s="128"/>
      <c r="BQ937" s="128"/>
      <c r="BR937" s="128"/>
      <c r="BS937" s="128">
        <v>1</v>
      </c>
      <c r="BT937" s="128">
        <v>1</v>
      </c>
      <c r="BU937" s="128">
        <v>1</v>
      </c>
      <c r="BV937" s="66">
        <f t="shared" si="269"/>
        <v>0</v>
      </c>
      <c r="BW937" s="128"/>
      <c r="BX937" s="128"/>
      <c r="BY937" s="128"/>
      <c r="BZ937" s="128">
        <v>1</v>
      </c>
      <c r="CA937" s="128"/>
      <c r="CB937" s="128">
        <v>1</v>
      </c>
      <c r="CC937" s="128"/>
      <c r="CD937" s="128"/>
      <c r="CE937" s="128"/>
      <c r="CF937" s="128"/>
      <c r="CG937" s="128"/>
      <c r="CH937" s="128">
        <f t="shared" si="254"/>
        <v>2</v>
      </c>
      <c r="CI937" s="128"/>
      <c r="CJ937" s="128"/>
      <c r="CK937" s="128"/>
      <c r="CL937" s="128"/>
      <c r="CM937" s="128">
        <v>1</v>
      </c>
      <c r="CN937" s="128"/>
      <c r="CO937" s="128"/>
      <c r="CP937" s="128"/>
      <c r="CQ937" s="128"/>
      <c r="CR937" s="128"/>
      <c r="CS937" s="128">
        <f t="shared" si="255"/>
        <v>1</v>
      </c>
      <c r="CT937" s="128"/>
      <c r="CU937" s="128"/>
      <c r="CV937" s="128"/>
      <c r="CW937" s="128"/>
      <c r="CX937" s="128"/>
      <c r="CY937" s="128"/>
      <c r="CZ937" s="128"/>
      <c r="DA937" s="128"/>
      <c r="DB937" s="128"/>
      <c r="DC937" s="128"/>
      <c r="DD937" s="128">
        <f t="shared" si="256"/>
        <v>0</v>
      </c>
      <c r="DE937" s="128"/>
      <c r="DF937" s="128"/>
      <c r="DG937" s="128"/>
      <c r="DH937" s="128"/>
      <c r="DI937" s="128"/>
      <c r="DJ937" s="128"/>
      <c r="DK937" s="128"/>
      <c r="DL937" s="128"/>
      <c r="DM937" s="128"/>
      <c r="DN937" s="128">
        <f t="shared" si="257"/>
        <v>0</v>
      </c>
      <c r="DO937" s="128"/>
      <c r="DP937" s="128"/>
      <c r="DQ937" s="128"/>
      <c r="DR937" s="128"/>
      <c r="DS937" s="128"/>
      <c r="DT937" s="128"/>
      <c r="DU937" s="128"/>
      <c r="DV937" s="128">
        <v>1</v>
      </c>
      <c r="DW937" s="128"/>
      <c r="DX937" s="128"/>
      <c r="DY937" s="128">
        <f t="shared" si="258"/>
        <v>1</v>
      </c>
      <c r="DZ937" s="128">
        <f t="shared" si="259"/>
        <v>0</v>
      </c>
      <c r="EA937" s="128">
        <f t="shared" si="260"/>
        <v>0</v>
      </c>
      <c r="EB937" s="128">
        <f t="shared" si="261"/>
        <v>0</v>
      </c>
      <c r="EC937" s="128">
        <f t="shared" si="262"/>
        <v>1</v>
      </c>
      <c r="ED937" s="128">
        <f t="shared" si="263"/>
        <v>0</v>
      </c>
      <c r="EE937" s="128">
        <f t="shared" si="264"/>
        <v>0</v>
      </c>
      <c r="EF937" s="128">
        <f t="shared" si="265"/>
        <v>0</v>
      </c>
      <c r="EG937" s="128">
        <f t="shared" si="266"/>
        <v>0</v>
      </c>
      <c r="EH937" s="128">
        <f t="shared" si="267"/>
        <v>1</v>
      </c>
      <c r="EI937" s="128">
        <f t="shared" si="268"/>
        <v>1</v>
      </c>
      <c r="EJ937" s="128">
        <v>1</v>
      </c>
    </row>
    <row r="938" spans="1:140" ht="15.75" customHeight="1">
      <c r="A938" s="33"/>
      <c r="B938" s="33"/>
      <c r="C938" s="128">
        <v>2020</v>
      </c>
      <c r="D938" s="128" t="s">
        <v>4700</v>
      </c>
      <c r="E938" s="128" t="s">
        <v>4701</v>
      </c>
      <c r="F938" s="128" t="s">
        <v>660</v>
      </c>
      <c r="G938" s="128" t="s">
        <v>487</v>
      </c>
      <c r="H938" s="159" t="s">
        <v>4702</v>
      </c>
      <c r="I938" s="128" t="s">
        <v>4703</v>
      </c>
      <c r="J938" s="128"/>
      <c r="K938" s="128"/>
      <c r="L938" s="128" t="s">
        <v>4462</v>
      </c>
      <c r="M938" s="147">
        <v>0</v>
      </c>
      <c r="N938" s="147"/>
      <c r="O938" s="128"/>
      <c r="P938" s="128"/>
      <c r="Q938" s="128"/>
      <c r="R938" s="128"/>
      <c r="S938" s="128"/>
      <c r="T938" s="128"/>
      <c r="U938" s="128"/>
      <c r="V938" s="128"/>
      <c r="W938" s="128"/>
      <c r="X938" s="128"/>
      <c r="Y938" s="128"/>
      <c r="Z938" s="128"/>
      <c r="AA938" s="128"/>
      <c r="AB938" s="128">
        <v>1</v>
      </c>
      <c r="AC938" s="128"/>
      <c r="AD938" s="128"/>
      <c r="AE938" s="128"/>
      <c r="AF938" s="128"/>
      <c r="AG938" s="128"/>
      <c r="AH938" s="128"/>
      <c r="AI938" s="128"/>
      <c r="AJ938" s="128"/>
      <c r="AK938" s="128"/>
      <c r="AL938" s="128"/>
      <c r="AM938" s="128"/>
      <c r="AN938" s="128"/>
      <c r="AO938" s="128"/>
      <c r="AP938" s="128"/>
      <c r="AQ938" s="128"/>
      <c r="AR938" s="128">
        <f t="shared" si="270"/>
        <v>1</v>
      </c>
      <c r="AS938" s="128">
        <v>1</v>
      </c>
      <c r="AT938" s="128">
        <v>1</v>
      </c>
      <c r="AU938" s="128">
        <v>1</v>
      </c>
      <c r="AV938" s="128">
        <v>1</v>
      </c>
      <c r="AW938" s="128">
        <v>1</v>
      </c>
      <c r="AX938" s="128">
        <f t="shared" si="253"/>
        <v>5</v>
      </c>
      <c r="AY938" s="128"/>
      <c r="AZ938" s="128"/>
      <c r="BA938" s="128">
        <v>1</v>
      </c>
      <c r="BB938" s="128"/>
      <c r="BC938" s="128"/>
      <c r="BD938" s="128">
        <v>1</v>
      </c>
      <c r="BE938" s="128"/>
      <c r="BF938" s="128"/>
      <c r="BG938" s="128"/>
      <c r="BH938" s="128"/>
      <c r="BI938" s="128"/>
      <c r="BJ938" s="128"/>
      <c r="BK938" s="128">
        <v>1</v>
      </c>
      <c r="BL938" s="128"/>
      <c r="BM938" s="128"/>
      <c r="BN938" s="128"/>
      <c r="BO938" s="128"/>
      <c r="BP938" s="128"/>
      <c r="BQ938" s="128"/>
      <c r="BR938" s="128"/>
      <c r="BS938" s="128"/>
      <c r="BT938" s="128"/>
      <c r="BU938" s="128"/>
      <c r="BV938" s="66">
        <f t="shared" si="269"/>
        <v>1</v>
      </c>
      <c r="BW938" s="128"/>
      <c r="BX938" s="128"/>
      <c r="BY938" s="128"/>
      <c r="BZ938" s="128"/>
      <c r="CA938" s="128"/>
      <c r="CB938" s="128"/>
      <c r="CC938" s="128"/>
      <c r="CD938" s="128"/>
      <c r="CE938" s="128"/>
      <c r="CF938" s="128"/>
      <c r="CG938" s="128"/>
      <c r="CH938" s="128">
        <f t="shared" si="254"/>
        <v>0</v>
      </c>
      <c r="CI938" s="128"/>
      <c r="CJ938" s="128"/>
      <c r="CK938" s="128"/>
      <c r="CL938" s="128"/>
      <c r="CM938" s="128"/>
      <c r="CN938" s="128"/>
      <c r="CO938" s="128"/>
      <c r="CP938" s="128"/>
      <c r="CQ938" s="128"/>
      <c r="CR938" s="128"/>
      <c r="CS938" s="128">
        <f t="shared" si="255"/>
        <v>0</v>
      </c>
      <c r="CT938" s="128"/>
      <c r="CU938" s="128"/>
      <c r="CV938" s="128"/>
      <c r="CW938" s="128"/>
      <c r="CX938" s="128"/>
      <c r="CY938" s="128"/>
      <c r="CZ938" s="128"/>
      <c r="DA938" s="128"/>
      <c r="DB938" s="128"/>
      <c r="DC938" s="128"/>
      <c r="DD938" s="128">
        <f t="shared" si="256"/>
        <v>0</v>
      </c>
      <c r="DE938" s="128"/>
      <c r="DF938" s="128"/>
      <c r="DG938" s="128"/>
      <c r="DH938" s="128"/>
      <c r="DI938" s="128"/>
      <c r="DJ938" s="128"/>
      <c r="DK938" s="128"/>
      <c r="DL938" s="128"/>
      <c r="DM938" s="128"/>
      <c r="DN938" s="128">
        <f t="shared" si="257"/>
        <v>0</v>
      </c>
      <c r="DO938" s="128"/>
      <c r="DP938" s="128"/>
      <c r="DQ938" s="128"/>
      <c r="DR938" s="128"/>
      <c r="DS938" s="128"/>
      <c r="DT938" s="128"/>
      <c r="DU938" s="128"/>
      <c r="DV938" s="128"/>
      <c r="DW938" s="128"/>
      <c r="DX938" s="128"/>
      <c r="DY938" s="128">
        <f t="shared" si="258"/>
        <v>0</v>
      </c>
      <c r="DZ938" s="128">
        <f t="shared" si="259"/>
        <v>0</v>
      </c>
      <c r="EA938" s="128">
        <f t="shared" si="260"/>
        <v>0</v>
      </c>
      <c r="EB938" s="128">
        <f t="shared" si="261"/>
        <v>0</v>
      </c>
      <c r="EC938" s="128">
        <f t="shared" si="262"/>
        <v>0</v>
      </c>
      <c r="ED938" s="128">
        <f t="shared" si="263"/>
        <v>0</v>
      </c>
      <c r="EE938" s="128">
        <f t="shared" si="264"/>
        <v>0</v>
      </c>
      <c r="EF938" s="128">
        <f t="shared" si="265"/>
        <v>0</v>
      </c>
      <c r="EG938" s="128">
        <f t="shared" si="266"/>
        <v>0</v>
      </c>
      <c r="EH938" s="128">
        <f t="shared" si="267"/>
        <v>0</v>
      </c>
      <c r="EI938" s="128">
        <f t="shared" si="268"/>
        <v>0</v>
      </c>
      <c r="EJ938" s="128">
        <v>1</v>
      </c>
    </row>
    <row r="939" spans="1:140" ht="15.75" customHeight="1">
      <c r="A939" s="33"/>
      <c r="B939" s="33"/>
      <c r="C939" s="128">
        <v>2020</v>
      </c>
      <c r="D939" s="128" t="s">
        <v>4704</v>
      </c>
      <c r="E939" s="128" t="s">
        <v>4705</v>
      </c>
      <c r="F939" s="128" t="s">
        <v>486</v>
      </c>
      <c r="G939" s="125" t="s">
        <v>487</v>
      </c>
      <c r="H939" s="128" t="s">
        <v>4706</v>
      </c>
      <c r="I939" s="128" t="s">
        <v>4707</v>
      </c>
      <c r="J939" s="128"/>
      <c r="K939" s="128"/>
      <c r="L939" s="128" t="s">
        <v>4462</v>
      </c>
      <c r="M939" s="147">
        <v>0</v>
      </c>
      <c r="N939" s="147"/>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v>1</v>
      </c>
      <c r="AM939" s="128"/>
      <c r="AN939" s="128"/>
      <c r="AO939" s="128"/>
      <c r="AP939" s="128"/>
      <c r="AQ939" s="128"/>
      <c r="AR939" s="128">
        <f t="shared" si="270"/>
        <v>1</v>
      </c>
      <c r="AS939" s="128">
        <v>1</v>
      </c>
      <c r="AT939" s="128">
        <v>1</v>
      </c>
      <c r="AU939" s="128">
        <v>1</v>
      </c>
      <c r="AV939" s="128">
        <v>1</v>
      </c>
      <c r="AW939" s="128">
        <v>1</v>
      </c>
      <c r="AX939" s="128">
        <f t="shared" si="253"/>
        <v>5</v>
      </c>
      <c r="AY939" s="128"/>
      <c r="AZ939" s="128"/>
      <c r="BA939" s="128">
        <v>1</v>
      </c>
      <c r="BB939" s="128"/>
      <c r="BC939" s="128"/>
      <c r="BD939" s="128"/>
      <c r="BE939" s="128"/>
      <c r="BF939" s="128"/>
      <c r="BG939" s="128"/>
      <c r="BH939" s="128"/>
      <c r="BI939" s="128"/>
      <c r="BJ939" s="128"/>
      <c r="BK939" s="128"/>
      <c r="BL939" s="128"/>
      <c r="BM939" s="128"/>
      <c r="BN939" s="128"/>
      <c r="BO939" s="128"/>
      <c r="BP939" s="128">
        <v>1</v>
      </c>
      <c r="BQ939" s="128"/>
      <c r="BR939" s="128"/>
      <c r="BS939" s="128">
        <v>1</v>
      </c>
      <c r="BT939" s="128">
        <v>1</v>
      </c>
      <c r="BU939" s="128">
        <v>1</v>
      </c>
      <c r="BV939" s="66">
        <f t="shared" si="269"/>
        <v>0</v>
      </c>
      <c r="BW939" s="128"/>
      <c r="BX939" s="128"/>
      <c r="BY939" s="128"/>
      <c r="BZ939" s="128">
        <v>1</v>
      </c>
      <c r="CA939" s="128"/>
      <c r="CB939" s="128">
        <v>1</v>
      </c>
      <c r="CC939" s="128">
        <v>1</v>
      </c>
      <c r="CD939" s="128"/>
      <c r="CE939" s="128">
        <v>1</v>
      </c>
      <c r="CF939" s="128"/>
      <c r="CG939" s="128"/>
      <c r="CH939" s="128">
        <f t="shared" si="254"/>
        <v>4</v>
      </c>
      <c r="CI939" s="128"/>
      <c r="CJ939" s="128"/>
      <c r="CK939" s="128"/>
      <c r="CL939" s="128"/>
      <c r="CM939" s="128">
        <v>1</v>
      </c>
      <c r="CN939" s="128">
        <v>1</v>
      </c>
      <c r="CO939" s="128"/>
      <c r="CP939" s="128">
        <v>1</v>
      </c>
      <c r="CQ939" s="128"/>
      <c r="CR939" s="128"/>
      <c r="CS939" s="128">
        <f t="shared" si="255"/>
        <v>3</v>
      </c>
      <c r="CT939" s="128"/>
      <c r="CU939" s="128"/>
      <c r="CV939" s="128"/>
      <c r="CW939" s="128">
        <v>1</v>
      </c>
      <c r="CX939" s="128">
        <v>1</v>
      </c>
      <c r="CY939" s="128"/>
      <c r="CZ939" s="128"/>
      <c r="DA939" s="128">
        <v>1</v>
      </c>
      <c r="DB939" s="128"/>
      <c r="DC939" s="128"/>
      <c r="DD939" s="128">
        <f t="shared" si="256"/>
        <v>3</v>
      </c>
      <c r="DE939" s="128"/>
      <c r="DF939" s="128"/>
      <c r="DG939" s="128"/>
      <c r="DH939" s="128">
        <v>1</v>
      </c>
      <c r="DI939" s="128">
        <v>1</v>
      </c>
      <c r="DJ939" s="128"/>
      <c r="DK939" s="128">
        <v>1</v>
      </c>
      <c r="DL939" s="128"/>
      <c r="DM939" s="128"/>
      <c r="DN939" s="128">
        <f t="shared" si="257"/>
        <v>3</v>
      </c>
      <c r="DO939" s="128"/>
      <c r="DP939" s="128"/>
      <c r="DQ939" s="128"/>
      <c r="DR939" s="128">
        <v>1</v>
      </c>
      <c r="DS939" s="128">
        <v>1</v>
      </c>
      <c r="DT939" s="128"/>
      <c r="DU939" s="128"/>
      <c r="DV939" s="128">
        <v>1</v>
      </c>
      <c r="DW939" s="128"/>
      <c r="DX939" s="128"/>
      <c r="DY939" s="128">
        <f t="shared" si="258"/>
        <v>3</v>
      </c>
      <c r="DZ939" s="128">
        <f t="shared" si="259"/>
        <v>0</v>
      </c>
      <c r="EA939" s="128">
        <f t="shared" si="260"/>
        <v>0</v>
      </c>
      <c r="EB939" s="128">
        <f t="shared" si="261"/>
        <v>0</v>
      </c>
      <c r="EC939" s="128">
        <f t="shared" si="262"/>
        <v>4</v>
      </c>
      <c r="ED939" s="128">
        <f t="shared" si="263"/>
        <v>5</v>
      </c>
      <c r="EE939" s="128">
        <f t="shared" si="264"/>
        <v>0</v>
      </c>
      <c r="EF939" s="128">
        <f t="shared" si="265"/>
        <v>4</v>
      </c>
      <c r="EG939" s="128">
        <f t="shared" si="266"/>
        <v>0</v>
      </c>
      <c r="EH939" s="128">
        <f t="shared" si="267"/>
        <v>13</v>
      </c>
      <c r="EI939" s="128">
        <f t="shared" si="268"/>
        <v>1</v>
      </c>
      <c r="EJ939" s="128">
        <v>0</v>
      </c>
    </row>
    <row r="940" spans="1:140" ht="15.75" customHeight="1">
      <c r="A940" s="33"/>
      <c r="B940" s="33"/>
      <c r="C940" s="128">
        <v>2020</v>
      </c>
      <c r="D940" s="128" t="s">
        <v>4708</v>
      </c>
      <c r="E940" s="128" t="s">
        <v>4709</v>
      </c>
      <c r="F940" s="128" t="s">
        <v>620</v>
      </c>
      <c r="G940" s="128" t="s">
        <v>621</v>
      </c>
      <c r="H940" s="128" t="s">
        <v>4710</v>
      </c>
      <c r="I940" s="128" t="s">
        <v>4711</v>
      </c>
      <c r="J940" s="128"/>
      <c r="K940" s="128"/>
      <c r="L940" s="128" t="s">
        <v>4462</v>
      </c>
      <c r="M940" s="147">
        <v>0</v>
      </c>
      <c r="N940" s="147"/>
      <c r="O940" s="128"/>
      <c r="P940" s="128"/>
      <c r="Q940" s="128"/>
      <c r="R940" s="128"/>
      <c r="S940" s="128"/>
      <c r="T940" s="128"/>
      <c r="U940" s="128">
        <v>1</v>
      </c>
      <c r="V940" s="128"/>
      <c r="W940" s="128"/>
      <c r="X940" s="128"/>
      <c r="Y940" s="128"/>
      <c r="Z940" s="128"/>
      <c r="AA940" s="128"/>
      <c r="AB940" s="128"/>
      <c r="AC940" s="128"/>
      <c r="AD940" s="128"/>
      <c r="AE940" s="128"/>
      <c r="AF940" s="128"/>
      <c r="AG940" s="128">
        <v>1</v>
      </c>
      <c r="AH940" s="128"/>
      <c r="AI940" s="128"/>
      <c r="AJ940" s="128"/>
      <c r="AK940" s="128"/>
      <c r="AL940" s="128"/>
      <c r="AM940" s="128"/>
      <c r="AN940" s="128"/>
      <c r="AO940" s="128"/>
      <c r="AP940" s="128"/>
      <c r="AQ940" s="128"/>
      <c r="AR940" s="128">
        <f t="shared" si="270"/>
        <v>1</v>
      </c>
      <c r="AS940" s="128">
        <v>1</v>
      </c>
      <c r="AT940" s="128">
        <v>1</v>
      </c>
      <c r="AU940" s="128">
        <v>1</v>
      </c>
      <c r="AV940" s="128">
        <v>1</v>
      </c>
      <c r="AW940" s="128">
        <v>1</v>
      </c>
      <c r="AX940" s="128">
        <f t="shared" si="253"/>
        <v>5</v>
      </c>
      <c r="AY940" s="128"/>
      <c r="AZ940" s="128"/>
      <c r="BA940" s="128">
        <v>1</v>
      </c>
      <c r="BB940" s="128"/>
      <c r="BC940" s="128"/>
      <c r="BD940" s="128"/>
      <c r="BE940" s="128"/>
      <c r="BF940" s="128"/>
      <c r="BG940" s="128"/>
      <c r="BH940" s="128"/>
      <c r="BI940" s="128"/>
      <c r="BJ940" s="128"/>
      <c r="BK940" s="128">
        <v>1</v>
      </c>
      <c r="BL940" s="128"/>
      <c r="BM940" s="128"/>
      <c r="BN940" s="128"/>
      <c r="BO940" s="128"/>
      <c r="BP940" s="128"/>
      <c r="BQ940" s="128"/>
      <c r="BR940" s="128"/>
      <c r="BS940" s="128">
        <v>1</v>
      </c>
      <c r="BT940" s="128">
        <v>1</v>
      </c>
      <c r="BU940" s="128">
        <v>1</v>
      </c>
      <c r="BV940" s="66">
        <f t="shared" si="269"/>
        <v>0</v>
      </c>
      <c r="BW940" s="128"/>
      <c r="BX940" s="128"/>
      <c r="BY940" s="128"/>
      <c r="BZ940" s="128">
        <v>1</v>
      </c>
      <c r="CA940" s="128"/>
      <c r="CB940" s="128">
        <v>1</v>
      </c>
      <c r="CC940" s="128">
        <v>1</v>
      </c>
      <c r="CD940" s="128"/>
      <c r="CE940" s="128"/>
      <c r="CF940" s="128"/>
      <c r="CG940" s="128"/>
      <c r="CH940" s="128">
        <f t="shared" si="254"/>
        <v>3</v>
      </c>
      <c r="CI940" s="128"/>
      <c r="CJ940" s="128">
        <v>1</v>
      </c>
      <c r="CK940" s="128"/>
      <c r="CL940" s="128"/>
      <c r="CM940" s="128">
        <v>1</v>
      </c>
      <c r="CN940" s="128">
        <v>1</v>
      </c>
      <c r="CO940" s="128"/>
      <c r="CP940" s="128"/>
      <c r="CQ940" s="128"/>
      <c r="CR940" s="128"/>
      <c r="CS940" s="128">
        <f t="shared" si="255"/>
        <v>3</v>
      </c>
      <c r="CT940" s="128"/>
      <c r="CU940" s="128"/>
      <c r="CV940" s="128"/>
      <c r="CW940" s="128">
        <v>1</v>
      </c>
      <c r="CX940" s="128">
        <v>1</v>
      </c>
      <c r="CY940" s="128"/>
      <c r="CZ940" s="128"/>
      <c r="DA940" s="128"/>
      <c r="DB940" s="128"/>
      <c r="DC940" s="128"/>
      <c r="DD940" s="128">
        <f t="shared" si="256"/>
        <v>2</v>
      </c>
      <c r="DE940" s="128"/>
      <c r="DF940" s="128">
        <v>1</v>
      </c>
      <c r="DG940" s="128"/>
      <c r="DH940" s="128">
        <v>1</v>
      </c>
      <c r="DI940" s="128">
        <v>1</v>
      </c>
      <c r="DJ940" s="128"/>
      <c r="DK940" s="128"/>
      <c r="DL940" s="128"/>
      <c r="DM940" s="128"/>
      <c r="DN940" s="128">
        <f t="shared" si="257"/>
        <v>3</v>
      </c>
      <c r="DO940" s="128"/>
      <c r="DP940" s="128">
        <v>1</v>
      </c>
      <c r="DQ940" s="128"/>
      <c r="DR940" s="128">
        <v>1</v>
      </c>
      <c r="DS940" s="128">
        <v>1</v>
      </c>
      <c r="DT940" s="128"/>
      <c r="DU940" s="128"/>
      <c r="DV940" s="128">
        <v>1</v>
      </c>
      <c r="DW940" s="128"/>
      <c r="DX940" s="128"/>
      <c r="DY940" s="128">
        <f t="shared" si="258"/>
        <v>4</v>
      </c>
      <c r="DZ940" s="128">
        <f t="shared" si="259"/>
        <v>0</v>
      </c>
      <c r="EA940" s="128">
        <f t="shared" si="260"/>
        <v>3</v>
      </c>
      <c r="EB940" s="128">
        <f t="shared" si="261"/>
        <v>0</v>
      </c>
      <c r="EC940" s="128">
        <f t="shared" si="262"/>
        <v>4</v>
      </c>
      <c r="ED940" s="128">
        <f t="shared" si="263"/>
        <v>5</v>
      </c>
      <c r="EE940" s="128">
        <f t="shared" si="264"/>
        <v>0</v>
      </c>
      <c r="EF940" s="128">
        <f t="shared" si="265"/>
        <v>0</v>
      </c>
      <c r="EG940" s="128">
        <f t="shared" si="266"/>
        <v>0</v>
      </c>
      <c r="EH940" s="128">
        <f t="shared" si="267"/>
        <v>12</v>
      </c>
      <c r="EI940" s="128">
        <f t="shared" si="268"/>
        <v>1</v>
      </c>
      <c r="EJ940" s="128">
        <v>0</v>
      </c>
    </row>
    <row r="941" spans="1:140" ht="15.75" customHeight="1">
      <c r="A941" s="33"/>
      <c r="B941" s="33"/>
      <c r="C941" s="128">
        <v>2020</v>
      </c>
      <c r="D941" s="128" t="s">
        <v>4712</v>
      </c>
      <c r="E941" s="128" t="s">
        <v>4713</v>
      </c>
      <c r="F941" s="128" t="s">
        <v>620</v>
      </c>
      <c r="G941" s="128" t="s">
        <v>621</v>
      </c>
      <c r="H941" s="145" t="s">
        <v>4714</v>
      </c>
      <c r="I941" s="128" t="s">
        <v>4715</v>
      </c>
      <c r="J941" s="128"/>
      <c r="K941" s="128"/>
      <c r="L941" s="128" t="s">
        <v>4462</v>
      </c>
      <c r="M941" s="147">
        <v>0</v>
      </c>
      <c r="N941" s="147"/>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v>1</v>
      </c>
      <c r="AM941" s="128"/>
      <c r="AN941" s="128"/>
      <c r="AO941" s="128"/>
      <c r="AP941" s="128"/>
      <c r="AQ941" s="128"/>
      <c r="AR941" s="128">
        <f t="shared" si="270"/>
        <v>1</v>
      </c>
      <c r="AS941" s="128">
        <v>0</v>
      </c>
      <c r="AT941" s="128">
        <v>1</v>
      </c>
      <c r="AU941" s="128">
        <v>1</v>
      </c>
      <c r="AV941" s="128">
        <v>0</v>
      </c>
      <c r="AW941" s="128">
        <v>1</v>
      </c>
      <c r="AX941" s="128">
        <f t="shared" si="253"/>
        <v>3</v>
      </c>
      <c r="AY941" s="128"/>
      <c r="AZ941" s="128"/>
      <c r="BA941" s="128">
        <v>1</v>
      </c>
      <c r="BB941" s="128"/>
      <c r="BC941" s="128"/>
      <c r="BD941" s="128"/>
      <c r="BE941" s="128"/>
      <c r="BF941" s="128"/>
      <c r="BG941" s="128"/>
      <c r="BH941" s="128"/>
      <c r="BI941" s="128"/>
      <c r="BJ941" s="128"/>
      <c r="BK941" s="128"/>
      <c r="BL941" s="128">
        <v>1</v>
      </c>
      <c r="BM941" s="128"/>
      <c r="BN941" s="128"/>
      <c r="BO941" s="128"/>
      <c r="BP941" s="128"/>
      <c r="BQ941" s="128"/>
      <c r="BR941" s="128"/>
      <c r="BS941" s="128"/>
      <c r="BT941" s="128"/>
      <c r="BU941" s="128"/>
      <c r="BV941" s="66">
        <f t="shared" si="269"/>
        <v>1</v>
      </c>
      <c r="BW941" s="128"/>
      <c r="BX941" s="128"/>
      <c r="BY941" s="128"/>
      <c r="BZ941" s="128"/>
      <c r="CA941" s="128"/>
      <c r="CB941" s="128"/>
      <c r="CC941" s="128"/>
      <c r="CD941" s="128"/>
      <c r="CE941" s="128"/>
      <c r="CF941" s="128"/>
      <c r="CG941" s="128"/>
      <c r="CH941" s="128">
        <f t="shared" si="254"/>
        <v>0</v>
      </c>
      <c r="CI941" s="128"/>
      <c r="CJ941" s="128"/>
      <c r="CK941" s="128"/>
      <c r="CL941" s="128"/>
      <c r="CM941" s="128"/>
      <c r="CN941" s="128"/>
      <c r="CO941" s="128"/>
      <c r="CP941" s="128"/>
      <c r="CQ941" s="128"/>
      <c r="CR941" s="128"/>
      <c r="CS941" s="128">
        <f t="shared" si="255"/>
        <v>0</v>
      </c>
      <c r="CT941" s="128"/>
      <c r="CU941" s="128"/>
      <c r="CV941" s="128"/>
      <c r="CW941" s="128"/>
      <c r="CX941" s="128"/>
      <c r="CY941" s="128"/>
      <c r="CZ941" s="128"/>
      <c r="DA941" s="128"/>
      <c r="DB941" s="128"/>
      <c r="DC941" s="128"/>
      <c r="DD941" s="128">
        <f t="shared" si="256"/>
        <v>0</v>
      </c>
      <c r="DE941" s="128"/>
      <c r="DF941" s="128"/>
      <c r="DG941" s="128"/>
      <c r="DH941" s="128"/>
      <c r="DI941" s="128"/>
      <c r="DJ941" s="128"/>
      <c r="DK941" s="128"/>
      <c r="DL941" s="128"/>
      <c r="DM941" s="128"/>
      <c r="DN941" s="128">
        <f t="shared" si="257"/>
        <v>0</v>
      </c>
      <c r="DO941" s="128"/>
      <c r="DP941" s="128"/>
      <c r="DQ941" s="128"/>
      <c r="DR941" s="128"/>
      <c r="DS941" s="128"/>
      <c r="DT941" s="128"/>
      <c r="DU941" s="128"/>
      <c r="DV941" s="128"/>
      <c r="DW941" s="128"/>
      <c r="DX941" s="128"/>
      <c r="DY941" s="128">
        <f t="shared" si="258"/>
        <v>0</v>
      </c>
      <c r="DZ941" s="128">
        <f t="shared" si="259"/>
        <v>0</v>
      </c>
      <c r="EA941" s="128">
        <f t="shared" si="260"/>
        <v>0</v>
      </c>
      <c r="EB941" s="128">
        <f t="shared" si="261"/>
        <v>0</v>
      </c>
      <c r="EC941" s="128">
        <f t="shared" si="262"/>
        <v>0</v>
      </c>
      <c r="ED941" s="128">
        <f t="shared" si="263"/>
        <v>0</v>
      </c>
      <c r="EE941" s="128">
        <f t="shared" si="264"/>
        <v>0</v>
      </c>
      <c r="EF941" s="128">
        <f t="shared" si="265"/>
        <v>0</v>
      </c>
      <c r="EG941" s="128">
        <f t="shared" si="266"/>
        <v>0</v>
      </c>
      <c r="EH941" s="128">
        <f t="shared" si="267"/>
        <v>0</v>
      </c>
      <c r="EI941" s="128">
        <f t="shared" si="268"/>
        <v>0</v>
      </c>
      <c r="EJ941" s="128">
        <v>0</v>
      </c>
    </row>
    <row r="942" spans="1:140" ht="15.75" customHeight="1">
      <c r="A942" s="33"/>
      <c r="B942" s="33"/>
      <c r="C942" s="128">
        <v>2020</v>
      </c>
      <c r="D942" s="128" t="s">
        <v>4716</v>
      </c>
      <c r="E942" s="128" t="s">
        <v>4717</v>
      </c>
      <c r="F942" s="128" t="s">
        <v>2750</v>
      </c>
      <c r="G942" s="113" t="s">
        <v>470</v>
      </c>
      <c r="H942" s="161" t="s">
        <v>4718</v>
      </c>
      <c r="I942" s="182" t="s">
        <v>4719</v>
      </c>
      <c r="J942" s="128"/>
      <c r="K942" s="128"/>
      <c r="L942" s="128" t="s">
        <v>4462</v>
      </c>
      <c r="M942" s="147">
        <v>0</v>
      </c>
      <c r="N942" s="147"/>
      <c r="O942" s="128"/>
      <c r="P942" s="128"/>
      <c r="Q942" s="128"/>
      <c r="R942" s="128">
        <v>1</v>
      </c>
      <c r="S942" s="128"/>
      <c r="T942" s="128"/>
      <c r="U942" s="128">
        <v>1</v>
      </c>
      <c r="V942" s="128"/>
      <c r="W942" s="128"/>
      <c r="X942" s="128"/>
      <c r="Y942" s="128"/>
      <c r="Z942" s="128"/>
      <c r="AA942" s="128"/>
      <c r="AB942" s="128">
        <v>1</v>
      </c>
      <c r="AC942" s="128">
        <v>1</v>
      </c>
      <c r="AD942" s="128"/>
      <c r="AE942" s="128"/>
      <c r="AF942" s="128"/>
      <c r="AG942" s="128"/>
      <c r="AH942" s="128"/>
      <c r="AI942" s="128"/>
      <c r="AJ942" s="128"/>
      <c r="AK942" s="128"/>
      <c r="AL942" s="128"/>
      <c r="AM942" s="128"/>
      <c r="AN942" s="128"/>
      <c r="AO942" s="128"/>
      <c r="AP942" s="128"/>
      <c r="AQ942" s="128"/>
      <c r="AR942" s="128">
        <f t="shared" si="270"/>
        <v>1</v>
      </c>
      <c r="AS942" s="128">
        <v>1</v>
      </c>
      <c r="AT942" s="128">
        <v>0</v>
      </c>
      <c r="AU942" s="128">
        <v>1</v>
      </c>
      <c r="AV942" s="128">
        <v>1</v>
      </c>
      <c r="AW942" s="128">
        <v>1</v>
      </c>
      <c r="AX942" s="128">
        <f t="shared" si="253"/>
        <v>4</v>
      </c>
      <c r="AY942" s="128"/>
      <c r="AZ942" s="128">
        <v>1</v>
      </c>
      <c r="BA942" s="128"/>
      <c r="BB942" s="128"/>
      <c r="BC942" s="128"/>
      <c r="BD942" s="128"/>
      <c r="BE942" s="128"/>
      <c r="BF942" s="128"/>
      <c r="BG942" s="128"/>
      <c r="BH942" s="128"/>
      <c r="BI942" s="128"/>
      <c r="BJ942" s="128"/>
      <c r="BK942" s="128"/>
      <c r="BL942" s="128"/>
      <c r="BM942" s="128">
        <v>1</v>
      </c>
      <c r="BN942" s="128"/>
      <c r="BO942" s="128"/>
      <c r="BP942" s="128"/>
      <c r="BQ942" s="128"/>
      <c r="BR942" s="128"/>
      <c r="BS942" s="128"/>
      <c r="BT942" s="128"/>
      <c r="BU942" s="128"/>
      <c r="BV942" s="66">
        <f t="shared" si="269"/>
        <v>1</v>
      </c>
      <c r="BW942" s="128"/>
      <c r="BX942" s="128"/>
      <c r="BY942" s="128"/>
      <c r="BZ942" s="128"/>
      <c r="CA942" s="128"/>
      <c r="CB942" s="128"/>
      <c r="CC942" s="128"/>
      <c r="CD942" s="128"/>
      <c r="CE942" s="128"/>
      <c r="CF942" s="128"/>
      <c r="CG942" s="128"/>
      <c r="CH942" s="128">
        <f t="shared" si="254"/>
        <v>0</v>
      </c>
      <c r="CI942" s="128"/>
      <c r="CJ942" s="128"/>
      <c r="CK942" s="128"/>
      <c r="CL942" s="128"/>
      <c r="CM942" s="128"/>
      <c r="CN942" s="128"/>
      <c r="CO942" s="128"/>
      <c r="CP942" s="128"/>
      <c r="CQ942" s="128"/>
      <c r="CR942" s="128"/>
      <c r="CS942" s="128">
        <f t="shared" si="255"/>
        <v>0</v>
      </c>
      <c r="CT942" s="128"/>
      <c r="CU942" s="128"/>
      <c r="CV942" s="128"/>
      <c r="CW942" s="128"/>
      <c r="CX942" s="128"/>
      <c r="CY942" s="128"/>
      <c r="CZ942" s="128"/>
      <c r="DA942" s="128"/>
      <c r="DB942" s="128"/>
      <c r="DC942" s="128"/>
      <c r="DD942" s="128">
        <f t="shared" si="256"/>
        <v>0</v>
      </c>
      <c r="DE942" s="128"/>
      <c r="DF942" s="128"/>
      <c r="DG942" s="128"/>
      <c r="DH942" s="128"/>
      <c r="DI942" s="128"/>
      <c r="DJ942" s="128"/>
      <c r="DK942" s="128"/>
      <c r="DL942" s="128"/>
      <c r="DM942" s="128"/>
      <c r="DN942" s="128">
        <f t="shared" si="257"/>
        <v>0</v>
      </c>
      <c r="DO942" s="128"/>
      <c r="DP942" s="128"/>
      <c r="DQ942" s="128"/>
      <c r="DR942" s="128"/>
      <c r="DS942" s="128"/>
      <c r="DT942" s="128"/>
      <c r="DU942" s="128"/>
      <c r="DV942" s="128"/>
      <c r="DW942" s="128"/>
      <c r="DX942" s="128"/>
      <c r="DY942" s="128">
        <f t="shared" si="258"/>
        <v>0</v>
      </c>
      <c r="DZ942" s="128">
        <f t="shared" si="259"/>
        <v>0</v>
      </c>
      <c r="EA942" s="128">
        <f t="shared" si="260"/>
        <v>0</v>
      </c>
      <c r="EB942" s="128">
        <f t="shared" si="261"/>
        <v>0</v>
      </c>
      <c r="EC942" s="128">
        <f t="shared" si="262"/>
        <v>0</v>
      </c>
      <c r="ED942" s="128">
        <f t="shared" si="263"/>
        <v>0</v>
      </c>
      <c r="EE942" s="128">
        <f t="shared" si="264"/>
        <v>0</v>
      </c>
      <c r="EF942" s="128">
        <f t="shared" si="265"/>
        <v>0</v>
      </c>
      <c r="EG942" s="128">
        <f t="shared" si="266"/>
        <v>0</v>
      </c>
      <c r="EH942" s="128">
        <f t="shared" si="267"/>
        <v>0</v>
      </c>
      <c r="EI942" s="128">
        <f t="shared" si="268"/>
        <v>0</v>
      </c>
      <c r="EJ942" s="128">
        <v>0</v>
      </c>
    </row>
    <row r="943" spans="1:140" ht="15.75" customHeight="1">
      <c r="A943" s="33"/>
      <c r="B943" s="33"/>
      <c r="C943" s="128">
        <v>2020</v>
      </c>
      <c r="D943" s="128" t="s">
        <v>4720</v>
      </c>
      <c r="E943" s="128" t="s">
        <v>4721</v>
      </c>
      <c r="F943" s="128" t="s">
        <v>3396</v>
      </c>
      <c r="G943" s="128" t="s">
        <v>470</v>
      </c>
      <c r="H943" s="161" t="s">
        <v>4722</v>
      </c>
      <c r="I943" s="182" t="s">
        <v>4723</v>
      </c>
      <c r="J943" s="128"/>
      <c r="K943" s="128"/>
      <c r="L943" s="128" t="s">
        <v>4462</v>
      </c>
      <c r="M943" s="147">
        <v>0</v>
      </c>
      <c r="N943" s="147"/>
      <c r="O943" s="128"/>
      <c r="P943" s="128"/>
      <c r="Q943" s="128"/>
      <c r="R943" s="128"/>
      <c r="S943" s="128"/>
      <c r="T943" s="128"/>
      <c r="U943" s="128">
        <v>1</v>
      </c>
      <c r="V943" s="128"/>
      <c r="W943" s="128"/>
      <c r="X943" s="128"/>
      <c r="Y943" s="128"/>
      <c r="Z943" s="128"/>
      <c r="AA943" s="128"/>
      <c r="AB943" s="128"/>
      <c r="AC943" s="128"/>
      <c r="AD943" s="128"/>
      <c r="AE943" s="128"/>
      <c r="AF943" s="128"/>
      <c r="AG943" s="128">
        <v>1</v>
      </c>
      <c r="AH943" s="128"/>
      <c r="AI943" s="128"/>
      <c r="AJ943" s="128"/>
      <c r="AK943" s="128"/>
      <c r="AL943" s="128"/>
      <c r="AM943" s="128"/>
      <c r="AN943" s="128"/>
      <c r="AO943" s="128"/>
      <c r="AP943" s="128"/>
      <c r="AQ943" s="128"/>
      <c r="AR943" s="128">
        <f t="shared" si="270"/>
        <v>1</v>
      </c>
      <c r="AS943" s="128">
        <v>1</v>
      </c>
      <c r="AT943" s="128">
        <v>1</v>
      </c>
      <c r="AU943" s="128">
        <v>1</v>
      </c>
      <c r="AV943" s="128">
        <v>1</v>
      </c>
      <c r="AW943" s="128">
        <v>1</v>
      </c>
      <c r="AX943" s="128">
        <f t="shared" si="253"/>
        <v>5</v>
      </c>
      <c r="AY943" s="128"/>
      <c r="AZ943" s="128">
        <v>1</v>
      </c>
      <c r="BA943" s="128"/>
      <c r="BB943" s="128"/>
      <c r="BC943" s="128"/>
      <c r="BD943" s="128"/>
      <c r="BE943" s="128"/>
      <c r="BF943" s="128"/>
      <c r="BG943" s="128"/>
      <c r="BH943" s="128"/>
      <c r="BI943" s="128"/>
      <c r="BJ943" s="128"/>
      <c r="BK943" s="128"/>
      <c r="BL943" s="128"/>
      <c r="BM943" s="128"/>
      <c r="BN943" s="128"/>
      <c r="BO943" s="128"/>
      <c r="BP943" s="128">
        <v>1</v>
      </c>
      <c r="BQ943" s="128"/>
      <c r="BR943" s="128"/>
      <c r="BS943" s="128"/>
      <c r="BT943" s="128"/>
      <c r="BU943" s="128"/>
      <c r="BV943" s="66">
        <f t="shared" si="269"/>
        <v>1</v>
      </c>
      <c r="BW943" s="128"/>
      <c r="BX943" s="128"/>
      <c r="BY943" s="128"/>
      <c r="BZ943" s="128"/>
      <c r="CA943" s="128"/>
      <c r="CB943" s="128"/>
      <c r="CC943" s="128"/>
      <c r="CD943" s="128"/>
      <c r="CE943" s="128"/>
      <c r="CF943" s="128"/>
      <c r="CG943" s="128"/>
      <c r="CH943" s="128">
        <f t="shared" si="254"/>
        <v>0</v>
      </c>
      <c r="CI943" s="128"/>
      <c r="CJ943" s="128"/>
      <c r="CK943" s="128"/>
      <c r="CL943" s="128"/>
      <c r="CM943" s="128"/>
      <c r="CN943" s="128"/>
      <c r="CO943" s="128"/>
      <c r="CP943" s="128"/>
      <c r="CQ943" s="128"/>
      <c r="CR943" s="128"/>
      <c r="CS943" s="128">
        <f t="shared" si="255"/>
        <v>0</v>
      </c>
      <c r="CT943" s="128"/>
      <c r="CU943" s="128"/>
      <c r="CV943" s="128"/>
      <c r="CW943" s="128"/>
      <c r="CX943" s="128"/>
      <c r="CY943" s="128"/>
      <c r="CZ943" s="128"/>
      <c r="DA943" s="128"/>
      <c r="DB943" s="128"/>
      <c r="DC943" s="128"/>
      <c r="DD943" s="128">
        <f t="shared" si="256"/>
        <v>0</v>
      </c>
      <c r="DE943" s="128"/>
      <c r="DF943" s="128"/>
      <c r="DG943" s="128"/>
      <c r="DH943" s="128"/>
      <c r="DI943" s="128"/>
      <c r="DJ943" s="128"/>
      <c r="DK943" s="128"/>
      <c r="DL943" s="128"/>
      <c r="DM943" s="128"/>
      <c r="DN943" s="128">
        <f t="shared" si="257"/>
        <v>0</v>
      </c>
      <c r="DO943" s="128"/>
      <c r="DP943" s="128"/>
      <c r="DQ943" s="128"/>
      <c r="DR943" s="128"/>
      <c r="DS943" s="128"/>
      <c r="DT943" s="128"/>
      <c r="DU943" s="128"/>
      <c r="DV943" s="128"/>
      <c r="DW943" s="128"/>
      <c r="DX943" s="128"/>
      <c r="DY943" s="128">
        <f t="shared" si="258"/>
        <v>0</v>
      </c>
      <c r="DZ943" s="128">
        <f t="shared" si="259"/>
        <v>0</v>
      </c>
      <c r="EA943" s="128">
        <f t="shared" si="260"/>
        <v>0</v>
      </c>
      <c r="EB943" s="128">
        <f t="shared" si="261"/>
        <v>0</v>
      </c>
      <c r="EC943" s="128">
        <f t="shared" si="262"/>
        <v>0</v>
      </c>
      <c r="ED943" s="128">
        <f t="shared" si="263"/>
        <v>0</v>
      </c>
      <c r="EE943" s="128">
        <f t="shared" si="264"/>
        <v>0</v>
      </c>
      <c r="EF943" s="128">
        <f t="shared" si="265"/>
        <v>0</v>
      </c>
      <c r="EG943" s="128">
        <f t="shared" si="266"/>
        <v>0</v>
      </c>
      <c r="EH943" s="128">
        <f t="shared" si="267"/>
        <v>0</v>
      </c>
      <c r="EI943" s="128">
        <f t="shared" si="268"/>
        <v>0</v>
      </c>
      <c r="EJ943" s="128">
        <v>0</v>
      </c>
    </row>
    <row r="944" spans="1:140" ht="15.75" customHeight="1">
      <c r="A944" s="33"/>
      <c r="B944" s="33"/>
      <c r="C944" s="128">
        <v>2020</v>
      </c>
      <c r="D944" s="128" t="s">
        <v>4724</v>
      </c>
      <c r="E944" s="128" t="s">
        <v>4725</v>
      </c>
      <c r="F944" s="128" t="s">
        <v>1516</v>
      </c>
      <c r="G944" s="128" t="s">
        <v>470</v>
      </c>
      <c r="H944" s="161" t="s">
        <v>4726</v>
      </c>
      <c r="I944" s="128" t="s">
        <v>4727</v>
      </c>
      <c r="J944" s="128"/>
      <c r="K944" s="128"/>
      <c r="L944" s="128" t="s">
        <v>4462</v>
      </c>
      <c r="M944" s="147">
        <v>0</v>
      </c>
      <c r="N944" s="147"/>
      <c r="O944" s="128"/>
      <c r="P944" s="128"/>
      <c r="Q944" s="128"/>
      <c r="R944" s="128"/>
      <c r="S944" s="128"/>
      <c r="T944" s="128"/>
      <c r="U944" s="128">
        <v>1</v>
      </c>
      <c r="V944" s="128"/>
      <c r="W944" s="128"/>
      <c r="X944" s="128"/>
      <c r="Y944" s="128"/>
      <c r="Z944" s="128"/>
      <c r="AA944" s="128"/>
      <c r="AB944" s="128"/>
      <c r="AC944" s="128">
        <v>1</v>
      </c>
      <c r="AD944" s="128"/>
      <c r="AE944" s="128"/>
      <c r="AF944" s="128"/>
      <c r="AG944" s="128"/>
      <c r="AH944" s="128"/>
      <c r="AI944" s="128"/>
      <c r="AJ944" s="128"/>
      <c r="AK944" s="128"/>
      <c r="AL944" s="128"/>
      <c r="AM944" s="128"/>
      <c r="AN944" s="128"/>
      <c r="AO944" s="128"/>
      <c r="AP944" s="128"/>
      <c r="AQ944" s="128"/>
      <c r="AR944" s="128">
        <f t="shared" si="270"/>
        <v>1</v>
      </c>
      <c r="AS944" s="128">
        <v>1</v>
      </c>
      <c r="AT944" s="128">
        <v>1</v>
      </c>
      <c r="AU944" s="128">
        <v>1</v>
      </c>
      <c r="AV944" s="128">
        <v>1</v>
      </c>
      <c r="AW944" s="128">
        <v>1</v>
      </c>
      <c r="AX944" s="128">
        <f t="shared" si="253"/>
        <v>5</v>
      </c>
      <c r="AY944" s="128"/>
      <c r="AZ944" s="128">
        <v>1</v>
      </c>
      <c r="BA944" s="128"/>
      <c r="BB944" s="128"/>
      <c r="BC944" s="128"/>
      <c r="BD944" s="128"/>
      <c r="BE944" s="128"/>
      <c r="BF944" s="128"/>
      <c r="BG944" s="128"/>
      <c r="BH944" s="128"/>
      <c r="BI944" s="128"/>
      <c r="BJ944" s="128"/>
      <c r="BK944" s="128"/>
      <c r="BL944" s="128"/>
      <c r="BM944" s="128"/>
      <c r="BN944" s="128"/>
      <c r="BO944" s="128"/>
      <c r="BP944" s="128">
        <v>1</v>
      </c>
      <c r="BQ944" s="128"/>
      <c r="BR944" s="128"/>
      <c r="BS944" s="128"/>
      <c r="BT944" s="128"/>
      <c r="BU944" s="128"/>
      <c r="BV944" s="66">
        <f t="shared" si="269"/>
        <v>1</v>
      </c>
      <c r="BW944" s="128"/>
      <c r="BX944" s="128"/>
      <c r="BY944" s="128"/>
      <c r="BZ944" s="128"/>
      <c r="CA944" s="128"/>
      <c r="CB944" s="128"/>
      <c r="CC944" s="128"/>
      <c r="CD944" s="128"/>
      <c r="CE944" s="128"/>
      <c r="CF944" s="128"/>
      <c r="CG944" s="128"/>
      <c r="CH944" s="128">
        <f t="shared" si="254"/>
        <v>0</v>
      </c>
      <c r="CI944" s="128"/>
      <c r="CJ944" s="128"/>
      <c r="CK944" s="128"/>
      <c r="CL944" s="128"/>
      <c r="CM944" s="128"/>
      <c r="CN944" s="128"/>
      <c r="CO944" s="128"/>
      <c r="CP944" s="128"/>
      <c r="CQ944" s="128"/>
      <c r="CR944" s="128"/>
      <c r="CS944" s="128">
        <f t="shared" si="255"/>
        <v>0</v>
      </c>
      <c r="CT944" s="128"/>
      <c r="CU944" s="128"/>
      <c r="CV944" s="128"/>
      <c r="CW944" s="128"/>
      <c r="CX944" s="128"/>
      <c r="CY944" s="128"/>
      <c r="CZ944" s="128"/>
      <c r="DA944" s="128"/>
      <c r="DB944" s="128"/>
      <c r="DC944" s="128"/>
      <c r="DD944" s="128">
        <f t="shared" si="256"/>
        <v>0</v>
      </c>
      <c r="DE944" s="128"/>
      <c r="DF944" s="128"/>
      <c r="DG944" s="128"/>
      <c r="DH944" s="128"/>
      <c r="DI944" s="128"/>
      <c r="DJ944" s="128"/>
      <c r="DK944" s="128"/>
      <c r="DL944" s="128"/>
      <c r="DM944" s="128"/>
      <c r="DN944" s="128">
        <f t="shared" si="257"/>
        <v>0</v>
      </c>
      <c r="DO944" s="128"/>
      <c r="DP944" s="128"/>
      <c r="DQ944" s="128"/>
      <c r="DR944" s="128"/>
      <c r="DS944" s="128"/>
      <c r="DT944" s="128"/>
      <c r="DU944" s="128"/>
      <c r="DV944" s="128"/>
      <c r="DW944" s="128"/>
      <c r="DX944" s="128"/>
      <c r="DY944" s="128">
        <f t="shared" si="258"/>
        <v>0</v>
      </c>
      <c r="DZ944" s="128">
        <f t="shared" si="259"/>
        <v>0</v>
      </c>
      <c r="EA944" s="128">
        <f t="shared" si="260"/>
        <v>0</v>
      </c>
      <c r="EB944" s="128">
        <f t="shared" si="261"/>
        <v>0</v>
      </c>
      <c r="EC944" s="128">
        <f t="shared" si="262"/>
        <v>0</v>
      </c>
      <c r="ED944" s="128">
        <f t="shared" si="263"/>
        <v>0</v>
      </c>
      <c r="EE944" s="128">
        <f t="shared" si="264"/>
        <v>0</v>
      </c>
      <c r="EF944" s="128">
        <f t="shared" si="265"/>
        <v>0</v>
      </c>
      <c r="EG944" s="128">
        <f t="shared" si="266"/>
        <v>0</v>
      </c>
      <c r="EH944" s="128">
        <f t="shared" si="267"/>
        <v>0</v>
      </c>
      <c r="EI944" s="128">
        <f t="shared" si="268"/>
        <v>0</v>
      </c>
      <c r="EJ944" s="128">
        <v>0</v>
      </c>
    </row>
    <row r="945" spans="1:140" ht="15.75" customHeight="1">
      <c r="A945" s="33"/>
      <c r="B945" s="33"/>
      <c r="C945" s="128">
        <v>2020</v>
      </c>
      <c r="D945" s="128" t="s">
        <v>4728</v>
      </c>
      <c r="E945" s="128" t="s">
        <v>4729</v>
      </c>
      <c r="F945" s="128" t="s">
        <v>520</v>
      </c>
      <c r="G945" s="128" t="s">
        <v>459</v>
      </c>
      <c r="H945" s="161" t="s">
        <v>4730</v>
      </c>
      <c r="I945" s="128" t="s">
        <v>4731</v>
      </c>
      <c r="J945" s="128"/>
      <c r="K945" s="128"/>
      <c r="L945" s="128" t="s">
        <v>4462</v>
      </c>
      <c r="M945" s="147">
        <v>0</v>
      </c>
      <c r="N945" s="147"/>
      <c r="O945" s="128"/>
      <c r="P945" s="128"/>
      <c r="Q945" s="128"/>
      <c r="R945" s="128"/>
      <c r="S945" s="128"/>
      <c r="T945" s="128"/>
      <c r="U945" s="128"/>
      <c r="V945" s="128"/>
      <c r="W945" s="128"/>
      <c r="X945" s="128"/>
      <c r="Y945" s="128">
        <v>1</v>
      </c>
      <c r="Z945" s="128"/>
      <c r="AA945" s="128"/>
      <c r="AB945" s="128"/>
      <c r="AC945" s="128"/>
      <c r="AD945" s="128"/>
      <c r="AE945" s="128"/>
      <c r="AF945" s="128"/>
      <c r="AG945" s="128"/>
      <c r="AH945" s="128"/>
      <c r="AI945" s="128"/>
      <c r="AJ945" s="128"/>
      <c r="AK945" s="128"/>
      <c r="AL945" s="128"/>
      <c r="AM945" s="128"/>
      <c r="AN945" s="128"/>
      <c r="AO945" s="128"/>
      <c r="AP945" s="128"/>
      <c r="AQ945" s="128"/>
      <c r="AR945" s="128">
        <f t="shared" si="270"/>
        <v>1</v>
      </c>
      <c r="AS945" s="128">
        <v>1</v>
      </c>
      <c r="AT945" s="128">
        <v>1</v>
      </c>
      <c r="AU945" s="128">
        <v>1</v>
      </c>
      <c r="AV945" s="128">
        <v>1</v>
      </c>
      <c r="AW945" s="128">
        <v>1</v>
      </c>
      <c r="AX945" s="128">
        <f t="shared" si="253"/>
        <v>5</v>
      </c>
      <c r="AY945" s="128"/>
      <c r="AZ945" s="128"/>
      <c r="BA945" s="128">
        <v>1</v>
      </c>
      <c r="BB945" s="128"/>
      <c r="BC945" s="128"/>
      <c r="BD945" s="128"/>
      <c r="BE945" s="128"/>
      <c r="BF945" s="128"/>
      <c r="BG945" s="128"/>
      <c r="BH945" s="128"/>
      <c r="BI945" s="128"/>
      <c r="BJ945" s="128"/>
      <c r="BK945" s="128">
        <v>1</v>
      </c>
      <c r="BL945" s="128"/>
      <c r="BM945" s="128"/>
      <c r="BN945" s="128"/>
      <c r="BO945" s="128"/>
      <c r="BP945" s="128"/>
      <c r="BQ945" s="128"/>
      <c r="BR945" s="128"/>
      <c r="BS945" s="128">
        <v>1</v>
      </c>
      <c r="BT945" s="128">
        <v>1</v>
      </c>
      <c r="BU945" s="128">
        <v>1</v>
      </c>
      <c r="BV945" s="66">
        <f t="shared" si="269"/>
        <v>0</v>
      </c>
      <c r="BW945" s="128"/>
      <c r="BX945" s="128">
        <v>1</v>
      </c>
      <c r="BY945" s="128"/>
      <c r="BZ945" s="128">
        <v>1</v>
      </c>
      <c r="CA945" s="128"/>
      <c r="CB945" s="128"/>
      <c r="CC945" s="128"/>
      <c r="CD945" s="128"/>
      <c r="CE945" s="128"/>
      <c r="CF945" s="128"/>
      <c r="CG945" s="128"/>
      <c r="CH945" s="128">
        <f t="shared" si="254"/>
        <v>2</v>
      </c>
      <c r="CI945" s="128"/>
      <c r="CJ945" s="128"/>
      <c r="CK945" s="128"/>
      <c r="CL945" s="128"/>
      <c r="CM945" s="128">
        <v>1</v>
      </c>
      <c r="CN945" s="128"/>
      <c r="CO945" s="128"/>
      <c r="CP945" s="128"/>
      <c r="CQ945" s="128"/>
      <c r="CR945" s="128"/>
      <c r="CS945" s="128">
        <f t="shared" si="255"/>
        <v>1</v>
      </c>
      <c r="CT945" s="128"/>
      <c r="CU945" s="128"/>
      <c r="CV945" s="128"/>
      <c r="CW945" s="128"/>
      <c r="CX945" s="128"/>
      <c r="CY945" s="128"/>
      <c r="CZ945" s="128">
        <v>1</v>
      </c>
      <c r="DA945" s="128"/>
      <c r="DB945" s="128"/>
      <c r="DC945" s="128">
        <v>1</v>
      </c>
      <c r="DD945" s="128">
        <f t="shared" si="256"/>
        <v>1</v>
      </c>
      <c r="DE945" s="128"/>
      <c r="DF945" s="128"/>
      <c r="DG945" s="128">
        <v>1</v>
      </c>
      <c r="DH945" s="128"/>
      <c r="DI945" s="128">
        <v>1</v>
      </c>
      <c r="DJ945" s="128"/>
      <c r="DK945" s="128"/>
      <c r="DL945" s="128"/>
      <c r="DM945" s="128"/>
      <c r="DN945" s="128">
        <f t="shared" si="257"/>
        <v>2</v>
      </c>
      <c r="DO945" s="128"/>
      <c r="DP945" s="128"/>
      <c r="DQ945" s="128">
        <v>1</v>
      </c>
      <c r="DR945" s="128"/>
      <c r="DS945" s="128"/>
      <c r="DT945" s="128"/>
      <c r="DU945" s="128"/>
      <c r="DV945" s="128">
        <v>1</v>
      </c>
      <c r="DW945" s="128"/>
      <c r="DX945" s="128"/>
      <c r="DY945" s="128">
        <f t="shared" si="258"/>
        <v>2</v>
      </c>
      <c r="DZ945" s="128">
        <f t="shared" si="259"/>
        <v>0</v>
      </c>
      <c r="EA945" s="128">
        <f t="shared" si="260"/>
        <v>0</v>
      </c>
      <c r="EB945" s="128">
        <f t="shared" si="261"/>
        <v>2</v>
      </c>
      <c r="EC945" s="128">
        <f t="shared" si="262"/>
        <v>0</v>
      </c>
      <c r="ED945" s="128">
        <f t="shared" si="263"/>
        <v>1</v>
      </c>
      <c r="EE945" s="128">
        <f t="shared" si="264"/>
        <v>0</v>
      </c>
      <c r="EF945" s="128">
        <f t="shared" si="265"/>
        <v>0</v>
      </c>
      <c r="EG945" s="128">
        <f t="shared" si="266"/>
        <v>0</v>
      </c>
      <c r="EH945" s="128">
        <f t="shared" si="267"/>
        <v>3</v>
      </c>
      <c r="EI945" s="128">
        <f t="shared" si="268"/>
        <v>1</v>
      </c>
      <c r="EJ945" s="128">
        <v>0</v>
      </c>
    </row>
    <row r="946" spans="1:140" ht="15.75" customHeight="1">
      <c r="A946" s="33"/>
      <c r="B946" s="33"/>
      <c r="C946" s="128">
        <v>2020</v>
      </c>
      <c r="D946" s="128" t="s">
        <v>4732</v>
      </c>
      <c r="E946" s="128" t="s">
        <v>4733</v>
      </c>
      <c r="F946" s="128" t="s">
        <v>541</v>
      </c>
      <c r="G946" s="201" t="s">
        <v>538</v>
      </c>
      <c r="H946" s="128" t="s">
        <v>4734</v>
      </c>
      <c r="I946" s="128" t="s">
        <v>4735</v>
      </c>
      <c r="J946" s="128"/>
      <c r="K946" s="128"/>
      <c r="L946" s="128" t="s">
        <v>4462</v>
      </c>
      <c r="M946" s="147">
        <v>0</v>
      </c>
      <c r="N946" s="147"/>
      <c r="O946" s="128"/>
      <c r="P946" s="128"/>
      <c r="Q946" s="128"/>
      <c r="R946" s="128"/>
      <c r="S946" s="128"/>
      <c r="T946" s="128"/>
      <c r="U946" s="128">
        <v>1</v>
      </c>
      <c r="V946" s="128"/>
      <c r="W946" s="128"/>
      <c r="X946" s="128"/>
      <c r="Y946" s="128"/>
      <c r="Z946" s="128"/>
      <c r="AA946" s="128"/>
      <c r="AB946" s="128"/>
      <c r="AC946" s="128"/>
      <c r="AD946" s="128"/>
      <c r="AE946" s="128"/>
      <c r="AF946" s="128"/>
      <c r="AG946" s="128"/>
      <c r="AH946" s="128"/>
      <c r="AI946" s="128">
        <v>1</v>
      </c>
      <c r="AJ946" s="128"/>
      <c r="AK946" s="128"/>
      <c r="AL946" s="128">
        <v>1</v>
      </c>
      <c r="AM946" s="128"/>
      <c r="AN946" s="128">
        <v>1</v>
      </c>
      <c r="AO946" s="128"/>
      <c r="AP946" s="128"/>
      <c r="AQ946" s="128"/>
      <c r="AR946" s="128">
        <f t="shared" si="270"/>
        <v>1</v>
      </c>
      <c r="AS946" s="128">
        <v>1</v>
      </c>
      <c r="AT946" s="128">
        <v>1</v>
      </c>
      <c r="AU946" s="128">
        <v>1</v>
      </c>
      <c r="AV946" s="128">
        <v>1</v>
      </c>
      <c r="AW946" s="128">
        <v>1</v>
      </c>
      <c r="AX946" s="128">
        <f t="shared" si="253"/>
        <v>5</v>
      </c>
      <c r="AY946" s="128"/>
      <c r="AZ946" s="128">
        <v>1</v>
      </c>
      <c r="BA946" s="128"/>
      <c r="BB946" s="128"/>
      <c r="BC946" s="128">
        <v>1</v>
      </c>
      <c r="BD946" s="128">
        <v>1</v>
      </c>
      <c r="BE946" s="128"/>
      <c r="BF946" s="128"/>
      <c r="BG946" s="128"/>
      <c r="BH946" s="128"/>
      <c r="BI946" s="128"/>
      <c r="BJ946" s="128"/>
      <c r="BK946" s="128"/>
      <c r="BL946" s="128"/>
      <c r="BM946" s="128"/>
      <c r="BN946" s="128"/>
      <c r="BO946" s="128"/>
      <c r="BP946" s="128">
        <v>1</v>
      </c>
      <c r="BQ946" s="128"/>
      <c r="BR946" s="128"/>
      <c r="BS946" s="128"/>
      <c r="BT946" s="128">
        <v>1</v>
      </c>
      <c r="BU946" s="128">
        <v>1</v>
      </c>
      <c r="BV946" s="66">
        <f t="shared" si="269"/>
        <v>0</v>
      </c>
      <c r="BW946" s="128"/>
      <c r="BX946" s="128"/>
      <c r="BY946" s="128"/>
      <c r="BZ946" s="128"/>
      <c r="CA946" s="128"/>
      <c r="CB946" s="128">
        <v>1</v>
      </c>
      <c r="CC946" s="128"/>
      <c r="CD946" s="128"/>
      <c r="CE946" s="128">
        <v>1</v>
      </c>
      <c r="CF946" s="128"/>
      <c r="CG946" s="128"/>
      <c r="CH946" s="128">
        <f t="shared" si="254"/>
        <v>2</v>
      </c>
      <c r="CI946" s="128"/>
      <c r="CJ946" s="128"/>
      <c r="CK946" s="128"/>
      <c r="CL946" s="128"/>
      <c r="CM946" s="128">
        <v>1</v>
      </c>
      <c r="CN946" s="128"/>
      <c r="CO946" s="128"/>
      <c r="CP946" s="128">
        <v>1</v>
      </c>
      <c r="CQ946" s="128"/>
      <c r="CR946" s="128"/>
      <c r="CS946" s="128">
        <f t="shared" si="255"/>
        <v>2</v>
      </c>
      <c r="CT946" s="128"/>
      <c r="CU946" s="128"/>
      <c r="CV946" s="128"/>
      <c r="CW946" s="128">
        <v>1</v>
      </c>
      <c r="CX946" s="128"/>
      <c r="CY946" s="128"/>
      <c r="CZ946" s="128"/>
      <c r="DA946" s="128">
        <v>1</v>
      </c>
      <c r="DB946" s="128"/>
      <c r="DC946" s="128"/>
      <c r="DD946" s="128">
        <f t="shared" si="256"/>
        <v>2</v>
      </c>
      <c r="DE946" s="128"/>
      <c r="DF946" s="128"/>
      <c r="DG946" s="128"/>
      <c r="DH946" s="128">
        <v>1</v>
      </c>
      <c r="DI946" s="128"/>
      <c r="DJ946" s="128"/>
      <c r="DK946" s="128">
        <v>1</v>
      </c>
      <c r="DL946" s="128"/>
      <c r="DM946" s="128"/>
      <c r="DN946" s="128">
        <f t="shared" si="257"/>
        <v>2</v>
      </c>
      <c r="DO946" s="128"/>
      <c r="DP946" s="128"/>
      <c r="DQ946" s="128"/>
      <c r="DR946" s="128">
        <v>1</v>
      </c>
      <c r="DS946" s="128"/>
      <c r="DT946" s="128"/>
      <c r="DU946" s="128"/>
      <c r="DV946" s="128">
        <v>1</v>
      </c>
      <c r="DW946" s="128"/>
      <c r="DX946" s="128"/>
      <c r="DY946" s="128">
        <f t="shared" si="258"/>
        <v>2</v>
      </c>
      <c r="DZ946" s="128">
        <f t="shared" si="259"/>
        <v>0</v>
      </c>
      <c r="EA946" s="128">
        <f t="shared" si="260"/>
        <v>0</v>
      </c>
      <c r="EB946" s="128">
        <f t="shared" si="261"/>
        <v>0</v>
      </c>
      <c r="EC946" s="128">
        <f t="shared" si="262"/>
        <v>4</v>
      </c>
      <c r="ED946" s="128">
        <f t="shared" si="263"/>
        <v>0</v>
      </c>
      <c r="EE946" s="128">
        <f t="shared" si="264"/>
        <v>0</v>
      </c>
      <c r="EF946" s="128">
        <f t="shared" si="265"/>
        <v>4</v>
      </c>
      <c r="EG946" s="128">
        <f t="shared" si="266"/>
        <v>0</v>
      </c>
      <c r="EH946" s="128">
        <f t="shared" si="267"/>
        <v>8</v>
      </c>
      <c r="EI946" s="128">
        <f t="shared" si="268"/>
        <v>1</v>
      </c>
      <c r="EJ946" s="128">
        <v>1</v>
      </c>
    </row>
    <row r="947" spans="1:140" ht="15.75" customHeight="1">
      <c r="A947" s="33"/>
      <c r="B947" s="33"/>
      <c r="C947" s="128">
        <v>2020</v>
      </c>
      <c r="D947" s="128" t="s">
        <v>4736</v>
      </c>
      <c r="E947" s="128" t="s">
        <v>4737</v>
      </c>
      <c r="F947" s="128" t="s">
        <v>1056</v>
      </c>
      <c r="G947" s="125" t="s">
        <v>463</v>
      </c>
      <c r="H947" s="128" t="s">
        <v>4738</v>
      </c>
      <c r="I947" s="128" t="s">
        <v>4739</v>
      </c>
      <c r="J947" s="128"/>
      <c r="K947" s="128"/>
      <c r="L947" s="128" t="s">
        <v>4462</v>
      </c>
      <c r="M947" s="147">
        <v>0</v>
      </c>
      <c r="N947" s="147"/>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v>1</v>
      </c>
      <c r="AM947" s="128"/>
      <c r="AN947" s="128"/>
      <c r="AO947" s="128"/>
      <c r="AP947" s="128"/>
      <c r="AQ947" s="128"/>
      <c r="AR947" s="128">
        <f t="shared" si="270"/>
        <v>1</v>
      </c>
      <c r="AS947" s="128">
        <v>0</v>
      </c>
      <c r="AT947" s="128">
        <v>1</v>
      </c>
      <c r="AU947" s="128">
        <v>1</v>
      </c>
      <c r="AV947" s="128">
        <v>0</v>
      </c>
      <c r="AW947" s="128">
        <v>1</v>
      </c>
      <c r="AX947" s="128">
        <f t="shared" si="253"/>
        <v>3</v>
      </c>
      <c r="AY947" s="128"/>
      <c r="AZ947" s="128"/>
      <c r="BA947" s="128">
        <v>1</v>
      </c>
      <c r="BB947" s="128"/>
      <c r="BC947" s="128"/>
      <c r="BD947" s="128"/>
      <c r="BE947" s="128"/>
      <c r="BF947" s="128"/>
      <c r="BG947" s="128"/>
      <c r="BH947" s="128"/>
      <c r="BI947" s="128"/>
      <c r="BJ947" s="128"/>
      <c r="BK947" s="128"/>
      <c r="BL947" s="128">
        <v>1</v>
      </c>
      <c r="BM947" s="128"/>
      <c r="BN947" s="128"/>
      <c r="BO947" s="128"/>
      <c r="BP947" s="128"/>
      <c r="BQ947" s="128"/>
      <c r="BR947" s="128"/>
      <c r="BS947" s="128"/>
      <c r="BT947" s="128"/>
      <c r="BU947" s="128"/>
      <c r="BV947" s="66">
        <f t="shared" si="269"/>
        <v>1</v>
      </c>
      <c r="BW947" s="128"/>
      <c r="BX947" s="128"/>
      <c r="BY947" s="128"/>
      <c r="BZ947" s="128"/>
      <c r="CA947" s="128"/>
      <c r="CB947" s="128"/>
      <c r="CC947" s="128"/>
      <c r="CD947" s="128"/>
      <c r="CE947" s="128"/>
      <c r="CF947" s="128"/>
      <c r="CG947" s="128"/>
      <c r="CH947" s="128">
        <f t="shared" si="254"/>
        <v>0</v>
      </c>
      <c r="CI947" s="128"/>
      <c r="CJ947" s="128"/>
      <c r="CK947" s="128"/>
      <c r="CL947" s="128"/>
      <c r="CM947" s="128"/>
      <c r="CN947" s="128"/>
      <c r="CO947" s="128"/>
      <c r="CP947" s="128"/>
      <c r="CQ947" s="128"/>
      <c r="CR947" s="128"/>
      <c r="CS947" s="128">
        <f t="shared" si="255"/>
        <v>0</v>
      </c>
      <c r="CT947" s="128"/>
      <c r="CU947" s="128"/>
      <c r="CV947" s="128"/>
      <c r="CW947" s="128"/>
      <c r="CX947" s="128"/>
      <c r="CY947" s="128"/>
      <c r="CZ947" s="128"/>
      <c r="DA947" s="128"/>
      <c r="DB947" s="128"/>
      <c r="DC947" s="128"/>
      <c r="DD947" s="128">
        <f t="shared" si="256"/>
        <v>0</v>
      </c>
      <c r="DE947" s="128"/>
      <c r="DF947" s="128"/>
      <c r="DG947" s="128"/>
      <c r="DH947" s="128"/>
      <c r="DI947" s="128"/>
      <c r="DJ947" s="128"/>
      <c r="DK947" s="128"/>
      <c r="DL947" s="128"/>
      <c r="DM947" s="128"/>
      <c r="DN947" s="128">
        <f t="shared" si="257"/>
        <v>0</v>
      </c>
      <c r="DO947" s="128"/>
      <c r="DP947" s="128"/>
      <c r="DQ947" s="128"/>
      <c r="DR947" s="128"/>
      <c r="DS947" s="128"/>
      <c r="DT947" s="128"/>
      <c r="DU947" s="128"/>
      <c r="DV947" s="128"/>
      <c r="DW947" s="128"/>
      <c r="DX947" s="128"/>
      <c r="DY947" s="128">
        <f t="shared" si="258"/>
        <v>0</v>
      </c>
      <c r="DZ947" s="128">
        <f t="shared" si="259"/>
        <v>0</v>
      </c>
      <c r="EA947" s="128">
        <f t="shared" si="260"/>
        <v>0</v>
      </c>
      <c r="EB947" s="128">
        <f t="shared" si="261"/>
        <v>0</v>
      </c>
      <c r="EC947" s="128">
        <f t="shared" si="262"/>
        <v>0</v>
      </c>
      <c r="ED947" s="128">
        <f t="shared" si="263"/>
        <v>0</v>
      </c>
      <c r="EE947" s="128">
        <f t="shared" si="264"/>
        <v>0</v>
      </c>
      <c r="EF947" s="128">
        <f t="shared" si="265"/>
        <v>0</v>
      </c>
      <c r="EG947" s="128">
        <f t="shared" si="266"/>
        <v>0</v>
      </c>
      <c r="EH947" s="128">
        <f t="shared" si="267"/>
        <v>0</v>
      </c>
      <c r="EI947" s="128">
        <f t="shared" si="268"/>
        <v>0</v>
      </c>
      <c r="EJ947" s="128">
        <v>0</v>
      </c>
    </row>
    <row r="948" spans="1:140" ht="15.75" customHeight="1">
      <c r="A948" s="33"/>
      <c r="B948" s="33"/>
      <c r="C948" s="128">
        <v>2020</v>
      </c>
      <c r="D948" s="128" t="s">
        <v>4740</v>
      </c>
      <c r="E948" s="128" t="s">
        <v>4741</v>
      </c>
      <c r="F948" s="128" t="s">
        <v>1056</v>
      </c>
      <c r="G948" s="125" t="s">
        <v>463</v>
      </c>
      <c r="H948" s="159" t="s">
        <v>4742</v>
      </c>
      <c r="I948" s="162" t="s">
        <v>4743</v>
      </c>
      <c r="J948" s="128"/>
      <c r="K948" s="128"/>
      <c r="L948" s="128" t="s">
        <v>4462</v>
      </c>
      <c r="M948" s="147">
        <v>0</v>
      </c>
      <c r="N948" s="147"/>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v>1</v>
      </c>
      <c r="AK948" s="128"/>
      <c r="AL948" s="128">
        <v>1</v>
      </c>
      <c r="AM948" s="128"/>
      <c r="AN948" s="128"/>
      <c r="AO948" s="128"/>
      <c r="AP948" s="128"/>
      <c r="AQ948" s="128"/>
      <c r="AR948" s="128">
        <f t="shared" si="270"/>
        <v>1</v>
      </c>
      <c r="AS948" s="128">
        <v>1</v>
      </c>
      <c r="AT948" s="128">
        <v>1</v>
      </c>
      <c r="AU948" s="128">
        <v>1</v>
      </c>
      <c r="AV948" s="128">
        <v>1</v>
      </c>
      <c r="AW948" s="128">
        <v>1</v>
      </c>
      <c r="AX948" s="128">
        <f t="shared" si="253"/>
        <v>5</v>
      </c>
      <c r="AY948" s="128"/>
      <c r="AZ948" s="128"/>
      <c r="BA948" s="128">
        <v>1</v>
      </c>
      <c r="BB948" s="128"/>
      <c r="BC948" s="128"/>
      <c r="BD948" s="128"/>
      <c r="BE948" s="128"/>
      <c r="BF948" s="128">
        <v>1</v>
      </c>
      <c r="BG948" s="128"/>
      <c r="BH948" s="128"/>
      <c r="BI948" s="128"/>
      <c r="BJ948" s="128"/>
      <c r="BK948" s="128"/>
      <c r="BL948" s="128"/>
      <c r="BM948" s="128"/>
      <c r="BN948" s="128"/>
      <c r="BO948" s="128"/>
      <c r="BP948" s="128">
        <v>1</v>
      </c>
      <c r="BQ948" s="128"/>
      <c r="BR948" s="128"/>
      <c r="BS948" s="128"/>
      <c r="BT948" s="128"/>
      <c r="BU948" s="128"/>
      <c r="BV948" s="66">
        <f t="shared" si="269"/>
        <v>1</v>
      </c>
      <c r="BW948" s="128"/>
      <c r="BX948" s="128"/>
      <c r="BY948" s="128"/>
      <c r="BZ948" s="128"/>
      <c r="CA948" s="128"/>
      <c r="CB948" s="128"/>
      <c r="CC948" s="128"/>
      <c r="CD948" s="128"/>
      <c r="CE948" s="128"/>
      <c r="CF948" s="128"/>
      <c r="CG948" s="128"/>
      <c r="CH948" s="128">
        <f t="shared" si="254"/>
        <v>0</v>
      </c>
      <c r="CI948" s="128"/>
      <c r="CJ948" s="128"/>
      <c r="CK948" s="128"/>
      <c r="CL948" s="128"/>
      <c r="CM948" s="128"/>
      <c r="CN948" s="128"/>
      <c r="CO948" s="128"/>
      <c r="CP948" s="128"/>
      <c r="CQ948" s="128"/>
      <c r="CR948" s="128"/>
      <c r="CS948" s="128">
        <f t="shared" si="255"/>
        <v>0</v>
      </c>
      <c r="CT948" s="128"/>
      <c r="CU948" s="128"/>
      <c r="CV948" s="128"/>
      <c r="CW948" s="128"/>
      <c r="CX948" s="128"/>
      <c r="CY948" s="128"/>
      <c r="CZ948" s="128"/>
      <c r="DA948" s="128"/>
      <c r="DB948" s="128"/>
      <c r="DC948" s="128"/>
      <c r="DD948" s="128">
        <f t="shared" si="256"/>
        <v>0</v>
      </c>
      <c r="DE948" s="128"/>
      <c r="DF948" s="128"/>
      <c r="DG948" s="128"/>
      <c r="DH948" s="128"/>
      <c r="DI948" s="128"/>
      <c r="DJ948" s="128"/>
      <c r="DK948" s="128"/>
      <c r="DL948" s="128"/>
      <c r="DM948" s="128"/>
      <c r="DN948" s="128">
        <f t="shared" si="257"/>
        <v>0</v>
      </c>
      <c r="DO948" s="128"/>
      <c r="DP948" s="128"/>
      <c r="DQ948" s="128"/>
      <c r="DR948" s="128"/>
      <c r="DS948" s="128"/>
      <c r="DT948" s="128"/>
      <c r="DU948" s="128"/>
      <c r="DV948" s="128"/>
      <c r="DW948" s="128"/>
      <c r="DX948" s="128"/>
      <c r="DY948" s="128">
        <f t="shared" si="258"/>
        <v>0</v>
      </c>
      <c r="DZ948" s="128">
        <f t="shared" si="259"/>
        <v>0</v>
      </c>
      <c r="EA948" s="128">
        <f t="shared" si="260"/>
        <v>0</v>
      </c>
      <c r="EB948" s="128">
        <f t="shared" si="261"/>
        <v>0</v>
      </c>
      <c r="EC948" s="128">
        <f t="shared" si="262"/>
        <v>0</v>
      </c>
      <c r="ED948" s="128">
        <f t="shared" si="263"/>
        <v>0</v>
      </c>
      <c r="EE948" s="128">
        <f t="shared" si="264"/>
        <v>0</v>
      </c>
      <c r="EF948" s="128">
        <f t="shared" si="265"/>
        <v>0</v>
      </c>
      <c r="EG948" s="128">
        <f t="shared" si="266"/>
        <v>0</v>
      </c>
      <c r="EH948" s="128">
        <f t="shared" si="267"/>
        <v>0</v>
      </c>
      <c r="EI948" s="128">
        <f t="shared" si="268"/>
        <v>0</v>
      </c>
      <c r="EJ948" s="128">
        <v>1</v>
      </c>
    </row>
    <row r="949" spans="1:140" ht="15.75" customHeight="1">
      <c r="A949" s="33"/>
      <c r="B949" s="33"/>
      <c r="C949" s="128">
        <v>2020</v>
      </c>
      <c r="D949" s="184" t="s">
        <v>4744</v>
      </c>
      <c r="E949" s="128" t="s">
        <v>4745</v>
      </c>
      <c r="F949" s="128" t="s">
        <v>493</v>
      </c>
      <c r="G949" s="128" t="s">
        <v>470</v>
      </c>
      <c r="H949" s="159" t="s">
        <v>4746</v>
      </c>
      <c r="I949" s="162" t="s">
        <v>4747</v>
      </c>
      <c r="J949" s="128"/>
      <c r="K949" s="128"/>
      <c r="L949" s="128" t="s">
        <v>4462</v>
      </c>
      <c r="M949" s="147">
        <v>0</v>
      </c>
      <c r="N949" s="147"/>
      <c r="O949" s="128"/>
      <c r="P949" s="128"/>
      <c r="Q949" s="128"/>
      <c r="R949" s="128"/>
      <c r="S949" s="128"/>
      <c r="T949" s="128"/>
      <c r="U949" s="128"/>
      <c r="V949" s="128"/>
      <c r="W949" s="128"/>
      <c r="X949" s="128"/>
      <c r="Y949" s="128"/>
      <c r="Z949" s="128"/>
      <c r="AA949" s="128"/>
      <c r="AB949" s="128">
        <v>1</v>
      </c>
      <c r="AC949" s="128"/>
      <c r="AD949" s="128"/>
      <c r="AE949" s="128"/>
      <c r="AF949" s="128">
        <v>1</v>
      </c>
      <c r="AG949" s="128"/>
      <c r="AH949" s="128"/>
      <c r="AI949" s="128"/>
      <c r="AJ949" s="128"/>
      <c r="AK949" s="128"/>
      <c r="AL949" s="128"/>
      <c r="AM949" s="128"/>
      <c r="AN949" s="128"/>
      <c r="AO949" s="128"/>
      <c r="AP949" s="128"/>
      <c r="AQ949" s="128"/>
      <c r="AR949" s="128">
        <f t="shared" si="270"/>
        <v>1</v>
      </c>
      <c r="AS949" s="128">
        <v>1</v>
      </c>
      <c r="AT949" s="128">
        <v>1</v>
      </c>
      <c r="AU949" s="128">
        <v>1</v>
      </c>
      <c r="AV949" s="128">
        <v>1</v>
      </c>
      <c r="AW949" s="128">
        <v>1</v>
      </c>
      <c r="AX949" s="128">
        <f t="shared" si="253"/>
        <v>5</v>
      </c>
      <c r="AY949" s="128"/>
      <c r="AZ949" s="128">
        <v>1</v>
      </c>
      <c r="BA949" s="128"/>
      <c r="BB949" s="128"/>
      <c r="BC949" s="128"/>
      <c r="BD949" s="128"/>
      <c r="BE949" s="128"/>
      <c r="BF949" s="128"/>
      <c r="BG949" s="128"/>
      <c r="BH949" s="128"/>
      <c r="BI949" s="128"/>
      <c r="BJ949" s="128"/>
      <c r="BK949" s="128"/>
      <c r="BL949" s="128"/>
      <c r="BM949" s="128"/>
      <c r="BN949" s="128"/>
      <c r="BO949" s="128"/>
      <c r="BP949" s="128">
        <v>1</v>
      </c>
      <c r="BQ949" s="128"/>
      <c r="BR949" s="128"/>
      <c r="BS949" s="128"/>
      <c r="BT949" s="128"/>
      <c r="BU949" s="128"/>
      <c r="BV949" s="66">
        <f t="shared" si="269"/>
        <v>1</v>
      </c>
      <c r="BW949" s="128"/>
      <c r="BX949" s="128"/>
      <c r="BY949" s="128"/>
      <c r="BZ949" s="128"/>
      <c r="CA949" s="128"/>
      <c r="CB949" s="128"/>
      <c r="CC949" s="128"/>
      <c r="CD949" s="128"/>
      <c r="CE949" s="128"/>
      <c r="CF949" s="128"/>
      <c r="CG949" s="128"/>
      <c r="CH949" s="128">
        <f t="shared" si="254"/>
        <v>0</v>
      </c>
      <c r="CI949" s="128"/>
      <c r="CJ949" s="128"/>
      <c r="CK949" s="128"/>
      <c r="CL949" s="128"/>
      <c r="CM949" s="128"/>
      <c r="CN949" s="128"/>
      <c r="CO949" s="128"/>
      <c r="CP949" s="128"/>
      <c r="CQ949" s="128"/>
      <c r="CR949" s="128"/>
      <c r="CS949" s="128">
        <f t="shared" si="255"/>
        <v>0</v>
      </c>
      <c r="CT949" s="128"/>
      <c r="CU949" s="128"/>
      <c r="CV949" s="128"/>
      <c r="CW949" s="128"/>
      <c r="CX949" s="128"/>
      <c r="CY949" s="128"/>
      <c r="CZ949" s="128"/>
      <c r="DA949" s="128"/>
      <c r="DB949" s="128"/>
      <c r="DC949" s="128"/>
      <c r="DD949" s="128">
        <f t="shared" si="256"/>
        <v>0</v>
      </c>
      <c r="DE949" s="128"/>
      <c r="DF949" s="128"/>
      <c r="DG949" s="128"/>
      <c r="DH949" s="128"/>
      <c r="DI949" s="128"/>
      <c r="DJ949" s="128"/>
      <c r="DK949" s="128"/>
      <c r="DL949" s="128"/>
      <c r="DM949" s="128"/>
      <c r="DN949" s="128">
        <f t="shared" si="257"/>
        <v>0</v>
      </c>
      <c r="DO949" s="128"/>
      <c r="DP949" s="128"/>
      <c r="DQ949" s="128"/>
      <c r="DR949" s="128"/>
      <c r="DS949" s="128"/>
      <c r="DT949" s="128"/>
      <c r="DU949" s="128"/>
      <c r="DV949" s="128"/>
      <c r="DW949" s="128"/>
      <c r="DX949" s="128"/>
      <c r="DY949" s="128">
        <f t="shared" si="258"/>
        <v>0</v>
      </c>
      <c r="DZ949" s="128">
        <f t="shared" si="259"/>
        <v>0</v>
      </c>
      <c r="EA949" s="128">
        <f t="shared" si="260"/>
        <v>0</v>
      </c>
      <c r="EB949" s="128">
        <f t="shared" si="261"/>
        <v>0</v>
      </c>
      <c r="EC949" s="128">
        <f t="shared" si="262"/>
        <v>0</v>
      </c>
      <c r="ED949" s="128">
        <f t="shared" si="263"/>
        <v>0</v>
      </c>
      <c r="EE949" s="128">
        <f t="shared" si="264"/>
        <v>0</v>
      </c>
      <c r="EF949" s="128">
        <f t="shared" si="265"/>
        <v>0</v>
      </c>
      <c r="EG949" s="128">
        <f t="shared" si="266"/>
        <v>0</v>
      </c>
      <c r="EH949" s="128">
        <f t="shared" si="267"/>
        <v>0</v>
      </c>
      <c r="EI949" s="128">
        <f t="shared" si="268"/>
        <v>0</v>
      </c>
      <c r="EJ949" s="128">
        <v>0</v>
      </c>
    </row>
    <row r="950" spans="1:140" ht="15.75" customHeight="1">
      <c r="A950" s="33"/>
      <c r="B950" s="33"/>
      <c r="C950" s="128">
        <v>2020</v>
      </c>
      <c r="D950" s="128" t="s">
        <v>4748</v>
      </c>
      <c r="E950" s="128" t="s">
        <v>4749</v>
      </c>
      <c r="F950" s="128" t="s">
        <v>1056</v>
      </c>
      <c r="G950" s="125" t="s">
        <v>463</v>
      </c>
      <c r="H950" s="128" t="s">
        <v>4750</v>
      </c>
      <c r="I950" s="128" t="s">
        <v>4751</v>
      </c>
      <c r="J950" s="128"/>
      <c r="K950" s="128"/>
      <c r="L950" s="128" t="s">
        <v>4462</v>
      </c>
      <c r="M950" s="147">
        <v>0</v>
      </c>
      <c r="N950" s="147"/>
      <c r="O950" s="128"/>
      <c r="P950" s="128"/>
      <c r="Q950" s="128"/>
      <c r="R950" s="128"/>
      <c r="S950" s="128"/>
      <c r="T950" s="128"/>
      <c r="U950" s="128">
        <v>1</v>
      </c>
      <c r="V950" s="128"/>
      <c r="W950" s="128"/>
      <c r="X950" s="128"/>
      <c r="Y950" s="128"/>
      <c r="Z950" s="128"/>
      <c r="AA950" s="128"/>
      <c r="AB950" s="128"/>
      <c r="AC950" s="128"/>
      <c r="AD950" s="128"/>
      <c r="AE950" s="128"/>
      <c r="AF950" s="128"/>
      <c r="AG950" s="128"/>
      <c r="AH950" s="128"/>
      <c r="AI950" s="128"/>
      <c r="AJ950" s="128">
        <v>1</v>
      </c>
      <c r="AK950" s="128"/>
      <c r="AL950" s="128"/>
      <c r="AM950" s="128"/>
      <c r="AN950" s="128"/>
      <c r="AO950" s="128"/>
      <c r="AP950" s="128"/>
      <c r="AQ950" s="128"/>
      <c r="AR950" s="128">
        <f t="shared" si="270"/>
        <v>1</v>
      </c>
      <c r="AS950" s="128">
        <v>1</v>
      </c>
      <c r="AT950" s="128">
        <v>1</v>
      </c>
      <c r="AU950" s="128">
        <v>1</v>
      </c>
      <c r="AV950" s="128">
        <v>0</v>
      </c>
      <c r="AW950" s="128">
        <v>0</v>
      </c>
      <c r="AX950" s="128">
        <f t="shared" si="253"/>
        <v>3</v>
      </c>
      <c r="AY950" s="128"/>
      <c r="AZ950" s="128"/>
      <c r="BA950" s="128">
        <v>1</v>
      </c>
      <c r="BB950" s="128">
        <v>1</v>
      </c>
      <c r="BC950" s="128"/>
      <c r="BD950" s="128"/>
      <c r="BE950" s="128"/>
      <c r="BF950" s="128"/>
      <c r="BG950" s="128"/>
      <c r="BH950" s="128"/>
      <c r="BI950" s="128"/>
      <c r="BJ950" s="128"/>
      <c r="BK950" s="128">
        <v>1</v>
      </c>
      <c r="BL950" s="128"/>
      <c r="BM950" s="128"/>
      <c r="BN950" s="128"/>
      <c r="BO950" s="128"/>
      <c r="BP950" s="128"/>
      <c r="BQ950" s="128"/>
      <c r="BR950" s="128"/>
      <c r="BS950" s="128">
        <v>1</v>
      </c>
      <c r="BT950" s="128">
        <v>1</v>
      </c>
      <c r="BU950" s="128">
        <v>1</v>
      </c>
      <c r="BV950" s="66">
        <f t="shared" si="269"/>
        <v>0</v>
      </c>
      <c r="BW950" s="128"/>
      <c r="BX950" s="128"/>
      <c r="BY950" s="128"/>
      <c r="BZ950" s="128">
        <v>1</v>
      </c>
      <c r="CA950" s="128"/>
      <c r="CB950" s="128">
        <v>1</v>
      </c>
      <c r="CC950" s="128">
        <v>1</v>
      </c>
      <c r="CD950" s="128"/>
      <c r="CE950" s="128">
        <v>1</v>
      </c>
      <c r="CF950" s="128"/>
      <c r="CG950" s="128"/>
      <c r="CH950" s="128">
        <f t="shared" si="254"/>
        <v>4</v>
      </c>
      <c r="CI950" s="128"/>
      <c r="CJ950" s="128">
        <v>1</v>
      </c>
      <c r="CK950" s="128"/>
      <c r="CL950" s="128"/>
      <c r="CM950" s="128">
        <v>1</v>
      </c>
      <c r="CN950" s="128">
        <v>1</v>
      </c>
      <c r="CO950" s="128"/>
      <c r="CP950" s="128">
        <v>1</v>
      </c>
      <c r="CQ950" s="128"/>
      <c r="CR950" s="128"/>
      <c r="CS950" s="128">
        <f t="shared" si="255"/>
        <v>4</v>
      </c>
      <c r="CT950" s="128"/>
      <c r="CU950" s="128">
        <v>1</v>
      </c>
      <c r="CV950" s="128"/>
      <c r="CW950" s="128">
        <v>1</v>
      </c>
      <c r="CX950" s="128">
        <v>1</v>
      </c>
      <c r="CY950" s="128"/>
      <c r="CZ950" s="128"/>
      <c r="DA950" s="128">
        <v>1</v>
      </c>
      <c r="DB950" s="128"/>
      <c r="DC950" s="128"/>
      <c r="DD950" s="128">
        <f t="shared" si="256"/>
        <v>4</v>
      </c>
      <c r="DE950" s="128"/>
      <c r="DF950" s="128"/>
      <c r="DG950" s="128"/>
      <c r="DH950" s="128"/>
      <c r="DI950" s="128"/>
      <c r="DJ950" s="128"/>
      <c r="DK950" s="128"/>
      <c r="DL950" s="128"/>
      <c r="DM950" s="128"/>
      <c r="DN950" s="128">
        <f t="shared" si="257"/>
        <v>0</v>
      </c>
      <c r="DO950" s="128"/>
      <c r="DP950" s="128"/>
      <c r="DQ950" s="128"/>
      <c r="DR950" s="128"/>
      <c r="DS950" s="128"/>
      <c r="DT950" s="128"/>
      <c r="DU950" s="128"/>
      <c r="DV950" s="128"/>
      <c r="DW950" s="128"/>
      <c r="DX950" s="128"/>
      <c r="DY950" s="128">
        <f t="shared" si="258"/>
        <v>0</v>
      </c>
      <c r="DZ950" s="128">
        <f t="shared" si="259"/>
        <v>0</v>
      </c>
      <c r="EA950" s="128">
        <f t="shared" si="260"/>
        <v>2</v>
      </c>
      <c r="EB950" s="128">
        <f t="shared" si="261"/>
        <v>0</v>
      </c>
      <c r="EC950" s="128">
        <f t="shared" si="262"/>
        <v>2</v>
      </c>
      <c r="ED950" s="128">
        <f t="shared" si="263"/>
        <v>3</v>
      </c>
      <c r="EE950" s="128">
        <f t="shared" si="264"/>
        <v>0</v>
      </c>
      <c r="EF950" s="128">
        <f t="shared" si="265"/>
        <v>3</v>
      </c>
      <c r="EG950" s="128">
        <f t="shared" si="266"/>
        <v>0</v>
      </c>
      <c r="EH950" s="128">
        <f t="shared" si="267"/>
        <v>10</v>
      </c>
      <c r="EI950" s="128">
        <f t="shared" si="268"/>
        <v>1</v>
      </c>
      <c r="EJ950" s="128">
        <v>0</v>
      </c>
    </row>
    <row r="951" spans="1:140" ht="15.75" customHeight="1">
      <c r="A951" s="33"/>
      <c r="B951" s="33"/>
      <c r="C951" s="128">
        <v>2021</v>
      </c>
      <c r="D951" s="128" t="s">
        <v>4752</v>
      </c>
      <c r="E951" s="128" t="s">
        <v>4753</v>
      </c>
      <c r="F951" s="128" t="s">
        <v>856</v>
      </c>
      <c r="G951" s="128" t="s">
        <v>483</v>
      </c>
      <c r="H951" s="128" t="s">
        <v>4754</v>
      </c>
      <c r="I951" s="128" t="s">
        <v>4755</v>
      </c>
      <c r="J951" s="128"/>
      <c r="K951" s="128"/>
      <c r="L951" s="128" t="s">
        <v>4462</v>
      </c>
      <c r="M951" s="147">
        <v>1</v>
      </c>
      <c r="N951" s="147"/>
      <c r="O951" s="128"/>
      <c r="P951" s="128"/>
      <c r="Q951" s="128"/>
      <c r="R951" s="128"/>
      <c r="S951" s="128"/>
      <c r="T951" s="128"/>
      <c r="U951" s="128"/>
      <c r="V951" s="128"/>
      <c r="W951" s="128"/>
      <c r="X951" s="128"/>
      <c r="Y951" s="128"/>
      <c r="Z951" s="128">
        <v>1</v>
      </c>
      <c r="AA951" s="128"/>
      <c r="AB951" s="128"/>
      <c r="AC951" s="128"/>
      <c r="AD951" s="128"/>
      <c r="AE951" s="128"/>
      <c r="AF951" s="128"/>
      <c r="AG951" s="128"/>
      <c r="AH951" s="128"/>
      <c r="AI951" s="128"/>
      <c r="AJ951" s="128"/>
      <c r="AK951" s="128"/>
      <c r="AL951" s="128"/>
      <c r="AM951" s="128"/>
      <c r="AN951" s="128"/>
      <c r="AO951" s="128"/>
      <c r="AP951" s="128"/>
      <c r="AQ951" s="128"/>
      <c r="AR951" s="128">
        <f t="shared" si="270"/>
        <v>1</v>
      </c>
      <c r="AS951" s="128">
        <v>1</v>
      </c>
      <c r="AT951" s="128">
        <v>1</v>
      </c>
      <c r="AU951" s="128">
        <v>1</v>
      </c>
      <c r="AV951" s="128">
        <v>1</v>
      </c>
      <c r="AW951" s="128">
        <v>1</v>
      </c>
      <c r="AX951" s="128">
        <f t="shared" si="253"/>
        <v>5</v>
      </c>
      <c r="AY951" s="128"/>
      <c r="AZ951" s="128">
        <v>1</v>
      </c>
      <c r="BA951" s="128">
        <v>1</v>
      </c>
      <c r="BB951" s="128"/>
      <c r="BC951" s="128"/>
      <c r="BD951" s="128"/>
      <c r="BE951" s="128"/>
      <c r="BF951" s="128"/>
      <c r="BG951" s="128"/>
      <c r="BH951" s="128"/>
      <c r="BI951" s="128"/>
      <c r="BJ951" s="128"/>
      <c r="BK951" s="128">
        <v>1</v>
      </c>
      <c r="BL951" s="128"/>
      <c r="BM951" s="128"/>
      <c r="BN951" s="128"/>
      <c r="BO951" s="128"/>
      <c r="BP951" s="128"/>
      <c r="BQ951" s="128"/>
      <c r="BR951" s="128"/>
      <c r="BS951" s="128">
        <v>1</v>
      </c>
      <c r="BT951" s="128">
        <v>1</v>
      </c>
      <c r="BU951" s="128">
        <v>1</v>
      </c>
      <c r="BV951" s="66">
        <f t="shared" si="269"/>
        <v>0</v>
      </c>
      <c r="BW951" s="128"/>
      <c r="BX951" s="128"/>
      <c r="BY951" s="128"/>
      <c r="BZ951" s="128">
        <v>1</v>
      </c>
      <c r="CA951" s="128"/>
      <c r="CB951" s="128">
        <v>1</v>
      </c>
      <c r="CC951" s="128">
        <v>1</v>
      </c>
      <c r="CD951" s="128"/>
      <c r="CE951" s="128">
        <v>1</v>
      </c>
      <c r="CF951" s="128"/>
      <c r="CG951" s="128"/>
      <c r="CH951" s="128">
        <f t="shared" si="254"/>
        <v>4</v>
      </c>
      <c r="CI951" s="128"/>
      <c r="CJ951" s="128">
        <v>1</v>
      </c>
      <c r="CK951" s="128"/>
      <c r="CL951" s="128"/>
      <c r="CM951" s="128">
        <v>1</v>
      </c>
      <c r="CN951" s="128">
        <v>1</v>
      </c>
      <c r="CO951" s="128"/>
      <c r="CP951" s="128">
        <v>1</v>
      </c>
      <c r="CQ951" s="128"/>
      <c r="CR951" s="128"/>
      <c r="CS951" s="128">
        <f t="shared" si="255"/>
        <v>4</v>
      </c>
      <c r="CT951" s="128"/>
      <c r="CU951" s="128">
        <v>1</v>
      </c>
      <c r="CV951" s="128"/>
      <c r="CW951" s="128">
        <v>1</v>
      </c>
      <c r="CX951" s="128">
        <v>1</v>
      </c>
      <c r="CY951" s="128"/>
      <c r="CZ951" s="128"/>
      <c r="DA951" s="128">
        <v>1</v>
      </c>
      <c r="DB951" s="128"/>
      <c r="DC951" s="128"/>
      <c r="DD951" s="128">
        <f t="shared" si="256"/>
        <v>4</v>
      </c>
      <c r="DE951" s="128"/>
      <c r="DF951" s="128">
        <v>1</v>
      </c>
      <c r="DG951" s="128"/>
      <c r="DH951" s="128">
        <v>1</v>
      </c>
      <c r="DI951" s="128">
        <v>1</v>
      </c>
      <c r="DJ951" s="128"/>
      <c r="DK951" s="128">
        <v>1</v>
      </c>
      <c r="DL951" s="128"/>
      <c r="DM951" s="128"/>
      <c r="DN951" s="128">
        <f t="shared" si="257"/>
        <v>4</v>
      </c>
      <c r="DO951" s="128"/>
      <c r="DP951" s="128">
        <v>1</v>
      </c>
      <c r="DQ951" s="128"/>
      <c r="DR951" s="128">
        <v>1</v>
      </c>
      <c r="DS951" s="128">
        <v>1</v>
      </c>
      <c r="DT951" s="128"/>
      <c r="DU951" s="128"/>
      <c r="DV951" s="128">
        <v>1</v>
      </c>
      <c r="DW951" s="128"/>
      <c r="DX951" s="128"/>
      <c r="DY951" s="128">
        <f t="shared" si="258"/>
        <v>4</v>
      </c>
      <c r="DZ951" s="128">
        <f t="shared" si="259"/>
        <v>0</v>
      </c>
      <c r="EA951" s="128">
        <f t="shared" si="260"/>
        <v>4</v>
      </c>
      <c r="EB951" s="128">
        <f t="shared" si="261"/>
        <v>0</v>
      </c>
      <c r="EC951" s="128">
        <f t="shared" si="262"/>
        <v>4</v>
      </c>
      <c r="ED951" s="128">
        <f t="shared" si="263"/>
        <v>5</v>
      </c>
      <c r="EE951" s="128">
        <f t="shared" si="264"/>
        <v>0</v>
      </c>
      <c r="EF951" s="128">
        <f t="shared" si="265"/>
        <v>4</v>
      </c>
      <c r="EG951" s="128">
        <f t="shared" si="266"/>
        <v>0</v>
      </c>
      <c r="EH951" s="128">
        <f t="shared" si="267"/>
        <v>17</v>
      </c>
      <c r="EI951" s="128">
        <f t="shared" si="268"/>
        <v>1</v>
      </c>
      <c r="EJ951" s="128">
        <v>0</v>
      </c>
    </row>
    <row r="952" spans="1:140" ht="15.75" customHeight="1">
      <c r="A952" s="33"/>
      <c r="B952" s="33"/>
      <c r="C952" s="128">
        <v>2021</v>
      </c>
      <c r="D952" s="128" t="s">
        <v>4756</v>
      </c>
      <c r="E952" s="128" t="s">
        <v>4757</v>
      </c>
      <c r="F952" s="128" t="s">
        <v>4758</v>
      </c>
      <c r="G952" s="128" t="s">
        <v>483</v>
      </c>
      <c r="H952" s="161" t="s">
        <v>4759</v>
      </c>
      <c r="I952" s="128" t="s">
        <v>4760</v>
      </c>
      <c r="J952" s="128"/>
      <c r="K952" s="128"/>
      <c r="L952" s="128" t="s">
        <v>4462</v>
      </c>
      <c r="M952" s="147">
        <v>0</v>
      </c>
      <c r="N952" s="147"/>
      <c r="O952" s="128"/>
      <c r="P952" s="128"/>
      <c r="Q952" s="128"/>
      <c r="R952" s="128"/>
      <c r="S952" s="128"/>
      <c r="T952" s="128"/>
      <c r="U952" s="128">
        <v>1</v>
      </c>
      <c r="V952" s="128"/>
      <c r="W952" s="128"/>
      <c r="X952" s="128"/>
      <c r="Y952" s="128"/>
      <c r="Z952" s="128"/>
      <c r="AA952" s="128"/>
      <c r="AB952" s="128"/>
      <c r="AC952" s="128"/>
      <c r="AD952" s="128"/>
      <c r="AE952" s="128"/>
      <c r="AF952" s="128"/>
      <c r="AG952" s="128"/>
      <c r="AH952" s="128"/>
      <c r="AI952" s="128">
        <v>1</v>
      </c>
      <c r="AJ952" s="128"/>
      <c r="AK952" s="128"/>
      <c r="AL952" s="128"/>
      <c r="AM952" s="128"/>
      <c r="AN952" s="128"/>
      <c r="AO952" s="128"/>
      <c r="AP952" s="128"/>
      <c r="AQ952" s="128"/>
      <c r="AR952" s="128">
        <f t="shared" si="270"/>
        <v>1</v>
      </c>
      <c r="AS952" s="128">
        <v>1</v>
      </c>
      <c r="AT952" s="128">
        <v>1</v>
      </c>
      <c r="AU952" s="128">
        <v>1</v>
      </c>
      <c r="AV952" s="128">
        <v>1</v>
      </c>
      <c r="AW952" s="128">
        <v>1</v>
      </c>
      <c r="AX952" s="128">
        <f t="shared" si="253"/>
        <v>5</v>
      </c>
      <c r="AY952" s="128"/>
      <c r="AZ952" s="128"/>
      <c r="BA952" s="128">
        <v>1</v>
      </c>
      <c r="BB952" s="128"/>
      <c r="BC952" s="128"/>
      <c r="BD952" s="128"/>
      <c r="BE952" s="128"/>
      <c r="BF952" s="128"/>
      <c r="BG952" s="128"/>
      <c r="BH952" s="128"/>
      <c r="BI952" s="128"/>
      <c r="BJ952" s="128"/>
      <c r="BK952" s="128">
        <v>1</v>
      </c>
      <c r="BL952" s="128"/>
      <c r="BM952" s="128"/>
      <c r="BN952" s="128"/>
      <c r="BO952" s="128"/>
      <c r="BP952" s="128"/>
      <c r="BQ952" s="128"/>
      <c r="BR952" s="128"/>
      <c r="BS952" s="128">
        <v>1</v>
      </c>
      <c r="BT952" s="128">
        <v>1</v>
      </c>
      <c r="BU952" s="128">
        <v>1</v>
      </c>
      <c r="BV952" s="66">
        <f t="shared" si="269"/>
        <v>0</v>
      </c>
      <c r="BW952" s="128"/>
      <c r="BX952" s="128"/>
      <c r="BY952" s="128"/>
      <c r="BZ952" s="128"/>
      <c r="CA952" s="128"/>
      <c r="CB952" s="128"/>
      <c r="CC952" s="128"/>
      <c r="CD952" s="128"/>
      <c r="CE952" s="128"/>
      <c r="CF952" s="128"/>
      <c r="CG952" s="128"/>
      <c r="CH952" s="128">
        <f t="shared" si="254"/>
        <v>0</v>
      </c>
      <c r="CI952" s="128">
        <v>1</v>
      </c>
      <c r="CJ952" s="128">
        <v>1</v>
      </c>
      <c r="CK952" s="128"/>
      <c r="CL952" s="128">
        <v>1</v>
      </c>
      <c r="CM952" s="128"/>
      <c r="CN952" s="128">
        <v>1</v>
      </c>
      <c r="CO952" s="128"/>
      <c r="CP952" s="128">
        <v>1</v>
      </c>
      <c r="CQ952" s="128"/>
      <c r="CR952" s="128"/>
      <c r="CS952" s="128">
        <f t="shared" si="255"/>
        <v>5</v>
      </c>
      <c r="CT952" s="128"/>
      <c r="CU952" s="128"/>
      <c r="CV952" s="128"/>
      <c r="CW952" s="128"/>
      <c r="CX952" s="128"/>
      <c r="CY952" s="128"/>
      <c r="CZ952" s="128"/>
      <c r="DA952" s="128"/>
      <c r="DB952" s="128"/>
      <c r="DC952" s="128"/>
      <c r="DD952" s="128">
        <f t="shared" si="256"/>
        <v>0</v>
      </c>
      <c r="DE952" s="128"/>
      <c r="DF952" s="128"/>
      <c r="DG952" s="128"/>
      <c r="DH952" s="128"/>
      <c r="DI952" s="128"/>
      <c r="DJ952" s="128"/>
      <c r="DK952" s="128"/>
      <c r="DL952" s="128"/>
      <c r="DM952" s="128"/>
      <c r="DN952" s="128">
        <f t="shared" si="257"/>
        <v>0</v>
      </c>
      <c r="DO952" s="128"/>
      <c r="DP952" s="128"/>
      <c r="DQ952" s="128"/>
      <c r="DR952" s="128"/>
      <c r="DS952" s="128"/>
      <c r="DT952" s="128"/>
      <c r="DU952" s="128"/>
      <c r="DV952" s="128"/>
      <c r="DW952" s="128"/>
      <c r="DX952" s="128"/>
      <c r="DY952" s="128">
        <f t="shared" si="258"/>
        <v>0</v>
      </c>
      <c r="DZ952" s="128">
        <f t="shared" si="259"/>
        <v>1</v>
      </c>
      <c r="EA952" s="128">
        <f t="shared" si="260"/>
        <v>1</v>
      </c>
      <c r="EB952" s="128">
        <f t="shared" si="261"/>
        <v>0</v>
      </c>
      <c r="EC952" s="128">
        <f t="shared" si="262"/>
        <v>1</v>
      </c>
      <c r="ED952" s="128">
        <f t="shared" si="263"/>
        <v>1</v>
      </c>
      <c r="EE952" s="128">
        <f t="shared" si="264"/>
        <v>0</v>
      </c>
      <c r="EF952" s="128">
        <f t="shared" si="265"/>
        <v>1</v>
      </c>
      <c r="EG952" s="128">
        <f t="shared" si="266"/>
        <v>0</v>
      </c>
      <c r="EH952" s="128">
        <f t="shared" si="267"/>
        <v>5</v>
      </c>
      <c r="EI952" s="128">
        <f t="shared" si="268"/>
        <v>1</v>
      </c>
      <c r="EJ952" s="128">
        <v>1</v>
      </c>
    </row>
    <row r="953" spans="1:140" ht="15.75" customHeight="1">
      <c r="A953" s="33"/>
      <c r="B953" s="33"/>
      <c r="C953" s="128">
        <v>2021</v>
      </c>
      <c r="D953" s="128" t="s">
        <v>4761</v>
      </c>
      <c r="E953" s="128" t="s">
        <v>4762</v>
      </c>
      <c r="F953" s="128" t="s">
        <v>513</v>
      </c>
      <c r="G953" s="128" t="s">
        <v>470</v>
      </c>
      <c r="H953" s="128" t="s">
        <v>4763</v>
      </c>
      <c r="I953" s="162" t="s">
        <v>4764</v>
      </c>
      <c r="J953" s="128"/>
      <c r="K953" s="128"/>
      <c r="L953" s="128" t="s">
        <v>4462</v>
      </c>
      <c r="M953" s="147">
        <v>1</v>
      </c>
      <c r="N953" s="147"/>
      <c r="O953" s="128"/>
      <c r="P953" s="128"/>
      <c r="Q953" s="128">
        <v>1</v>
      </c>
      <c r="R953" s="128">
        <v>1</v>
      </c>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v>1</v>
      </c>
      <c r="AR953" s="128">
        <f t="shared" si="270"/>
        <v>1</v>
      </c>
      <c r="AS953" s="128">
        <v>1</v>
      </c>
      <c r="AT953" s="128">
        <v>1</v>
      </c>
      <c r="AU953" s="128">
        <v>1</v>
      </c>
      <c r="AV953" s="128">
        <v>1</v>
      </c>
      <c r="AW953" s="128">
        <v>1</v>
      </c>
      <c r="AX953" s="128">
        <f t="shared" si="253"/>
        <v>5</v>
      </c>
      <c r="AY953" s="128"/>
      <c r="AZ953" s="128"/>
      <c r="BA953" s="128">
        <v>1</v>
      </c>
      <c r="BB953" s="128"/>
      <c r="BC953" s="128"/>
      <c r="BD953" s="128"/>
      <c r="BE953" s="128"/>
      <c r="BF953" s="128"/>
      <c r="BG953" s="128"/>
      <c r="BH953" s="128"/>
      <c r="BI953" s="128"/>
      <c r="BJ953" s="128"/>
      <c r="BK953" s="128"/>
      <c r="BL953" s="128"/>
      <c r="BM953" s="128"/>
      <c r="BN953" s="128">
        <v>1</v>
      </c>
      <c r="BO953" s="128"/>
      <c r="BP953" s="128"/>
      <c r="BQ953" s="128"/>
      <c r="BR953" s="128"/>
      <c r="BS953" s="128"/>
      <c r="BT953" s="128"/>
      <c r="BU953" s="128"/>
      <c r="BV953" s="66">
        <f t="shared" si="269"/>
        <v>1</v>
      </c>
      <c r="BW953" s="128"/>
      <c r="BX953" s="128"/>
      <c r="BY953" s="128"/>
      <c r="BZ953" s="128"/>
      <c r="CA953" s="128"/>
      <c r="CB953" s="128"/>
      <c r="CC953" s="128"/>
      <c r="CD953" s="128"/>
      <c r="CE953" s="128"/>
      <c r="CF953" s="128"/>
      <c r="CG953" s="128"/>
      <c r="CH953" s="128">
        <f t="shared" si="254"/>
        <v>0</v>
      </c>
      <c r="CI953" s="128"/>
      <c r="CJ953" s="128"/>
      <c r="CK953" s="128"/>
      <c r="CL953" s="128"/>
      <c r="CM953" s="128"/>
      <c r="CN953" s="128"/>
      <c r="CO953" s="128"/>
      <c r="CP953" s="128"/>
      <c r="CQ953" s="128"/>
      <c r="CR953" s="128"/>
      <c r="CS953" s="128">
        <f t="shared" si="255"/>
        <v>0</v>
      </c>
      <c r="CT953" s="128"/>
      <c r="CU953" s="128"/>
      <c r="CV953" s="128"/>
      <c r="CW953" s="128"/>
      <c r="CX953" s="128"/>
      <c r="CY953" s="128"/>
      <c r="CZ953" s="128"/>
      <c r="DA953" s="128"/>
      <c r="DB953" s="128"/>
      <c r="DC953" s="128"/>
      <c r="DD953" s="128">
        <f t="shared" si="256"/>
        <v>0</v>
      </c>
      <c r="DE953" s="128"/>
      <c r="DF953" s="128"/>
      <c r="DG953" s="128"/>
      <c r="DH953" s="128"/>
      <c r="DI953" s="128"/>
      <c r="DJ953" s="128"/>
      <c r="DK953" s="128"/>
      <c r="DL953" s="128"/>
      <c r="DM953" s="128"/>
      <c r="DN953" s="128">
        <f t="shared" si="257"/>
        <v>0</v>
      </c>
      <c r="DO953" s="128"/>
      <c r="DP953" s="128"/>
      <c r="DQ953" s="128"/>
      <c r="DR953" s="128"/>
      <c r="DS953" s="128"/>
      <c r="DT953" s="128"/>
      <c r="DU953" s="128"/>
      <c r="DV953" s="128"/>
      <c r="DW953" s="128"/>
      <c r="DX953" s="128"/>
      <c r="DY953" s="128">
        <f t="shared" si="258"/>
        <v>0</v>
      </c>
      <c r="DZ953" s="128">
        <f t="shared" si="259"/>
        <v>0</v>
      </c>
      <c r="EA953" s="128">
        <f t="shared" si="260"/>
        <v>0</v>
      </c>
      <c r="EB953" s="128">
        <f t="shared" si="261"/>
        <v>0</v>
      </c>
      <c r="EC953" s="128">
        <f t="shared" si="262"/>
        <v>0</v>
      </c>
      <c r="ED953" s="128">
        <f t="shared" si="263"/>
        <v>0</v>
      </c>
      <c r="EE953" s="128">
        <f t="shared" si="264"/>
        <v>0</v>
      </c>
      <c r="EF953" s="128">
        <f t="shared" si="265"/>
        <v>0</v>
      </c>
      <c r="EG953" s="128">
        <f t="shared" si="266"/>
        <v>0</v>
      </c>
      <c r="EH953" s="128">
        <f t="shared" si="267"/>
        <v>0</v>
      </c>
      <c r="EI953" s="128">
        <f t="shared" si="268"/>
        <v>0</v>
      </c>
      <c r="EJ953" s="128">
        <v>1</v>
      </c>
    </row>
    <row r="954" spans="1:140" ht="15.75" customHeight="1">
      <c r="A954" s="33"/>
      <c r="B954" s="33"/>
      <c r="C954" s="128">
        <v>2021</v>
      </c>
      <c r="D954" s="128" t="s">
        <v>4765</v>
      </c>
      <c r="E954" s="128" t="s">
        <v>4766</v>
      </c>
      <c r="F954" s="128" t="s">
        <v>4767</v>
      </c>
      <c r="G954" s="128" t="s">
        <v>470</v>
      </c>
      <c r="H954" s="128" t="s">
        <v>4768</v>
      </c>
      <c r="I954" s="182" t="s">
        <v>4769</v>
      </c>
      <c r="J954" s="128"/>
      <c r="K954" s="128"/>
      <c r="L954" s="128" t="s">
        <v>4462</v>
      </c>
      <c r="M954" s="147">
        <v>0</v>
      </c>
      <c r="N954" s="147"/>
      <c r="O954" s="128"/>
      <c r="P954" s="128"/>
      <c r="Q954" s="128"/>
      <c r="R954" s="128"/>
      <c r="S954" s="128"/>
      <c r="T954" s="128">
        <v>1</v>
      </c>
      <c r="U954" s="128"/>
      <c r="V954" s="128"/>
      <c r="W954" s="128"/>
      <c r="X954" s="128"/>
      <c r="Y954" s="128"/>
      <c r="Z954" s="128"/>
      <c r="AA954" s="128">
        <v>1</v>
      </c>
      <c r="AB954" s="128"/>
      <c r="AC954" s="128"/>
      <c r="AD954" s="128"/>
      <c r="AE954" s="128"/>
      <c r="AF954" s="128"/>
      <c r="AG954" s="128"/>
      <c r="AH954" s="128"/>
      <c r="AI954" s="128"/>
      <c r="AJ954" s="128"/>
      <c r="AK954" s="128"/>
      <c r="AL954" s="128"/>
      <c r="AM954" s="128"/>
      <c r="AN954" s="128"/>
      <c r="AO954" s="128"/>
      <c r="AP954" s="128"/>
      <c r="AQ954" s="128"/>
      <c r="AR954" s="128">
        <f t="shared" si="270"/>
        <v>1</v>
      </c>
      <c r="AS954" s="128">
        <v>0</v>
      </c>
      <c r="AT954" s="128">
        <v>1</v>
      </c>
      <c r="AU954" s="128">
        <v>0</v>
      </c>
      <c r="AV954" s="128">
        <v>0</v>
      </c>
      <c r="AW954" s="128">
        <v>1</v>
      </c>
      <c r="AX954" s="128">
        <f t="shared" si="253"/>
        <v>2</v>
      </c>
      <c r="AY954" s="128">
        <v>1</v>
      </c>
      <c r="AZ954" s="128">
        <v>1</v>
      </c>
      <c r="BA954" s="128">
        <v>1</v>
      </c>
      <c r="BB954" s="128"/>
      <c r="BC954" s="128"/>
      <c r="BD954" s="128"/>
      <c r="BE954" s="128"/>
      <c r="BF954" s="128"/>
      <c r="BG954" s="128"/>
      <c r="BH954" s="128"/>
      <c r="BI954" s="128"/>
      <c r="BJ954" s="128"/>
      <c r="BK954" s="128"/>
      <c r="BL954" s="128"/>
      <c r="BM954" s="128"/>
      <c r="BN954" s="128">
        <v>1</v>
      </c>
      <c r="BO954" s="128"/>
      <c r="BP954" s="128"/>
      <c r="BQ954" s="128"/>
      <c r="BR954" s="128"/>
      <c r="BS954" s="128"/>
      <c r="BT954" s="128">
        <v>1</v>
      </c>
      <c r="BU954" s="128">
        <v>1</v>
      </c>
      <c r="BV954" s="66">
        <f t="shared" si="269"/>
        <v>0</v>
      </c>
      <c r="BW954" s="128"/>
      <c r="BX954" s="128"/>
      <c r="BY954" s="128"/>
      <c r="BZ954" s="128"/>
      <c r="CA954" s="128"/>
      <c r="CB954" s="128"/>
      <c r="CC954" s="128"/>
      <c r="CD954" s="128"/>
      <c r="CE954" s="128"/>
      <c r="CF954" s="128"/>
      <c r="CG954" s="128"/>
      <c r="CH954" s="128">
        <f t="shared" si="254"/>
        <v>0</v>
      </c>
      <c r="CI954" s="128"/>
      <c r="CJ954" s="128"/>
      <c r="CK954" s="128"/>
      <c r="CL954" s="128"/>
      <c r="CM954" s="128">
        <v>1</v>
      </c>
      <c r="CN954" s="128"/>
      <c r="CO954" s="128"/>
      <c r="CP954" s="128"/>
      <c r="CQ954" s="128"/>
      <c r="CR954" s="128"/>
      <c r="CS954" s="128">
        <f t="shared" si="255"/>
        <v>1</v>
      </c>
      <c r="CT954" s="128"/>
      <c r="CU954" s="128"/>
      <c r="CV954" s="128"/>
      <c r="CW954" s="128"/>
      <c r="CX954" s="128"/>
      <c r="CY954" s="128"/>
      <c r="CZ954" s="128"/>
      <c r="DA954" s="128"/>
      <c r="DB954" s="128"/>
      <c r="DC954" s="128"/>
      <c r="DD954" s="128">
        <f t="shared" si="256"/>
        <v>0</v>
      </c>
      <c r="DE954" s="128"/>
      <c r="DF954" s="128"/>
      <c r="DG954" s="128"/>
      <c r="DH954" s="128"/>
      <c r="DI954" s="128"/>
      <c r="DJ954" s="128"/>
      <c r="DK954" s="128"/>
      <c r="DL954" s="128"/>
      <c r="DM954" s="128"/>
      <c r="DN954" s="128">
        <f t="shared" si="257"/>
        <v>0</v>
      </c>
      <c r="DO954" s="128"/>
      <c r="DP954" s="128"/>
      <c r="DQ954" s="128"/>
      <c r="DR954" s="128"/>
      <c r="DS954" s="128"/>
      <c r="DT954" s="128"/>
      <c r="DU954" s="128"/>
      <c r="DV954" s="128">
        <v>1</v>
      </c>
      <c r="DW954" s="128"/>
      <c r="DX954" s="128"/>
      <c r="DY954" s="128">
        <f t="shared" si="258"/>
        <v>1</v>
      </c>
      <c r="DZ954" s="128">
        <f t="shared" si="259"/>
        <v>0</v>
      </c>
      <c r="EA954" s="128">
        <f t="shared" si="260"/>
        <v>0</v>
      </c>
      <c r="EB954" s="128">
        <f t="shared" si="261"/>
        <v>0</v>
      </c>
      <c r="EC954" s="128">
        <f t="shared" si="262"/>
        <v>0</v>
      </c>
      <c r="ED954" s="128">
        <f t="shared" si="263"/>
        <v>0</v>
      </c>
      <c r="EE954" s="128">
        <f t="shared" si="264"/>
        <v>0</v>
      </c>
      <c r="EF954" s="128">
        <f t="shared" si="265"/>
        <v>0</v>
      </c>
      <c r="EG954" s="128">
        <f t="shared" si="266"/>
        <v>0</v>
      </c>
      <c r="EH954" s="128">
        <f t="shared" si="267"/>
        <v>0</v>
      </c>
      <c r="EI954" s="128">
        <f t="shared" si="268"/>
        <v>0</v>
      </c>
      <c r="EJ954" s="128">
        <v>0</v>
      </c>
    </row>
    <row r="955" spans="1:140" ht="15.75" customHeight="1">
      <c r="A955" s="33"/>
      <c r="B955" s="33"/>
      <c r="C955" s="128">
        <v>2021</v>
      </c>
      <c r="D955" s="128" t="s">
        <v>4770</v>
      </c>
      <c r="E955" s="128" t="s">
        <v>4771</v>
      </c>
      <c r="F955" s="128" t="s">
        <v>493</v>
      </c>
      <c r="G955" s="128" t="s">
        <v>470</v>
      </c>
      <c r="H955" s="113" t="s">
        <v>4772</v>
      </c>
      <c r="I955" s="182" t="s">
        <v>4773</v>
      </c>
      <c r="J955" s="128"/>
      <c r="K955" s="128"/>
      <c r="L955" s="128" t="s">
        <v>4462</v>
      </c>
      <c r="M955" s="147">
        <v>0</v>
      </c>
      <c r="N955" s="147"/>
      <c r="O955" s="128"/>
      <c r="P955" s="128"/>
      <c r="Q955" s="128"/>
      <c r="R955" s="128"/>
      <c r="S955" s="128"/>
      <c r="T955" s="128"/>
      <c r="U955" s="128">
        <v>1</v>
      </c>
      <c r="V955" s="128"/>
      <c r="W955" s="128"/>
      <c r="X955" s="128"/>
      <c r="Y955" s="128"/>
      <c r="Z955" s="128"/>
      <c r="AA955" s="128"/>
      <c r="AB955" s="128"/>
      <c r="AC955" s="128"/>
      <c r="AD955" s="128">
        <v>1</v>
      </c>
      <c r="AE955" s="128"/>
      <c r="AF955" s="128"/>
      <c r="AG955" s="128"/>
      <c r="AH955" s="128"/>
      <c r="AI955" s="128"/>
      <c r="AJ955" s="128"/>
      <c r="AK955" s="128"/>
      <c r="AL955" s="128"/>
      <c r="AM955" s="128"/>
      <c r="AN955" s="128"/>
      <c r="AO955" s="128"/>
      <c r="AP955" s="128"/>
      <c r="AQ955" s="128"/>
      <c r="AR955" s="128">
        <f t="shared" si="270"/>
        <v>1</v>
      </c>
      <c r="AS955" s="128">
        <v>1</v>
      </c>
      <c r="AT955" s="128">
        <v>1</v>
      </c>
      <c r="AU955" s="128">
        <v>1</v>
      </c>
      <c r="AV955" s="128">
        <v>1</v>
      </c>
      <c r="AW955" s="128">
        <v>1</v>
      </c>
      <c r="AX955" s="128">
        <f t="shared" si="253"/>
        <v>5</v>
      </c>
      <c r="AY955" s="128"/>
      <c r="AZ955" s="128">
        <v>1</v>
      </c>
      <c r="BA955" s="128"/>
      <c r="BB955" s="128"/>
      <c r="BC955" s="128"/>
      <c r="BD955" s="128"/>
      <c r="BE955" s="128"/>
      <c r="BF955" s="128"/>
      <c r="BG955" s="128"/>
      <c r="BH955" s="128"/>
      <c r="BI955" s="128"/>
      <c r="BJ955" s="128"/>
      <c r="BK955" s="128"/>
      <c r="BL955" s="128"/>
      <c r="BM955" s="128"/>
      <c r="BN955" s="128"/>
      <c r="BO955" s="128"/>
      <c r="BP955" s="128">
        <v>1</v>
      </c>
      <c r="BQ955" s="128"/>
      <c r="BR955" s="128"/>
      <c r="BS955" s="128"/>
      <c r="BT955" s="128"/>
      <c r="BU955" s="128"/>
      <c r="BV955" s="66">
        <f t="shared" si="269"/>
        <v>1</v>
      </c>
      <c r="BW955" s="128"/>
      <c r="BX955" s="128"/>
      <c r="BY955" s="128"/>
      <c r="BZ955" s="128"/>
      <c r="CA955" s="128"/>
      <c r="CB955" s="128"/>
      <c r="CC955" s="128"/>
      <c r="CD955" s="128"/>
      <c r="CE955" s="128"/>
      <c r="CF955" s="128"/>
      <c r="CG955" s="128"/>
      <c r="CH955" s="128">
        <f t="shared" si="254"/>
        <v>0</v>
      </c>
      <c r="CI955" s="128"/>
      <c r="CJ955" s="128"/>
      <c r="CK955" s="128"/>
      <c r="CL955" s="128"/>
      <c r="CM955" s="128"/>
      <c r="CN955" s="128"/>
      <c r="CO955" s="128"/>
      <c r="CP955" s="128"/>
      <c r="CQ955" s="128"/>
      <c r="CR955" s="128"/>
      <c r="CS955" s="128">
        <f t="shared" si="255"/>
        <v>0</v>
      </c>
      <c r="CT955" s="128"/>
      <c r="CU955" s="128"/>
      <c r="CV955" s="128"/>
      <c r="CW955" s="128"/>
      <c r="CX955" s="128"/>
      <c r="CY955" s="128"/>
      <c r="CZ955" s="128"/>
      <c r="DA955" s="128"/>
      <c r="DB955" s="128"/>
      <c r="DC955" s="128"/>
      <c r="DD955" s="128">
        <f t="shared" si="256"/>
        <v>0</v>
      </c>
      <c r="DE955" s="128"/>
      <c r="DF955" s="128"/>
      <c r="DG955" s="128"/>
      <c r="DH955" s="128"/>
      <c r="DI955" s="128"/>
      <c r="DJ955" s="128"/>
      <c r="DK955" s="128"/>
      <c r="DL955" s="128"/>
      <c r="DM955" s="128"/>
      <c r="DN955" s="128">
        <f t="shared" si="257"/>
        <v>0</v>
      </c>
      <c r="DO955" s="128"/>
      <c r="DP955" s="128"/>
      <c r="DQ955" s="128"/>
      <c r="DR955" s="128"/>
      <c r="DS955" s="128"/>
      <c r="DT955" s="128"/>
      <c r="DU955" s="128"/>
      <c r="DV955" s="128"/>
      <c r="DW955" s="128"/>
      <c r="DX955" s="128"/>
      <c r="DY955" s="128">
        <f t="shared" si="258"/>
        <v>0</v>
      </c>
      <c r="DZ955" s="128">
        <f t="shared" si="259"/>
        <v>0</v>
      </c>
      <c r="EA955" s="128">
        <f t="shared" si="260"/>
        <v>0</v>
      </c>
      <c r="EB955" s="128">
        <f t="shared" si="261"/>
        <v>0</v>
      </c>
      <c r="EC955" s="128">
        <f t="shared" si="262"/>
        <v>0</v>
      </c>
      <c r="ED955" s="128">
        <f t="shared" si="263"/>
        <v>0</v>
      </c>
      <c r="EE955" s="128">
        <f t="shared" si="264"/>
        <v>0</v>
      </c>
      <c r="EF955" s="128">
        <f t="shared" si="265"/>
        <v>0</v>
      </c>
      <c r="EG955" s="128">
        <f t="shared" si="266"/>
        <v>0</v>
      </c>
      <c r="EH955" s="128">
        <f t="shared" si="267"/>
        <v>0</v>
      </c>
      <c r="EI955" s="128">
        <f t="shared" si="268"/>
        <v>0</v>
      </c>
      <c r="EJ955" s="128">
        <v>0</v>
      </c>
    </row>
    <row r="956" spans="1:140" ht="15.75" customHeight="1">
      <c r="A956" s="33"/>
      <c r="B956" s="33"/>
      <c r="C956" s="128">
        <v>2021</v>
      </c>
      <c r="D956" s="128" t="s">
        <v>4774</v>
      </c>
      <c r="E956" s="128" t="s">
        <v>4775</v>
      </c>
      <c r="F956" s="128" t="s">
        <v>898</v>
      </c>
      <c r="G956" s="128" t="s">
        <v>5598</v>
      </c>
      <c r="H956" s="113" t="s">
        <v>4776</v>
      </c>
      <c r="I956" s="145" t="s">
        <v>4777</v>
      </c>
      <c r="J956" s="128"/>
      <c r="K956" s="128"/>
      <c r="L956" s="128" t="s">
        <v>4462</v>
      </c>
      <c r="M956" s="147">
        <v>0</v>
      </c>
      <c r="N956" s="147"/>
      <c r="O956" s="128"/>
      <c r="P956" s="128"/>
      <c r="Q956" s="128"/>
      <c r="R956" s="128"/>
      <c r="S956" s="128"/>
      <c r="T956" s="128"/>
      <c r="U956" s="128">
        <v>1</v>
      </c>
      <c r="V956" s="128"/>
      <c r="W956" s="128"/>
      <c r="X956" s="128"/>
      <c r="Y956" s="128"/>
      <c r="Z956" s="128"/>
      <c r="AA956" s="128"/>
      <c r="AB956" s="128"/>
      <c r="AC956" s="128"/>
      <c r="AD956" s="128"/>
      <c r="AE956" s="128"/>
      <c r="AF956" s="128"/>
      <c r="AG956" s="128"/>
      <c r="AH956" s="128">
        <v>1</v>
      </c>
      <c r="AI956" s="128"/>
      <c r="AJ956" s="128"/>
      <c r="AK956" s="128"/>
      <c r="AL956" s="128"/>
      <c r="AM956" s="128"/>
      <c r="AN956" s="128"/>
      <c r="AO956" s="128"/>
      <c r="AP956" s="128"/>
      <c r="AQ956" s="128"/>
      <c r="AR956" s="128">
        <f t="shared" si="270"/>
        <v>1</v>
      </c>
      <c r="AS956" s="128">
        <v>0</v>
      </c>
      <c r="AT956" s="128">
        <v>1</v>
      </c>
      <c r="AU956" s="128">
        <v>1</v>
      </c>
      <c r="AV956" s="128">
        <v>0</v>
      </c>
      <c r="AW956" s="128">
        <v>0</v>
      </c>
      <c r="AX956" s="128">
        <f t="shared" si="253"/>
        <v>2</v>
      </c>
      <c r="AY956" s="128">
        <v>1</v>
      </c>
      <c r="AZ956" s="128"/>
      <c r="BA956" s="128"/>
      <c r="BB956" s="128"/>
      <c r="BC956" s="128"/>
      <c r="BD956" s="128"/>
      <c r="BE956" s="128"/>
      <c r="BF956" s="128"/>
      <c r="BG956" s="128"/>
      <c r="BH956" s="128"/>
      <c r="BI956" s="128"/>
      <c r="BJ956" s="128"/>
      <c r="BK956" s="128"/>
      <c r="BL956" s="128"/>
      <c r="BM956" s="128"/>
      <c r="BN956" s="128"/>
      <c r="BO956" s="128">
        <v>1</v>
      </c>
      <c r="BP956" s="128"/>
      <c r="BQ956" s="128"/>
      <c r="BR956" s="128"/>
      <c r="BS956" s="128"/>
      <c r="BT956" s="128">
        <v>1</v>
      </c>
      <c r="BU956" s="128">
        <v>1</v>
      </c>
      <c r="BV956" s="66">
        <f t="shared" si="269"/>
        <v>0</v>
      </c>
      <c r="BW956" s="128"/>
      <c r="BX956" s="128"/>
      <c r="BY956" s="128"/>
      <c r="BZ956" s="128"/>
      <c r="CA956" s="128"/>
      <c r="CB956" s="128"/>
      <c r="CC956" s="128"/>
      <c r="CD956" s="128"/>
      <c r="CE956" s="128"/>
      <c r="CF956" s="128"/>
      <c r="CG956" s="128"/>
      <c r="CH956" s="128">
        <f t="shared" si="254"/>
        <v>0</v>
      </c>
      <c r="CI956" s="128"/>
      <c r="CJ956" s="128"/>
      <c r="CK956" s="128"/>
      <c r="CL956" s="128"/>
      <c r="CM956" s="128">
        <v>1</v>
      </c>
      <c r="CN956" s="128"/>
      <c r="CO956" s="128"/>
      <c r="CP956" s="128"/>
      <c r="CQ956" s="128"/>
      <c r="CR956" s="128"/>
      <c r="CS956" s="128">
        <f t="shared" si="255"/>
        <v>1</v>
      </c>
      <c r="CT956" s="128"/>
      <c r="CU956" s="128"/>
      <c r="CV956" s="128"/>
      <c r="CW956" s="128"/>
      <c r="CX956" s="128"/>
      <c r="CY956" s="128"/>
      <c r="CZ956" s="128">
        <v>1</v>
      </c>
      <c r="DA956" s="128"/>
      <c r="DB956" s="128"/>
      <c r="DC956" s="128"/>
      <c r="DD956" s="128">
        <f t="shared" si="256"/>
        <v>1</v>
      </c>
      <c r="DE956" s="128"/>
      <c r="DF956" s="128"/>
      <c r="DG956" s="128"/>
      <c r="DH956" s="128"/>
      <c r="DI956" s="128"/>
      <c r="DJ956" s="128"/>
      <c r="DK956" s="128"/>
      <c r="DL956" s="128"/>
      <c r="DM956" s="128"/>
      <c r="DN956" s="128">
        <f t="shared" si="257"/>
        <v>0</v>
      </c>
      <c r="DO956" s="128"/>
      <c r="DP956" s="128"/>
      <c r="DQ956" s="128"/>
      <c r="DR956" s="128"/>
      <c r="DS956" s="128"/>
      <c r="DT956" s="128"/>
      <c r="DU956" s="128"/>
      <c r="DV956" s="128"/>
      <c r="DW956" s="128"/>
      <c r="DX956" s="128"/>
      <c r="DY956" s="128">
        <f t="shared" si="258"/>
        <v>0</v>
      </c>
      <c r="DZ956" s="128">
        <f t="shared" si="259"/>
        <v>0</v>
      </c>
      <c r="EA956" s="128">
        <f t="shared" si="260"/>
        <v>0</v>
      </c>
      <c r="EB956" s="128">
        <f t="shared" si="261"/>
        <v>0</v>
      </c>
      <c r="EC956" s="128">
        <f t="shared" si="262"/>
        <v>0</v>
      </c>
      <c r="ED956" s="128">
        <f t="shared" si="263"/>
        <v>0</v>
      </c>
      <c r="EE956" s="128">
        <f t="shared" si="264"/>
        <v>0</v>
      </c>
      <c r="EF956" s="128">
        <f t="shared" si="265"/>
        <v>0</v>
      </c>
      <c r="EG956" s="128">
        <f t="shared" si="266"/>
        <v>0</v>
      </c>
      <c r="EH956" s="128">
        <f t="shared" si="267"/>
        <v>0</v>
      </c>
      <c r="EI956" s="128">
        <f t="shared" si="268"/>
        <v>0</v>
      </c>
      <c r="EJ956" s="128">
        <v>1</v>
      </c>
    </row>
    <row r="957" spans="1:140" ht="15.75" customHeight="1">
      <c r="A957" s="33"/>
      <c r="B957" s="33"/>
      <c r="C957" s="128">
        <v>2021</v>
      </c>
      <c r="D957" s="128" t="s">
        <v>4778</v>
      </c>
      <c r="E957" s="128" t="s">
        <v>4779</v>
      </c>
      <c r="F957" s="128" t="s">
        <v>4780</v>
      </c>
      <c r="G957" s="128" t="s">
        <v>483</v>
      </c>
      <c r="H957" s="161" t="s">
        <v>4781</v>
      </c>
      <c r="I957" s="162" t="s">
        <v>4782</v>
      </c>
      <c r="J957" s="128"/>
      <c r="K957" s="128"/>
      <c r="L957" s="128" t="s">
        <v>4462</v>
      </c>
      <c r="M957" s="147">
        <v>1</v>
      </c>
      <c r="N957" s="147" t="s">
        <v>4783</v>
      </c>
      <c r="O957" s="128"/>
      <c r="P957" s="128"/>
      <c r="Q957" s="128"/>
      <c r="R957" s="128"/>
      <c r="S957" s="128"/>
      <c r="T957" s="128"/>
      <c r="U957" s="128">
        <v>1</v>
      </c>
      <c r="V957" s="128"/>
      <c r="W957" s="128"/>
      <c r="X957" s="128"/>
      <c r="Y957" s="128"/>
      <c r="Z957" s="128"/>
      <c r="AA957" s="128"/>
      <c r="AB957" s="128"/>
      <c r="AC957" s="128">
        <v>1</v>
      </c>
      <c r="AD957" s="128"/>
      <c r="AE957" s="128"/>
      <c r="AF957" s="128"/>
      <c r="AG957" s="128"/>
      <c r="AH957" s="128"/>
      <c r="AI957" s="128"/>
      <c r="AJ957" s="128"/>
      <c r="AK957" s="128"/>
      <c r="AL957" s="128"/>
      <c r="AM957" s="128"/>
      <c r="AN957" s="128"/>
      <c r="AO957" s="128"/>
      <c r="AP957" s="128"/>
      <c r="AQ957" s="128"/>
      <c r="AR957" s="128">
        <f t="shared" si="270"/>
        <v>1</v>
      </c>
      <c r="AS957" s="128">
        <v>1</v>
      </c>
      <c r="AT957" s="128">
        <v>1</v>
      </c>
      <c r="AU957" s="128">
        <v>1</v>
      </c>
      <c r="AV957" s="128">
        <v>1</v>
      </c>
      <c r="AW957" s="128">
        <v>1</v>
      </c>
      <c r="AX957" s="128">
        <f t="shared" si="253"/>
        <v>5</v>
      </c>
      <c r="AY957" s="128"/>
      <c r="AZ957" s="128">
        <v>1</v>
      </c>
      <c r="BA957" s="128"/>
      <c r="BB957" s="128"/>
      <c r="BC957" s="128"/>
      <c r="BD957" s="128"/>
      <c r="BE957" s="128"/>
      <c r="BF957" s="128"/>
      <c r="BG957" s="128"/>
      <c r="BH957" s="128"/>
      <c r="BI957" s="128"/>
      <c r="BJ957" s="128"/>
      <c r="BK957" s="128"/>
      <c r="BL957" s="128"/>
      <c r="BM957" s="128">
        <v>1</v>
      </c>
      <c r="BN957" s="128"/>
      <c r="BO957" s="128"/>
      <c r="BP957" s="128"/>
      <c r="BQ957" s="128"/>
      <c r="BR957" s="128"/>
      <c r="BS957" s="128"/>
      <c r="BT957" s="128"/>
      <c r="BU957" s="128"/>
      <c r="BV957" s="66">
        <f t="shared" si="269"/>
        <v>1</v>
      </c>
      <c r="BW957" s="128"/>
      <c r="BX957" s="128"/>
      <c r="BY957" s="128"/>
      <c r="BZ957" s="128"/>
      <c r="CA957" s="128"/>
      <c r="CB957" s="128"/>
      <c r="CC957" s="128"/>
      <c r="CD957" s="128"/>
      <c r="CE957" s="128"/>
      <c r="CF957" s="128"/>
      <c r="CG957" s="128"/>
      <c r="CH957" s="128">
        <f t="shared" si="254"/>
        <v>0</v>
      </c>
      <c r="CI957" s="128"/>
      <c r="CJ957" s="128"/>
      <c r="CK957" s="128"/>
      <c r="CL957" s="128"/>
      <c r="CM957" s="128"/>
      <c r="CN957" s="128"/>
      <c r="CO957" s="128"/>
      <c r="CP957" s="128"/>
      <c r="CQ957" s="128"/>
      <c r="CR957" s="128"/>
      <c r="CS957" s="128">
        <f t="shared" si="255"/>
        <v>0</v>
      </c>
      <c r="CT957" s="128"/>
      <c r="CU957" s="128"/>
      <c r="CV957" s="128"/>
      <c r="CW957" s="128"/>
      <c r="CX957" s="128"/>
      <c r="CY957" s="128"/>
      <c r="CZ957" s="128"/>
      <c r="DA957" s="128"/>
      <c r="DB957" s="128"/>
      <c r="DC957" s="128"/>
      <c r="DD957" s="128">
        <f t="shared" si="256"/>
        <v>0</v>
      </c>
      <c r="DE957" s="128"/>
      <c r="DF957" s="128"/>
      <c r="DG957" s="128"/>
      <c r="DH957" s="128"/>
      <c r="DI957" s="128"/>
      <c r="DJ957" s="128"/>
      <c r="DK957" s="128"/>
      <c r="DL957" s="128"/>
      <c r="DM957" s="128"/>
      <c r="DN957" s="128">
        <f t="shared" si="257"/>
        <v>0</v>
      </c>
      <c r="DO957" s="128"/>
      <c r="DP957" s="128"/>
      <c r="DQ957" s="128"/>
      <c r="DR957" s="128"/>
      <c r="DS957" s="128"/>
      <c r="DT957" s="128"/>
      <c r="DU957" s="128"/>
      <c r="DV957" s="128"/>
      <c r="DW957" s="128"/>
      <c r="DX957" s="128"/>
      <c r="DY957" s="128">
        <f t="shared" si="258"/>
        <v>0</v>
      </c>
      <c r="DZ957" s="128">
        <f t="shared" si="259"/>
        <v>0</v>
      </c>
      <c r="EA957" s="128">
        <f t="shared" si="260"/>
        <v>0</v>
      </c>
      <c r="EB957" s="128">
        <f t="shared" si="261"/>
        <v>0</v>
      </c>
      <c r="EC957" s="128">
        <f t="shared" si="262"/>
        <v>0</v>
      </c>
      <c r="ED957" s="128">
        <f t="shared" si="263"/>
        <v>0</v>
      </c>
      <c r="EE957" s="128">
        <f t="shared" si="264"/>
        <v>0</v>
      </c>
      <c r="EF957" s="128">
        <f t="shared" si="265"/>
        <v>0</v>
      </c>
      <c r="EG957" s="128">
        <f t="shared" si="266"/>
        <v>0</v>
      </c>
      <c r="EH957" s="128">
        <f t="shared" si="267"/>
        <v>0</v>
      </c>
      <c r="EI957" s="128">
        <f t="shared" si="268"/>
        <v>0</v>
      </c>
      <c r="EJ957" s="128">
        <v>0</v>
      </c>
    </row>
    <row r="958" spans="1:140" ht="15.75" customHeight="1">
      <c r="A958" s="33"/>
      <c r="B958" s="33"/>
      <c r="C958" s="128">
        <v>2021</v>
      </c>
      <c r="D958" s="128" t="s">
        <v>4784</v>
      </c>
      <c r="E958" s="128" t="s">
        <v>4785</v>
      </c>
      <c r="F958" s="128" t="s">
        <v>913</v>
      </c>
      <c r="G958" s="128" t="s">
        <v>470</v>
      </c>
      <c r="H958" s="161" t="s">
        <v>4786</v>
      </c>
      <c r="I958" s="182" t="s">
        <v>4787</v>
      </c>
      <c r="J958" s="128"/>
      <c r="K958" s="128"/>
      <c r="L958" s="128" t="s">
        <v>4462</v>
      </c>
      <c r="M958" s="147">
        <v>0</v>
      </c>
      <c r="N958" s="147"/>
      <c r="O958" s="128"/>
      <c r="P958" s="128"/>
      <c r="Q958" s="128"/>
      <c r="R958" s="128"/>
      <c r="S958" s="128"/>
      <c r="T958" s="128"/>
      <c r="U958" s="128">
        <v>1</v>
      </c>
      <c r="V958" s="128"/>
      <c r="W958" s="128"/>
      <c r="X958" s="128"/>
      <c r="Y958" s="128"/>
      <c r="Z958" s="128"/>
      <c r="AA958" s="128"/>
      <c r="AB958" s="128"/>
      <c r="AC958" s="128"/>
      <c r="AD958" s="128"/>
      <c r="AE958" s="128"/>
      <c r="AF958" s="128">
        <v>1</v>
      </c>
      <c r="AG958" s="128"/>
      <c r="AH958" s="128"/>
      <c r="AI958" s="128"/>
      <c r="AJ958" s="128"/>
      <c r="AK958" s="128"/>
      <c r="AL958" s="128"/>
      <c r="AM958" s="128"/>
      <c r="AN958" s="128"/>
      <c r="AO958" s="128"/>
      <c r="AP958" s="128"/>
      <c r="AQ958" s="128"/>
      <c r="AR958" s="128">
        <f t="shared" si="270"/>
        <v>1</v>
      </c>
      <c r="AS958" s="128">
        <v>0</v>
      </c>
      <c r="AT958" s="128">
        <v>1</v>
      </c>
      <c r="AU958" s="128">
        <v>0</v>
      </c>
      <c r="AV958" s="128">
        <v>0</v>
      </c>
      <c r="AW958" s="128">
        <v>0</v>
      </c>
      <c r="AX958" s="128">
        <f t="shared" si="253"/>
        <v>1</v>
      </c>
      <c r="AY958" s="128"/>
      <c r="AZ958" s="128">
        <v>1</v>
      </c>
      <c r="BA958" s="128"/>
      <c r="BB958" s="128"/>
      <c r="BC958" s="128"/>
      <c r="BD958" s="128"/>
      <c r="BE958" s="128"/>
      <c r="BF958" s="128"/>
      <c r="BG958" s="128"/>
      <c r="BH958" s="128"/>
      <c r="BI958" s="128"/>
      <c r="BJ958" s="128"/>
      <c r="BK958" s="128"/>
      <c r="BL958" s="128"/>
      <c r="BM958" s="128"/>
      <c r="BN958" s="128"/>
      <c r="BO958" s="128"/>
      <c r="BP958" s="128">
        <v>1</v>
      </c>
      <c r="BQ958" s="128"/>
      <c r="BR958" s="128"/>
      <c r="BS958" s="128"/>
      <c r="BT958" s="128"/>
      <c r="BU958" s="128"/>
      <c r="BV958" s="66">
        <f t="shared" si="269"/>
        <v>1</v>
      </c>
      <c r="BW958" s="128"/>
      <c r="BX958" s="128"/>
      <c r="BY958" s="128"/>
      <c r="BZ958" s="128"/>
      <c r="CA958" s="128"/>
      <c r="CB958" s="128"/>
      <c r="CC958" s="128"/>
      <c r="CD958" s="128"/>
      <c r="CE958" s="128"/>
      <c r="CF958" s="128"/>
      <c r="CG958" s="128"/>
      <c r="CH958" s="128">
        <f t="shared" si="254"/>
        <v>0</v>
      </c>
      <c r="CI958" s="128"/>
      <c r="CJ958" s="128"/>
      <c r="CK958" s="128"/>
      <c r="CL958" s="128"/>
      <c r="CM958" s="128"/>
      <c r="CN958" s="128"/>
      <c r="CO958" s="128"/>
      <c r="CP958" s="128"/>
      <c r="CQ958" s="128"/>
      <c r="CR958" s="128"/>
      <c r="CS958" s="128">
        <f t="shared" si="255"/>
        <v>0</v>
      </c>
      <c r="CT958" s="128"/>
      <c r="CU958" s="128"/>
      <c r="CV958" s="128"/>
      <c r="CW958" s="128"/>
      <c r="CX958" s="128"/>
      <c r="CY958" s="128"/>
      <c r="CZ958" s="128"/>
      <c r="DA958" s="128"/>
      <c r="DB958" s="128"/>
      <c r="DC958" s="128"/>
      <c r="DD958" s="128">
        <f t="shared" si="256"/>
        <v>0</v>
      </c>
      <c r="DE958" s="128"/>
      <c r="DF958" s="128"/>
      <c r="DG958" s="128"/>
      <c r="DH958" s="128"/>
      <c r="DI958" s="128"/>
      <c r="DJ958" s="128"/>
      <c r="DK958" s="128"/>
      <c r="DL958" s="128"/>
      <c r="DM958" s="128"/>
      <c r="DN958" s="128">
        <f t="shared" si="257"/>
        <v>0</v>
      </c>
      <c r="DO958" s="128"/>
      <c r="DP958" s="128"/>
      <c r="DQ958" s="128"/>
      <c r="DR958" s="128"/>
      <c r="DS958" s="128"/>
      <c r="DT958" s="128"/>
      <c r="DU958" s="128"/>
      <c r="DV958" s="128"/>
      <c r="DW958" s="128"/>
      <c r="DX958" s="128"/>
      <c r="DY958" s="128">
        <f t="shared" si="258"/>
        <v>0</v>
      </c>
      <c r="DZ958" s="128">
        <f t="shared" si="259"/>
        <v>0</v>
      </c>
      <c r="EA958" s="128">
        <f t="shared" si="260"/>
        <v>0</v>
      </c>
      <c r="EB958" s="128">
        <f t="shared" si="261"/>
        <v>0</v>
      </c>
      <c r="EC958" s="128">
        <f t="shared" si="262"/>
        <v>0</v>
      </c>
      <c r="ED958" s="128">
        <f t="shared" si="263"/>
        <v>0</v>
      </c>
      <c r="EE958" s="128">
        <f t="shared" si="264"/>
        <v>0</v>
      </c>
      <c r="EF958" s="128">
        <f t="shared" si="265"/>
        <v>0</v>
      </c>
      <c r="EG958" s="128">
        <f t="shared" si="266"/>
        <v>0</v>
      </c>
      <c r="EH958" s="128">
        <f t="shared" si="267"/>
        <v>0</v>
      </c>
      <c r="EI958" s="128">
        <f t="shared" si="268"/>
        <v>0</v>
      </c>
      <c r="EJ958" s="128">
        <v>0</v>
      </c>
    </row>
    <row r="959" spans="1:140" ht="15.75" customHeight="1">
      <c r="A959" s="33"/>
      <c r="B959" s="33"/>
      <c r="C959" s="128">
        <v>2021</v>
      </c>
      <c r="D959" s="128" t="s">
        <v>4788</v>
      </c>
      <c r="E959" s="128" t="s">
        <v>4789</v>
      </c>
      <c r="F959" s="128" t="s">
        <v>620</v>
      </c>
      <c r="G959" s="128" t="s">
        <v>621</v>
      </c>
      <c r="H959" s="161" t="s">
        <v>4790</v>
      </c>
      <c r="I959" s="128" t="s">
        <v>4791</v>
      </c>
      <c r="J959" s="128"/>
      <c r="K959" s="128"/>
      <c r="L959" s="128" t="s">
        <v>4462</v>
      </c>
      <c r="M959" s="147">
        <v>0</v>
      </c>
      <c r="N959" s="147"/>
      <c r="O959" s="128"/>
      <c r="P959" s="128"/>
      <c r="Q959" s="128"/>
      <c r="R959" s="128"/>
      <c r="S959" s="128"/>
      <c r="T959" s="128">
        <v>1</v>
      </c>
      <c r="U959" s="128"/>
      <c r="V959" s="128"/>
      <c r="W959" s="128"/>
      <c r="X959" s="128">
        <v>1</v>
      </c>
      <c r="Y959" s="128"/>
      <c r="Z959" s="128"/>
      <c r="AA959" s="128">
        <v>1</v>
      </c>
      <c r="AB959" s="128"/>
      <c r="AC959" s="128"/>
      <c r="AD959" s="128"/>
      <c r="AE959" s="128"/>
      <c r="AF959" s="128"/>
      <c r="AG959" s="128"/>
      <c r="AH959" s="128"/>
      <c r="AI959" s="128"/>
      <c r="AJ959" s="128"/>
      <c r="AK959" s="128"/>
      <c r="AL959" s="128"/>
      <c r="AM959" s="128"/>
      <c r="AN959" s="128"/>
      <c r="AO959" s="128"/>
      <c r="AP959" s="128"/>
      <c r="AQ959" s="128"/>
      <c r="AR959" s="128">
        <f t="shared" si="270"/>
        <v>1</v>
      </c>
      <c r="AS959" s="128">
        <v>0</v>
      </c>
      <c r="AT959" s="128">
        <v>1</v>
      </c>
      <c r="AU959" s="128">
        <v>0</v>
      </c>
      <c r="AV959" s="128">
        <v>0</v>
      </c>
      <c r="AW959" s="128">
        <v>0</v>
      </c>
      <c r="AX959" s="128">
        <f t="shared" si="253"/>
        <v>1</v>
      </c>
      <c r="AY959" s="128"/>
      <c r="AZ959" s="128">
        <v>1</v>
      </c>
      <c r="BA959" s="128"/>
      <c r="BB959" s="128"/>
      <c r="BC959" s="128"/>
      <c r="BD959" s="128"/>
      <c r="BE959" s="128"/>
      <c r="BF959" s="128"/>
      <c r="BG959" s="128"/>
      <c r="BH959" s="128"/>
      <c r="BI959" s="128"/>
      <c r="BJ959" s="128"/>
      <c r="BK959" s="128">
        <v>1</v>
      </c>
      <c r="BL959" s="128"/>
      <c r="BM959" s="128"/>
      <c r="BN959" s="128"/>
      <c r="BO959" s="128"/>
      <c r="BP959" s="128"/>
      <c r="BQ959" s="128"/>
      <c r="BR959" s="128"/>
      <c r="BS959" s="128"/>
      <c r="BT959" s="128"/>
      <c r="BU959" s="128"/>
      <c r="BV959" s="66">
        <f t="shared" si="269"/>
        <v>1</v>
      </c>
      <c r="BW959" s="128"/>
      <c r="BX959" s="128"/>
      <c r="BY959" s="128"/>
      <c r="BZ959" s="128"/>
      <c r="CA959" s="128"/>
      <c r="CB959" s="128"/>
      <c r="CC959" s="128"/>
      <c r="CD959" s="128"/>
      <c r="CE959" s="128"/>
      <c r="CF959" s="128"/>
      <c r="CG959" s="128"/>
      <c r="CH959" s="128">
        <f t="shared" si="254"/>
        <v>0</v>
      </c>
      <c r="CI959" s="128"/>
      <c r="CJ959" s="128"/>
      <c r="CK959" s="128"/>
      <c r="CL959" s="128"/>
      <c r="CM959" s="128"/>
      <c r="CN959" s="128"/>
      <c r="CO959" s="128"/>
      <c r="CP959" s="128"/>
      <c r="CQ959" s="128"/>
      <c r="CR959" s="128"/>
      <c r="CS959" s="128">
        <f t="shared" si="255"/>
        <v>0</v>
      </c>
      <c r="CT959" s="128"/>
      <c r="CU959" s="128"/>
      <c r="CV959" s="128"/>
      <c r="CW959" s="128"/>
      <c r="CX959" s="128"/>
      <c r="CY959" s="128"/>
      <c r="CZ959" s="128"/>
      <c r="DA959" s="128"/>
      <c r="DB959" s="128"/>
      <c r="DC959" s="128"/>
      <c r="DD959" s="128">
        <f t="shared" si="256"/>
        <v>0</v>
      </c>
      <c r="DE959" s="128"/>
      <c r="DF959" s="128"/>
      <c r="DG959" s="128"/>
      <c r="DH959" s="128"/>
      <c r="DI959" s="128"/>
      <c r="DJ959" s="128"/>
      <c r="DK959" s="128"/>
      <c r="DL959" s="128"/>
      <c r="DM959" s="128"/>
      <c r="DN959" s="128">
        <f t="shared" si="257"/>
        <v>0</v>
      </c>
      <c r="DO959" s="128"/>
      <c r="DP959" s="128"/>
      <c r="DQ959" s="128"/>
      <c r="DR959" s="128"/>
      <c r="DS959" s="128"/>
      <c r="DT959" s="128"/>
      <c r="DU959" s="128"/>
      <c r="DV959" s="128"/>
      <c r="DW959" s="128"/>
      <c r="DX959" s="128"/>
      <c r="DY959" s="128">
        <f t="shared" si="258"/>
        <v>0</v>
      </c>
      <c r="DZ959" s="128">
        <f t="shared" si="259"/>
        <v>0</v>
      </c>
      <c r="EA959" s="128">
        <f t="shared" si="260"/>
        <v>0</v>
      </c>
      <c r="EB959" s="128">
        <f t="shared" si="261"/>
        <v>0</v>
      </c>
      <c r="EC959" s="128">
        <f t="shared" si="262"/>
        <v>0</v>
      </c>
      <c r="ED959" s="128">
        <f t="shared" si="263"/>
        <v>0</v>
      </c>
      <c r="EE959" s="128">
        <f t="shared" si="264"/>
        <v>0</v>
      </c>
      <c r="EF959" s="128">
        <f t="shared" si="265"/>
        <v>0</v>
      </c>
      <c r="EG959" s="128">
        <f t="shared" si="266"/>
        <v>0</v>
      </c>
      <c r="EH959" s="128">
        <f t="shared" si="267"/>
        <v>0</v>
      </c>
      <c r="EI959" s="128">
        <f t="shared" si="268"/>
        <v>0</v>
      </c>
      <c r="EJ959" s="128">
        <v>0</v>
      </c>
    </row>
    <row r="960" spans="1:140" ht="15.75" customHeight="1">
      <c r="A960" s="33"/>
      <c r="B960" s="33"/>
      <c r="C960" s="128">
        <v>2021</v>
      </c>
      <c r="D960" s="128" t="s">
        <v>4792</v>
      </c>
      <c r="E960" s="128" t="s">
        <v>4793</v>
      </c>
      <c r="F960" s="128" t="s">
        <v>620</v>
      </c>
      <c r="G960" s="128" t="s">
        <v>621</v>
      </c>
      <c r="H960" s="161" t="s">
        <v>4794</v>
      </c>
      <c r="I960" s="128" t="s">
        <v>4795</v>
      </c>
      <c r="J960" s="128"/>
      <c r="K960" s="128"/>
      <c r="L960" s="128" t="s">
        <v>4462</v>
      </c>
      <c r="M960" s="147">
        <v>0</v>
      </c>
      <c r="N960" s="147"/>
      <c r="O960" s="128"/>
      <c r="P960" s="128"/>
      <c r="Q960" s="128"/>
      <c r="R960" s="128"/>
      <c r="S960" s="128"/>
      <c r="T960" s="128"/>
      <c r="U960" s="128">
        <v>1</v>
      </c>
      <c r="V960" s="128"/>
      <c r="W960" s="128"/>
      <c r="X960" s="128"/>
      <c r="Y960" s="128"/>
      <c r="Z960" s="128"/>
      <c r="AA960" s="128">
        <v>1</v>
      </c>
      <c r="AB960" s="128"/>
      <c r="AC960" s="128"/>
      <c r="AD960" s="128"/>
      <c r="AE960" s="128"/>
      <c r="AF960" s="128"/>
      <c r="AG960" s="128"/>
      <c r="AH960" s="128"/>
      <c r="AI960" s="128"/>
      <c r="AJ960" s="128"/>
      <c r="AK960" s="128"/>
      <c r="AL960" s="128"/>
      <c r="AM960" s="128"/>
      <c r="AN960" s="128"/>
      <c r="AO960" s="128"/>
      <c r="AP960" s="128"/>
      <c r="AQ960" s="128" t="s">
        <v>4796</v>
      </c>
      <c r="AR960" s="128">
        <f t="shared" si="270"/>
        <v>1</v>
      </c>
      <c r="AS960" s="128">
        <v>0</v>
      </c>
      <c r="AT960" s="128">
        <v>0</v>
      </c>
      <c r="AU960" s="128">
        <v>0</v>
      </c>
      <c r="AV960" s="128">
        <v>0</v>
      </c>
      <c r="AW960" s="128">
        <v>1</v>
      </c>
      <c r="AX960" s="128">
        <f t="shared" si="253"/>
        <v>1</v>
      </c>
      <c r="AY960" s="128"/>
      <c r="AZ960" s="128"/>
      <c r="BA960" s="128"/>
      <c r="BB960" s="128"/>
      <c r="BC960" s="128"/>
      <c r="BD960" s="128"/>
      <c r="BE960" s="128"/>
      <c r="BF960" s="128"/>
      <c r="BG960" s="128"/>
      <c r="BH960" s="128"/>
      <c r="BI960" s="128"/>
      <c r="BJ960" s="128"/>
      <c r="BK960" s="128"/>
      <c r="BL960" s="128"/>
      <c r="BM960" s="128"/>
      <c r="BN960" s="128"/>
      <c r="BO960" s="128">
        <v>1</v>
      </c>
      <c r="BP960" s="128"/>
      <c r="BQ960" s="128"/>
      <c r="BR960" s="128"/>
      <c r="BS960" s="128"/>
      <c r="BT960" s="128"/>
      <c r="BU960" s="128">
        <v>1</v>
      </c>
      <c r="BV960" s="66">
        <f t="shared" si="269"/>
        <v>0</v>
      </c>
      <c r="BW960" s="128"/>
      <c r="BX960" s="128"/>
      <c r="BY960" s="128"/>
      <c r="BZ960" s="128"/>
      <c r="CA960" s="128"/>
      <c r="CB960" s="128"/>
      <c r="CC960" s="128"/>
      <c r="CD960" s="128"/>
      <c r="CE960" s="128"/>
      <c r="CF960" s="128"/>
      <c r="CG960" s="128"/>
      <c r="CH960" s="128">
        <f t="shared" si="254"/>
        <v>0</v>
      </c>
      <c r="CI960" s="128"/>
      <c r="CJ960" s="128"/>
      <c r="CK960" s="128"/>
      <c r="CL960" s="128"/>
      <c r="CM960" s="128"/>
      <c r="CN960" s="128"/>
      <c r="CO960" s="128"/>
      <c r="CP960" s="128"/>
      <c r="CQ960" s="128"/>
      <c r="CR960" s="128"/>
      <c r="CS960" s="128">
        <f t="shared" si="255"/>
        <v>0</v>
      </c>
      <c r="CT960" s="128"/>
      <c r="CU960" s="128"/>
      <c r="CV960" s="128"/>
      <c r="CW960" s="128"/>
      <c r="CX960" s="128"/>
      <c r="CY960" s="128"/>
      <c r="CZ960" s="128"/>
      <c r="DA960" s="128"/>
      <c r="DB960" s="128"/>
      <c r="DC960" s="128"/>
      <c r="DD960" s="128">
        <f t="shared" si="256"/>
        <v>0</v>
      </c>
      <c r="DE960" s="128"/>
      <c r="DF960" s="128"/>
      <c r="DG960" s="128"/>
      <c r="DH960" s="128"/>
      <c r="DI960" s="128"/>
      <c r="DJ960" s="128"/>
      <c r="DK960" s="128"/>
      <c r="DL960" s="128"/>
      <c r="DM960" s="128"/>
      <c r="DN960" s="128">
        <f t="shared" si="257"/>
        <v>0</v>
      </c>
      <c r="DO960" s="128"/>
      <c r="DP960" s="128"/>
      <c r="DQ960" s="128"/>
      <c r="DR960" s="128"/>
      <c r="DS960" s="128"/>
      <c r="DT960" s="128"/>
      <c r="DU960" s="128"/>
      <c r="DV960" s="128">
        <v>1</v>
      </c>
      <c r="DW960" s="128"/>
      <c r="DX960" s="128"/>
      <c r="DY960" s="128">
        <f t="shared" si="258"/>
        <v>1</v>
      </c>
      <c r="DZ960" s="128">
        <f t="shared" si="259"/>
        <v>0</v>
      </c>
      <c r="EA960" s="128">
        <f t="shared" si="260"/>
        <v>0</v>
      </c>
      <c r="EB960" s="128">
        <f t="shared" si="261"/>
        <v>0</v>
      </c>
      <c r="EC960" s="128">
        <f t="shared" si="262"/>
        <v>0</v>
      </c>
      <c r="ED960" s="128">
        <f t="shared" si="263"/>
        <v>0</v>
      </c>
      <c r="EE960" s="128">
        <f t="shared" si="264"/>
        <v>0</v>
      </c>
      <c r="EF960" s="128">
        <f t="shared" si="265"/>
        <v>0</v>
      </c>
      <c r="EG960" s="128">
        <f t="shared" si="266"/>
        <v>0</v>
      </c>
      <c r="EH960" s="128">
        <f t="shared" si="267"/>
        <v>0</v>
      </c>
      <c r="EI960" s="128">
        <f t="shared" si="268"/>
        <v>0</v>
      </c>
      <c r="EJ960" s="128">
        <v>0</v>
      </c>
    </row>
    <row r="961" spans="1:140" ht="15.75" customHeight="1">
      <c r="A961" s="33"/>
      <c r="B961" s="33"/>
      <c r="C961" s="128">
        <v>2021</v>
      </c>
      <c r="D961" s="128" t="s">
        <v>4797</v>
      </c>
      <c r="E961" s="128" t="s">
        <v>4798</v>
      </c>
      <c r="F961" s="128" t="s">
        <v>620</v>
      </c>
      <c r="G961" s="128" t="s">
        <v>621</v>
      </c>
      <c r="H961" s="161" t="s">
        <v>4799</v>
      </c>
      <c r="I961" s="162" t="s">
        <v>4800</v>
      </c>
      <c r="J961" s="128"/>
      <c r="K961" s="128"/>
      <c r="L961" s="128" t="s">
        <v>4462</v>
      </c>
      <c r="M961" s="147">
        <v>0</v>
      </c>
      <c r="N961" s="147"/>
      <c r="O961" s="128"/>
      <c r="P961" s="128"/>
      <c r="Q961" s="128"/>
      <c r="R961" s="128"/>
      <c r="S961" s="128"/>
      <c r="T961" s="128"/>
      <c r="U961" s="128">
        <v>1</v>
      </c>
      <c r="V961" s="128"/>
      <c r="W961" s="128"/>
      <c r="X961" s="128"/>
      <c r="Y961" s="128"/>
      <c r="Z961" s="128"/>
      <c r="AA961" s="128"/>
      <c r="AB961" s="128"/>
      <c r="AC961" s="128"/>
      <c r="AD961" s="128"/>
      <c r="AE961" s="128"/>
      <c r="AF961" s="128"/>
      <c r="AG961" s="128"/>
      <c r="AH961" s="128"/>
      <c r="AI961" s="128">
        <v>1</v>
      </c>
      <c r="AJ961" s="128"/>
      <c r="AK961" s="128"/>
      <c r="AL961" s="128"/>
      <c r="AM961" s="128"/>
      <c r="AN961" s="128"/>
      <c r="AO961" s="128"/>
      <c r="AP961" s="128"/>
      <c r="AQ961" s="128"/>
      <c r="AR961" s="128">
        <f t="shared" si="270"/>
        <v>1</v>
      </c>
      <c r="AS961" s="128"/>
      <c r="AT961" s="128">
        <v>1</v>
      </c>
      <c r="AU961" s="128"/>
      <c r="AV961" s="128">
        <v>1</v>
      </c>
      <c r="AW961" s="128">
        <v>1</v>
      </c>
      <c r="AX961" s="128">
        <f t="shared" ref="AX961:AX1024" si="271">SUM(AS961:AW961)</f>
        <v>3</v>
      </c>
      <c r="AY961" s="128"/>
      <c r="AZ961" s="128"/>
      <c r="BA961" s="128">
        <v>1</v>
      </c>
      <c r="BB961" s="128"/>
      <c r="BC961" s="128"/>
      <c r="BD961" s="128">
        <v>1</v>
      </c>
      <c r="BE961" s="128"/>
      <c r="BF961" s="128"/>
      <c r="BG961" s="128"/>
      <c r="BH961" s="128"/>
      <c r="BI961" s="128"/>
      <c r="BJ961" s="128"/>
      <c r="BK961" s="128">
        <v>1</v>
      </c>
      <c r="BL961" s="128"/>
      <c r="BM961" s="128"/>
      <c r="BN961" s="128"/>
      <c r="BO961" s="128"/>
      <c r="BP961" s="128"/>
      <c r="BQ961" s="128"/>
      <c r="BR961" s="128"/>
      <c r="BS961" s="128"/>
      <c r="BT961" s="128">
        <v>1</v>
      </c>
      <c r="BU961" s="128"/>
      <c r="BV961" s="66">
        <f t="shared" si="269"/>
        <v>0</v>
      </c>
      <c r="BW961" s="128"/>
      <c r="BX961" s="128"/>
      <c r="BY961" s="128"/>
      <c r="BZ961" s="128"/>
      <c r="CA961" s="128"/>
      <c r="CB961" s="128"/>
      <c r="CC961" s="128"/>
      <c r="CD961" s="128"/>
      <c r="CE961" s="128"/>
      <c r="CF961" s="128"/>
      <c r="CG961" s="128"/>
      <c r="CH961" s="128">
        <f t="shared" ref="CH961:CH1024" si="272">SUM(BW961:CF961)</f>
        <v>0</v>
      </c>
      <c r="CI961" s="128"/>
      <c r="CJ961" s="128"/>
      <c r="CK961" s="128"/>
      <c r="CL961" s="128"/>
      <c r="CM961" s="128"/>
      <c r="CN961" s="128"/>
      <c r="CO961" s="128"/>
      <c r="CP961" s="128"/>
      <c r="CQ961" s="128"/>
      <c r="CR961" s="128"/>
      <c r="CS961" s="128">
        <f t="shared" ref="CS961:CS1024" si="273">SUM(CI961:CQ961)</f>
        <v>0</v>
      </c>
      <c r="CT961" s="128"/>
      <c r="CU961" s="128"/>
      <c r="CV961" s="128"/>
      <c r="CW961" s="128"/>
      <c r="CX961" s="128"/>
      <c r="CY961" s="128"/>
      <c r="CZ961" s="128"/>
      <c r="DA961" s="128"/>
      <c r="DB961" s="128"/>
      <c r="DC961" s="128"/>
      <c r="DD961" s="128">
        <f t="shared" ref="DD961:DD1024" si="274">SUM(CT961:DB961)</f>
        <v>0</v>
      </c>
      <c r="DE961" s="128"/>
      <c r="DF961" s="128"/>
      <c r="DG961" s="128"/>
      <c r="DH961" s="128"/>
      <c r="DI961" s="128"/>
      <c r="DJ961" s="128"/>
      <c r="DK961" s="128"/>
      <c r="DL961" s="128"/>
      <c r="DM961" s="128"/>
      <c r="DN961" s="128">
        <f t="shared" ref="DN961:DN1024" si="275">SUM(DE961:DL961)</f>
        <v>0</v>
      </c>
      <c r="DO961" s="128"/>
      <c r="DP961" s="128"/>
      <c r="DQ961" s="128"/>
      <c r="DR961" s="128"/>
      <c r="DS961" s="128"/>
      <c r="DT961" s="128"/>
      <c r="DU961" s="128"/>
      <c r="DV961" s="128"/>
      <c r="DW961" s="128"/>
      <c r="DX961" s="128"/>
      <c r="DY961" s="128">
        <f t="shared" ref="DY961:DY1024" si="276">SUM(DO961:DW961)</f>
        <v>0</v>
      </c>
      <c r="DZ961" s="128">
        <f t="shared" ref="DZ961:DZ1024" si="277">SUM(BW961,CI961,CT961,DE961,DO961)</f>
        <v>0</v>
      </c>
      <c r="EA961" s="128">
        <f t="shared" ref="EA961:EA1024" si="278">SUM(BY961,CJ961,CU961,DF961,DP961)</f>
        <v>0</v>
      </c>
      <c r="EB961" s="128">
        <f t="shared" ref="EB961:EB1024" si="279">SUM(CA961,CK961,CV961,DG961,DQ961)</f>
        <v>0</v>
      </c>
      <c r="EC961" s="128">
        <f t="shared" ref="EC961:EC1024" si="280">SUM(CB961,CL961,CW961,DH961,DR961)</f>
        <v>0</v>
      </c>
      <c r="ED961" s="128">
        <f t="shared" ref="ED961:ED1024" si="281">SUM(CC961,CN961,CX961,DI961,DS961)</f>
        <v>0</v>
      </c>
      <c r="EE961" s="128">
        <f t="shared" ref="EE961:EE1024" si="282">SUM(CD961,CO961,CY961,DJ961,DT961)</f>
        <v>0</v>
      </c>
      <c r="EF961" s="128">
        <f t="shared" ref="EF961:EF1024" si="283">SUM(CE961,CP961,DA961,DK961,DU961)</f>
        <v>0</v>
      </c>
      <c r="EG961" s="128">
        <f t="shared" ref="EG961:EG1024" si="284">SUM(CF961,CQ961,DB961,DL961,DW961)</f>
        <v>0</v>
      </c>
      <c r="EH961" s="128">
        <f t="shared" ref="EH961:EH1024" si="285">SUM(DZ961:EG961)</f>
        <v>0</v>
      </c>
      <c r="EI961" s="128">
        <f t="shared" si="268"/>
        <v>0</v>
      </c>
      <c r="EJ961" s="128">
        <v>0</v>
      </c>
    </row>
    <row r="962" spans="1:140" ht="15.75" customHeight="1">
      <c r="A962" s="33"/>
      <c r="B962" s="33"/>
      <c r="C962" s="128">
        <v>2021</v>
      </c>
      <c r="D962" s="128" t="s">
        <v>1114</v>
      </c>
      <c r="E962" s="128" t="s">
        <v>4801</v>
      </c>
      <c r="F962" s="128" t="s">
        <v>1116</v>
      </c>
      <c r="G962" s="128" t="s">
        <v>459</v>
      </c>
      <c r="H962" s="128" t="s">
        <v>4802</v>
      </c>
      <c r="I962" s="162" t="s">
        <v>4803</v>
      </c>
      <c r="J962" s="128"/>
      <c r="K962" s="128"/>
      <c r="L962" s="128" t="s">
        <v>4462</v>
      </c>
      <c r="M962" s="147">
        <v>0</v>
      </c>
      <c r="N962" s="147"/>
      <c r="O962" s="128"/>
      <c r="P962" s="128"/>
      <c r="Q962" s="128"/>
      <c r="R962" s="128"/>
      <c r="S962" s="128"/>
      <c r="T962" s="128"/>
      <c r="U962" s="128">
        <v>1</v>
      </c>
      <c r="V962" s="128"/>
      <c r="W962" s="128"/>
      <c r="X962" s="128"/>
      <c r="Y962" s="128"/>
      <c r="Z962" s="128">
        <v>1</v>
      </c>
      <c r="AA962" s="128"/>
      <c r="AB962" s="128"/>
      <c r="AC962" s="128"/>
      <c r="AD962" s="128"/>
      <c r="AE962" s="128">
        <v>1</v>
      </c>
      <c r="AF962" s="128"/>
      <c r="AG962" s="128"/>
      <c r="AH962" s="128"/>
      <c r="AI962" s="128"/>
      <c r="AJ962" s="128"/>
      <c r="AK962" s="128"/>
      <c r="AL962" s="128"/>
      <c r="AM962" s="128"/>
      <c r="AN962" s="128"/>
      <c r="AO962" s="128"/>
      <c r="AP962" s="128"/>
      <c r="AQ962" s="128"/>
      <c r="AR962" s="128">
        <f t="shared" si="270"/>
        <v>1</v>
      </c>
      <c r="AS962" s="128">
        <v>1</v>
      </c>
      <c r="AT962" s="128">
        <v>0</v>
      </c>
      <c r="AU962" s="128">
        <v>0</v>
      </c>
      <c r="AV962" s="128">
        <v>0</v>
      </c>
      <c r="AW962" s="128">
        <v>1</v>
      </c>
      <c r="AX962" s="128">
        <f t="shared" si="271"/>
        <v>2</v>
      </c>
      <c r="AY962" s="128"/>
      <c r="AZ962" s="128"/>
      <c r="BA962" s="128">
        <v>1</v>
      </c>
      <c r="BB962" s="128"/>
      <c r="BC962" s="128"/>
      <c r="BD962" s="128"/>
      <c r="BE962" s="128"/>
      <c r="BF962" s="128"/>
      <c r="BG962" s="128"/>
      <c r="BH962" s="128">
        <v>1</v>
      </c>
      <c r="BI962" s="128"/>
      <c r="BJ962" s="128"/>
      <c r="BK962" s="128"/>
      <c r="BL962" s="128"/>
      <c r="BM962" s="128"/>
      <c r="BN962" s="128">
        <v>1</v>
      </c>
      <c r="BO962" s="128"/>
      <c r="BP962" s="128"/>
      <c r="BQ962" s="128"/>
      <c r="BR962" s="128"/>
      <c r="BS962" s="128">
        <v>1</v>
      </c>
      <c r="BT962" s="128"/>
      <c r="BU962" s="128">
        <v>1</v>
      </c>
      <c r="BV962" s="66">
        <f t="shared" si="269"/>
        <v>0</v>
      </c>
      <c r="BW962" s="128"/>
      <c r="BX962" s="128"/>
      <c r="BY962" s="128"/>
      <c r="BZ962" s="128">
        <v>1</v>
      </c>
      <c r="CA962" s="128"/>
      <c r="CB962" s="128"/>
      <c r="CC962" s="128"/>
      <c r="CD962" s="128"/>
      <c r="CE962" s="128"/>
      <c r="CF962" s="128"/>
      <c r="CG962" s="128"/>
      <c r="CH962" s="128">
        <f t="shared" si="272"/>
        <v>1</v>
      </c>
      <c r="CI962" s="128"/>
      <c r="CJ962" s="128"/>
      <c r="CK962" s="128"/>
      <c r="CL962" s="128"/>
      <c r="CM962" s="128"/>
      <c r="CN962" s="128"/>
      <c r="CO962" s="128"/>
      <c r="CP962" s="128"/>
      <c r="CQ962" s="128"/>
      <c r="CR962" s="128"/>
      <c r="CS962" s="128">
        <f t="shared" si="273"/>
        <v>0</v>
      </c>
      <c r="CT962" s="128"/>
      <c r="CU962" s="128"/>
      <c r="CV962" s="128"/>
      <c r="CW962" s="128"/>
      <c r="CX962" s="128"/>
      <c r="CY962" s="128"/>
      <c r="CZ962" s="128"/>
      <c r="DA962" s="128"/>
      <c r="DB962" s="128"/>
      <c r="DC962" s="128"/>
      <c r="DD962" s="128">
        <f t="shared" si="274"/>
        <v>0</v>
      </c>
      <c r="DE962" s="128"/>
      <c r="DF962" s="128"/>
      <c r="DG962" s="128"/>
      <c r="DH962" s="128"/>
      <c r="DI962" s="128"/>
      <c r="DJ962" s="128"/>
      <c r="DK962" s="128"/>
      <c r="DL962" s="128"/>
      <c r="DM962" s="128"/>
      <c r="DN962" s="128">
        <f t="shared" si="275"/>
        <v>0</v>
      </c>
      <c r="DO962" s="128"/>
      <c r="DP962" s="128"/>
      <c r="DQ962" s="128"/>
      <c r="DR962" s="128"/>
      <c r="DS962" s="128"/>
      <c r="DT962" s="128"/>
      <c r="DU962" s="128"/>
      <c r="DV962" s="128">
        <v>1</v>
      </c>
      <c r="DW962" s="128"/>
      <c r="DX962" s="128"/>
      <c r="DY962" s="128">
        <f t="shared" si="276"/>
        <v>1</v>
      </c>
      <c r="DZ962" s="128">
        <f t="shared" si="277"/>
        <v>0</v>
      </c>
      <c r="EA962" s="128">
        <f t="shared" si="278"/>
        <v>0</v>
      </c>
      <c r="EB962" s="128">
        <f t="shared" si="279"/>
        <v>0</v>
      </c>
      <c r="EC962" s="128">
        <f t="shared" si="280"/>
        <v>0</v>
      </c>
      <c r="ED962" s="128">
        <f t="shared" si="281"/>
        <v>0</v>
      </c>
      <c r="EE962" s="128">
        <f t="shared" si="282"/>
        <v>0</v>
      </c>
      <c r="EF962" s="128">
        <f t="shared" si="283"/>
        <v>0</v>
      </c>
      <c r="EG962" s="128">
        <f t="shared" si="284"/>
        <v>0</v>
      </c>
      <c r="EH962" s="128">
        <f t="shared" si="285"/>
        <v>0</v>
      </c>
      <c r="EI962" s="128">
        <f t="shared" si="268"/>
        <v>0</v>
      </c>
      <c r="EJ962" s="128">
        <v>0</v>
      </c>
    </row>
    <row r="963" spans="1:140" ht="15.75" customHeight="1">
      <c r="A963" s="33"/>
      <c r="B963" s="33"/>
      <c r="C963" s="128">
        <v>2021</v>
      </c>
      <c r="D963" s="128" t="s">
        <v>4804</v>
      </c>
      <c r="E963" s="128" t="s">
        <v>4805</v>
      </c>
      <c r="F963" s="128" t="s">
        <v>510</v>
      </c>
      <c r="G963" s="128" t="s">
        <v>470</v>
      </c>
      <c r="H963" s="128" t="s">
        <v>4806</v>
      </c>
      <c r="I963" s="128" t="s">
        <v>4807</v>
      </c>
      <c r="J963" s="128"/>
      <c r="K963" s="128"/>
      <c r="L963" s="128" t="s">
        <v>4462</v>
      </c>
      <c r="M963" s="147">
        <v>1</v>
      </c>
      <c r="N963" s="147" t="s">
        <v>4808</v>
      </c>
      <c r="O963" s="128"/>
      <c r="P963" s="128"/>
      <c r="Q963" s="128"/>
      <c r="R963" s="128"/>
      <c r="S963" s="128"/>
      <c r="T963" s="128"/>
      <c r="U963" s="128">
        <v>1</v>
      </c>
      <c r="V963" s="128"/>
      <c r="W963" s="128"/>
      <c r="X963" s="128"/>
      <c r="Y963" s="128"/>
      <c r="Z963" s="128"/>
      <c r="AA963" s="128"/>
      <c r="AB963" s="128"/>
      <c r="AC963" s="128"/>
      <c r="AD963" s="128"/>
      <c r="AE963" s="128"/>
      <c r="AF963" s="128"/>
      <c r="AG963" s="128"/>
      <c r="AH963" s="128">
        <v>1</v>
      </c>
      <c r="AI963" s="128"/>
      <c r="AJ963" s="128"/>
      <c r="AK963" s="128"/>
      <c r="AL963" s="128"/>
      <c r="AM963" s="128"/>
      <c r="AN963" s="128"/>
      <c r="AO963" s="128"/>
      <c r="AP963" s="128"/>
      <c r="AQ963" s="128"/>
      <c r="AR963" s="128">
        <f t="shared" si="270"/>
        <v>1</v>
      </c>
      <c r="AS963" s="128">
        <v>1</v>
      </c>
      <c r="AT963" s="128">
        <v>0</v>
      </c>
      <c r="AU963" s="128">
        <v>0</v>
      </c>
      <c r="AV963" s="128">
        <v>0</v>
      </c>
      <c r="AW963" s="128">
        <v>1</v>
      </c>
      <c r="AX963" s="128">
        <f t="shared" si="271"/>
        <v>2</v>
      </c>
      <c r="AY963" s="128"/>
      <c r="AZ963" s="128"/>
      <c r="BA963" s="128"/>
      <c r="BB963" s="128"/>
      <c r="BC963" s="128"/>
      <c r="BD963" s="128"/>
      <c r="BE963" s="128"/>
      <c r="BF963" s="128"/>
      <c r="BG963" s="128"/>
      <c r="BH963" s="128"/>
      <c r="BI963" s="128"/>
      <c r="BJ963" s="128"/>
      <c r="BK963" s="128"/>
      <c r="BL963" s="128"/>
      <c r="BM963" s="128"/>
      <c r="BN963" s="128"/>
      <c r="BO963" s="128"/>
      <c r="BP963" s="128">
        <v>1</v>
      </c>
      <c r="BQ963" s="128"/>
      <c r="BR963" s="128"/>
      <c r="BS963" s="128"/>
      <c r="BT963" s="128"/>
      <c r="BU963" s="128"/>
      <c r="BV963" s="66">
        <f t="shared" si="269"/>
        <v>1</v>
      </c>
      <c r="BW963" s="128"/>
      <c r="BX963" s="128"/>
      <c r="BY963" s="128"/>
      <c r="BZ963" s="128"/>
      <c r="CA963" s="128"/>
      <c r="CB963" s="128"/>
      <c r="CC963" s="128"/>
      <c r="CD963" s="128"/>
      <c r="CE963" s="128"/>
      <c r="CF963" s="128"/>
      <c r="CG963" s="128"/>
      <c r="CH963" s="128">
        <f t="shared" si="272"/>
        <v>0</v>
      </c>
      <c r="CI963" s="128"/>
      <c r="CJ963" s="128"/>
      <c r="CK963" s="128"/>
      <c r="CL963" s="128"/>
      <c r="CM963" s="128"/>
      <c r="CN963" s="128"/>
      <c r="CO963" s="128"/>
      <c r="CP963" s="128"/>
      <c r="CQ963" s="128"/>
      <c r="CR963" s="128"/>
      <c r="CS963" s="128">
        <f t="shared" si="273"/>
        <v>0</v>
      </c>
      <c r="CT963" s="128"/>
      <c r="CU963" s="128"/>
      <c r="CV963" s="128"/>
      <c r="CW963" s="128"/>
      <c r="CX963" s="128"/>
      <c r="CY963" s="128"/>
      <c r="CZ963" s="128"/>
      <c r="DA963" s="128"/>
      <c r="DB963" s="128"/>
      <c r="DC963" s="128"/>
      <c r="DD963" s="128">
        <f t="shared" si="274"/>
        <v>0</v>
      </c>
      <c r="DE963" s="128"/>
      <c r="DF963" s="128"/>
      <c r="DG963" s="128"/>
      <c r="DH963" s="128"/>
      <c r="DI963" s="128"/>
      <c r="DJ963" s="128"/>
      <c r="DK963" s="128"/>
      <c r="DL963" s="128"/>
      <c r="DM963" s="128"/>
      <c r="DN963" s="128">
        <f t="shared" si="275"/>
        <v>0</v>
      </c>
      <c r="DO963" s="128"/>
      <c r="DP963" s="128"/>
      <c r="DQ963" s="128"/>
      <c r="DR963" s="128"/>
      <c r="DS963" s="128"/>
      <c r="DT963" s="128"/>
      <c r="DU963" s="128"/>
      <c r="DV963" s="128"/>
      <c r="DW963" s="128"/>
      <c r="DX963" s="128"/>
      <c r="DY963" s="128">
        <f t="shared" si="276"/>
        <v>0</v>
      </c>
      <c r="DZ963" s="128">
        <f t="shared" si="277"/>
        <v>0</v>
      </c>
      <c r="EA963" s="128">
        <f t="shared" si="278"/>
        <v>0</v>
      </c>
      <c r="EB963" s="128">
        <f t="shared" si="279"/>
        <v>0</v>
      </c>
      <c r="EC963" s="128">
        <f t="shared" si="280"/>
        <v>0</v>
      </c>
      <c r="ED963" s="128">
        <f t="shared" si="281"/>
        <v>0</v>
      </c>
      <c r="EE963" s="128">
        <f t="shared" si="282"/>
        <v>0</v>
      </c>
      <c r="EF963" s="128">
        <f t="shared" si="283"/>
        <v>0</v>
      </c>
      <c r="EG963" s="128">
        <f t="shared" si="284"/>
        <v>0</v>
      </c>
      <c r="EH963" s="128">
        <f t="shared" si="285"/>
        <v>0</v>
      </c>
      <c r="EI963" s="128">
        <f t="shared" ref="EI963:EI1026" si="286">IF(SUM(DZ963:EG963)=0,0,1)</f>
        <v>0</v>
      </c>
      <c r="EJ963" s="128">
        <v>1</v>
      </c>
    </row>
    <row r="964" spans="1:140" ht="15.75" customHeight="1">
      <c r="A964" s="33"/>
      <c r="B964" s="33"/>
      <c r="C964" s="128">
        <v>2021</v>
      </c>
      <c r="D964" s="128" t="s">
        <v>4809</v>
      </c>
      <c r="E964" s="128" t="s">
        <v>4810</v>
      </c>
      <c r="F964" s="128" t="s">
        <v>630</v>
      </c>
      <c r="G964" s="128" t="s">
        <v>483</v>
      </c>
      <c r="H964" s="161" t="s">
        <v>5595</v>
      </c>
      <c r="I964" s="128" t="s">
        <v>5596</v>
      </c>
      <c r="J964" s="128"/>
      <c r="K964" s="128"/>
      <c r="L964" s="128" t="s">
        <v>4462</v>
      </c>
      <c r="M964" s="147">
        <v>0</v>
      </c>
      <c r="N964" s="147"/>
      <c r="O964" s="128"/>
      <c r="P964" s="128"/>
      <c r="Q964" s="128"/>
      <c r="R964" s="128"/>
      <c r="S964" s="128"/>
      <c r="T964" s="128"/>
      <c r="U964" s="128">
        <v>1</v>
      </c>
      <c r="V964" s="128"/>
      <c r="W964" s="128"/>
      <c r="X964" s="128"/>
      <c r="Y964" s="128"/>
      <c r="Z964" s="128">
        <v>1</v>
      </c>
      <c r="AA964" s="128"/>
      <c r="AB964" s="128"/>
      <c r="AC964" s="128"/>
      <c r="AD964" s="128"/>
      <c r="AE964" s="128"/>
      <c r="AF964" s="128"/>
      <c r="AG964" s="128"/>
      <c r="AH964" s="128"/>
      <c r="AI964" s="128"/>
      <c r="AJ964" s="128"/>
      <c r="AK964" s="128"/>
      <c r="AL964" s="128"/>
      <c r="AM964" s="128"/>
      <c r="AN964" s="128"/>
      <c r="AO964" s="128"/>
      <c r="AP964" s="128"/>
      <c r="AQ964" s="128"/>
      <c r="AR964" s="128">
        <f t="shared" si="270"/>
        <v>1</v>
      </c>
      <c r="AS964" s="128">
        <v>0</v>
      </c>
      <c r="AT964" s="128">
        <v>0</v>
      </c>
      <c r="AU964" s="128">
        <v>0</v>
      </c>
      <c r="AV964" s="128">
        <v>0</v>
      </c>
      <c r="AW964" s="128">
        <v>1</v>
      </c>
      <c r="AX964" s="128">
        <f t="shared" si="271"/>
        <v>1</v>
      </c>
      <c r="AY964" s="128"/>
      <c r="AZ964" s="128"/>
      <c r="BA964" s="128">
        <v>1</v>
      </c>
      <c r="BB964" s="128"/>
      <c r="BC964" s="128"/>
      <c r="BD964" s="128"/>
      <c r="BE964" s="128"/>
      <c r="BF964" s="128"/>
      <c r="BG964" s="128"/>
      <c r="BH964" s="128"/>
      <c r="BI964" s="128"/>
      <c r="BJ964" s="128"/>
      <c r="BK964" s="128"/>
      <c r="BL964" s="128"/>
      <c r="BM964" s="128"/>
      <c r="BN964" s="128"/>
      <c r="BO964" s="128"/>
      <c r="BP964" s="128">
        <v>1</v>
      </c>
      <c r="BQ964" s="128"/>
      <c r="BR964" s="128"/>
      <c r="BS964" s="128"/>
      <c r="BT964" s="128"/>
      <c r="BU964" s="128">
        <v>1</v>
      </c>
      <c r="BV964" s="66">
        <f t="shared" si="269"/>
        <v>0</v>
      </c>
      <c r="BW964" s="128"/>
      <c r="BX964" s="128"/>
      <c r="BY964" s="128"/>
      <c r="BZ964" s="128"/>
      <c r="CA964" s="128"/>
      <c r="CB964" s="128"/>
      <c r="CC964" s="128"/>
      <c r="CD964" s="128"/>
      <c r="CE964" s="128"/>
      <c r="CF964" s="128"/>
      <c r="CG964" s="128"/>
      <c r="CH964" s="128">
        <f t="shared" si="272"/>
        <v>0</v>
      </c>
      <c r="CI964" s="128"/>
      <c r="CJ964" s="128"/>
      <c r="CK964" s="128"/>
      <c r="CL964" s="128"/>
      <c r="CM964" s="128"/>
      <c r="CN964" s="128"/>
      <c r="CO964" s="128"/>
      <c r="CP964" s="128"/>
      <c r="CQ964" s="128"/>
      <c r="CR964" s="128"/>
      <c r="CS964" s="128">
        <f t="shared" si="273"/>
        <v>0</v>
      </c>
      <c r="CT964" s="128"/>
      <c r="CU964" s="128"/>
      <c r="CV964" s="128"/>
      <c r="CW964" s="128"/>
      <c r="CX964" s="128"/>
      <c r="CY964" s="128"/>
      <c r="CZ964" s="128"/>
      <c r="DA964" s="128"/>
      <c r="DB964" s="128"/>
      <c r="DC964" s="128"/>
      <c r="DD964" s="128">
        <f t="shared" si="274"/>
        <v>0</v>
      </c>
      <c r="DE964" s="128"/>
      <c r="DF964" s="128"/>
      <c r="DG964" s="128"/>
      <c r="DH964" s="128"/>
      <c r="DI964" s="128"/>
      <c r="DJ964" s="128"/>
      <c r="DK964" s="128"/>
      <c r="DL964" s="128"/>
      <c r="DM964" s="128"/>
      <c r="DN964" s="128">
        <f t="shared" si="275"/>
        <v>0</v>
      </c>
      <c r="DO964" s="128"/>
      <c r="DP964" s="128"/>
      <c r="DQ964" s="128"/>
      <c r="DR964" s="128"/>
      <c r="DS964" s="128"/>
      <c r="DT964" s="128"/>
      <c r="DU964" s="128"/>
      <c r="DV964" s="128">
        <v>1</v>
      </c>
      <c r="DW964" s="128"/>
      <c r="DX964" s="128"/>
      <c r="DY964" s="128">
        <f t="shared" si="276"/>
        <v>1</v>
      </c>
      <c r="DZ964" s="128">
        <f t="shared" si="277"/>
        <v>0</v>
      </c>
      <c r="EA964" s="128">
        <f t="shared" si="278"/>
        <v>0</v>
      </c>
      <c r="EB964" s="128">
        <f t="shared" si="279"/>
        <v>0</v>
      </c>
      <c r="EC964" s="128">
        <f t="shared" si="280"/>
        <v>0</v>
      </c>
      <c r="ED964" s="128">
        <f t="shared" si="281"/>
        <v>0</v>
      </c>
      <c r="EE964" s="128">
        <f t="shared" si="282"/>
        <v>0</v>
      </c>
      <c r="EF964" s="128">
        <f t="shared" si="283"/>
        <v>0</v>
      </c>
      <c r="EG964" s="128">
        <f t="shared" si="284"/>
        <v>0</v>
      </c>
      <c r="EH964" s="128">
        <f t="shared" si="285"/>
        <v>0</v>
      </c>
      <c r="EI964" s="128">
        <f t="shared" si="286"/>
        <v>0</v>
      </c>
      <c r="EJ964" s="128">
        <v>0</v>
      </c>
    </row>
    <row r="965" spans="1:140" ht="15.75" customHeight="1">
      <c r="A965" s="33"/>
      <c r="B965" s="33"/>
      <c r="C965" s="128">
        <v>2021</v>
      </c>
      <c r="D965" s="128" t="s">
        <v>4811</v>
      </c>
      <c r="E965" s="128" t="s">
        <v>4812</v>
      </c>
      <c r="F965" s="128" t="s">
        <v>913</v>
      </c>
      <c r="G965" s="128" t="s">
        <v>470</v>
      </c>
      <c r="H965" s="128" t="s">
        <v>4813</v>
      </c>
      <c r="I965" s="162" t="s">
        <v>4814</v>
      </c>
      <c r="J965" s="128"/>
      <c r="K965" s="128"/>
      <c r="L965" s="128" t="s">
        <v>4462</v>
      </c>
      <c r="M965" s="147">
        <v>0</v>
      </c>
      <c r="N965" s="147"/>
      <c r="O965" s="128"/>
      <c r="P965" s="128"/>
      <c r="Q965" s="128"/>
      <c r="R965" s="128"/>
      <c r="S965" s="128"/>
      <c r="T965" s="128"/>
      <c r="U965" s="128">
        <v>1</v>
      </c>
      <c r="V965" s="128"/>
      <c r="W965" s="128"/>
      <c r="X965" s="128"/>
      <c r="Y965" s="128"/>
      <c r="Z965" s="128"/>
      <c r="AA965" s="128">
        <v>1</v>
      </c>
      <c r="AB965" s="128"/>
      <c r="AC965" s="128"/>
      <c r="AD965" s="128"/>
      <c r="AE965" s="128"/>
      <c r="AF965" s="128">
        <v>1</v>
      </c>
      <c r="AG965" s="128">
        <v>1</v>
      </c>
      <c r="AH965" s="128"/>
      <c r="AI965" s="128"/>
      <c r="AJ965" s="128"/>
      <c r="AK965" s="128"/>
      <c r="AL965" s="128"/>
      <c r="AM965" s="128"/>
      <c r="AN965" s="128"/>
      <c r="AO965" s="128"/>
      <c r="AP965" s="128"/>
      <c r="AQ965" s="128"/>
      <c r="AR965" s="128">
        <f t="shared" si="270"/>
        <v>1</v>
      </c>
      <c r="AS965" s="128">
        <v>1</v>
      </c>
      <c r="AT965" s="128">
        <v>1</v>
      </c>
      <c r="AU965" s="128">
        <v>1</v>
      </c>
      <c r="AV965" s="128">
        <v>1</v>
      </c>
      <c r="AW965" s="128">
        <v>1</v>
      </c>
      <c r="AX965" s="128">
        <f t="shared" si="271"/>
        <v>5</v>
      </c>
      <c r="AY965" s="128"/>
      <c r="AZ965" s="128">
        <v>1</v>
      </c>
      <c r="BA965" s="128"/>
      <c r="BB965" s="128"/>
      <c r="BC965" s="128"/>
      <c r="BD965" s="128"/>
      <c r="BE965" s="128"/>
      <c r="BF965" s="128"/>
      <c r="BG965" s="128"/>
      <c r="BH965" s="128"/>
      <c r="BI965" s="128"/>
      <c r="BJ965" s="128"/>
      <c r="BK965" s="128"/>
      <c r="BL965" s="128"/>
      <c r="BM965" s="128"/>
      <c r="BN965" s="128"/>
      <c r="BO965" s="128"/>
      <c r="BP965" s="128">
        <v>1</v>
      </c>
      <c r="BQ965" s="128"/>
      <c r="BR965" s="128"/>
      <c r="BS965" s="128">
        <v>1</v>
      </c>
      <c r="BT965" s="128">
        <v>1</v>
      </c>
      <c r="BU965" s="128">
        <v>1</v>
      </c>
      <c r="BV965" s="66">
        <f t="shared" si="269"/>
        <v>0</v>
      </c>
      <c r="BW965" s="128"/>
      <c r="BX965" s="128"/>
      <c r="BY965" s="128"/>
      <c r="BZ965" s="128">
        <v>1</v>
      </c>
      <c r="CA965" s="128"/>
      <c r="CB965" s="128"/>
      <c r="CC965" s="128"/>
      <c r="CD965" s="128"/>
      <c r="CE965" s="128"/>
      <c r="CF965" s="128"/>
      <c r="CG965" s="128"/>
      <c r="CH965" s="128">
        <f t="shared" si="272"/>
        <v>1</v>
      </c>
      <c r="CI965" s="128"/>
      <c r="CJ965" s="128"/>
      <c r="CK965" s="128"/>
      <c r="CL965" s="128"/>
      <c r="CM965" s="128">
        <v>1</v>
      </c>
      <c r="CN965" s="128"/>
      <c r="CO965" s="128"/>
      <c r="CP965" s="128"/>
      <c r="CQ965" s="128"/>
      <c r="CR965" s="128"/>
      <c r="CS965" s="128">
        <f t="shared" si="273"/>
        <v>1</v>
      </c>
      <c r="CT965" s="128"/>
      <c r="CU965" s="128"/>
      <c r="CV965" s="128"/>
      <c r="CW965" s="128"/>
      <c r="CX965" s="128"/>
      <c r="CY965" s="128"/>
      <c r="CZ965" s="128">
        <v>1</v>
      </c>
      <c r="DA965" s="128"/>
      <c r="DB965" s="128"/>
      <c r="DC965" s="128"/>
      <c r="DD965" s="128">
        <f t="shared" si="274"/>
        <v>1</v>
      </c>
      <c r="DE965" s="128"/>
      <c r="DF965" s="128"/>
      <c r="DG965" s="128"/>
      <c r="DH965" s="128"/>
      <c r="DI965" s="128">
        <v>1</v>
      </c>
      <c r="DJ965" s="128"/>
      <c r="DK965" s="128"/>
      <c r="DL965" s="128"/>
      <c r="DM965" s="128"/>
      <c r="DN965" s="128">
        <f t="shared" si="275"/>
        <v>1</v>
      </c>
      <c r="DO965" s="128"/>
      <c r="DP965" s="128"/>
      <c r="DQ965" s="128"/>
      <c r="DR965" s="128"/>
      <c r="DS965" s="128"/>
      <c r="DT965" s="128"/>
      <c r="DU965" s="128"/>
      <c r="DV965" s="128">
        <v>1</v>
      </c>
      <c r="DW965" s="128"/>
      <c r="DX965" s="128"/>
      <c r="DY965" s="128">
        <f t="shared" si="276"/>
        <v>1</v>
      </c>
      <c r="DZ965" s="128">
        <f t="shared" si="277"/>
        <v>0</v>
      </c>
      <c r="EA965" s="128">
        <f t="shared" si="278"/>
        <v>0</v>
      </c>
      <c r="EB965" s="128">
        <f t="shared" si="279"/>
        <v>0</v>
      </c>
      <c r="EC965" s="128">
        <f t="shared" si="280"/>
        <v>0</v>
      </c>
      <c r="ED965" s="128">
        <f t="shared" si="281"/>
        <v>1</v>
      </c>
      <c r="EE965" s="128">
        <f t="shared" si="282"/>
        <v>0</v>
      </c>
      <c r="EF965" s="128">
        <f t="shared" si="283"/>
        <v>0</v>
      </c>
      <c r="EG965" s="128">
        <f t="shared" si="284"/>
        <v>0</v>
      </c>
      <c r="EH965" s="128">
        <f t="shared" si="285"/>
        <v>1</v>
      </c>
      <c r="EI965" s="128">
        <f t="shared" si="286"/>
        <v>1</v>
      </c>
      <c r="EJ965" s="128">
        <v>0</v>
      </c>
    </row>
    <row r="966" spans="1:140" ht="15.75" customHeight="1">
      <c r="A966" s="33"/>
      <c r="B966" s="33"/>
      <c r="C966" s="128">
        <v>2021</v>
      </c>
      <c r="D966" s="128" t="s">
        <v>4815</v>
      </c>
      <c r="E966" s="128" t="s">
        <v>4816</v>
      </c>
      <c r="F966" s="128" t="s">
        <v>716</v>
      </c>
      <c r="G966" s="128" t="s">
        <v>487</v>
      </c>
      <c r="H966" s="128" t="s">
        <v>4817</v>
      </c>
      <c r="I966" s="128" t="s">
        <v>4818</v>
      </c>
      <c r="J966" s="128"/>
      <c r="K966" s="128"/>
      <c r="L966" s="128" t="s">
        <v>4462</v>
      </c>
      <c r="M966" s="147">
        <v>0</v>
      </c>
      <c r="N966" s="147"/>
      <c r="O966" s="128"/>
      <c r="P966" s="128"/>
      <c r="Q966" s="128"/>
      <c r="R966" s="128"/>
      <c r="S966" s="128"/>
      <c r="T966" s="128"/>
      <c r="U966" s="128">
        <v>1</v>
      </c>
      <c r="V966" s="128"/>
      <c r="W966" s="128"/>
      <c r="X966" s="128"/>
      <c r="Y966" s="128"/>
      <c r="Z966" s="128"/>
      <c r="AA966" s="128"/>
      <c r="AB966" s="128"/>
      <c r="AC966" s="128"/>
      <c r="AD966" s="128"/>
      <c r="AE966" s="128">
        <v>1</v>
      </c>
      <c r="AF966" s="128"/>
      <c r="AG966" s="128"/>
      <c r="AH966" s="128"/>
      <c r="AI966" s="128"/>
      <c r="AJ966" s="128"/>
      <c r="AK966" s="128"/>
      <c r="AL966" s="128"/>
      <c r="AM966" s="128"/>
      <c r="AN966" s="128"/>
      <c r="AO966" s="128"/>
      <c r="AP966" s="128"/>
      <c r="AQ966" s="128"/>
      <c r="AR966" s="128">
        <f t="shared" si="270"/>
        <v>1</v>
      </c>
      <c r="AS966" s="128">
        <v>1</v>
      </c>
      <c r="AT966" s="128">
        <v>1</v>
      </c>
      <c r="AU966" s="128">
        <v>1</v>
      </c>
      <c r="AV966" s="128">
        <v>0</v>
      </c>
      <c r="AW966" s="128">
        <v>1</v>
      </c>
      <c r="AX966" s="128">
        <f t="shared" si="271"/>
        <v>4</v>
      </c>
      <c r="AY966" s="128"/>
      <c r="AZ966" s="128"/>
      <c r="BA966" s="128">
        <v>1</v>
      </c>
      <c r="BB966" s="128"/>
      <c r="BC966" s="128"/>
      <c r="BD966" s="128"/>
      <c r="BE966" s="128"/>
      <c r="BF966" s="128"/>
      <c r="BG966" s="128"/>
      <c r="BH966" s="128">
        <v>1</v>
      </c>
      <c r="BI966" s="128"/>
      <c r="BJ966" s="128"/>
      <c r="BK966" s="128"/>
      <c r="BL966" s="128"/>
      <c r="BM966" s="128"/>
      <c r="BN966" s="128"/>
      <c r="BO966" s="128"/>
      <c r="BP966" s="128"/>
      <c r="BQ966" s="128"/>
      <c r="BR966" s="128"/>
      <c r="BS966" s="128">
        <v>1</v>
      </c>
      <c r="BT966" s="128">
        <v>1</v>
      </c>
      <c r="BU966" s="128">
        <v>1</v>
      </c>
      <c r="BV966" s="66">
        <f t="shared" ref="BV966:BV1029" si="287">IF(SUM(BS966:BU966)=0,1,0)</f>
        <v>0</v>
      </c>
      <c r="BW966" s="128"/>
      <c r="BX966" s="128"/>
      <c r="BY966" s="128"/>
      <c r="BZ966" s="128">
        <v>1</v>
      </c>
      <c r="CA966" s="128"/>
      <c r="CB966" s="128"/>
      <c r="CC966" s="128"/>
      <c r="CD966" s="128"/>
      <c r="CE966" s="128"/>
      <c r="CF966" s="128"/>
      <c r="CG966" s="128"/>
      <c r="CH966" s="128">
        <f t="shared" si="272"/>
        <v>1</v>
      </c>
      <c r="CI966" s="128"/>
      <c r="CJ966" s="128"/>
      <c r="CK966" s="128"/>
      <c r="CL966" s="128"/>
      <c r="CM966" s="128">
        <v>1</v>
      </c>
      <c r="CN966" s="128"/>
      <c r="CO966" s="128"/>
      <c r="CP966" s="128"/>
      <c r="CQ966" s="128"/>
      <c r="CR966" s="128"/>
      <c r="CS966" s="128">
        <f t="shared" si="273"/>
        <v>1</v>
      </c>
      <c r="CT966" s="128"/>
      <c r="CU966" s="128"/>
      <c r="CV966" s="128"/>
      <c r="CW966" s="128"/>
      <c r="CX966" s="128"/>
      <c r="CY966" s="128"/>
      <c r="CZ966" s="128">
        <v>1</v>
      </c>
      <c r="DA966" s="128"/>
      <c r="DB966" s="128"/>
      <c r="DC966" s="128"/>
      <c r="DD966" s="128">
        <f t="shared" si="274"/>
        <v>1</v>
      </c>
      <c r="DE966" s="128"/>
      <c r="DF966" s="128"/>
      <c r="DG966" s="128"/>
      <c r="DH966" s="128"/>
      <c r="DI966" s="128"/>
      <c r="DJ966" s="128"/>
      <c r="DK966" s="128"/>
      <c r="DL966" s="128"/>
      <c r="DM966" s="128"/>
      <c r="DN966" s="128">
        <f t="shared" si="275"/>
        <v>0</v>
      </c>
      <c r="DO966" s="128"/>
      <c r="DP966" s="128"/>
      <c r="DQ966" s="128"/>
      <c r="DR966" s="128"/>
      <c r="DS966" s="128"/>
      <c r="DT966" s="128"/>
      <c r="DU966" s="128"/>
      <c r="DV966" s="128">
        <v>1</v>
      </c>
      <c r="DW966" s="128"/>
      <c r="DX966" s="128"/>
      <c r="DY966" s="128">
        <f t="shared" si="276"/>
        <v>1</v>
      </c>
      <c r="DZ966" s="128">
        <f t="shared" si="277"/>
        <v>0</v>
      </c>
      <c r="EA966" s="128">
        <f t="shared" si="278"/>
        <v>0</v>
      </c>
      <c r="EB966" s="128">
        <f t="shared" si="279"/>
        <v>0</v>
      </c>
      <c r="EC966" s="128">
        <f t="shared" si="280"/>
        <v>0</v>
      </c>
      <c r="ED966" s="128">
        <f t="shared" si="281"/>
        <v>0</v>
      </c>
      <c r="EE966" s="128">
        <f t="shared" si="282"/>
        <v>0</v>
      </c>
      <c r="EF966" s="128">
        <f t="shared" si="283"/>
        <v>0</v>
      </c>
      <c r="EG966" s="128">
        <f t="shared" si="284"/>
        <v>0</v>
      </c>
      <c r="EH966" s="128">
        <f t="shared" si="285"/>
        <v>0</v>
      </c>
      <c r="EI966" s="128">
        <f t="shared" si="286"/>
        <v>0</v>
      </c>
      <c r="EJ966" s="128">
        <v>0</v>
      </c>
    </row>
    <row r="967" spans="1:140" ht="15.75" customHeight="1">
      <c r="A967" s="33"/>
      <c r="B967" s="33"/>
      <c r="C967" s="128"/>
      <c r="D967" s="128" t="s">
        <v>4819</v>
      </c>
      <c r="E967" s="128" t="s">
        <v>4820</v>
      </c>
      <c r="F967" s="128" t="s">
        <v>1277</v>
      </c>
      <c r="G967" s="128" t="s">
        <v>538</v>
      </c>
      <c r="H967" s="128" t="s">
        <v>4821</v>
      </c>
      <c r="I967" s="128" t="s">
        <v>4822</v>
      </c>
      <c r="J967" s="128"/>
      <c r="K967" s="128"/>
      <c r="L967" s="128" t="s">
        <v>4462</v>
      </c>
      <c r="M967" s="147">
        <v>0</v>
      </c>
      <c r="N967" s="147"/>
      <c r="O967" s="128"/>
      <c r="P967" s="128"/>
      <c r="Q967" s="128"/>
      <c r="R967" s="128"/>
      <c r="S967" s="128"/>
      <c r="T967" s="128"/>
      <c r="U967" s="188">
        <v>1</v>
      </c>
      <c r="V967" s="128"/>
      <c r="W967" s="128"/>
      <c r="X967" s="128"/>
      <c r="Y967" s="128"/>
      <c r="Z967" s="128">
        <v>1</v>
      </c>
      <c r="AA967" s="128"/>
      <c r="AB967" s="128"/>
      <c r="AC967" s="128"/>
      <c r="AD967" s="128"/>
      <c r="AE967" s="128"/>
      <c r="AF967" s="128"/>
      <c r="AG967" s="128"/>
      <c r="AH967" s="128"/>
      <c r="AI967" s="128"/>
      <c r="AJ967" s="128"/>
      <c r="AK967" s="128"/>
      <c r="AL967" s="128"/>
      <c r="AM967" s="128"/>
      <c r="AN967" s="128"/>
      <c r="AO967" s="128"/>
      <c r="AP967" s="128"/>
      <c r="AQ967" s="128"/>
      <c r="AR967" s="128">
        <f t="shared" si="270"/>
        <v>1</v>
      </c>
      <c r="AS967" s="128">
        <v>0</v>
      </c>
      <c r="AT967" s="128">
        <v>0</v>
      </c>
      <c r="AU967" s="128">
        <v>0</v>
      </c>
      <c r="AV967" s="128">
        <v>0</v>
      </c>
      <c r="AW967" s="128">
        <v>1</v>
      </c>
      <c r="AX967" s="128">
        <f t="shared" si="271"/>
        <v>1</v>
      </c>
      <c r="AY967" s="128"/>
      <c r="AZ967" s="128"/>
      <c r="BA967" s="128"/>
      <c r="BB967" s="128">
        <v>1</v>
      </c>
      <c r="BC967" s="128"/>
      <c r="BD967" s="128"/>
      <c r="BE967" s="128"/>
      <c r="BF967" s="128"/>
      <c r="BG967" s="128"/>
      <c r="BH967" s="128"/>
      <c r="BI967" s="128"/>
      <c r="BJ967" s="128"/>
      <c r="BK967" s="128"/>
      <c r="BL967" s="128">
        <v>1</v>
      </c>
      <c r="BM967" s="128"/>
      <c r="BN967" s="128"/>
      <c r="BO967" s="128"/>
      <c r="BP967" s="128"/>
      <c r="BQ967" s="128"/>
      <c r="BR967" s="128"/>
      <c r="BS967" s="128"/>
      <c r="BT967" s="128"/>
      <c r="BU967" s="128">
        <v>1</v>
      </c>
      <c r="BV967" s="66">
        <f t="shared" si="287"/>
        <v>0</v>
      </c>
      <c r="BW967" s="128"/>
      <c r="BX967" s="128"/>
      <c r="BY967" s="128"/>
      <c r="BZ967" s="128"/>
      <c r="CA967" s="128"/>
      <c r="CB967" s="128"/>
      <c r="CC967" s="128"/>
      <c r="CD967" s="128"/>
      <c r="CE967" s="128"/>
      <c r="CF967" s="128"/>
      <c r="CG967" s="128"/>
      <c r="CH967" s="128">
        <f t="shared" si="272"/>
        <v>0</v>
      </c>
      <c r="CI967" s="128"/>
      <c r="CJ967" s="128"/>
      <c r="CK967" s="128"/>
      <c r="CL967" s="128"/>
      <c r="CM967" s="128"/>
      <c r="CN967" s="128"/>
      <c r="CO967" s="128"/>
      <c r="CP967" s="128"/>
      <c r="CQ967" s="128"/>
      <c r="CR967" s="128"/>
      <c r="CS967" s="128">
        <f t="shared" si="273"/>
        <v>0</v>
      </c>
      <c r="CT967" s="128"/>
      <c r="CU967" s="128"/>
      <c r="CV967" s="128"/>
      <c r="CW967" s="128"/>
      <c r="CX967" s="128"/>
      <c r="CY967" s="128"/>
      <c r="CZ967" s="128"/>
      <c r="DA967" s="128"/>
      <c r="DB967" s="128"/>
      <c r="DC967" s="128"/>
      <c r="DD967" s="128">
        <f t="shared" si="274"/>
        <v>0</v>
      </c>
      <c r="DE967" s="128"/>
      <c r="DF967" s="128"/>
      <c r="DG967" s="128"/>
      <c r="DH967" s="128"/>
      <c r="DI967" s="128"/>
      <c r="DJ967" s="128"/>
      <c r="DK967" s="128"/>
      <c r="DL967" s="128"/>
      <c r="DM967" s="128"/>
      <c r="DN967" s="128">
        <f t="shared" si="275"/>
        <v>0</v>
      </c>
      <c r="DO967" s="128"/>
      <c r="DP967" s="128"/>
      <c r="DQ967" s="128"/>
      <c r="DR967" s="128"/>
      <c r="DS967" s="128"/>
      <c r="DT967" s="128"/>
      <c r="DU967" s="128"/>
      <c r="DV967" s="128">
        <v>1</v>
      </c>
      <c r="DW967" s="128"/>
      <c r="DX967" s="128"/>
      <c r="DY967" s="128">
        <f t="shared" si="276"/>
        <v>1</v>
      </c>
      <c r="DZ967" s="128">
        <f t="shared" si="277"/>
        <v>0</v>
      </c>
      <c r="EA967" s="128">
        <f t="shared" si="278"/>
        <v>0</v>
      </c>
      <c r="EB967" s="128">
        <f t="shared" si="279"/>
        <v>0</v>
      </c>
      <c r="EC967" s="128">
        <f t="shared" si="280"/>
        <v>0</v>
      </c>
      <c r="ED967" s="128">
        <f t="shared" si="281"/>
        <v>0</v>
      </c>
      <c r="EE967" s="128">
        <f t="shared" si="282"/>
        <v>0</v>
      </c>
      <c r="EF967" s="128">
        <f t="shared" si="283"/>
        <v>0</v>
      </c>
      <c r="EG967" s="128">
        <f t="shared" si="284"/>
        <v>0</v>
      </c>
      <c r="EH967" s="128">
        <f t="shared" si="285"/>
        <v>0</v>
      </c>
      <c r="EI967" s="128">
        <f t="shared" si="286"/>
        <v>0</v>
      </c>
      <c r="EJ967" s="128">
        <v>0</v>
      </c>
    </row>
    <row r="968" spans="1:140" ht="15.75" customHeight="1">
      <c r="A968" s="33"/>
      <c r="B968" s="33"/>
      <c r="C968" s="128">
        <v>2021</v>
      </c>
      <c r="D968" s="128" t="s">
        <v>4823</v>
      </c>
      <c r="E968" s="128" t="s">
        <v>4824</v>
      </c>
      <c r="F968" s="128" t="s">
        <v>676</v>
      </c>
      <c r="G968" s="128" t="s">
        <v>487</v>
      </c>
      <c r="H968" s="128" t="s">
        <v>4825</v>
      </c>
      <c r="I968" s="162" t="s">
        <v>4826</v>
      </c>
      <c r="J968" s="128"/>
      <c r="K968" s="128"/>
      <c r="L968" s="128" t="s">
        <v>4462</v>
      </c>
      <c r="M968" s="147">
        <v>0</v>
      </c>
      <c r="N968" s="147"/>
      <c r="O968" s="128"/>
      <c r="P968" s="128"/>
      <c r="Q968" s="128"/>
      <c r="R968" s="128"/>
      <c r="S968" s="128"/>
      <c r="T968" s="128"/>
      <c r="U968" s="128">
        <v>1</v>
      </c>
      <c r="V968" s="128"/>
      <c r="W968" s="128"/>
      <c r="X968" s="128"/>
      <c r="Y968" s="128"/>
      <c r="Z968" s="128"/>
      <c r="AA968" s="128"/>
      <c r="AB968" s="128"/>
      <c r="AC968" s="128"/>
      <c r="AD968" s="128"/>
      <c r="AE968" s="128">
        <v>1</v>
      </c>
      <c r="AF968" s="128"/>
      <c r="AG968" s="128"/>
      <c r="AH968" s="128"/>
      <c r="AI968" s="128"/>
      <c r="AJ968" s="128"/>
      <c r="AK968" s="128"/>
      <c r="AL968" s="128"/>
      <c r="AM968" s="128"/>
      <c r="AN968" s="128"/>
      <c r="AO968" s="128"/>
      <c r="AP968" s="128"/>
      <c r="AQ968" s="128"/>
      <c r="AR968" s="128">
        <f t="shared" si="270"/>
        <v>1</v>
      </c>
      <c r="AS968" s="128"/>
      <c r="AT968" s="128">
        <v>0</v>
      </c>
      <c r="AU968" s="128">
        <v>0</v>
      </c>
      <c r="AV968" s="128">
        <v>0</v>
      </c>
      <c r="AW968" s="128">
        <v>1</v>
      </c>
      <c r="AX968" s="128">
        <f t="shared" si="271"/>
        <v>1</v>
      </c>
      <c r="AY968" s="128"/>
      <c r="AZ968" s="128"/>
      <c r="BA968" s="128">
        <v>1</v>
      </c>
      <c r="BB968" s="128"/>
      <c r="BC968" s="128"/>
      <c r="BD968" s="128"/>
      <c r="BE968" s="128"/>
      <c r="BF968" s="128"/>
      <c r="BG968" s="128"/>
      <c r="BH968" s="128">
        <v>1</v>
      </c>
      <c r="BI968" s="128"/>
      <c r="BJ968" s="128"/>
      <c r="BK968" s="128"/>
      <c r="BL968" s="128"/>
      <c r="BM968" s="128"/>
      <c r="BN968" s="128">
        <v>1</v>
      </c>
      <c r="BO968" s="128"/>
      <c r="BP968" s="128"/>
      <c r="BQ968" s="128"/>
      <c r="BR968" s="128"/>
      <c r="BS968" s="128"/>
      <c r="BT968" s="128">
        <v>1</v>
      </c>
      <c r="BU968" s="128">
        <v>1</v>
      </c>
      <c r="BV968" s="66">
        <f t="shared" si="287"/>
        <v>0</v>
      </c>
      <c r="BW968" s="128"/>
      <c r="BX968" s="128"/>
      <c r="BY968" s="128"/>
      <c r="BZ968" s="128"/>
      <c r="CA968" s="128"/>
      <c r="CB968" s="128"/>
      <c r="CC968" s="128"/>
      <c r="CD968" s="128"/>
      <c r="CE968" s="128"/>
      <c r="CF968" s="128"/>
      <c r="CG968" s="128"/>
      <c r="CH968" s="128">
        <f t="shared" si="272"/>
        <v>0</v>
      </c>
      <c r="CI968" s="128"/>
      <c r="CJ968" s="128"/>
      <c r="CK968" s="128"/>
      <c r="CL968" s="128"/>
      <c r="CM968" s="128"/>
      <c r="CN968" s="128"/>
      <c r="CO968" s="128"/>
      <c r="CP968" s="128"/>
      <c r="CQ968" s="128"/>
      <c r="CR968" s="128"/>
      <c r="CS968" s="128">
        <f t="shared" si="273"/>
        <v>0</v>
      </c>
      <c r="CT968" s="128"/>
      <c r="CU968" s="128"/>
      <c r="CV968" s="128"/>
      <c r="CW968" s="128"/>
      <c r="CX968" s="128"/>
      <c r="CY968" s="128"/>
      <c r="CZ968" s="128"/>
      <c r="DA968" s="128"/>
      <c r="DB968" s="128"/>
      <c r="DC968" s="128"/>
      <c r="DD968" s="128">
        <f t="shared" si="274"/>
        <v>0</v>
      </c>
      <c r="DE968" s="128"/>
      <c r="DF968" s="128"/>
      <c r="DG968" s="128"/>
      <c r="DH968" s="128"/>
      <c r="DI968" s="128"/>
      <c r="DJ968" s="128"/>
      <c r="DK968" s="128"/>
      <c r="DL968" s="128"/>
      <c r="DM968" s="128"/>
      <c r="DN968" s="128">
        <f t="shared" si="275"/>
        <v>0</v>
      </c>
      <c r="DO968" s="128"/>
      <c r="DP968" s="128"/>
      <c r="DQ968" s="128"/>
      <c r="DR968" s="128"/>
      <c r="DS968" s="128"/>
      <c r="DT968" s="128"/>
      <c r="DU968" s="128"/>
      <c r="DV968" s="128">
        <v>1</v>
      </c>
      <c r="DW968" s="128"/>
      <c r="DX968" s="128"/>
      <c r="DY968" s="128">
        <f t="shared" si="276"/>
        <v>1</v>
      </c>
      <c r="DZ968" s="128">
        <f t="shared" si="277"/>
        <v>0</v>
      </c>
      <c r="EA968" s="128">
        <f t="shared" si="278"/>
        <v>0</v>
      </c>
      <c r="EB968" s="128">
        <f t="shared" si="279"/>
        <v>0</v>
      </c>
      <c r="EC968" s="128">
        <f t="shared" si="280"/>
        <v>0</v>
      </c>
      <c r="ED968" s="128">
        <f t="shared" si="281"/>
        <v>0</v>
      </c>
      <c r="EE968" s="128">
        <f t="shared" si="282"/>
        <v>0</v>
      </c>
      <c r="EF968" s="128">
        <f t="shared" si="283"/>
        <v>0</v>
      </c>
      <c r="EG968" s="128">
        <f t="shared" si="284"/>
        <v>0</v>
      </c>
      <c r="EH968" s="128">
        <f t="shared" si="285"/>
        <v>0</v>
      </c>
      <c r="EI968" s="128">
        <f t="shared" si="286"/>
        <v>0</v>
      </c>
      <c r="EJ968" s="128">
        <v>0</v>
      </c>
    </row>
    <row r="969" spans="1:140" ht="15.75" customHeight="1">
      <c r="A969" s="33"/>
      <c r="B969" s="33"/>
      <c r="C969" s="128"/>
      <c r="D969" s="128" t="s">
        <v>4827</v>
      </c>
      <c r="E969" s="128" t="s">
        <v>4828</v>
      </c>
      <c r="F969" s="128" t="s">
        <v>1269</v>
      </c>
      <c r="G969" s="128" t="s">
        <v>538</v>
      </c>
      <c r="H969" s="128" t="s">
        <v>4829</v>
      </c>
      <c r="I969" s="128" t="s">
        <v>4830</v>
      </c>
      <c r="J969" s="128"/>
      <c r="K969" s="128"/>
      <c r="L969" s="128" t="s">
        <v>4462</v>
      </c>
      <c r="M969" s="147">
        <v>0</v>
      </c>
      <c r="N969" s="147"/>
      <c r="O969" s="128"/>
      <c r="P969" s="128"/>
      <c r="Q969" s="128">
        <v>1</v>
      </c>
      <c r="R969" s="128"/>
      <c r="S969" s="128"/>
      <c r="T969" s="128"/>
      <c r="U969" s="128">
        <v>1</v>
      </c>
      <c r="V969" s="128"/>
      <c r="W969" s="128"/>
      <c r="X969" s="128"/>
      <c r="Y969" s="128"/>
      <c r="Z969" s="128"/>
      <c r="AA969" s="128"/>
      <c r="AB969" s="128"/>
      <c r="AC969" s="128"/>
      <c r="AD969" s="128"/>
      <c r="AE969" s="128">
        <v>1</v>
      </c>
      <c r="AF969" s="128"/>
      <c r="AG969" s="128"/>
      <c r="AH969" s="128"/>
      <c r="AI969" s="128"/>
      <c r="AJ969" s="128"/>
      <c r="AK969" s="128"/>
      <c r="AL969" s="128"/>
      <c r="AM969" s="128"/>
      <c r="AN969" s="128"/>
      <c r="AO969" s="128"/>
      <c r="AP969" s="128"/>
      <c r="AQ969" s="128"/>
      <c r="AR969" s="128">
        <f t="shared" si="270"/>
        <v>1</v>
      </c>
      <c r="AS969" s="128">
        <v>1</v>
      </c>
      <c r="AT969" s="128">
        <v>0</v>
      </c>
      <c r="AU969" s="128">
        <v>0</v>
      </c>
      <c r="AV969" s="128">
        <v>0</v>
      </c>
      <c r="AW969" s="128">
        <v>1</v>
      </c>
      <c r="AX969" s="128">
        <f t="shared" si="271"/>
        <v>2</v>
      </c>
      <c r="AY969" s="128"/>
      <c r="AZ969" s="128"/>
      <c r="BA969" s="128">
        <v>1</v>
      </c>
      <c r="BB969" s="128"/>
      <c r="BC969" s="128"/>
      <c r="BD969" s="128"/>
      <c r="BE969" s="128"/>
      <c r="BF969" s="128"/>
      <c r="BG969" s="128"/>
      <c r="BH969" s="128">
        <v>1</v>
      </c>
      <c r="BI969" s="128"/>
      <c r="BJ969" s="128"/>
      <c r="BK969" s="128"/>
      <c r="BL969" s="128"/>
      <c r="BM969" s="128"/>
      <c r="BN969" s="128"/>
      <c r="BO969" s="128"/>
      <c r="BP969" s="128"/>
      <c r="BQ969" s="128"/>
      <c r="BR969" s="128"/>
      <c r="BS969" s="128">
        <v>1</v>
      </c>
      <c r="BT969" s="128"/>
      <c r="BU969" s="128">
        <v>1</v>
      </c>
      <c r="BV969" s="66">
        <f t="shared" si="287"/>
        <v>0</v>
      </c>
      <c r="BW969" s="128"/>
      <c r="BX969" s="128"/>
      <c r="BY969" s="128"/>
      <c r="BZ969" s="128">
        <v>1</v>
      </c>
      <c r="CA969" s="128"/>
      <c r="CB969" s="128"/>
      <c r="CC969" s="128"/>
      <c r="CD969" s="128"/>
      <c r="CE969" s="128"/>
      <c r="CF969" s="128"/>
      <c r="CG969" s="128"/>
      <c r="CH969" s="128">
        <f t="shared" si="272"/>
        <v>1</v>
      </c>
      <c r="CI969" s="128"/>
      <c r="CJ969" s="128"/>
      <c r="CK969" s="128"/>
      <c r="CL969" s="128"/>
      <c r="CM969" s="128"/>
      <c r="CN969" s="128"/>
      <c r="CO969" s="128"/>
      <c r="CP969" s="128"/>
      <c r="CQ969" s="128"/>
      <c r="CR969" s="128"/>
      <c r="CS969" s="128">
        <f t="shared" si="273"/>
        <v>0</v>
      </c>
      <c r="CT969" s="128"/>
      <c r="CU969" s="128"/>
      <c r="CV969" s="128"/>
      <c r="CW969" s="128"/>
      <c r="CX969" s="128"/>
      <c r="CY969" s="128"/>
      <c r="CZ969" s="128"/>
      <c r="DA969" s="128"/>
      <c r="DB969" s="128"/>
      <c r="DC969" s="128"/>
      <c r="DD969" s="128">
        <f t="shared" si="274"/>
        <v>0</v>
      </c>
      <c r="DE969" s="128"/>
      <c r="DF969" s="128"/>
      <c r="DG969" s="128"/>
      <c r="DH969" s="128"/>
      <c r="DI969" s="128"/>
      <c r="DJ969" s="128"/>
      <c r="DK969" s="128"/>
      <c r="DL969" s="128"/>
      <c r="DM969" s="128"/>
      <c r="DN969" s="128">
        <f t="shared" si="275"/>
        <v>0</v>
      </c>
      <c r="DO969" s="128"/>
      <c r="DP969" s="128"/>
      <c r="DQ969" s="128"/>
      <c r="DR969" s="128"/>
      <c r="DS969" s="128"/>
      <c r="DT969" s="128"/>
      <c r="DU969" s="128"/>
      <c r="DV969" s="128">
        <v>1</v>
      </c>
      <c r="DW969" s="128"/>
      <c r="DX969" s="128"/>
      <c r="DY969" s="128">
        <f t="shared" si="276"/>
        <v>1</v>
      </c>
      <c r="DZ969" s="128">
        <f t="shared" si="277"/>
        <v>0</v>
      </c>
      <c r="EA969" s="128">
        <f t="shared" si="278"/>
        <v>0</v>
      </c>
      <c r="EB969" s="128">
        <f t="shared" si="279"/>
        <v>0</v>
      </c>
      <c r="EC969" s="128">
        <f t="shared" si="280"/>
        <v>0</v>
      </c>
      <c r="ED969" s="128">
        <f t="shared" si="281"/>
        <v>0</v>
      </c>
      <c r="EE969" s="128">
        <f t="shared" si="282"/>
        <v>0</v>
      </c>
      <c r="EF969" s="128">
        <f t="shared" si="283"/>
        <v>0</v>
      </c>
      <c r="EG969" s="128">
        <f t="shared" si="284"/>
        <v>0</v>
      </c>
      <c r="EH969" s="128">
        <f t="shared" si="285"/>
        <v>0</v>
      </c>
      <c r="EI969" s="128">
        <f t="shared" si="286"/>
        <v>0</v>
      </c>
      <c r="EJ969" s="128">
        <v>0</v>
      </c>
    </row>
    <row r="970" spans="1:140" ht="15.75" customHeight="1">
      <c r="A970" s="33"/>
      <c r="B970" s="33"/>
      <c r="C970" s="128">
        <v>2021</v>
      </c>
      <c r="D970" s="128" t="s">
        <v>4831</v>
      </c>
      <c r="E970" s="128" t="s">
        <v>4832</v>
      </c>
      <c r="F970" s="128" t="s">
        <v>1128</v>
      </c>
      <c r="G970" s="128" t="s">
        <v>459</v>
      </c>
      <c r="H970" s="128" t="s">
        <v>4833</v>
      </c>
      <c r="I970" s="128" t="s">
        <v>4834</v>
      </c>
      <c r="J970" s="128"/>
      <c r="K970" s="128"/>
      <c r="L970" s="128" t="s">
        <v>4462</v>
      </c>
      <c r="M970" s="147">
        <v>1</v>
      </c>
      <c r="N970" s="147" t="s">
        <v>4835</v>
      </c>
      <c r="O970" s="128">
        <v>1</v>
      </c>
      <c r="P970" s="128"/>
      <c r="Q970" s="128"/>
      <c r="R970" s="128"/>
      <c r="S970" s="128"/>
      <c r="T970" s="128"/>
      <c r="U970" s="128"/>
      <c r="V970" s="128"/>
      <c r="W970" s="128"/>
      <c r="X970" s="128"/>
      <c r="Y970" s="128"/>
      <c r="Z970" s="128">
        <v>1</v>
      </c>
      <c r="AA970" s="128"/>
      <c r="AB970" s="128"/>
      <c r="AC970" s="128"/>
      <c r="AD970" s="128"/>
      <c r="AE970" s="128"/>
      <c r="AF970" s="128"/>
      <c r="AG970" s="128"/>
      <c r="AH970" s="128"/>
      <c r="AI970" s="128"/>
      <c r="AJ970" s="128"/>
      <c r="AK970" s="128"/>
      <c r="AL970" s="128"/>
      <c r="AM970" s="128"/>
      <c r="AN970" s="128"/>
      <c r="AO970" s="128"/>
      <c r="AP970" s="128"/>
      <c r="AQ970" s="128"/>
      <c r="AR970" s="128">
        <f t="shared" si="270"/>
        <v>1</v>
      </c>
      <c r="AS970" s="128">
        <v>1</v>
      </c>
      <c r="AT970" s="128">
        <v>1</v>
      </c>
      <c r="AU970" s="128">
        <v>0</v>
      </c>
      <c r="AV970" s="128">
        <v>0</v>
      </c>
      <c r="AW970" s="128">
        <v>1</v>
      </c>
      <c r="AX970" s="128">
        <f t="shared" si="271"/>
        <v>3</v>
      </c>
      <c r="AY970" s="128"/>
      <c r="AZ970" s="128"/>
      <c r="BA970" s="128">
        <v>1</v>
      </c>
      <c r="BB970" s="128"/>
      <c r="BC970" s="128"/>
      <c r="BD970" s="128"/>
      <c r="BE970" s="128"/>
      <c r="BF970" s="128"/>
      <c r="BG970" s="128"/>
      <c r="BH970" s="128"/>
      <c r="BI970" s="128"/>
      <c r="BJ970" s="128"/>
      <c r="BK970" s="128">
        <v>1</v>
      </c>
      <c r="BL970" s="128"/>
      <c r="BM970" s="128"/>
      <c r="BN970" s="128"/>
      <c r="BO970" s="128"/>
      <c r="BP970" s="128"/>
      <c r="BQ970" s="128"/>
      <c r="BR970" s="128"/>
      <c r="BS970" s="128"/>
      <c r="BT970" s="128"/>
      <c r="BU970" s="128"/>
      <c r="BV970" s="66">
        <f t="shared" si="287"/>
        <v>1</v>
      </c>
      <c r="BW970" s="128"/>
      <c r="BX970" s="128"/>
      <c r="BY970" s="128"/>
      <c r="BZ970" s="128"/>
      <c r="CA970" s="128"/>
      <c r="CB970" s="128"/>
      <c r="CC970" s="128"/>
      <c r="CD970" s="128"/>
      <c r="CE970" s="128"/>
      <c r="CF970" s="128"/>
      <c r="CG970" s="128"/>
      <c r="CH970" s="128">
        <f t="shared" si="272"/>
        <v>0</v>
      </c>
      <c r="CI970" s="128"/>
      <c r="CJ970" s="128"/>
      <c r="CK970" s="128"/>
      <c r="CL970" s="128"/>
      <c r="CM970" s="128"/>
      <c r="CN970" s="128"/>
      <c r="CO970" s="128"/>
      <c r="CP970" s="128"/>
      <c r="CQ970" s="128"/>
      <c r="CR970" s="128"/>
      <c r="CS970" s="128">
        <f t="shared" si="273"/>
        <v>0</v>
      </c>
      <c r="CT970" s="128"/>
      <c r="CU970" s="128"/>
      <c r="CV970" s="128"/>
      <c r="CW970" s="128"/>
      <c r="CX970" s="128"/>
      <c r="CY970" s="128"/>
      <c r="CZ970" s="128"/>
      <c r="DA970" s="128"/>
      <c r="DB970" s="128"/>
      <c r="DC970" s="128"/>
      <c r="DD970" s="128">
        <f t="shared" si="274"/>
        <v>0</v>
      </c>
      <c r="DE970" s="128"/>
      <c r="DF970" s="128"/>
      <c r="DG970" s="128"/>
      <c r="DH970" s="128"/>
      <c r="DI970" s="128"/>
      <c r="DJ970" s="128"/>
      <c r="DK970" s="128"/>
      <c r="DL970" s="128"/>
      <c r="DM970" s="128"/>
      <c r="DN970" s="128">
        <f t="shared" si="275"/>
        <v>0</v>
      </c>
      <c r="DO970" s="128"/>
      <c r="DP970" s="128"/>
      <c r="DQ970" s="128"/>
      <c r="DR970" s="128"/>
      <c r="DS970" s="128"/>
      <c r="DT970" s="128"/>
      <c r="DU970" s="128"/>
      <c r="DV970" s="128"/>
      <c r="DW970" s="128"/>
      <c r="DX970" s="128"/>
      <c r="DY970" s="128">
        <f t="shared" si="276"/>
        <v>0</v>
      </c>
      <c r="DZ970" s="128">
        <f t="shared" si="277"/>
        <v>0</v>
      </c>
      <c r="EA970" s="128">
        <f t="shared" si="278"/>
        <v>0</v>
      </c>
      <c r="EB970" s="128">
        <f t="shared" si="279"/>
        <v>0</v>
      </c>
      <c r="EC970" s="128">
        <f t="shared" si="280"/>
        <v>0</v>
      </c>
      <c r="ED970" s="128">
        <f t="shared" si="281"/>
        <v>0</v>
      </c>
      <c r="EE970" s="128">
        <f t="shared" si="282"/>
        <v>0</v>
      </c>
      <c r="EF970" s="128">
        <f t="shared" si="283"/>
        <v>0</v>
      </c>
      <c r="EG970" s="128">
        <f t="shared" si="284"/>
        <v>0</v>
      </c>
      <c r="EH970" s="128">
        <f t="shared" si="285"/>
        <v>0</v>
      </c>
      <c r="EI970" s="128">
        <f t="shared" si="286"/>
        <v>0</v>
      </c>
      <c r="EJ970" s="128">
        <v>0</v>
      </c>
    </row>
    <row r="971" spans="1:140" ht="15.75" customHeight="1">
      <c r="A971" s="33"/>
      <c r="B971" s="33"/>
      <c r="C971" s="128">
        <v>2021</v>
      </c>
      <c r="D971" s="128" t="s">
        <v>4836</v>
      </c>
      <c r="E971" s="128" t="s">
        <v>4837</v>
      </c>
      <c r="F971" s="128" t="s">
        <v>513</v>
      </c>
      <c r="G971" s="128" t="s">
        <v>470</v>
      </c>
      <c r="H971" s="128" t="s">
        <v>4838</v>
      </c>
      <c r="I971" s="128" t="s">
        <v>4839</v>
      </c>
      <c r="J971" s="128"/>
      <c r="K971" s="128"/>
      <c r="L971" s="128" t="s">
        <v>4462</v>
      </c>
      <c r="M971" s="147">
        <v>0</v>
      </c>
      <c r="N971" s="147"/>
      <c r="O971" s="128"/>
      <c r="P971" s="128"/>
      <c r="Q971" s="128"/>
      <c r="R971" s="128"/>
      <c r="S971" s="128"/>
      <c r="T971" s="128"/>
      <c r="U971" s="128">
        <v>1</v>
      </c>
      <c r="V971" s="128"/>
      <c r="W971" s="128"/>
      <c r="X971" s="128"/>
      <c r="Y971" s="128"/>
      <c r="Z971" s="128"/>
      <c r="AA971" s="128"/>
      <c r="AB971" s="128"/>
      <c r="AC971" s="128"/>
      <c r="AD971" s="128">
        <v>1</v>
      </c>
      <c r="AE971" s="128"/>
      <c r="AF971" s="128"/>
      <c r="AG971" s="128">
        <v>1</v>
      </c>
      <c r="AH971" s="128"/>
      <c r="AI971" s="128"/>
      <c r="AJ971" s="128"/>
      <c r="AK971" s="128"/>
      <c r="AL971" s="128"/>
      <c r="AM971" s="128"/>
      <c r="AN971" s="128"/>
      <c r="AO971" s="128"/>
      <c r="AP971" s="128"/>
      <c r="AQ971" s="128"/>
      <c r="AR971" s="128">
        <f t="shared" si="270"/>
        <v>1</v>
      </c>
      <c r="AS971" s="128">
        <v>1</v>
      </c>
      <c r="AT971" s="128">
        <v>0</v>
      </c>
      <c r="AU971" s="128">
        <v>1</v>
      </c>
      <c r="AV971" s="128">
        <v>0</v>
      </c>
      <c r="AW971" s="128">
        <v>1</v>
      </c>
      <c r="AX971" s="128">
        <f t="shared" si="271"/>
        <v>3</v>
      </c>
      <c r="AY971" s="128"/>
      <c r="AZ971" s="128"/>
      <c r="BA971" s="128">
        <v>1</v>
      </c>
      <c r="BB971" s="128"/>
      <c r="BC971" s="128"/>
      <c r="BD971" s="128"/>
      <c r="BE971" s="128"/>
      <c r="BF971" s="128">
        <v>1</v>
      </c>
      <c r="BG971" s="128"/>
      <c r="BH971" s="128"/>
      <c r="BI971" s="128"/>
      <c r="BJ971" s="128"/>
      <c r="BK971" s="128"/>
      <c r="BL971" s="128"/>
      <c r="BM971" s="128"/>
      <c r="BN971" s="128"/>
      <c r="BO971" s="128"/>
      <c r="BP971" s="128">
        <v>1</v>
      </c>
      <c r="BQ971" s="128"/>
      <c r="BR971" s="128"/>
      <c r="BS971" s="128">
        <v>1</v>
      </c>
      <c r="BT971" s="128"/>
      <c r="BU971" s="128">
        <v>1</v>
      </c>
      <c r="BV971" s="66">
        <f t="shared" si="287"/>
        <v>0</v>
      </c>
      <c r="BW971" s="128"/>
      <c r="BX971" s="128"/>
      <c r="BY971" s="128"/>
      <c r="BZ971" s="128">
        <v>1</v>
      </c>
      <c r="CA971" s="128"/>
      <c r="CB971" s="128"/>
      <c r="CC971" s="128"/>
      <c r="CD971" s="128"/>
      <c r="CE971" s="128"/>
      <c r="CF971" s="128"/>
      <c r="CG971" s="128"/>
      <c r="CH971" s="128">
        <f t="shared" si="272"/>
        <v>1</v>
      </c>
      <c r="CI971" s="128"/>
      <c r="CJ971" s="128"/>
      <c r="CK971" s="128"/>
      <c r="CL971" s="128"/>
      <c r="CM971" s="128"/>
      <c r="CN971" s="128"/>
      <c r="CO971" s="128"/>
      <c r="CP971" s="128"/>
      <c r="CQ971" s="128"/>
      <c r="CR971" s="128"/>
      <c r="CS971" s="128">
        <f t="shared" si="273"/>
        <v>0</v>
      </c>
      <c r="CT971" s="128"/>
      <c r="CU971" s="128"/>
      <c r="CV971" s="128"/>
      <c r="CW971" s="128"/>
      <c r="CX971" s="128"/>
      <c r="CY971" s="128"/>
      <c r="CZ971" s="128">
        <v>1</v>
      </c>
      <c r="DA971" s="128"/>
      <c r="DB971" s="128"/>
      <c r="DC971" s="128"/>
      <c r="DD971" s="128">
        <f t="shared" si="274"/>
        <v>1</v>
      </c>
      <c r="DE971" s="128"/>
      <c r="DF971" s="128"/>
      <c r="DG971" s="128"/>
      <c r="DH971" s="128"/>
      <c r="DI971" s="128"/>
      <c r="DJ971" s="128"/>
      <c r="DK971" s="128"/>
      <c r="DL971" s="128"/>
      <c r="DM971" s="128"/>
      <c r="DN971" s="128">
        <f t="shared" si="275"/>
        <v>0</v>
      </c>
      <c r="DO971" s="128"/>
      <c r="DP971" s="128"/>
      <c r="DQ971" s="128"/>
      <c r="DR971" s="128"/>
      <c r="DS971" s="128"/>
      <c r="DT971" s="128"/>
      <c r="DU971" s="128"/>
      <c r="DV971" s="128">
        <v>1</v>
      </c>
      <c r="DW971" s="128"/>
      <c r="DX971" s="128"/>
      <c r="DY971" s="128">
        <f t="shared" si="276"/>
        <v>1</v>
      </c>
      <c r="DZ971" s="128">
        <f t="shared" si="277"/>
        <v>0</v>
      </c>
      <c r="EA971" s="128">
        <f t="shared" si="278"/>
        <v>0</v>
      </c>
      <c r="EB971" s="128">
        <f t="shared" si="279"/>
        <v>0</v>
      </c>
      <c r="EC971" s="128">
        <f t="shared" si="280"/>
        <v>0</v>
      </c>
      <c r="ED971" s="128">
        <f t="shared" si="281"/>
        <v>0</v>
      </c>
      <c r="EE971" s="128">
        <f t="shared" si="282"/>
        <v>0</v>
      </c>
      <c r="EF971" s="128">
        <f t="shared" si="283"/>
        <v>0</v>
      </c>
      <c r="EG971" s="128">
        <f t="shared" si="284"/>
        <v>0</v>
      </c>
      <c r="EH971" s="128">
        <f t="shared" si="285"/>
        <v>0</v>
      </c>
      <c r="EI971" s="128">
        <f t="shared" si="286"/>
        <v>0</v>
      </c>
      <c r="EJ971" s="128">
        <v>0</v>
      </c>
    </row>
    <row r="972" spans="1:140" ht="15.75" customHeight="1">
      <c r="A972" s="33"/>
      <c r="B972" s="33"/>
      <c r="C972" s="128">
        <v>2021</v>
      </c>
      <c r="D972" s="128" t="s">
        <v>4840</v>
      </c>
      <c r="E972" s="128" t="s">
        <v>4841</v>
      </c>
      <c r="F972" s="128" t="s">
        <v>24</v>
      </c>
      <c r="G972" s="128" t="s">
        <v>470</v>
      </c>
      <c r="H972" s="128" t="s">
        <v>4842</v>
      </c>
      <c r="I972" s="162" t="s">
        <v>4843</v>
      </c>
      <c r="J972" s="128"/>
      <c r="K972" s="128"/>
      <c r="L972" s="128" t="s">
        <v>4462</v>
      </c>
      <c r="M972" s="147">
        <v>1</v>
      </c>
      <c r="N972" s="147" t="s">
        <v>4844</v>
      </c>
      <c r="O972" s="128"/>
      <c r="P972" s="128"/>
      <c r="Q972" s="128"/>
      <c r="R972" s="128"/>
      <c r="S972" s="128"/>
      <c r="T972" s="128"/>
      <c r="U972" s="128">
        <v>1</v>
      </c>
      <c r="V972" s="128"/>
      <c r="W972" s="128"/>
      <c r="X972" s="128"/>
      <c r="Y972" s="128"/>
      <c r="Z972" s="128"/>
      <c r="AA972" s="128">
        <v>1</v>
      </c>
      <c r="AB972" s="128"/>
      <c r="AC972" s="128"/>
      <c r="AD972" s="128">
        <v>1</v>
      </c>
      <c r="AE972" s="128"/>
      <c r="AF972" s="128"/>
      <c r="AG972" s="128"/>
      <c r="AH972" s="128"/>
      <c r="AI972" s="128"/>
      <c r="AJ972" s="128"/>
      <c r="AK972" s="128"/>
      <c r="AL972" s="128"/>
      <c r="AM972" s="128"/>
      <c r="AN972" s="128"/>
      <c r="AO972" s="128"/>
      <c r="AP972" s="128"/>
      <c r="AQ972" s="128"/>
      <c r="AR972" s="128">
        <f t="shared" ref="AR972:AR1035" si="288">IF(SUM(X972:AQ972)&gt;0,1,"")</f>
        <v>1</v>
      </c>
      <c r="AS972" s="128">
        <v>1</v>
      </c>
      <c r="AT972" s="128">
        <v>1</v>
      </c>
      <c r="AU972" s="128">
        <v>0</v>
      </c>
      <c r="AV972" s="128">
        <v>0</v>
      </c>
      <c r="AW972" s="128">
        <v>1</v>
      </c>
      <c r="AX972" s="128">
        <f t="shared" si="271"/>
        <v>3</v>
      </c>
      <c r="AY972" s="128"/>
      <c r="AZ972" s="128"/>
      <c r="BA972" s="128"/>
      <c r="BB972" s="128"/>
      <c r="BC972" s="128"/>
      <c r="BD972" s="128"/>
      <c r="BE972" s="128"/>
      <c r="BF972" s="128">
        <v>1</v>
      </c>
      <c r="BG972" s="128"/>
      <c r="BH972" s="128"/>
      <c r="BI972" s="128"/>
      <c r="BJ972" s="128"/>
      <c r="BK972" s="128"/>
      <c r="BL972" s="128"/>
      <c r="BM972" s="128"/>
      <c r="BN972" s="128"/>
      <c r="BO972" s="128"/>
      <c r="BP972" s="128">
        <v>1</v>
      </c>
      <c r="BQ972" s="128"/>
      <c r="BR972" s="128"/>
      <c r="BS972" s="128">
        <v>1</v>
      </c>
      <c r="BT972" s="128">
        <v>1</v>
      </c>
      <c r="BU972" s="128">
        <v>1</v>
      </c>
      <c r="BV972" s="66">
        <f t="shared" si="287"/>
        <v>0</v>
      </c>
      <c r="BW972" s="128"/>
      <c r="BX972" s="128"/>
      <c r="BY972" s="128"/>
      <c r="BZ972" s="128">
        <v>1</v>
      </c>
      <c r="CA972" s="128"/>
      <c r="CB972" s="128"/>
      <c r="CC972" s="128"/>
      <c r="CD972" s="128"/>
      <c r="CE972" s="128"/>
      <c r="CF972" s="128"/>
      <c r="CG972" s="128"/>
      <c r="CH972" s="128">
        <f t="shared" si="272"/>
        <v>1</v>
      </c>
      <c r="CI972" s="128"/>
      <c r="CJ972" s="128"/>
      <c r="CK972" s="128"/>
      <c r="CL972" s="128"/>
      <c r="CM972" s="128">
        <v>1</v>
      </c>
      <c r="CN972" s="128"/>
      <c r="CO972" s="128"/>
      <c r="CP972" s="128"/>
      <c r="CQ972" s="128"/>
      <c r="CR972" s="128"/>
      <c r="CS972" s="128">
        <f t="shared" si="273"/>
        <v>1</v>
      </c>
      <c r="CT972" s="128"/>
      <c r="CU972" s="128"/>
      <c r="CV972" s="128"/>
      <c r="CW972" s="128"/>
      <c r="CX972" s="128"/>
      <c r="CY972" s="128"/>
      <c r="CZ972" s="128"/>
      <c r="DA972" s="128"/>
      <c r="DB972" s="128"/>
      <c r="DC972" s="128"/>
      <c r="DD972" s="128">
        <f t="shared" si="274"/>
        <v>0</v>
      </c>
      <c r="DE972" s="128"/>
      <c r="DF972" s="128"/>
      <c r="DG972" s="128"/>
      <c r="DH972" s="128"/>
      <c r="DI972" s="128"/>
      <c r="DJ972" s="128"/>
      <c r="DK972" s="128"/>
      <c r="DL972" s="128"/>
      <c r="DM972" s="128"/>
      <c r="DN972" s="128">
        <f t="shared" si="275"/>
        <v>0</v>
      </c>
      <c r="DO972" s="128"/>
      <c r="DP972" s="128"/>
      <c r="DQ972" s="128"/>
      <c r="DR972" s="128"/>
      <c r="DS972" s="128"/>
      <c r="DT972" s="128"/>
      <c r="DU972" s="128"/>
      <c r="DV972" s="128">
        <v>1</v>
      </c>
      <c r="DW972" s="128"/>
      <c r="DX972" s="128"/>
      <c r="DY972" s="128">
        <f t="shared" si="276"/>
        <v>1</v>
      </c>
      <c r="DZ972" s="128">
        <f t="shared" si="277"/>
        <v>0</v>
      </c>
      <c r="EA972" s="128">
        <f t="shared" si="278"/>
        <v>0</v>
      </c>
      <c r="EB972" s="128">
        <f t="shared" si="279"/>
        <v>0</v>
      </c>
      <c r="EC972" s="128">
        <f t="shared" si="280"/>
        <v>0</v>
      </c>
      <c r="ED972" s="128">
        <f t="shared" si="281"/>
        <v>0</v>
      </c>
      <c r="EE972" s="128">
        <f t="shared" si="282"/>
        <v>0</v>
      </c>
      <c r="EF972" s="128">
        <f t="shared" si="283"/>
        <v>0</v>
      </c>
      <c r="EG972" s="128">
        <f t="shared" si="284"/>
        <v>0</v>
      </c>
      <c r="EH972" s="128">
        <f t="shared" si="285"/>
        <v>0</v>
      </c>
      <c r="EI972" s="128">
        <f t="shared" si="286"/>
        <v>0</v>
      </c>
      <c r="EJ972" s="128">
        <v>0</v>
      </c>
    </row>
    <row r="973" spans="1:140" ht="15.75" customHeight="1">
      <c r="A973" s="33"/>
      <c r="B973" s="33"/>
      <c r="C973" s="128">
        <v>2020</v>
      </c>
      <c r="D973" s="128" t="s">
        <v>4845</v>
      </c>
      <c r="E973" s="128" t="s">
        <v>4846</v>
      </c>
      <c r="F973" s="128" t="s">
        <v>466</v>
      </c>
      <c r="G973" s="128" t="s">
        <v>459</v>
      </c>
      <c r="H973" s="128" t="s">
        <v>4847</v>
      </c>
      <c r="I973" s="128" t="s">
        <v>4848</v>
      </c>
      <c r="J973" s="128"/>
      <c r="K973" s="128"/>
      <c r="L973" s="128" t="s">
        <v>4462</v>
      </c>
      <c r="M973" s="147">
        <v>0</v>
      </c>
      <c r="N973" s="147"/>
      <c r="O973" s="128"/>
      <c r="P973" s="128"/>
      <c r="Q973" s="128"/>
      <c r="R973" s="128"/>
      <c r="S973" s="128"/>
      <c r="T973" s="128"/>
      <c r="U973" s="128">
        <v>1</v>
      </c>
      <c r="V973" s="128"/>
      <c r="W973" s="128"/>
      <c r="X973" s="128"/>
      <c r="Y973" s="128">
        <v>1</v>
      </c>
      <c r="Z973" s="128"/>
      <c r="AA973" s="128"/>
      <c r="AB973" s="128"/>
      <c r="AC973" s="128"/>
      <c r="AD973" s="128"/>
      <c r="AE973" s="128"/>
      <c r="AF973" s="128"/>
      <c r="AG973" s="128"/>
      <c r="AH973" s="128"/>
      <c r="AI973" s="128">
        <v>1</v>
      </c>
      <c r="AJ973" s="128"/>
      <c r="AK973" s="128"/>
      <c r="AL973" s="128"/>
      <c r="AM973" s="128"/>
      <c r="AN973" s="128"/>
      <c r="AO973" s="128"/>
      <c r="AP973" s="128"/>
      <c r="AQ973" s="128"/>
      <c r="AR973" s="128">
        <f t="shared" si="288"/>
        <v>1</v>
      </c>
      <c r="AS973" s="128">
        <v>1</v>
      </c>
      <c r="AT973" s="128">
        <v>1</v>
      </c>
      <c r="AU973" s="128">
        <v>1</v>
      </c>
      <c r="AV973" s="128">
        <v>1</v>
      </c>
      <c r="AW973" s="128">
        <v>1</v>
      </c>
      <c r="AX973" s="128">
        <f t="shared" si="271"/>
        <v>5</v>
      </c>
      <c r="AY973" s="128"/>
      <c r="AZ973" s="128">
        <v>1</v>
      </c>
      <c r="BA973" s="128"/>
      <c r="BB973" s="128"/>
      <c r="BC973" s="128"/>
      <c r="BD973" s="128"/>
      <c r="BE973" s="128"/>
      <c r="BF973" s="128"/>
      <c r="BG973" s="128"/>
      <c r="BH973" s="128"/>
      <c r="BI973" s="128"/>
      <c r="BJ973" s="128"/>
      <c r="BK973" s="128"/>
      <c r="BL973" s="128"/>
      <c r="BM973" s="128"/>
      <c r="BN973" s="128">
        <v>1</v>
      </c>
      <c r="BO973" s="128"/>
      <c r="BP973" s="128"/>
      <c r="BQ973" s="128"/>
      <c r="BR973" s="128"/>
      <c r="BS973" s="128">
        <v>1</v>
      </c>
      <c r="BT973" s="128">
        <v>1</v>
      </c>
      <c r="BU973" s="128">
        <v>1</v>
      </c>
      <c r="BV973" s="66">
        <f t="shared" si="287"/>
        <v>0</v>
      </c>
      <c r="BW973" s="128"/>
      <c r="BX973" s="128">
        <v>1</v>
      </c>
      <c r="BY973" s="128"/>
      <c r="BZ973" s="128">
        <v>1</v>
      </c>
      <c r="CA973" s="128"/>
      <c r="CB973" s="128"/>
      <c r="CC973" s="128"/>
      <c r="CD973" s="128"/>
      <c r="CE973" s="128"/>
      <c r="CF973" s="128"/>
      <c r="CG973" s="128"/>
      <c r="CH973" s="128">
        <f t="shared" si="272"/>
        <v>2</v>
      </c>
      <c r="CI973" s="128"/>
      <c r="CJ973" s="128"/>
      <c r="CK973" s="128"/>
      <c r="CL973" s="128"/>
      <c r="CM973" s="128">
        <v>1</v>
      </c>
      <c r="CN973" s="128"/>
      <c r="CO973" s="128"/>
      <c r="CP973" s="128"/>
      <c r="CQ973" s="128"/>
      <c r="CR973" s="128"/>
      <c r="CS973" s="128">
        <f t="shared" si="273"/>
        <v>1</v>
      </c>
      <c r="CT973" s="128"/>
      <c r="CU973" s="128"/>
      <c r="CV973" s="128"/>
      <c r="CW973" s="128"/>
      <c r="CX973" s="128"/>
      <c r="CY973" s="128"/>
      <c r="CZ973" s="128">
        <v>1</v>
      </c>
      <c r="DA973" s="128"/>
      <c r="DB973" s="128"/>
      <c r="DC973" s="128"/>
      <c r="DD973" s="128">
        <f t="shared" si="274"/>
        <v>1</v>
      </c>
      <c r="DE973" s="128"/>
      <c r="DF973" s="128"/>
      <c r="DG973" s="128">
        <v>1</v>
      </c>
      <c r="DH973" s="128"/>
      <c r="DI973" s="128">
        <v>1</v>
      </c>
      <c r="DJ973" s="128"/>
      <c r="DK973" s="128"/>
      <c r="DL973" s="128"/>
      <c r="DM973" s="128"/>
      <c r="DN973" s="128">
        <f t="shared" si="275"/>
        <v>2</v>
      </c>
      <c r="DO973" s="128"/>
      <c r="DP973" s="128"/>
      <c r="DQ973" s="128">
        <v>1</v>
      </c>
      <c r="DR973" s="128"/>
      <c r="DS973" s="128"/>
      <c r="DT973" s="128"/>
      <c r="DU973" s="128"/>
      <c r="DV973" s="128">
        <v>1</v>
      </c>
      <c r="DW973" s="128"/>
      <c r="DX973" s="128"/>
      <c r="DY973" s="128">
        <f t="shared" si="276"/>
        <v>2</v>
      </c>
      <c r="DZ973" s="128">
        <f t="shared" si="277"/>
        <v>0</v>
      </c>
      <c r="EA973" s="128">
        <f t="shared" si="278"/>
        <v>0</v>
      </c>
      <c r="EB973" s="128">
        <f t="shared" si="279"/>
        <v>2</v>
      </c>
      <c r="EC973" s="128">
        <f t="shared" si="280"/>
        <v>0</v>
      </c>
      <c r="ED973" s="128">
        <f t="shared" si="281"/>
        <v>1</v>
      </c>
      <c r="EE973" s="128">
        <f t="shared" si="282"/>
        <v>0</v>
      </c>
      <c r="EF973" s="128">
        <f t="shared" si="283"/>
        <v>0</v>
      </c>
      <c r="EG973" s="128">
        <f t="shared" si="284"/>
        <v>0</v>
      </c>
      <c r="EH973" s="128">
        <f t="shared" si="285"/>
        <v>3</v>
      </c>
      <c r="EI973" s="128">
        <f t="shared" si="286"/>
        <v>1</v>
      </c>
      <c r="EJ973" s="128">
        <v>0</v>
      </c>
    </row>
    <row r="974" spans="1:140" ht="15.75" customHeight="1">
      <c r="A974" s="33"/>
      <c r="B974" s="33"/>
      <c r="C974" s="128">
        <v>2020</v>
      </c>
      <c r="D974" s="128" t="s">
        <v>4849</v>
      </c>
      <c r="E974" s="128" t="s">
        <v>4850</v>
      </c>
      <c r="F974" s="128" t="s">
        <v>1298</v>
      </c>
      <c r="G974" s="128" t="s">
        <v>470</v>
      </c>
      <c r="H974" s="128" t="s">
        <v>4851</v>
      </c>
      <c r="I974" s="162" t="s">
        <v>4852</v>
      </c>
      <c r="J974" s="128"/>
      <c r="K974" s="128"/>
      <c r="L974" s="128" t="s">
        <v>4462</v>
      </c>
      <c r="M974" s="147">
        <v>0</v>
      </c>
      <c r="N974" s="147"/>
      <c r="O974" s="128"/>
      <c r="P974" s="128"/>
      <c r="Q974" s="128"/>
      <c r="R974" s="128"/>
      <c r="S974" s="128"/>
      <c r="T974" s="128"/>
      <c r="U974" s="128">
        <v>1</v>
      </c>
      <c r="V974" s="128"/>
      <c r="W974" s="128"/>
      <c r="X974" s="128"/>
      <c r="Y974" s="128"/>
      <c r="Z974" s="128"/>
      <c r="AA974" s="128">
        <v>1</v>
      </c>
      <c r="AB974" s="128"/>
      <c r="AC974" s="128"/>
      <c r="AD974" s="128"/>
      <c r="AE974" s="128"/>
      <c r="AF974" s="128"/>
      <c r="AG974" s="128"/>
      <c r="AH974" s="128"/>
      <c r="AI974" s="128"/>
      <c r="AJ974" s="128"/>
      <c r="AK974" s="128"/>
      <c r="AL974" s="128"/>
      <c r="AM974" s="128"/>
      <c r="AN974" s="128"/>
      <c r="AO974" s="128"/>
      <c r="AP974" s="128"/>
      <c r="AQ974" s="128"/>
      <c r="AR974" s="128">
        <f t="shared" si="288"/>
        <v>1</v>
      </c>
      <c r="AS974" s="128">
        <v>1</v>
      </c>
      <c r="AT974" s="128">
        <v>1</v>
      </c>
      <c r="AU974" s="128">
        <v>0</v>
      </c>
      <c r="AV974" s="128">
        <v>0</v>
      </c>
      <c r="AW974" s="128">
        <v>1</v>
      </c>
      <c r="AX974" s="128">
        <f t="shared" si="271"/>
        <v>3</v>
      </c>
      <c r="AY974" s="128"/>
      <c r="AZ974" s="128"/>
      <c r="BA974" s="128">
        <v>1</v>
      </c>
      <c r="BB974" s="128"/>
      <c r="BC974" s="128"/>
      <c r="BD974" s="128"/>
      <c r="BE974" s="128"/>
      <c r="BF974" s="128"/>
      <c r="BG974" s="128"/>
      <c r="BH974" s="128"/>
      <c r="BI974" s="128"/>
      <c r="BJ974" s="128"/>
      <c r="BK974" s="128">
        <v>1</v>
      </c>
      <c r="BL974" s="128"/>
      <c r="BM974" s="128"/>
      <c r="BN974" s="128"/>
      <c r="BO974" s="128"/>
      <c r="BP974" s="128"/>
      <c r="BQ974" s="128"/>
      <c r="BR974" s="128"/>
      <c r="BS974" s="128"/>
      <c r="BT974" s="128"/>
      <c r="BU974" s="128"/>
      <c r="BV974" s="66">
        <f t="shared" si="287"/>
        <v>1</v>
      </c>
      <c r="BW974" s="128"/>
      <c r="BX974" s="128"/>
      <c r="BY974" s="128"/>
      <c r="BZ974" s="128"/>
      <c r="CA974" s="128"/>
      <c r="CB974" s="128"/>
      <c r="CC974" s="128"/>
      <c r="CD974" s="128"/>
      <c r="CE974" s="128"/>
      <c r="CF974" s="128"/>
      <c r="CG974" s="128"/>
      <c r="CH974" s="128">
        <f t="shared" si="272"/>
        <v>0</v>
      </c>
      <c r="CI974" s="128"/>
      <c r="CJ974" s="128"/>
      <c r="CK974" s="128"/>
      <c r="CL974" s="128"/>
      <c r="CM974" s="128"/>
      <c r="CN974" s="128"/>
      <c r="CO974" s="128"/>
      <c r="CP974" s="128"/>
      <c r="CQ974" s="128"/>
      <c r="CR974" s="128"/>
      <c r="CS974" s="128">
        <f t="shared" si="273"/>
        <v>0</v>
      </c>
      <c r="CT974" s="128"/>
      <c r="CU974" s="128"/>
      <c r="CV974" s="128"/>
      <c r="CW974" s="128"/>
      <c r="CX974" s="128"/>
      <c r="CY974" s="128"/>
      <c r="CZ974" s="128"/>
      <c r="DA974" s="128"/>
      <c r="DB974" s="128"/>
      <c r="DC974" s="128"/>
      <c r="DD974" s="128">
        <f t="shared" si="274"/>
        <v>0</v>
      </c>
      <c r="DE974" s="128"/>
      <c r="DF974" s="128"/>
      <c r="DG974" s="128"/>
      <c r="DH974" s="128"/>
      <c r="DI974" s="128"/>
      <c r="DJ974" s="128"/>
      <c r="DK974" s="128"/>
      <c r="DL974" s="128"/>
      <c r="DM974" s="128"/>
      <c r="DN974" s="128">
        <f t="shared" si="275"/>
        <v>0</v>
      </c>
      <c r="DO974" s="128"/>
      <c r="DP974" s="128"/>
      <c r="DQ974" s="128"/>
      <c r="DR974" s="128"/>
      <c r="DS974" s="128"/>
      <c r="DT974" s="128"/>
      <c r="DU974" s="128"/>
      <c r="DV974" s="128"/>
      <c r="DW974" s="128"/>
      <c r="DX974" s="128"/>
      <c r="DY974" s="128">
        <f t="shared" si="276"/>
        <v>0</v>
      </c>
      <c r="DZ974" s="128">
        <f t="shared" si="277"/>
        <v>0</v>
      </c>
      <c r="EA974" s="128">
        <f t="shared" si="278"/>
        <v>0</v>
      </c>
      <c r="EB974" s="128">
        <f t="shared" si="279"/>
        <v>0</v>
      </c>
      <c r="EC974" s="128">
        <f t="shared" si="280"/>
        <v>0</v>
      </c>
      <c r="ED974" s="128">
        <f t="shared" si="281"/>
        <v>0</v>
      </c>
      <c r="EE974" s="128">
        <f t="shared" si="282"/>
        <v>0</v>
      </c>
      <c r="EF974" s="128">
        <f t="shared" si="283"/>
        <v>0</v>
      </c>
      <c r="EG974" s="128">
        <f t="shared" si="284"/>
        <v>0</v>
      </c>
      <c r="EH974" s="128">
        <f t="shared" si="285"/>
        <v>0</v>
      </c>
      <c r="EI974" s="128">
        <f t="shared" si="286"/>
        <v>0</v>
      </c>
      <c r="EJ974" s="128">
        <v>0</v>
      </c>
    </row>
    <row r="975" spans="1:140" ht="15.75" customHeight="1">
      <c r="A975" s="33"/>
      <c r="B975" s="33"/>
      <c r="C975" s="128">
        <v>2020</v>
      </c>
      <c r="D975" s="128" t="s">
        <v>4853</v>
      </c>
      <c r="E975" s="128" t="s">
        <v>4854</v>
      </c>
      <c r="F975" s="128" t="s">
        <v>913</v>
      </c>
      <c r="G975" s="128" t="s">
        <v>470</v>
      </c>
      <c r="H975" s="128" t="s">
        <v>4855</v>
      </c>
      <c r="I975" s="128" t="s">
        <v>4856</v>
      </c>
      <c r="J975" s="128"/>
      <c r="K975" s="128"/>
      <c r="L975" s="128" t="s">
        <v>4462</v>
      </c>
      <c r="M975" s="147">
        <v>0</v>
      </c>
      <c r="N975" s="147"/>
      <c r="O975" s="128"/>
      <c r="P975" s="128"/>
      <c r="Q975" s="128"/>
      <c r="R975" s="128"/>
      <c r="S975" s="128"/>
      <c r="T975" s="128"/>
      <c r="U975" s="128">
        <v>1</v>
      </c>
      <c r="V975" s="128"/>
      <c r="W975" s="128"/>
      <c r="X975" s="128"/>
      <c r="Y975" s="128"/>
      <c r="Z975" s="128"/>
      <c r="AA975" s="128"/>
      <c r="AB975" s="128"/>
      <c r="AC975" s="128">
        <v>1</v>
      </c>
      <c r="AD975" s="128">
        <v>1</v>
      </c>
      <c r="AE975" s="128"/>
      <c r="AF975" s="128"/>
      <c r="AG975" s="128"/>
      <c r="AH975" s="128"/>
      <c r="AI975" s="128">
        <v>1</v>
      </c>
      <c r="AJ975" s="128"/>
      <c r="AK975" s="128"/>
      <c r="AL975" s="128"/>
      <c r="AM975" s="128"/>
      <c r="AN975" s="128"/>
      <c r="AO975" s="128"/>
      <c r="AP975" s="128"/>
      <c r="AQ975" s="128"/>
      <c r="AR975" s="128">
        <f t="shared" si="288"/>
        <v>1</v>
      </c>
      <c r="AS975" s="128">
        <v>1</v>
      </c>
      <c r="AT975" s="128">
        <v>1</v>
      </c>
      <c r="AU975" s="128">
        <v>1</v>
      </c>
      <c r="AV975" s="128">
        <v>0</v>
      </c>
      <c r="AW975" s="128">
        <v>0</v>
      </c>
      <c r="AX975" s="128">
        <f t="shared" si="271"/>
        <v>3</v>
      </c>
      <c r="AY975" s="128"/>
      <c r="AZ975" s="128">
        <v>1</v>
      </c>
      <c r="BA975" s="128"/>
      <c r="BB975" s="128"/>
      <c r="BC975" s="128"/>
      <c r="BD975" s="128"/>
      <c r="BE975" s="128"/>
      <c r="BF975" s="128"/>
      <c r="BG975" s="128"/>
      <c r="BH975" s="128"/>
      <c r="BI975" s="128"/>
      <c r="BJ975" s="128"/>
      <c r="BK975" s="128"/>
      <c r="BL975" s="128"/>
      <c r="BM975" s="128"/>
      <c r="BN975" s="128"/>
      <c r="BO975" s="128"/>
      <c r="BP975" s="128">
        <v>1</v>
      </c>
      <c r="BQ975" s="128"/>
      <c r="BR975" s="128"/>
      <c r="BS975" s="128"/>
      <c r="BT975" s="128"/>
      <c r="BU975" s="128"/>
      <c r="BV975" s="66">
        <f t="shared" si="287"/>
        <v>1</v>
      </c>
      <c r="BW975" s="128"/>
      <c r="BX975" s="128"/>
      <c r="BY975" s="128"/>
      <c r="BZ975" s="128"/>
      <c r="CA975" s="128"/>
      <c r="CB975" s="128"/>
      <c r="CC975" s="128"/>
      <c r="CD975" s="128"/>
      <c r="CE975" s="128"/>
      <c r="CF975" s="128"/>
      <c r="CG975" s="128"/>
      <c r="CH975" s="128">
        <f t="shared" si="272"/>
        <v>0</v>
      </c>
      <c r="CI975" s="128"/>
      <c r="CJ975" s="128"/>
      <c r="CK975" s="128"/>
      <c r="CL975" s="128"/>
      <c r="CM975" s="128"/>
      <c r="CN975" s="128"/>
      <c r="CO975" s="128"/>
      <c r="CP975" s="128"/>
      <c r="CQ975" s="128"/>
      <c r="CR975" s="128"/>
      <c r="CS975" s="128">
        <f t="shared" si="273"/>
        <v>0</v>
      </c>
      <c r="CT975" s="128"/>
      <c r="CU975" s="128"/>
      <c r="CV975" s="128"/>
      <c r="CW975" s="128"/>
      <c r="CX975" s="128"/>
      <c r="CY975" s="128"/>
      <c r="CZ975" s="128"/>
      <c r="DA975" s="128"/>
      <c r="DB975" s="128"/>
      <c r="DC975" s="128"/>
      <c r="DD975" s="128">
        <f t="shared" si="274"/>
        <v>0</v>
      </c>
      <c r="DE975" s="128"/>
      <c r="DF975" s="128"/>
      <c r="DG975" s="128"/>
      <c r="DH975" s="128"/>
      <c r="DI975" s="128"/>
      <c r="DJ975" s="128"/>
      <c r="DK975" s="128"/>
      <c r="DL975" s="128"/>
      <c r="DM975" s="128"/>
      <c r="DN975" s="128">
        <f t="shared" si="275"/>
        <v>0</v>
      </c>
      <c r="DO975" s="128"/>
      <c r="DP975" s="128"/>
      <c r="DQ975" s="128"/>
      <c r="DR975" s="128"/>
      <c r="DS975" s="128"/>
      <c r="DT975" s="128"/>
      <c r="DU975" s="128"/>
      <c r="DV975" s="128"/>
      <c r="DW975" s="128"/>
      <c r="DX975" s="128"/>
      <c r="DY975" s="128">
        <f t="shared" si="276"/>
        <v>0</v>
      </c>
      <c r="DZ975" s="128">
        <f t="shared" si="277"/>
        <v>0</v>
      </c>
      <c r="EA975" s="128">
        <f t="shared" si="278"/>
        <v>0</v>
      </c>
      <c r="EB975" s="128">
        <f t="shared" si="279"/>
        <v>0</v>
      </c>
      <c r="EC975" s="128">
        <f t="shared" si="280"/>
        <v>0</v>
      </c>
      <c r="ED975" s="128">
        <f t="shared" si="281"/>
        <v>0</v>
      </c>
      <c r="EE975" s="128">
        <f t="shared" si="282"/>
        <v>0</v>
      </c>
      <c r="EF975" s="128">
        <f t="shared" si="283"/>
        <v>0</v>
      </c>
      <c r="EG975" s="128">
        <f t="shared" si="284"/>
        <v>0</v>
      </c>
      <c r="EH975" s="128">
        <f t="shared" si="285"/>
        <v>0</v>
      </c>
      <c r="EI975" s="128">
        <f t="shared" si="286"/>
        <v>0</v>
      </c>
      <c r="EJ975" s="128">
        <v>0</v>
      </c>
    </row>
    <row r="976" spans="1:140" ht="15.75" customHeight="1">
      <c r="A976" s="33"/>
      <c r="B976" s="33"/>
      <c r="C976" s="128">
        <v>2020</v>
      </c>
      <c r="D976" s="128" t="s">
        <v>4857</v>
      </c>
      <c r="E976" s="128" t="s">
        <v>4858</v>
      </c>
      <c r="F976" s="128" t="s">
        <v>1234</v>
      </c>
      <c r="G976" s="128" t="s">
        <v>463</v>
      </c>
      <c r="H976" s="128" t="s">
        <v>4859</v>
      </c>
      <c r="I976" s="128" t="s">
        <v>4860</v>
      </c>
      <c r="J976" s="128"/>
      <c r="K976" s="128"/>
      <c r="L976" s="128" t="s">
        <v>4462</v>
      </c>
      <c r="M976" s="147">
        <v>1</v>
      </c>
      <c r="N976" s="147"/>
      <c r="O976" s="128"/>
      <c r="P976" s="128"/>
      <c r="Q976" s="128"/>
      <c r="R976" s="128"/>
      <c r="S976" s="128"/>
      <c r="T976" s="128"/>
      <c r="U976" s="128">
        <v>1</v>
      </c>
      <c r="V976" s="128"/>
      <c r="W976" s="128"/>
      <c r="X976" s="128"/>
      <c r="Y976" s="128"/>
      <c r="Z976" s="128"/>
      <c r="AA976" s="128"/>
      <c r="AB976" s="128"/>
      <c r="AC976" s="128"/>
      <c r="AD976" s="128">
        <v>1</v>
      </c>
      <c r="AE976" s="128"/>
      <c r="AF976" s="128"/>
      <c r="AG976" s="128">
        <v>1</v>
      </c>
      <c r="AH976" s="128"/>
      <c r="AI976" s="128"/>
      <c r="AJ976" s="128"/>
      <c r="AK976" s="128"/>
      <c r="AL976" s="128"/>
      <c r="AM976" s="128"/>
      <c r="AN976" s="128"/>
      <c r="AO976" s="128"/>
      <c r="AP976" s="128"/>
      <c r="AQ976" s="128"/>
      <c r="AR976" s="128">
        <f t="shared" si="288"/>
        <v>1</v>
      </c>
      <c r="AS976" s="128">
        <v>0</v>
      </c>
      <c r="AT976" s="128">
        <v>1</v>
      </c>
      <c r="AU976" s="128">
        <v>0</v>
      </c>
      <c r="AV976" s="128">
        <v>0</v>
      </c>
      <c r="AW976" s="128">
        <v>1</v>
      </c>
      <c r="AX976" s="128">
        <f t="shared" si="271"/>
        <v>2</v>
      </c>
      <c r="AY976" s="128"/>
      <c r="AZ976" s="128"/>
      <c r="BA976" s="128">
        <v>1</v>
      </c>
      <c r="BB976" s="128"/>
      <c r="BC976" s="128"/>
      <c r="BD976" s="128"/>
      <c r="BE976" s="128"/>
      <c r="BF976" s="128">
        <v>1</v>
      </c>
      <c r="BG976" s="128"/>
      <c r="BH976" s="128"/>
      <c r="BI976" s="128"/>
      <c r="BJ976" s="128"/>
      <c r="BK976" s="128"/>
      <c r="BL976" s="128">
        <v>1</v>
      </c>
      <c r="BM976" s="128"/>
      <c r="BN976" s="128"/>
      <c r="BO976" s="128"/>
      <c r="BP976" s="128"/>
      <c r="BQ976" s="128"/>
      <c r="BR976" s="128"/>
      <c r="BS976" s="128"/>
      <c r="BT976" s="128">
        <v>1</v>
      </c>
      <c r="BU976" s="128"/>
      <c r="BV976" s="66">
        <f t="shared" si="287"/>
        <v>0</v>
      </c>
      <c r="BW976" s="128"/>
      <c r="BX976" s="128"/>
      <c r="BY976" s="128"/>
      <c r="BZ976" s="128"/>
      <c r="CA976" s="128"/>
      <c r="CB976" s="128"/>
      <c r="CC976" s="128"/>
      <c r="CD976" s="128"/>
      <c r="CE976" s="128"/>
      <c r="CF976" s="128"/>
      <c r="CG976" s="128"/>
      <c r="CH976" s="128">
        <f t="shared" si="272"/>
        <v>0</v>
      </c>
      <c r="CI976" s="128"/>
      <c r="CJ976" s="128"/>
      <c r="CK976" s="128"/>
      <c r="CL976" s="128"/>
      <c r="CM976" s="128"/>
      <c r="CN976" s="128"/>
      <c r="CO976" s="128"/>
      <c r="CP976" s="128"/>
      <c r="CQ976" s="128"/>
      <c r="CR976" s="128"/>
      <c r="CS976" s="128">
        <f t="shared" si="273"/>
        <v>0</v>
      </c>
      <c r="CT976" s="128"/>
      <c r="CU976" s="128"/>
      <c r="CV976" s="128"/>
      <c r="CW976" s="128"/>
      <c r="CX976" s="128"/>
      <c r="CY976" s="128"/>
      <c r="CZ976" s="128"/>
      <c r="DA976" s="128"/>
      <c r="DB976" s="128"/>
      <c r="DC976" s="128"/>
      <c r="DD976" s="128">
        <f t="shared" si="274"/>
        <v>0</v>
      </c>
      <c r="DE976" s="128"/>
      <c r="DF976" s="128"/>
      <c r="DG976" s="128"/>
      <c r="DH976" s="128"/>
      <c r="DI976" s="128"/>
      <c r="DJ976" s="128"/>
      <c r="DK976" s="128"/>
      <c r="DL976" s="128"/>
      <c r="DM976" s="128"/>
      <c r="DN976" s="128">
        <f t="shared" si="275"/>
        <v>0</v>
      </c>
      <c r="DO976" s="128"/>
      <c r="DP976" s="128"/>
      <c r="DQ976" s="128"/>
      <c r="DR976" s="128"/>
      <c r="DS976" s="128"/>
      <c r="DT976" s="128"/>
      <c r="DU976" s="128"/>
      <c r="DV976" s="128"/>
      <c r="DW976" s="128"/>
      <c r="DX976" s="128"/>
      <c r="DY976" s="128">
        <f t="shared" si="276"/>
        <v>0</v>
      </c>
      <c r="DZ976" s="128">
        <f t="shared" si="277"/>
        <v>0</v>
      </c>
      <c r="EA976" s="128">
        <f t="shared" si="278"/>
        <v>0</v>
      </c>
      <c r="EB976" s="128">
        <f t="shared" si="279"/>
        <v>0</v>
      </c>
      <c r="EC976" s="128">
        <f t="shared" si="280"/>
        <v>0</v>
      </c>
      <c r="ED976" s="128">
        <f t="shared" si="281"/>
        <v>0</v>
      </c>
      <c r="EE976" s="128">
        <f t="shared" si="282"/>
        <v>0</v>
      </c>
      <c r="EF976" s="128">
        <f t="shared" si="283"/>
        <v>0</v>
      </c>
      <c r="EG976" s="128">
        <f t="shared" si="284"/>
        <v>0</v>
      </c>
      <c r="EH976" s="128">
        <f t="shared" si="285"/>
        <v>0</v>
      </c>
      <c r="EI976" s="128">
        <f t="shared" si="286"/>
        <v>0</v>
      </c>
      <c r="EJ976" s="128">
        <v>1</v>
      </c>
    </row>
    <row r="977" spans="1:140" ht="15.75" customHeight="1">
      <c r="A977" s="33"/>
      <c r="B977" s="33"/>
      <c r="C977" s="128">
        <v>2020</v>
      </c>
      <c r="D977" s="128" t="s">
        <v>4861</v>
      </c>
      <c r="E977" s="128" t="s">
        <v>4862</v>
      </c>
      <c r="F977" s="128" t="s">
        <v>1917</v>
      </c>
      <c r="G977" s="128" t="s">
        <v>487</v>
      </c>
      <c r="H977" s="128" t="s">
        <v>4863</v>
      </c>
      <c r="I977" s="128" t="s">
        <v>4864</v>
      </c>
      <c r="J977" s="128"/>
      <c r="K977" s="128"/>
      <c r="L977" s="128" t="s">
        <v>4462</v>
      </c>
      <c r="M977" s="147">
        <v>1</v>
      </c>
      <c r="N977" s="147"/>
      <c r="O977" s="128"/>
      <c r="P977" s="128"/>
      <c r="Q977" s="128"/>
      <c r="R977" s="128"/>
      <c r="S977" s="128"/>
      <c r="T977" s="128"/>
      <c r="U977" s="128"/>
      <c r="V977" s="128"/>
      <c r="W977" s="128">
        <v>1</v>
      </c>
      <c r="X977" s="128"/>
      <c r="Y977" s="128"/>
      <c r="Z977" s="128"/>
      <c r="AA977" s="128"/>
      <c r="AB977" s="128"/>
      <c r="AC977" s="128"/>
      <c r="AD977" s="128"/>
      <c r="AE977" s="128"/>
      <c r="AF977" s="128"/>
      <c r="AG977" s="128"/>
      <c r="AH977" s="128"/>
      <c r="AI977" s="128"/>
      <c r="AJ977" s="128">
        <v>1</v>
      </c>
      <c r="AK977" s="128"/>
      <c r="AL977" s="128"/>
      <c r="AM977" s="128"/>
      <c r="AN977" s="128"/>
      <c r="AO977" s="128"/>
      <c r="AP977" s="128"/>
      <c r="AQ977" s="128" t="s">
        <v>4865</v>
      </c>
      <c r="AR977" s="128">
        <f t="shared" si="288"/>
        <v>1</v>
      </c>
      <c r="AS977" s="128">
        <v>0</v>
      </c>
      <c r="AT977" s="128">
        <v>1</v>
      </c>
      <c r="AU977" s="128">
        <v>0</v>
      </c>
      <c r="AV977" s="128">
        <v>0</v>
      </c>
      <c r="AW977" s="128">
        <v>0</v>
      </c>
      <c r="AX977" s="128">
        <f t="shared" si="271"/>
        <v>1</v>
      </c>
      <c r="AY977" s="128"/>
      <c r="AZ977" s="128"/>
      <c r="BA977" s="128">
        <v>1</v>
      </c>
      <c r="BB977" s="128"/>
      <c r="BC977" s="128"/>
      <c r="BD977" s="128"/>
      <c r="BE977" s="128"/>
      <c r="BF977" s="128"/>
      <c r="BG977" s="128"/>
      <c r="BH977" s="128"/>
      <c r="BI977" s="128"/>
      <c r="BJ977" s="128"/>
      <c r="BK977" s="128">
        <v>1</v>
      </c>
      <c r="BL977" s="128"/>
      <c r="BM977" s="128"/>
      <c r="BN977" s="128"/>
      <c r="BO977" s="128"/>
      <c r="BP977" s="128"/>
      <c r="BQ977" s="128"/>
      <c r="BR977" s="128"/>
      <c r="BS977" s="128"/>
      <c r="BT977" s="128"/>
      <c r="BU977" s="128"/>
      <c r="BV977" s="66">
        <f t="shared" si="287"/>
        <v>1</v>
      </c>
      <c r="BW977" s="128"/>
      <c r="BX977" s="128"/>
      <c r="BY977" s="128"/>
      <c r="BZ977" s="128"/>
      <c r="CA977" s="128"/>
      <c r="CB977" s="128"/>
      <c r="CC977" s="128"/>
      <c r="CD977" s="128"/>
      <c r="CE977" s="128"/>
      <c r="CF977" s="128"/>
      <c r="CG977" s="128"/>
      <c r="CH977" s="128">
        <f t="shared" si="272"/>
        <v>0</v>
      </c>
      <c r="CI977" s="128"/>
      <c r="CJ977" s="128"/>
      <c r="CK977" s="128"/>
      <c r="CL977" s="128"/>
      <c r="CM977" s="128"/>
      <c r="CN977" s="128"/>
      <c r="CO977" s="128"/>
      <c r="CP977" s="128"/>
      <c r="CQ977" s="128"/>
      <c r="CR977" s="128"/>
      <c r="CS977" s="128">
        <f t="shared" si="273"/>
        <v>0</v>
      </c>
      <c r="CT977" s="128"/>
      <c r="CU977" s="128"/>
      <c r="CV977" s="128"/>
      <c r="CW977" s="128"/>
      <c r="CX977" s="128"/>
      <c r="CY977" s="128"/>
      <c r="CZ977" s="128"/>
      <c r="DA977" s="128"/>
      <c r="DB977" s="128"/>
      <c r="DC977" s="128"/>
      <c r="DD977" s="128">
        <f t="shared" si="274"/>
        <v>0</v>
      </c>
      <c r="DE977" s="128"/>
      <c r="DF977" s="128"/>
      <c r="DG977" s="128"/>
      <c r="DH977" s="128"/>
      <c r="DI977" s="128"/>
      <c r="DJ977" s="128"/>
      <c r="DK977" s="128"/>
      <c r="DL977" s="128"/>
      <c r="DM977" s="128"/>
      <c r="DN977" s="128">
        <f t="shared" si="275"/>
        <v>0</v>
      </c>
      <c r="DO977" s="128"/>
      <c r="DP977" s="128"/>
      <c r="DQ977" s="128"/>
      <c r="DR977" s="128"/>
      <c r="DS977" s="128"/>
      <c r="DT977" s="128"/>
      <c r="DU977" s="128"/>
      <c r="DV977" s="128"/>
      <c r="DW977" s="128"/>
      <c r="DX977" s="128"/>
      <c r="DY977" s="128">
        <f t="shared" si="276"/>
        <v>0</v>
      </c>
      <c r="DZ977" s="128">
        <f t="shared" si="277"/>
        <v>0</v>
      </c>
      <c r="EA977" s="128">
        <f t="shared" si="278"/>
        <v>0</v>
      </c>
      <c r="EB977" s="128">
        <f t="shared" si="279"/>
        <v>0</v>
      </c>
      <c r="EC977" s="128">
        <f t="shared" si="280"/>
        <v>0</v>
      </c>
      <c r="ED977" s="128">
        <f t="shared" si="281"/>
        <v>0</v>
      </c>
      <c r="EE977" s="128">
        <f t="shared" si="282"/>
        <v>0</v>
      </c>
      <c r="EF977" s="128">
        <f t="shared" si="283"/>
        <v>0</v>
      </c>
      <c r="EG977" s="128">
        <f t="shared" si="284"/>
        <v>0</v>
      </c>
      <c r="EH977" s="128">
        <f t="shared" si="285"/>
        <v>0</v>
      </c>
      <c r="EI977" s="128">
        <f t="shared" si="286"/>
        <v>0</v>
      </c>
      <c r="EJ977" s="128">
        <v>0</v>
      </c>
    </row>
    <row r="978" spans="1:140" ht="15.75" customHeight="1">
      <c r="A978" s="33"/>
      <c r="B978" s="33"/>
      <c r="C978" s="128">
        <v>2020</v>
      </c>
      <c r="D978" s="128" t="s">
        <v>4866</v>
      </c>
      <c r="E978" s="128" t="s">
        <v>4867</v>
      </c>
      <c r="F978" s="128" t="s">
        <v>748</v>
      </c>
      <c r="G978" s="128" t="s">
        <v>487</v>
      </c>
      <c r="H978" s="128" t="s">
        <v>4868</v>
      </c>
      <c r="I978" s="128" t="s">
        <v>4869</v>
      </c>
      <c r="J978" s="128"/>
      <c r="K978" s="128"/>
      <c r="L978" s="128" t="s">
        <v>4462</v>
      </c>
      <c r="M978" s="147">
        <v>0</v>
      </c>
      <c r="N978" s="147"/>
      <c r="O978" s="128"/>
      <c r="P978" s="128"/>
      <c r="Q978" s="128"/>
      <c r="R978" s="128"/>
      <c r="S978" s="128"/>
      <c r="T978" s="128"/>
      <c r="U978" s="128">
        <v>1</v>
      </c>
      <c r="V978" s="128"/>
      <c r="W978" s="128"/>
      <c r="X978" s="128"/>
      <c r="Y978" s="128"/>
      <c r="Z978" s="128"/>
      <c r="AA978" s="128"/>
      <c r="AB978" s="128"/>
      <c r="AC978" s="128"/>
      <c r="AD978" s="128"/>
      <c r="AE978" s="128"/>
      <c r="AF978" s="128">
        <v>1</v>
      </c>
      <c r="AG978" s="128">
        <v>1</v>
      </c>
      <c r="AH978" s="128"/>
      <c r="AI978" s="128"/>
      <c r="AJ978" s="128"/>
      <c r="AK978" s="128"/>
      <c r="AL978" s="128"/>
      <c r="AM978" s="128"/>
      <c r="AN978" s="128"/>
      <c r="AO978" s="128"/>
      <c r="AP978" s="128"/>
      <c r="AQ978" s="128"/>
      <c r="AR978" s="128">
        <f t="shared" si="288"/>
        <v>1</v>
      </c>
      <c r="AS978" s="128">
        <v>1</v>
      </c>
      <c r="AT978" s="128">
        <v>1</v>
      </c>
      <c r="AU978" s="128">
        <v>1</v>
      </c>
      <c r="AV978" s="128">
        <v>0</v>
      </c>
      <c r="AW978" s="128">
        <v>0</v>
      </c>
      <c r="AX978" s="128">
        <f t="shared" si="271"/>
        <v>3</v>
      </c>
      <c r="AY978" s="128"/>
      <c r="AZ978" s="128">
        <v>1</v>
      </c>
      <c r="BA978" s="128"/>
      <c r="BB978" s="128"/>
      <c r="BC978" s="128"/>
      <c r="BD978" s="128"/>
      <c r="BE978" s="128">
        <v>1</v>
      </c>
      <c r="BF978" s="128"/>
      <c r="BG978" s="128"/>
      <c r="BH978" s="128"/>
      <c r="BI978" s="128"/>
      <c r="BJ978" s="128"/>
      <c r="BK978" s="128">
        <v>1</v>
      </c>
      <c r="BL978" s="128"/>
      <c r="BM978" s="128"/>
      <c r="BN978" s="128"/>
      <c r="BO978" s="128"/>
      <c r="BP978" s="128"/>
      <c r="BQ978" s="128"/>
      <c r="BR978" s="128"/>
      <c r="BS978" s="128"/>
      <c r="BT978" s="128">
        <v>1</v>
      </c>
      <c r="BU978" s="128"/>
      <c r="BV978" s="66">
        <f t="shared" si="287"/>
        <v>0</v>
      </c>
      <c r="BW978" s="128"/>
      <c r="BX978" s="128"/>
      <c r="BY978" s="128"/>
      <c r="BZ978" s="128"/>
      <c r="CA978" s="128"/>
      <c r="CB978" s="128">
        <v>1</v>
      </c>
      <c r="CC978" s="128"/>
      <c r="CD978" s="128"/>
      <c r="CE978" s="128"/>
      <c r="CF978" s="128"/>
      <c r="CG978" s="128"/>
      <c r="CH978" s="128">
        <f t="shared" si="272"/>
        <v>1</v>
      </c>
      <c r="CI978" s="128"/>
      <c r="CJ978" s="128"/>
      <c r="CK978" s="128"/>
      <c r="CL978" s="128"/>
      <c r="CM978" s="128"/>
      <c r="CN978" s="128">
        <v>1</v>
      </c>
      <c r="CO978" s="128"/>
      <c r="CP978" s="128"/>
      <c r="CQ978" s="128"/>
      <c r="CR978" s="128"/>
      <c r="CS978" s="128">
        <f t="shared" si="273"/>
        <v>1</v>
      </c>
      <c r="CT978" s="128"/>
      <c r="CU978" s="128"/>
      <c r="CV978" s="128"/>
      <c r="CW978" s="128"/>
      <c r="CX978" s="128">
        <v>1</v>
      </c>
      <c r="CY978" s="128"/>
      <c r="CZ978" s="128"/>
      <c r="DA978" s="128"/>
      <c r="DB978" s="128"/>
      <c r="DC978" s="128"/>
      <c r="DD978" s="128">
        <f t="shared" si="274"/>
        <v>1</v>
      </c>
      <c r="DE978" s="128"/>
      <c r="DF978" s="128"/>
      <c r="DG978" s="128"/>
      <c r="DH978" s="128"/>
      <c r="DI978" s="128"/>
      <c r="DJ978" s="128"/>
      <c r="DK978" s="128"/>
      <c r="DL978" s="128"/>
      <c r="DM978" s="128"/>
      <c r="DN978" s="128">
        <f t="shared" si="275"/>
        <v>0</v>
      </c>
      <c r="DO978" s="128"/>
      <c r="DP978" s="128"/>
      <c r="DQ978" s="128"/>
      <c r="DR978" s="128"/>
      <c r="DS978" s="128"/>
      <c r="DT978" s="128"/>
      <c r="DU978" s="128"/>
      <c r="DV978" s="128"/>
      <c r="DW978" s="128"/>
      <c r="DX978" s="128"/>
      <c r="DY978" s="128">
        <f t="shared" si="276"/>
        <v>0</v>
      </c>
      <c r="DZ978" s="128">
        <f t="shared" si="277"/>
        <v>0</v>
      </c>
      <c r="EA978" s="128">
        <f t="shared" si="278"/>
        <v>0</v>
      </c>
      <c r="EB978" s="128">
        <f t="shared" si="279"/>
        <v>0</v>
      </c>
      <c r="EC978" s="128">
        <f t="shared" si="280"/>
        <v>1</v>
      </c>
      <c r="ED978" s="128">
        <f t="shared" si="281"/>
        <v>2</v>
      </c>
      <c r="EE978" s="128">
        <f t="shared" si="282"/>
        <v>0</v>
      </c>
      <c r="EF978" s="128">
        <f t="shared" si="283"/>
        <v>0</v>
      </c>
      <c r="EG978" s="128">
        <f t="shared" si="284"/>
        <v>0</v>
      </c>
      <c r="EH978" s="128">
        <f t="shared" si="285"/>
        <v>3</v>
      </c>
      <c r="EI978" s="128">
        <f t="shared" si="286"/>
        <v>1</v>
      </c>
      <c r="EJ978" s="128">
        <v>0</v>
      </c>
    </row>
    <row r="979" spans="1:140" ht="15.75" customHeight="1">
      <c r="A979" s="33"/>
      <c r="B979" s="33"/>
      <c r="C979" s="128">
        <v>2020</v>
      </c>
      <c r="D979" s="128" t="s">
        <v>4870</v>
      </c>
      <c r="E979" s="128" t="s">
        <v>4871</v>
      </c>
      <c r="F979" s="128" t="s">
        <v>1917</v>
      </c>
      <c r="G979" s="128" t="s">
        <v>487</v>
      </c>
      <c r="H979" s="128" t="s">
        <v>4872</v>
      </c>
      <c r="I979" s="128" t="s">
        <v>4873</v>
      </c>
      <c r="J979" s="128"/>
      <c r="K979" s="128"/>
      <c r="L979" s="128" t="s">
        <v>4462</v>
      </c>
      <c r="M979" s="147">
        <v>0</v>
      </c>
      <c r="N979" s="147"/>
      <c r="O979" s="128"/>
      <c r="P979" s="128"/>
      <c r="Q979" s="128"/>
      <c r="R979" s="128"/>
      <c r="S979" s="128"/>
      <c r="T979" s="128"/>
      <c r="U979" s="128">
        <v>1</v>
      </c>
      <c r="V979" s="128"/>
      <c r="W979" s="128"/>
      <c r="X979" s="128"/>
      <c r="Y979" s="128"/>
      <c r="Z979" s="128"/>
      <c r="AA979" s="128"/>
      <c r="AB979" s="128"/>
      <c r="AC979" s="128">
        <v>1</v>
      </c>
      <c r="AD979" s="128"/>
      <c r="AE979" s="128"/>
      <c r="AF979" s="128">
        <v>1</v>
      </c>
      <c r="AG979" s="128"/>
      <c r="AH979" s="128"/>
      <c r="AI979" s="128"/>
      <c r="AJ979" s="128"/>
      <c r="AK979" s="128"/>
      <c r="AL979" s="128"/>
      <c r="AM979" s="128"/>
      <c r="AN979" s="128"/>
      <c r="AO979" s="128"/>
      <c r="AP979" s="128"/>
      <c r="AQ979" s="128"/>
      <c r="AR979" s="128">
        <f t="shared" si="288"/>
        <v>1</v>
      </c>
      <c r="AS979" s="128">
        <v>1</v>
      </c>
      <c r="AT979" s="128">
        <v>1</v>
      </c>
      <c r="AU979" s="128">
        <v>0</v>
      </c>
      <c r="AV979" s="128">
        <v>0</v>
      </c>
      <c r="AW979" s="128">
        <v>0</v>
      </c>
      <c r="AX979" s="128">
        <f t="shared" si="271"/>
        <v>2</v>
      </c>
      <c r="AY979" s="128"/>
      <c r="AZ979" s="128">
        <v>1</v>
      </c>
      <c r="BA979" s="128"/>
      <c r="BB979" s="128"/>
      <c r="BC979" s="128"/>
      <c r="BD979" s="128"/>
      <c r="BE979" s="128"/>
      <c r="BF979" s="128"/>
      <c r="BG979" s="128"/>
      <c r="BH979" s="128"/>
      <c r="BI979" s="128"/>
      <c r="BJ979" s="128"/>
      <c r="BK979" s="128">
        <v>1</v>
      </c>
      <c r="BL979" s="128"/>
      <c r="BM979" s="128"/>
      <c r="BN979" s="128"/>
      <c r="BO979" s="128"/>
      <c r="BP979" s="128"/>
      <c r="BQ979" s="128"/>
      <c r="BR979" s="128"/>
      <c r="BS979" s="128"/>
      <c r="BT979" s="128"/>
      <c r="BU979" s="128"/>
      <c r="BV979" s="66">
        <f t="shared" si="287"/>
        <v>1</v>
      </c>
      <c r="BW979" s="128"/>
      <c r="BX979" s="128"/>
      <c r="BY979" s="128"/>
      <c r="BZ979" s="128"/>
      <c r="CA979" s="128"/>
      <c r="CB979" s="128"/>
      <c r="CC979" s="128"/>
      <c r="CD979" s="128"/>
      <c r="CE979" s="128"/>
      <c r="CF979" s="128"/>
      <c r="CG979" s="128"/>
      <c r="CH979" s="128">
        <f t="shared" si="272"/>
        <v>0</v>
      </c>
      <c r="CI979" s="128"/>
      <c r="CJ979" s="128"/>
      <c r="CK979" s="128"/>
      <c r="CL979" s="128"/>
      <c r="CM979" s="128"/>
      <c r="CN979" s="128"/>
      <c r="CO979" s="128"/>
      <c r="CP979" s="128"/>
      <c r="CQ979" s="128"/>
      <c r="CR979" s="128"/>
      <c r="CS979" s="128">
        <f t="shared" si="273"/>
        <v>0</v>
      </c>
      <c r="CT979" s="128"/>
      <c r="CU979" s="128"/>
      <c r="CV979" s="128"/>
      <c r="CW979" s="128"/>
      <c r="CX979" s="128"/>
      <c r="CY979" s="128"/>
      <c r="CZ979" s="128"/>
      <c r="DA979" s="128"/>
      <c r="DB979" s="128"/>
      <c r="DC979" s="128"/>
      <c r="DD979" s="128">
        <f t="shared" si="274"/>
        <v>0</v>
      </c>
      <c r="DE979" s="128"/>
      <c r="DF979" s="128"/>
      <c r="DG979" s="128"/>
      <c r="DH979" s="128"/>
      <c r="DI979" s="128"/>
      <c r="DJ979" s="128"/>
      <c r="DK979" s="128"/>
      <c r="DL979" s="128"/>
      <c r="DM979" s="128"/>
      <c r="DN979" s="128">
        <f t="shared" si="275"/>
        <v>0</v>
      </c>
      <c r="DO979" s="128"/>
      <c r="DP979" s="128"/>
      <c r="DQ979" s="128"/>
      <c r="DR979" s="128"/>
      <c r="DS979" s="128"/>
      <c r="DT979" s="128"/>
      <c r="DU979" s="128"/>
      <c r="DV979" s="128"/>
      <c r="DW979" s="128"/>
      <c r="DX979" s="128"/>
      <c r="DY979" s="128">
        <f t="shared" si="276"/>
        <v>0</v>
      </c>
      <c r="DZ979" s="128">
        <f t="shared" si="277"/>
        <v>0</v>
      </c>
      <c r="EA979" s="128">
        <f t="shared" si="278"/>
        <v>0</v>
      </c>
      <c r="EB979" s="128">
        <f t="shared" si="279"/>
        <v>0</v>
      </c>
      <c r="EC979" s="128">
        <f t="shared" si="280"/>
        <v>0</v>
      </c>
      <c r="ED979" s="128">
        <f t="shared" si="281"/>
        <v>0</v>
      </c>
      <c r="EE979" s="128">
        <f t="shared" si="282"/>
        <v>0</v>
      </c>
      <c r="EF979" s="128">
        <f t="shared" si="283"/>
        <v>0</v>
      </c>
      <c r="EG979" s="128">
        <f t="shared" si="284"/>
        <v>0</v>
      </c>
      <c r="EH979" s="128">
        <f t="shared" si="285"/>
        <v>0</v>
      </c>
      <c r="EI979" s="128">
        <f t="shared" si="286"/>
        <v>0</v>
      </c>
      <c r="EJ979" s="128">
        <v>0</v>
      </c>
    </row>
    <row r="980" spans="1:140" ht="15.75" customHeight="1">
      <c r="A980" s="33"/>
      <c r="B980" s="33"/>
      <c r="C980" s="128">
        <v>2020</v>
      </c>
      <c r="D980" s="128" t="s">
        <v>4874</v>
      </c>
      <c r="E980" s="128" t="s">
        <v>4875</v>
      </c>
      <c r="F980" s="128" t="s">
        <v>660</v>
      </c>
      <c r="G980" s="128" t="s">
        <v>487</v>
      </c>
      <c r="H980" s="159" t="s">
        <v>4876</v>
      </c>
      <c r="I980" s="128" t="s">
        <v>4877</v>
      </c>
      <c r="J980" s="128"/>
      <c r="K980" s="128"/>
      <c r="L980" s="128" t="s">
        <v>4462</v>
      </c>
      <c r="M980" s="147">
        <v>0</v>
      </c>
      <c r="N980" s="147"/>
      <c r="O980" s="128"/>
      <c r="P980" s="128"/>
      <c r="Q980" s="128"/>
      <c r="R980" s="128"/>
      <c r="S980" s="128"/>
      <c r="T980" s="128"/>
      <c r="U980" s="128">
        <v>1</v>
      </c>
      <c r="V980" s="128"/>
      <c r="W980" s="128"/>
      <c r="X980" s="128"/>
      <c r="Y980" s="128"/>
      <c r="Z980" s="128"/>
      <c r="AA980" s="128"/>
      <c r="AB980" s="128"/>
      <c r="AC980" s="128"/>
      <c r="AD980" s="128"/>
      <c r="AE980" s="128"/>
      <c r="AF980" s="128"/>
      <c r="AG980" s="128">
        <v>1</v>
      </c>
      <c r="AH980" s="128"/>
      <c r="AI980" s="128"/>
      <c r="AJ980" s="128"/>
      <c r="AK980" s="128"/>
      <c r="AL980" s="128"/>
      <c r="AM980" s="128"/>
      <c r="AN980" s="128"/>
      <c r="AO980" s="128"/>
      <c r="AP980" s="128"/>
      <c r="AQ980" s="128"/>
      <c r="AR980" s="128">
        <f t="shared" si="288"/>
        <v>1</v>
      </c>
      <c r="AS980" s="128">
        <v>0</v>
      </c>
      <c r="AT980" s="128">
        <v>1</v>
      </c>
      <c r="AU980" s="128">
        <v>0</v>
      </c>
      <c r="AV980" s="128">
        <v>0</v>
      </c>
      <c r="AW980" s="128">
        <v>0</v>
      </c>
      <c r="AX980" s="128">
        <f t="shared" si="271"/>
        <v>1</v>
      </c>
      <c r="AY980" s="128"/>
      <c r="AZ980" s="128"/>
      <c r="BA980" s="128">
        <v>1</v>
      </c>
      <c r="BB980" s="128"/>
      <c r="BC980" s="128"/>
      <c r="BD980" s="128"/>
      <c r="BE980" s="128"/>
      <c r="BF980" s="128"/>
      <c r="BG980" s="128"/>
      <c r="BH980" s="128"/>
      <c r="BI980" s="128"/>
      <c r="BJ980" s="128"/>
      <c r="BK980" s="128">
        <v>1</v>
      </c>
      <c r="BL980" s="128"/>
      <c r="BM980" s="128"/>
      <c r="BN980" s="128"/>
      <c r="BO980" s="128"/>
      <c r="BP980" s="128"/>
      <c r="BQ980" s="128"/>
      <c r="BR980" s="128"/>
      <c r="BS980" s="128"/>
      <c r="BT980" s="128">
        <v>1</v>
      </c>
      <c r="BU980" s="128"/>
      <c r="BV980" s="66">
        <f t="shared" si="287"/>
        <v>0</v>
      </c>
      <c r="BW980" s="128"/>
      <c r="BX980" s="128"/>
      <c r="BY980" s="128"/>
      <c r="BZ980" s="128"/>
      <c r="CA980" s="128"/>
      <c r="CB980" s="128"/>
      <c r="CC980" s="128"/>
      <c r="CD980" s="128"/>
      <c r="CE980" s="128"/>
      <c r="CF980" s="128"/>
      <c r="CG980" s="128"/>
      <c r="CH980" s="128">
        <f t="shared" si="272"/>
        <v>0</v>
      </c>
      <c r="CI980" s="128"/>
      <c r="CJ980" s="128"/>
      <c r="CK980" s="128"/>
      <c r="CL980" s="128"/>
      <c r="CM980" s="128"/>
      <c r="CN980" s="128">
        <v>1</v>
      </c>
      <c r="CO980" s="128"/>
      <c r="CP980" s="128"/>
      <c r="CQ980" s="128"/>
      <c r="CR980" s="128"/>
      <c r="CS980" s="128">
        <f t="shared" si="273"/>
        <v>1</v>
      </c>
      <c r="CT980" s="128"/>
      <c r="CU980" s="128"/>
      <c r="CV980" s="128"/>
      <c r="CW980" s="128"/>
      <c r="CX980" s="128"/>
      <c r="CY980" s="128"/>
      <c r="CZ980" s="128"/>
      <c r="DA980" s="128"/>
      <c r="DB980" s="128"/>
      <c r="DC980" s="128"/>
      <c r="DD980" s="128">
        <f t="shared" si="274"/>
        <v>0</v>
      </c>
      <c r="DE980" s="128"/>
      <c r="DF980" s="128"/>
      <c r="DG980" s="128"/>
      <c r="DH980" s="128"/>
      <c r="DI980" s="128"/>
      <c r="DJ980" s="128"/>
      <c r="DK980" s="128"/>
      <c r="DL980" s="128"/>
      <c r="DM980" s="128"/>
      <c r="DN980" s="128">
        <f t="shared" si="275"/>
        <v>0</v>
      </c>
      <c r="DO980" s="128"/>
      <c r="DP980" s="128"/>
      <c r="DQ980" s="128"/>
      <c r="DR980" s="128"/>
      <c r="DS980" s="128"/>
      <c r="DT980" s="128"/>
      <c r="DU980" s="128"/>
      <c r="DV980" s="128"/>
      <c r="DW980" s="128"/>
      <c r="DX980" s="128"/>
      <c r="DY980" s="128">
        <f t="shared" si="276"/>
        <v>0</v>
      </c>
      <c r="DZ980" s="128">
        <f t="shared" si="277"/>
        <v>0</v>
      </c>
      <c r="EA980" s="128">
        <f t="shared" si="278"/>
        <v>0</v>
      </c>
      <c r="EB980" s="128">
        <f t="shared" si="279"/>
        <v>0</v>
      </c>
      <c r="EC980" s="128">
        <f t="shared" si="280"/>
        <v>0</v>
      </c>
      <c r="ED980" s="128">
        <f t="shared" si="281"/>
        <v>1</v>
      </c>
      <c r="EE980" s="128">
        <f t="shared" si="282"/>
        <v>0</v>
      </c>
      <c r="EF980" s="128">
        <f t="shared" si="283"/>
        <v>0</v>
      </c>
      <c r="EG980" s="128">
        <f t="shared" si="284"/>
        <v>0</v>
      </c>
      <c r="EH980" s="128">
        <f t="shared" si="285"/>
        <v>1</v>
      </c>
      <c r="EI980" s="128">
        <f t="shared" si="286"/>
        <v>1</v>
      </c>
      <c r="EJ980" s="128">
        <v>0</v>
      </c>
    </row>
    <row r="981" spans="1:140" ht="15.75" customHeight="1">
      <c r="A981" s="33"/>
      <c r="B981" s="33"/>
      <c r="C981" s="128">
        <v>2020</v>
      </c>
      <c r="D981" s="128" t="s">
        <v>4878</v>
      </c>
      <c r="E981" s="128" t="s">
        <v>4879</v>
      </c>
      <c r="F981" s="128" t="s">
        <v>534</v>
      </c>
      <c r="G981" s="128" t="s">
        <v>487</v>
      </c>
      <c r="H981" s="128" t="s">
        <v>4880</v>
      </c>
      <c r="I981" s="128" t="s">
        <v>4881</v>
      </c>
      <c r="J981" s="128"/>
      <c r="K981" s="128"/>
      <c r="L981" s="128" t="s">
        <v>4462</v>
      </c>
      <c r="M981" s="147">
        <v>0</v>
      </c>
      <c r="N981" s="147"/>
      <c r="O981" s="128"/>
      <c r="P981" s="128"/>
      <c r="Q981" s="128"/>
      <c r="R981" s="128"/>
      <c r="S981" s="128"/>
      <c r="T981" s="128"/>
      <c r="U981" s="128"/>
      <c r="V981" s="128"/>
      <c r="W981" s="128">
        <v>1</v>
      </c>
      <c r="X981" s="128"/>
      <c r="Y981" s="128"/>
      <c r="Z981" s="128"/>
      <c r="AA981" s="128"/>
      <c r="AB981" s="128"/>
      <c r="AC981" s="128"/>
      <c r="AD981" s="128"/>
      <c r="AE981" s="128"/>
      <c r="AF981" s="128"/>
      <c r="AG981" s="128"/>
      <c r="AH981" s="128"/>
      <c r="AI981" s="128"/>
      <c r="AJ981" s="128"/>
      <c r="AK981" s="128">
        <v>1</v>
      </c>
      <c r="AL981" s="128"/>
      <c r="AM981" s="128"/>
      <c r="AN981" s="128"/>
      <c r="AO981" s="128"/>
      <c r="AP981" s="128"/>
      <c r="AQ981" s="128"/>
      <c r="AR981" s="128">
        <f t="shared" si="288"/>
        <v>1</v>
      </c>
      <c r="AS981" s="128">
        <v>1</v>
      </c>
      <c r="AT981" s="128">
        <v>1</v>
      </c>
      <c r="AU981" s="128">
        <v>0</v>
      </c>
      <c r="AV981" s="128">
        <v>0</v>
      </c>
      <c r="AW981" s="128">
        <v>1</v>
      </c>
      <c r="AX981" s="128">
        <f t="shared" si="271"/>
        <v>3</v>
      </c>
      <c r="AY981" s="128"/>
      <c r="AZ981" s="128">
        <v>1</v>
      </c>
      <c r="BA981" s="128"/>
      <c r="BB981" s="128"/>
      <c r="BC981" s="128"/>
      <c r="BD981" s="128"/>
      <c r="BE981" s="128"/>
      <c r="BF981" s="128"/>
      <c r="BG981" s="128"/>
      <c r="BH981" s="128"/>
      <c r="BI981" s="128"/>
      <c r="BJ981" s="128"/>
      <c r="BK981" s="128"/>
      <c r="BL981" s="128">
        <v>1</v>
      </c>
      <c r="BM981" s="128"/>
      <c r="BN981" s="128"/>
      <c r="BO981" s="128"/>
      <c r="BP981" s="128"/>
      <c r="BQ981" s="128"/>
      <c r="BR981" s="128"/>
      <c r="BS981" s="128"/>
      <c r="BT981" s="128"/>
      <c r="BU981" s="128"/>
      <c r="BV981" s="66">
        <f t="shared" si="287"/>
        <v>1</v>
      </c>
      <c r="BW981" s="128"/>
      <c r="BX981" s="128"/>
      <c r="BY981" s="128"/>
      <c r="BZ981" s="128"/>
      <c r="CA981" s="128"/>
      <c r="CB981" s="128"/>
      <c r="CC981" s="128"/>
      <c r="CD981" s="128"/>
      <c r="CE981" s="128"/>
      <c r="CF981" s="128"/>
      <c r="CG981" s="128"/>
      <c r="CH981" s="128">
        <f t="shared" si="272"/>
        <v>0</v>
      </c>
      <c r="CI981" s="128"/>
      <c r="CJ981" s="128"/>
      <c r="CK981" s="128"/>
      <c r="CL981" s="128"/>
      <c r="CM981" s="128"/>
      <c r="CN981" s="128"/>
      <c r="CO981" s="128"/>
      <c r="CP981" s="128"/>
      <c r="CQ981" s="128"/>
      <c r="CR981" s="128"/>
      <c r="CS981" s="128">
        <f t="shared" si="273"/>
        <v>0</v>
      </c>
      <c r="CT981" s="128"/>
      <c r="CU981" s="128"/>
      <c r="CV981" s="128"/>
      <c r="CW981" s="128"/>
      <c r="CX981" s="128"/>
      <c r="CY981" s="128"/>
      <c r="CZ981" s="128"/>
      <c r="DA981" s="128"/>
      <c r="DB981" s="128"/>
      <c r="DC981" s="128"/>
      <c r="DD981" s="128">
        <f t="shared" si="274"/>
        <v>0</v>
      </c>
      <c r="DE981" s="128"/>
      <c r="DF981" s="128"/>
      <c r="DG981" s="128"/>
      <c r="DH981" s="128"/>
      <c r="DI981" s="128"/>
      <c r="DJ981" s="128"/>
      <c r="DK981" s="128"/>
      <c r="DL981" s="128"/>
      <c r="DM981" s="128"/>
      <c r="DN981" s="128">
        <f t="shared" si="275"/>
        <v>0</v>
      </c>
      <c r="DO981" s="128"/>
      <c r="DP981" s="128"/>
      <c r="DQ981" s="128"/>
      <c r="DR981" s="128"/>
      <c r="DS981" s="128"/>
      <c r="DT981" s="128"/>
      <c r="DU981" s="128"/>
      <c r="DV981" s="128"/>
      <c r="DW981" s="128"/>
      <c r="DX981" s="128"/>
      <c r="DY981" s="128">
        <f t="shared" si="276"/>
        <v>0</v>
      </c>
      <c r="DZ981" s="128">
        <f t="shared" si="277"/>
        <v>0</v>
      </c>
      <c r="EA981" s="128">
        <f t="shared" si="278"/>
        <v>0</v>
      </c>
      <c r="EB981" s="128">
        <f t="shared" si="279"/>
        <v>0</v>
      </c>
      <c r="EC981" s="128">
        <f t="shared" si="280"/>
        <v>0</v>
      </c>
      <c r="ED981" s="128">
        <f t="shared" si="281"/>
        <v>0</v>
      </c>
      <c r="EE981" s="128">
        <f t="shared" si="282"/>
        <v>0</v>
      </c>
      <c r="EF981" s="128">
        <f t="shared" si="283"/>
        <v>0</v>
      </c>
      <c r="EG981" s="128">
        <f t="shared" si="284"/>
        <v>0</v>
      </c>
      <c r="EH981" s="128">
        <f t="shared" si="285"/>
        <v>0</v>
      </c>
      <c r="EI981" s="128">
        <f t="shared" si="286"/>
        <v>0</v>
      </c>
      <c r="EJ981" s="128">
        <v>0</v>
      </c>
    </row>
    <row r="982" spans="1:140" ht="15.75" customHeight="1">
      <c r="A982" s="33"/>
      <c r="B982" s="33"/>
      <c r="C982" s="128">
        <v>2020</v>
      </c>
      <c r="D982" s="128" t="s">
        <v>4882</v>
      </c>
      <c r="E982" s="128" t="s">
        <v>4883</v>
      </c>
      <c r="F982" s="128" t="s">
        <v>4884</v>
      </c>
      <c r="G982" s="128" t="s">
        <v>538</v>
      </c>
      <c r="H982" s="128" t="s">
        <v>4885</v>
      </c>
      <c r="I982" s="162" t="s">
        <v>4886</v>
      </c>
      <c r="J982" s="128"/>
      <c r="K982" s="128"/>
      <c r="L982" s="128" t="s">
        <v>4462</v>
      </c>
      <c r="M982" s="147">
        <v>0</v>
      </c>
      <c r="N982" s="147"/>
      <c r="O982" s="128"/>
      <c r="P982" s="128"/>
      <c r="Q982" s="128"/>
      <c r="R982" s="128"/>
      <c r="S982" s="128"/>
      <c r="T982" s="128"/>
      <c r="U982" s="128">
        <v>1</v>
      </c>
      <c r="V982" s="128"/>
      <c r="W982" s="128"/>
      <c r="X982" s="128"/>
      <c r="Y982" s="128">
        <v>1</v>
      </c>
      <c r="Z982" s="128"/>
      <c r="AA982" s="128"/>
      <c r="AB982" s="128"/>
      <c r="AC982" s="128"/>
      <c r="AD982" s="128"/>
      <c r="AE982" s="128"/>
      <c r="AF982" s="128"/>
      <c r="AG982" s="128"/>
      <c r="AH982" s="128"/>
      <c r="AI982" s="128"/>
      <c r="AJ982" s="128"/>
      <c r="AK982" s="128"/>
      <c r="AL982" s="128"/>
      <c r="AM982" s="128"/>
      <c r="AN982" s="128"/>
      <c r="AO982" s="128"/>
      <c r="AP982" s="128"/>
      <c r="AQ982" s="128"/>
      <c r="AR982" s="128">
        <f t="shared" si="288"/>
        <v>1</v>
      </c>
      <c r="AS982" s="128">
        <v>1</v>
      </c>
      <c r="AT982" s="128">
        <v>1</v>
      </c>
      <c r="AU982" s="128">
        <v>1</v>
      </c>
      <c r="AV982" s="128">
        <v>0</v>
      </c>
      <c r="AW982" s="128">
        <v>1</v>
      </c>
      <c r="AX982" s="128">
        <f t="shared" si="271"/>
        <v>4</v>
      </c>
      <c r="AY982" s="128"/>
      <c r="AZ982" s="128"/>
      <c r="BA982" s="128">
        <v>1</v>
      </c>
      <c r="BB982" s="128"/>
      <c r="BC982" s="128"/>
      <c r="BD982" s="128"/>
      <c r="BE982" s="128"/>
      <c r="BF982" s="128"/>
      <c r="BG982" s="128"/>
      <c r="BH982" s="128"/>
      <c r="BI982" s="128"/>
      <c r="BJ982" s="128"/>
      <c r="BK982" s="128">
        <v>1</v>
      </c>
      <c r="BL982" s="128"/>
      <c r="BM982" s="128"/>
      <c r="BN982" s="128"/>
      <c r="BO982" s="128"/>
      <c r="BP982" s="128"/>
      <c r="BQ982" s="128"/>
      <c r="BR982" s="128"/>
      <c r="BS982" s="128">
        <v>1</v>
      </c>
      <c r="BT982" s="128">
        <v>1</v>
      </c>
      <c r="BU982" s="128">
        <v>1</v>
      </c>
      <c r="BV982" s="66">
        <f t="shared" si="287"/>
        <v>0</v>
      </c>
      <c r="BW982" s="128"/>
      <c r="BX982" s="128">
        <v>1</v>
      </c>
      <c r="BY982" s="128"/>
      <c r="BZ982" s="128">
        <v>1</v>
      </c>
      <c r="CA982" s="128"/>
      <c r="CB982" s="128"/>
      <c r="CC982" s="128"/>
      <c r="CD982" s="128"/>
      <c r="CE982" s="128"/>
      <c r="CF982" s="128"/>
      <c r="CG982" s="128"/>
      <c r="CH982" s="128">
        <f t="shared" si="272"/>
        <v>2</v>
      </c>
      <c r="CI982" s="128"/>
      <c r="CJ982" s="128"/>
      <c r="CK982" s="128"/>
      <c r="CL982" s="128"/>
      <c r="CM982" s="128">
        <v>1</v>
      </c>
      <c r="CN982" s="128"/>
      <c r="CO982" s="128"/>
      <c r="CP982" s="128"/>
      <c r="CQ982" s="128"/>
      <c r="CR982" s="128"/>
      <c r="CS982" s="128">
        <f t="shared" si="273"/>
        <v>1</v>
      </c>
      <c r="CT982" s="128"/>
      <c r="CU982" s="128"/>
      <c r="CV982" s="128"/>
      <c r="CW982" s="128"/>
      <c r="CX982" s="128"/>
      <c r="CY982" s="128"/>
      <c r="CZ982" s="128">
        <v>1</v>
      </c>
      <c r="DA982" s="128"/>
      <c r="DB982" s="128"/>
      <c r="DC982" s="128"/>
      <c r="DD982" s="128">
        <f t="shared" si="274"/>
        <v>1</v>
      </c>
      <c r="DE982" s="128"/>
      <c r="DF982" s="128"/>
      <c r="DG982" s="128"/>
      <c r="DH982" s="128"/>
      <c r="DI982" s="128"/>
      <c r="DJ982" s="128"/>
      <c r="DK982" s="128"/>
      <c r="DL982" s="128"/>
      <c r="DM982" s="128"/>
      <c r="DN982" s="128">
        <f t="shared" si="275"/>
        <v>0</v>
      </c>
      <c r="DO982" s="128"/>
      <c r="DP982" s="128"/>
      <c r="DQ982" s="128">
        <v>1</v>
      </c>
      <c r="DR982" s="128"/>
      <c r="DS982" s="128"/>
      <c r="DT982" s="128"/>
      <c r="DU982" s="128"/>
      <c r="DV982" s="128">
        <v>1</v>
      </c>
      <c r="DW982" s="128"/>
      <c r="DX982" s="128"/>
      <c r="DY982" s="128">
        <f t="shared" si="276"/>
        <v>2</v>
      </c>
      <c r="DZ982" s="128">
        <f t="shared" si="277"/>
        <v>0</v>
      </c>
      <c r="EA982" s="128">
        <f t="shared" si="278"/>
        <v>0</v>
      </c>
      <c r="EB982" s="128">
        <f t="shared" si="279"/>
        <v>1</v>
      </c>
      <c r="EC982" s="128">
        <f t="shared" si="280"/>
        <v>0</v>
      </c>
      <c r="ED982" s="128">
        <f t="shared" si="281"/>
        <v>0</v>
      </c>
      <c r="EE982" s="128">
        <f t="shared" si="282"/>
        <v>0</v>
      </c>
      <c r="EF982" s="128">
        <f t="shared" si="283"/>
        <v>0</v>
      </c>
      <c r="EG982" s="128">
        <f t="shared" si="284"/>
        <v>0</v>
      </c>
      <c r="EH982" s="128">
        <f t="shared" si="285"/>
        <v>1</v>
      </c>
      <c r="EI982" s="128">
        <f t="shared" si="286"/>
        <v>1</v>
      </c>
      <c r="EJ982" s="128">
        <v>0</v>
      </c>
    </row>
    <row r="983" spans="1:140" ht="15.75" customHeight="1">
      <c r="A983" s="33"/>
      <c r="B983" s="33"/>
      <c r="C983" s="128">
        <v>2020</v>
      </c>
      <c r="D983" s="128" t="s">
        <v>4887</v>
      </c>
      <c r="E983" s="128" t="s">
        <v>4888</v>
      </c>
      <c r="F983" s="128" t="s">
        <v>620</v>
      </c>
      <c r="G983" s="128" t="s">
        <v>621</v>
      </c>
      <c r="H983" s="159" t="s">
        <v>4889</v>
      </c>
      <c r="I983" s="128" t="s">
        <v>4890</v>
      </c>
      <c r="J983" s="128"/>
      <c r="K983" s="128"/>
      <c r="L983" s="128" t="s">
        <v>4462</v>
      </c>
      <c r="M983" s="147">
        <v>1</v>
      </c>
      <c r="N983" s="147"/>
      <c r="O983" s="128"/>
      <c r="P983" s="128"/>
      <c r="Q983" s="128"/>
      <c r="R983" s="128"/>
      <c r="S983" s="128"/>
      <c r="T983" s="128"/>
      <c r="U983" s="128">
        <v>1</v>
      </c>
      <c r="V983" s="128"/>
      <c r="W983" s="128"/>
      <c r="X983" s="128"/>
      <c r="Y983" s="128"/>
      <c r="Z983" s="128">
        <v>1</v>
      </c>
      <c r="AA983" s="128"/>
      <c r="AB983" s="128"/>
      <c r="AC983" s="128"/>
      <c r="AD983" s="128"/>
      <c r="AE983" s="128"/>
      <c r="AF983" s="128"/>
      <c r="AG983" s="128"/>
      <c r="AH983" s="128"/>
      <c r="AI983" s="128"/>
      <c r="AJ983" s="128"/>
      <c r="AK983" s="128"/>
      <c r="AL983" s="128"/>
      <c r="AM983" s="128"/>
      <c r="AN983" s="128"/>
      <c r="AO983" s="128"/>
      <c r="AP983" s="128"/>
      <c r="AQ983" s="128"/>
      <c r="AR983" s="128">
        <f t="shared" si="288"/>
        <v>1</v>
      </c>
      <c r="AS983" s="128">
        <v>0</v>
      </c>
      <c r="AT983" s="128">
        <v>0</v>
      </c>
      <c r="AU983" s="128">
        <v>1</v>
      </c>
      <c r="AV983" s="128">
        <v>0</v>
      </c>
      <c r="AW983" s="128">
        <v>1</v>
      </c>
      <c r="AX983" s="128">
        <f t="shared" si="271"/>
        <v>2</v>
      </c>
      <c r="AY983" s="128"/>
      <c r="AZ983" s="128"/>
      <c r="BA983" s="128">
        <v>1</v>
      </c>
      <c r="BB983" s="128"/>
      <c r="BC983" s="128"/>
      <c r="BD983" s="128"/>
      <c r="BE983" s="128"/>
      <c r="BF983" s="128"/>
      <c r="BG983" s="128"/>
      <c r="BH983" s="128"/>
      <c r="BI983" s="128"/>
      <c r="BJ983" s="128"/>
      <c r="BK983" s="128">
        <v>1</v>
      </c>
      <c r="BL983" s="128"/>
      <c r="BM983" s="128"/>
      <c r="BN983" s="128"/>
      <c r="BO983" s="128"/>
      <c r="BP983" s="128"/>
      <c r="BQ983" s="128"/>
      <c r="BR983" s="128"/>
      <c r="BS983" s="128"/>
      <c r="BT983" s="128">
        <v>1</v>
      </c>
      <c r="BU983" s="128">
        <v>1</v>
      </c>
      <c r="BV983" s="66">
        <f t="shared" si="287"/>
        <v>0</v>
      </c>
      <c r="BW983" s="128"/>
      <c r="BX983" s="128"/>
      <c r="BY983" s="128"/>
      <c r="BZ983" s="128"/>
      <c r="CA983" s="128"/>
      <c r="CB983" s="128"/>
      <c r="CC983" s="128"/>
      <c r="CD983" s="128"/>
      <c r="CE983" s="128"/>
      <c r="CF983" s="128"/>
      <c r="CG983" s="128"/>
      <c r="CH983" s="128">
        <f t="shared" si="272"/>
        <v>0</v>
      </c>
      <c r="CI983" s="128"/>
      <c r="CJ983" s="128"/>
      <c r="CK983" s="128"/>
      <c r="CL983" s="128"/>
      <c r="CM983" s="128"/>
      <c r="CN983" s="128"/>
      <c r="CO983" s="128"/>
      <c r="CP983" s="128"/>
      <c r="CQ983" s="128"/>
      <c r="CR983" s="128"/>
      <c r="CS983" s="128">
        <f t="shared" si="273"/>
        <v>0</v>
      </c>
      <c r="CT983" s="128"/>
      <c r="CU983" s="128"/>
      <c r="CV983" s="128"/>
      <c r="CW983" s="128"/>
      <c r="CX983" s="128"/>
      <c r="CY983" s="128"/>
      <c r="CZ983" s="128"/>
      <c r="DA983" s="128"/>
      <c r="DB983" s="128"/>
      <c r="DC983" s="128"/>
      <c r="DD983" s="128">
        <f t="shared" si="274"/>
        <v>0</v>
      </c>
      <c r="DE983" s="128"/>
      <c r="DF983" s="128"/>
      <c r="DG983" s="128"/>
      <c r="DH983" s="128"/>
      <c r="DI983" s="128"/>
      <c r="DJ983" s="128"/>
      <c r="DK983" s="128"/>
      <c r="DL983" s="128"/>
      <c r="DM983" s="128"/>
      <c r="DN983" s="128">
        <f t="shared" si="275"/>
        <v>0</v>
      </c>
      <c r="DO983" s="128"/>
      <c r="DP983" s="128"/>
      <c r="DQ983" s="128"/>
      <c r="DR983" s="128"/>
      <c r="DS983" s="128"/>
      <c r="DT983" s="128"/>
      <c r="DU983" s="128"/>
      <c r="DV983" s="128"/>
      <c r="DW983" s="128"/>
      <c r="DX983" s="128"/>
      <c r="DY983" s="128">
        <f t="shared" si="276"/>
        <v>0</v>
      </c>
      <c r="DZ983" s="128">
        <f t="shared" si="277"/>
        <v>0</v>
      </c>
      <c r="EA983" s="128">
        <f t="shared" si="278"/>
        <v>0</v>
      </c>
      <c r="EB983" s="128">
        <f t="shared" si="279"/>
        <v>0</v>
      </c>
      <c r="EC983" s="128">
        <f t="shared" si="280"/>
        <v>0</v>
      </c>
      <c r="ED983" s="128">
        <f t="shared" si="281"/>
        <v>0</v>
      </c>
      <c r="EE983" s="128">
        <f t="shared" si="282"/>
        <v>0</v>
      </c>
      <c r="EF983" s="128">
        <f t="shared" si="283"/>
        <v>0</v>
      </c>
      <c r="EG983" s="128">
        <f t="shared" si="284"/>
        <v>0</v>
      </c>
      <c r="EH983" s="128">
        <f t="shared" si="285"/>
        <v>0</v>
      </c>
      <c r="EI983" s="128">
        <f t="shared" si="286"/>
        <v>0</v>
      </c>
      <c r="EJ983" s="128">
        <v>0</v>
      </c>
    </row>
    <row r="984" spans="1:140" ht="15.75" customHeight="1">
      <c r="A984" s="33"/>
      <c r="B984" s="33"/>
      <c r="C984" s="128">
        <v>2020</v>
      </c>
      <c r="D984" s="128" t="s">
        <v>4891</v>
      </c>
      <c r="E984" s="128" t="s">
        <v>4892</v>
      </c>
      <c r="F984" s="128" t="s">
        <v>856</v>
      </c>
      <c r="G984" s="128" t="s">
        <v>483</v>
      </c>
      <c r="H984" s="159" t="s">
        <v>4893</v>
      </c>
      <c r="I984" s="128" t="s">
        <v>4894</v>
      </c>
      <c r="J984" s="128"/>
      <c r="K984" s="128"/>
      <c r="L984" s="128" t="s">
        <v>4462</v>
      </c>
      <c r="M984" s="147">
        <v>1</v>
      </c>
      <c r="N984" s="147"/>
      <c r="O984" s="128"/>
      <c r="P984" s="128"/>
      <c r="Q984" s="128"/>
      <c r="R984" s="128"/>
      <c r="S984" s="128"/>
      <c r="T984" s="128"/>
      <c r="U984" s="128"/>
      <c r="V984" s="128"/>
      <c r="W984" s="128">
        <v>1</v>
      </c>
      <c r="X984" s="128"/>
      <c r="Y984" s="128"/>
      <c r="Z984" s="128"/>
      <c r="AA984" s="128"/>
      <c r="AB984" s="128"/>
      <c r="AC984" s="128"/>
      <c r="AD984" s="128"/>
      <c r="AE984" s="128"/>
      <c r="AF984" s="128"/>
      <c r="AG984" s="128"/>
      <c r="AH984" s="128"/>
      <c r="AI984" s="128">
        <v>1</v>
      </c>
      <c r="AJ984" s="128"/>
      <c r="AK984" s="128"/>
      <c r="AL984" s="128"/>
      <c r="AM984" s="128"/>
      <c r="AN984" s="128"/>
      <c r="AO984" s="128"/>
      <c r="AP984" s="128"/>
      <c r="AQ984" s="128"/>
      <c r="AR984" s="128">
        <f t="shared" si="288"/>
        <v>1</v>
      </c>
      <c r="AS984" s="128">
        <v>0</v>
      </c>
      <c r="AT984" s="128">
        <v>1</v>
      </c>
      <c r="AU984" s="128">
        <v>0</v>
      </c>
      <c r="AV984" s="128">
        <v>0</v>
      </c>
      <c r="AW984" s="128">
        <v>0</v>
      </c>
      <c r="AX984" s="128">
        <f t="shared" si="271"/>
        <v>1</v>
      </c>
      <c r="AY984" s="128"/>
      <c r="AZ984" s="128">
        <v>1</v>
      </c>
      <c r="BA984" s="128"/>
      <c r="BB984" s="128"/>
      <c r="BC984" s="128"/>
      <c r="BD984" s="128"/>
      <c r="BE984" s="128"/>
      <c r="BF984" s="128"/>
      <c r="BG984" s="128"/>
      <c r="BH984" s="128"/>
      <c r="BI984" s="128"/>
      <c r="BJ984" s="128"/>
      <c r="BK984" s="128">
        <v>1</v>
      </c>
      <c r="BL984" s="128"/>
      <c r="BM984" s="128"/>
      <c r="BN984" s="128"/>
      <c r="BO984" s="128"/>
      <c r="BP984" s="128"/>
      <c r="BQ984" s="128"/>
      <c r="BR984" s="128"/>
      <c r="BS984" s="128"/>
      <c r="BT984" s="128"/>
      <c r="BU984" s="128"/>
      <c r="BV984" s="66">
        <f t="shared" si="287"/>
        <v>1</v>
      </c>
      <c r="BW984" s="128"/>
      <c r="BX984" s="128"/>
      <c r="BY984" s="128"/>
      <c r="BZ984" s="128"/>
      <c r="CA984" s="128"/>
      <c r="CB984" s="128"/>
      <c r="CC984" s="128"/>
      <c r="CD984" s="128"/>
      <c r="CE984" s="128"/>
      <c r="CF984" s="128"/>
      <c r="CG984" s="128"/>
      <c r="CH984" s="128">
        <f t="shared" si="272"/>
        <v>0</v>
      </c>
      <c r="CI984" s="128"/>
      <c r="CJ984" s="128"/>
      <c r="CK984" s="128"/>
      <c r="CL984" s="128"/>
      <c r="CM984" s="128"/>
      <c r="CN984" s="128"/>
      <c r="CO984" s="128"/>
      <c r="CP984" s="128"/>
      <c r="CQ984" s="128"/>
      <c r="CR984" s="128"/>
      <c r="CS984" s="128">
        <f t="shared" si="273"/>
        <v>0</v>
      </c>
      <c r="CT984" s="128"/>
      <c r="CU984" s="128"/>
      <c r="CV984" s="128"/>
      <c r="CW984" s="128"/>
      <c r="CX984" s="128"/>
      <c r="CY984" s="128"/>
      <c r="CZ984" s="128"/>
      <c r="DA984" s="128"/>
      <c r="DB984" s="128"/>
      <c r="DC984" s="128"/>
      <c r="DD984" s="128">
        <f t="shared" si="274"/>
        <v>0</v>
      </c>
      <c r="DE984" s="128"/>
      <c r="DF984" s="128"/>
      <c r="DG984" s="128"/>
      <c r="DH984" s="128"/>
      <c r="DI984" s="128"/>
      <c r="DJ984" s="128"/>
      <c r="DK984" s="128"/>
      <c r="DL984" s="128"/>
      <c r="DM984" s="128"/>
      <c r="DN984" s="128">
        <f t="shared" si="275"/>
        <v>0</v>
      </c>
      <c r="DO984" s="128"/>
      <c r="DP984" s="128"/>
      <c r="DQ984" s="128"/>
      <c r="DR984" s="128"/>
      <c r="DS984" s="128"/>
      <c r="DT984" s="128"/>
      <c r="DU984" s="128"/>
      <c r="DV984" s="128"/>
      <c r="DW984" s="128"/>
      <c r="DX984" s="128"/>
      <c r="DY984" s="128">
        <f t="shared" si="276"/>
        <v>0</v>
      </c>
      <c r="DZ984" s="128">
        <f t="shared" si="277"/>
        <v>0</v>
      </c>
      <c r="EA984" s="128">
        <f t="shared" si="278"/>
        <v>0</v>
      </c>
      <c r="EB984" s="128">
        <f t="shared" si="279"/>
        <v>0</v>
      </c>
      <c r="EC984" s="128">
        <f t="shared" si="280"/>
        <v>0</v>
      </c>
      <c r="ED984" s="128">
        <f t="shared" si="281"/>
        <v>0</v>
      </c>
      <c r="EE984" s="128">
        <f t="shared" si="282"/>
        <v>0</v>
      </c>
      <c r="EF984" s="128">
        <f t="shared" si="283"/>
        <v>0</v>
      </c>
      <c r="EG984" s="128">
        <f t="shared" si="284"/>
        <v>0</v>
      </c>
      <c r="EH984" s="128">
        <f t="shared" si="285"/>
        <v>0</v>
      </c>
      <c r="EI984" s="128">
        <f t="shared" si="286"/>
        <v>0</v>
      </c>
      <c r="EJ984" s="128">
        <v>1</v>
      </c>
    </row>
    <row r="985" spans="1:140" ht="15.75" customHeight="1">
      <c r="A985" s="33"/>
      <c r="B985" s="33"/>
      <c r="C985" s="128">
        <v>2020</v>
      </c>
      <c r="D985" s="128" t="s">
        <v>4895</v>
      </c>
      <c r="E985" s="128" t="s">
        <v>4896</v>
      </c>
      <c r="F985" s="128" t="s">
        <v>534</v>
      </c>
      <c r="G985" s="128" t="s">
        <v>487</v>
      </c>
      <c r="H985" s="162" t="s">
        <v>4897</v>
      </c>
      <c r="I985" s="128" t="s">
        <v>4898</v>
      </c>
      <c r="J985" s="128"/>
      <c r="K985" s="128"/>
      <c r="L985" s="128" t="s">
        <v>4462</v>
      </c>
      <c r="M985" s="147">
        <v>1</v>
      </c>
      <c r="N985" s="147"/>
      <c r="O985" s="128"/>
      <c r="P985" s="128"/>
      <c r="Q985" s="128"/>
      <c r="R985" s="128"/>
      <c r="S985" s="128"/>
      <c r="T985" s="128"/>
      <c r="U985" s="128"/>
      <c r="V985" s="128"/>
      <c r="W985" s="128">
        <v>1</v>
      </c>
      <c r="X985" s="128"/>
      <c r="Y985" s="128">
        <v>1</v>
      </c>
      <c r="Z985" s="128"/>
      <c r="AA985" s="128"/>
      <c r="AB985" s="128"/>
      <c r="AC985" s="128"/>
      <c r="AD985" s="128"/>
      <c r="AE985" s="128"/>
      <c r="AF985" s="128"/>
      <c r="AG985" s="128"/>
      <c r="AH985" s="128"/>
      <c r="AI985" s="128">
        <v>1</v>
      </c>
      <c r="AJ985" s="128">
        <v>1</v>
      </c>
      <c r="AK985" s="128"/>
      <c r="AL985" s="128"/>
      <c r="AM985" s="128"/>
      <c r="AN985" s="128"/>
      <c r="AO985" s="128"/>
      <c r="AP985" s="128"/>
      <c r="AQ985" s="128"/>
      <c r="AR985" s="128">
        <f t="shared" si="288"/>
        <v>1</v>
      </c>
      <c r="AS985" s="128">
        <v>0</v>
      </c>
      <c r="AT985" s="128">
        <v>1</v>
      </c>
      <c r="AU985" s="128">
        <v>0</v>
      </c>
      <c r="AV985" s="128">
        <v>0</v>
      </c>
      <c r="AW985" s="128">
        <v>0</v>
      </c>
      <c r="AX985" s="128">
        <f t="shared" si="271"/>
        <v>1</v>
      </c>
      <c r="AY985" s="128"/>
      <c r="AZ985" s="128">
        <v>1</v>
      </c>
      <c r="BA985" s="128"/>
      <c r="BB985" s="128"/>
      <c r="BC985" s="128"/>
      <c r="BD985" s="128"/>
      <c r="BE985" s="128"/>
      <c r="BF985" s="128"/>
      <c r="BG985" s="128"/>
      <c r="BH985" s="128"/>
      <c r="BI985" s="128"/>
      <c r="BJ985" s="128"/>
      <c r="BK985" s="128">
        <v>1</v>
      </c>
      <c r="BL985" s="128"/>
      <c r="BM985" s="128"/>
      <c r="BN985" s="128"/>
      <c r="BO985" s="128"/>
      <c r="BP985" s="128"/>
      <c r="BQ985" s="128"/>
      <c r="BR985" s="128"/>
      <c r="BS985" s="128"/>
      <c r="BT985" s="128"/>
      <c r="BU985" s="128"/>
      <c r="BV985" s="66">
        <f t="shared" si="287"/>
        <v>1</v>
      </c>
      <c r="BW985" s="128"/>
      <c r="BX985" s="128"/>
      <c r="BY985" s="128"/>
      <c r="BZ985" s="128"/>
      <c r="CA985" s="128"/>
      <c r="CB985" s="128"/>
      <c r="CC985" s="128"/>
      <c r="CD985" s="128"/>
      <c r="CE985" s="128"/>
      <c r="CF985" s="128"/>
      <c r="CG985" s="128"/>
      <c r="CH985" s="128">
        <f t="shared" si="272"/>
        <v>0</v>
      </c>
      <c r="CI985" s="128"/>
      <c r="CJ985" s="128"/>
      <c r="CK985" s="128"/>
      <c r="CL985" s="128"/>
      <c r="CM985" s="128"/>
      <c r="CN985" s="128"/>
      <c r="CO985" s="128"/>
      <c r="CP985" s="128"/>
      <c r="CQ985" s="128"/>
      <c r="CR985" s="128"/>
      <c r="CS985" s="128">
        <f t="shared" si="273"/>
        <v>0</v>
      </c>
      <c r="CT985" s="128"/>
      <c r="CU985" s="128"/>
      <c r="CV985" s="128"/>
      <c r="CW985" s="128"/>
      <c r="CX985" s="128"/>
      <c r="CY985" s="128"/>
      <c r="CZ985" s="128"/>
      <c r="DA985" s="128"/>
      <c r="DB985" s="128"/>
      <c r="DC985" s="128"/>
      <c r="DD985" s="128">
        <f t="shared" si="274"/>
        <v>0</v>
      </c>
      <c r="DE985" s="128"/>
      <c r="DF985" s="128"/>
      <c r="DG985" s="128"/>
      <c r="DH985" s="128"/>
      <c r="DI985" s="128"/>
      <c r="DJ985" s="128"/>
      <c r="DK985" s="128"/>
      <c r="DL985" s="128"/>
      <c r="DM985" s="128"/>
      <c r="DN985" s="128">
        <f t="shared" si="275"/>
        <v>0</v>
      </c>
      <c r="DO985" s="128"/>
      <c r="DP985" s="128"/>
      <c r="DQ985" s="128"/>
      <c r="DR985" s="128"/>
      <c r="DS985" s="128"/>
      <c r="DT985" s="128"/>
      <c r="DU985" s="128"/>
      <c r="DV985" s="128"/>
      <c r="DW985" s="128"/>
      <c r="DX985" s="128"/>
      <c r="DY985" s="128">
        <f t="shared" si="276"/>
        <v>0</v>
      </c>
      <c r="DZ985" s="128">
        <f t="shared" si="277"/>
        <v>0</v>
      </c>
      <c r="EA985" s="128">
        <f t="shared" si="278"/>
        <v>0</v>
      </c>
      <c r="EB985" s="128">
        <f t="shared" si="279"/>
        <v>0</v>
      </c>
      <c r="EC985" s="128">
        <f t="shared" si="280"/>
        <v>0</v>
      </c>
      <c r="ED985" s="128">
        <f t="shared" si="281"/>
        <v>0</v>
      </c>
      <c r="EE985" s="128">
        <f t="shared" si="282"/>
        <v>0</v>
      </c>
      <c r="EF985" s="128">
        <f t="shared" si="283"/>
        <v>0</v>
      </c>
      <c r="EG985" s="128">
        <f t="shared" si="284"/>
        <v>0</v>
      </c>
      <c r="EH985" s="128">
        <f t="shared" si="285"/>
        <v>0</v>
      </c>
      <c r="EI985" s="128">
        <f t="shared" si="286"/>
        <v>0</v>
      </c>
      <c r="EJ985" s="128">
        <v>0</v>
      </c>
    </row>
    <row r="986" spans="1:140" ht="15.75" customHeight="1">
      <c r="A986" s="33"/>
      <c r="B986" s="33"/>
      <c r="C986" s="128">
        <v>2020</v>
      </c>
      <c r="D986" s="128" t="s">
        <v>4899</v>
      </c>
      <c r="E986" s="128" t="s">
        <v>4900</v>
      </c>
      <c r="F986" s="128" t="s">
        <v>4901</v>
      </c>
      <c r="G986" s="128" t="s">
        <v>4322</v>
      </c>
      <c r="H986" s="161" t="s">
        <v>4902</v>
      </c>
      <c r="I986" s="128" t="s">
        <v>4903</v>
      </c>
      <c r="J986" s="128"/>
      <c r="K986" s="128"/>
      <c r="L986" s="128" t="s">
        <v>4462</v>
      </c>
      <c r="M986" s="147">
        <v>0</v>
      </c>
      <c r="N986" s="147"/>
      <c r="O986" s="128"/>
      <c r="P986" s="128"/>
      <c r="Q986" s="128"/>
      <c r="R986" s="128"/>
      <c r="S986" s="128"/>
      <c r="T986" s="128"/>
      <c r="U986" s="128">
        <v>1</v>
      </c>
      <c r="V986" s="128"/>
      <c r="W986" s="128"/>
      <c r="X986" s="128"/>
      <c r="Y986" s="128"/>
      <c r="Z986" s="128"/>
      <c r="AA986" s="128"/>
      <c r="AB986" s="128"/>
      <c r="AC986" s="128"/>
      <c r="AD986" s="128"/>
      <c r="AE986" s="128"/>
      <c r="AF986" s="128"/>
      <c r="AG986" s="128"/>
      <c r="AH986" s="128"/>
      <c r="AI986" s="128">
        <v>1</v>
      </c>
      <c r="AJ986" s="128"/>
      <c r="AK986" s="128"/>
      <c r="AL986" s="128"/>
      <c r="AM986" s="128"/>
      <c r="AN986" s="128">
        <v>1</v>
      </c>
      <c r="AO986" s="128"/>
      <c r="AP986" s="128"/>
      <c r="AQ986" s="128"/>
      <c r="AR986" s="128">
        <f t="shared" si="288"/>
        <v>1</v>
      </c>
      <c r="AS986" s="128">
        <v>1</v>
      </c>
      <c r="AT986" s="128">
        <v>1</v>
      </c>
      <c r="AU986" s="128">
        <v>1</v>
      </c>
      <c r="AV986" s="128">
        <v>1</v>
      </c>
      <c r="AW986" s="128">
        <v>1</v>
      </c>
      <c r="AX986" s="128">
        <f t="shared" si="271"/>
        <v>5</v>
      </c>
      <c r="AY986" s="128">
        <v>1</v>
      </c>
      <c r="AZ986" s="128"/>
      <c r="BA986" s="128"/>
      <c r="BB986" s="128"/>
      <c r="BC986" s="128"/>
      <c r="BD986" s="128">
        <v>1</v>
      </c>
      <c r="BE986" s="128"/>
      <c r="BF986" s="128"/>
      <c r="BG986" s="128"/>
      <c r="BH986" s="128"/>
      <c r="BI986" s="128"/>
      <c r="BJ986" s="128"/>
      <c r="BK986" s="128"/>
      <c r="BL986" s="128"/>
      <c r="BM986" s="128"/>
      <c r="BN986" s="128">
        <v>1</v>
      </c>
      <c r="BO986" s="128"/>
      <c r="BP986" s="128"/>
      <c r="BQ986" s="128"/>
      <c r="BR986" s="128"/>
      <c r="BS986" s="128"/>
      <c r="BT986" s="128"/>
      <c r="BU986" s="128"/>
      <c r="BV986" s="66">
        <f t="shared" si="287"/>
        <v>1</v>
      </c>
      <c r="BW986" s="128"/>
      <c r="BX986" s="128"/>
      <c r="BY986" s="128"/>
      <c r="BZ986" s="128"/>
      <c r="CA986" s="128"/>
      <c r="CB986" s="128"/>
      <c r="CC986" s="128"/>
      <c r="CD986" s="128"/>
      <c r="CE986" s="128"/>
      <c r="CF986" s="128"/>
      <c r="CG986" s="128"/>
      <c r="CH986" s="128">
        <f t="shared" si="272"/>
        <v>0</v>
      </c>
      <c r="CI986" s="128"/>
      <c r="CJ986" s="128"/>
      <c r="CK986" s="128"/>
      <c r="CL986" s="128"/>
      <c r="CM986" s="128"/>
      <c r="CN986" s="128"/>
      <c r="CO986" s="128"/>
      <c r="CP986" s="128"/>
      <c r="CQ986" s="128"/>
      <c r="CR986" s="128"/>
      <c r="CS986" s="128">
        <f t="shared" si="273"/>
        <v>0</v>
      </c>
      <c r="CT986" s="128"/>
      <c r="CU986" s="128"/>
      <c r="CV986" s="128"/>
      <c r="CW986" s="128"/>
      <c r="CX986" s="128"/>
      <c r="CY986" s="128"/>
      <c r="CZ986" s="128"/>
      <c r="DA986" s="128"/>
      <c r="DB986" s="128"/>
      <c r="DC986" s="128"/>
      <c r="DD986" s="128">
        <f t="shared" si="274"/>
        <v>0</v>
      </c>
      <c r="DE986" s="128"/>
      <c r="DF986" s="128"/>
      <c r="DG986" s="128"/>
      <c r="DH986" s="128"/>
      <c r="DI986" s="128"/>
      <c r="DJ986" s="128"/>
      <c r="DK986" s="128"/>
      <c r="DL986" s="128"/>
      <c r="DM986" s="128"/>
      <c r="DN986" s="128">
        <f t="shared" si="275"/>
        <v>0</v>
      </c>
      <c r="DO986" s="128"/>
      <c r="DP986" s="128"/>
      <c r="DQ986" s="128"/>
      <c r="DR986" s="128"/>
      <c r="DS986" s="128"/>
      <c r="DT986" s="128"/>
      <c r="DU986" s="128"/>
      <c r="DV986" s="128"/>
      <c r="DW986" s="128"/>
      <c r="DX986" s="128"/>
      <c r="DY986" s="128">
        <f t="shared" si="276"/>
        <v>0</v>
      </c>
      <c r="DZ986" s="128">
        <f t="shared" si="277"/>
        <v>0</v>
      </c>
      <c r="EA986" s="128">
        <f t="shared" si="278"/>
        <v>0</v>
      </c>
      <c r="EB986" s="128">
        <f t="shared" si="279"/>
        <v>0</v>
      </c>
      <c r="EC986" s="128">
        <f t="shared" si="280"/>
        <v>0</v>
      </c>
      <c r="ED986" s="128">
        <f t="shared" si="281"/>
        <v>0</v>
      </c>
      <c r="EE986" s="128">
        <f t="shared" si="282"/>
        <v>0</v>
      </c>
      <c r="EF986" s="128">
        <f t="shared" si="283"/>
        <v>0</v>
      </c>
      <c r="EG986" s="128">
        <f t="shared" si="284"/>
        <v>0</v>
      </c>
      <c r="EH986" s="128">
        <f t="shared" si="285"/>
        <v>0</v>
      </c>
      <c r="EI986" s="128">
        <f t="shared" si="286"/>
        <v>0</v>
      </c>
      <c r="EJ986" s="128">
        <v>1</v>
      </c>
    </row>
    <row r="987" spans="1:140" ht="15.75" customHeight="1">
      <c r="A987" s="33"/>
      <c r="B987" s="33"/>
      <c r="C987" s="128">
        <v>2020</v>
      </c>
      <c r="D987" s="128" t="s">
        <v>4904</v>
      </c>
      <c r="E987" s="128" t="s">
        <v>4905</v>
      </c>
      <c r="F987" s="128" t="s">
        <v>922</v>
      </c>
      <c r="G987" s="128" t="s">
        <v>470</v>
      </c>
      <c r="H987" s="128" t="s">
        <v>4906</v>
      </c>
      <c r="I987" s="128" t="s">
        <v>4907</v>
      </c>
      <c r="J987" s="128"/>
      <c r="K987" s="128"/>
      <c r="L987" s="128" t="s">
        <v>4462</v>
      </c>
      <c r="M987" s="147">
        <v>0</v>
      </c>
      <c r="N987" s="147"/>
      <c r="O987" s="128"/>
      <c r="P987" s="128"/>
      <c r="Q987" s="128"/>
      <c r="R987" s="128"/>
      <c r="S987" s="128"/>
      <c r="T987" s="128"/>
      <c r="U987" s="128">
        <v>1</v>
      </c>
      <c r="V987" s="128"/>
      <c r="W987" s="128"/>
      <c r="X987" s="128"/>
      <c r="Y987" s="128"/>
      <c r="Z987" s="128"/>
      <c r="AA987" s="128">
        <v>1</v>
      </c>
      <c r="AB987" s="128"/>
      <c r="AC987" s="128"/>
      <c r="AD987" s="128"/>
      <c r="AE987" s="128"/>
      <c r="AF987" s="128"/>
      <c r="AG987" s="128"/>
      <c r="AH987" s="128"/>
      <c r="AI987" s="128"/>
      <c r="AJ987" s="128"/>
      <c r="AK987" s="128"/>
      <c r="AL987" s="128"/>
      <c r="AM987" s="128"/>
      <c r="AN987" s="128"/>
      <c r="AO987" s="128"/>
      <c r="AP987" s="128"/>
      <c r="AQ987" s="128"/>
      <c r="AR987" s="128">
        <f t="shared" si="288"/>
        <v>1</v>
      </c>
      <c r="AS987" s="128">
        <v>0</v>
      </c>
      <c r="AT987" s="128">
        <v>1</v>
      </c>
      <c r="AU987" s="128">
        <v>0</v>
      </c>
      <c r="AV987" s="128">
        <v>0</v>
      </c>
      <c r="AW987" s="128">
        <v>0</v>
      </c>
      <c r="AX987" s="128">
        <f t="shared" si="271"/>
        <v>1</v>
      </c>
      <c r="AY987" s="128"/>
      <c r="AZ987" s="128">
        <v>1</v>
      </c>
      <c r="BA987" s="128"/>
      <c r="BB987" s="128"/>
      <c r="BC987" s="128"/>
      <c r="BD987" s="128"/>
      <c r="BE987" s="128"/>
      <c r="BF987" s="128"/>
      <c r="BG987" s="128"/>
      <c r="BH987" s="128"/>
      <c r="BI987" s="128"/>
      <c r="BJ987" s="128"/>
      <c r="BK987" s="128">
        <v>1</v>
      </c>
      <c r="BL987" s="128"/>
      <c r="BM987" s="128"/>
      <c r="BN987" s="128"/>
      <c r="BO987" s="128"/>
      <c r="BP987" s="128"/>
      <c r="BQ987" s="128"/>
      <c r="BR987" s="128"/>
      <c r="BS987" s="128">
        <v>1</v>
      </c>
      <c r="BT987" s="128"/>
      <c r="BU987" s="128">
        <v>1</v>
      </c>
      <c r="BV987" s="66">
        <f t="shared" si="287"/>
        <v>0</v>
      </c>
      <c r="BW987" s="128"/>
      <c r="BX987" s="128"/>
      <c r="BY987" s="128"/>
      <c r="BZ987" s="128"/>
      <c r="CA987" s="128"/>
      <c r="CB987" s="128"/>
      <c r="CC987" s="128"/>
      <c r="CD987" s="128"/>
      <c r="CE987" s="128"/>
      <c r="CF987" s="128"/>
      <c r="CG987" s="128"/>
      <c r="CH987" s="128">
        <f t="shared" si="272"/>
        <v>0</v>
      </c>
      <c r="CI987" s="128"/>
      <c r="CJ987" s="128"/>
      <c r="CK987" s="128"/>
      <c r="CL987" s="128"/>
      <c r="CM987" s="128"/>
      <c r="CN987" s="128"/>
      <c r="CO987" s="128"/>
      <c r="CP987" s="128"/>
      <c r="CQ987" s="128"/>
      <c r="CR987" s="128"/>
      <c r="CS987" s="128">
        <f t="shared" si="273"/>
        <v>0</v>
      </c>
      <c r="CT987" s="128"/>
      <c r="CU987" s="128"/>
      <c r="CV987" s="128"/>
      <c r="CW987" s="128"/>
      <c r="CX987" s="128"/>
      <c r="CY987" s="128"/>
      <c r="CZ987" s="128"/>
      <c r="DA987" s="128"/>
      <c r="DB987" s="128"/>
      <c r="DC987" s="128"/>
      <c r="DD987" s="128">
        <f t="shared" si="274"/>
        <v>0</v>
      </c>
      <c r="DE987" s="128"/>
      <c r="DF987" s="128"/>
      <c r="DG987" s="128"/>
      <c r="DH987" s="128"/>
      <c r="DI987" s="128"/>
      <c r="DJ987" s="128"/>
      <c r="DK987" s="128"/>
      <c r="DL987" s="128"/>
      <c r="DM987" s="128"/>
      <c r="DN987" s="128">
        <f t="shared" si="275"/>
        <v>0</v>
      </c>
      <c r="DO987" s="128"/>
      <c r="DP987" s="128"/>
      <c r="DQ987" s="128"/>
      <c r="DR987" s="128"/>
      <c r="DS987" s="128"/>
      <c r="DT987" s="128"/>
      <c r="DU987" s="128"/>
      <c r="DV987" s="128"/>
      <c r="DW987" s="128"/>
      <c r="DX987" s="128"/>
      <c r="DY987" s="128">
        <f t="shared" si="276"/>
        <v>0</v>
      </c>
      <c r="DZ987" s="128">
        <f t="shared" si="277"/>
        <v>0</v>
      </c>
      <c r="EA987" s="128">
        <f t="shared" si="278"/>
        <v>0</v>
      </c>
      <c r="EB987" s="128">
        <f t="shared" si="279"/>
        <v>0</v>
      </c>
      <c r="EC987" s="128">
        <f t="shared" si="280"/>
        <v>0</v>
      </c>
      <c r="ED987" s="128">
        <f t="shared" si="281"/>
        <v>0</v>
      </c>
      <c r="EE987" s="128">
        <f t="shared" si="282"/>
        <v>0</v>
      </c>
      <c r="EF987" s="128">
        <f t="shared" si="283"/>
        <v>0</v>
      </c>
      <c r="EG987" s="128">
        <f t="shared" si="284"/>
        <v>0</v>
      </c>
      <c r="EH987" s="128">
        <f t="shared" si="285"/>
        <v>0</v>
      </c>
      <c r="EI987" s="128">
        <f t="shared" si="286"/>
        <v>0</v>
      </c>
      <c r="EJ987" s="128">
        <v>0</v>
      </c>
    </row>
    <row r="988" spans="1:140" ht="15.75" customHeight="1">
      <c r="A988" s="33"/>
      <c r="B988" s="33"/>
      <c r="C988" s="128">
        <v>2020</v>
      </c>
      <c r="D988" s="128" t="s">
        <v>4908</v>
      </c>
      <c r="E988" s="128" t="s">
        <v>4909</v>
      </c>
      <c r="F988" s="128" t="s">
        <v>748</v>
      </c>
      <c r="G988" s="128" t="s">
        <v>487</v>
      </c>
      <c r="H988" s="128" t="s">
        <v>4910</v>
      </c>
      <c r="I988" s="128" t="s">
        <v>4911</v>
      </c>
      <c r="J988" s="128"/>
      <c r="K988" s="128"/>
      <c r="L988" s="128" t="s">
        <v>4462</v>
      </c>
      <c r="M988" s="147">
        <v>0</v>
      </c>
      <c r="N988" s="147"/>
      <c r="O988" s="128"/>
      <c r="P988" s="128"/>
      <c r="Q988" s="128"/>
      <c r="R988" s="128"/>
      <c r="S988" s="128"/>
      <c r="T988" s="128"/>
      <c r="U988" s="128">
        <v>1</v>
      </c>
      <c r="V988" s="128"/>
      <c r="W988" s="128"/>
      <c r="X988" s="128"/>
      <c r="Y988" s="128"/>
      <c r="Z988" s="128"/>
      <c r="AA988" s="128"/>
      <c r="AB988" s="128"/>
      <c r="AC988" s="128"/>
      <c r="AD988" s="128"/>
      <c r="AE988" s="128"/>
      <c r="AF988" s="128"/>
      <c r="AG988" s="128"/>
      <c r="AH988" s="128">
        <v>1</v>
      </c>
      <c r="AI988" s="128"/>
      <c r="AJ988" s="128"/>
      <c r="AK988" s="128"/>
      <c r="AL988" s="128"/>
      <c r="AM988" s="128"/>
      <c r="AN988" s="128"/>
      <c r="AO988" s="128"/>
      <c r="AP988" s="128"/>
      <c r="AQ988" s="128"/>
      <c r="AR988" s="128">
        <f t="shared" si="288"/>
        <v>1</v>
      </c>
      <c r="AS988" s="128">
        <v>0</v>
      </c>
      <c r="AT988" s="128">
        <v>1</v>
      </c>
      <c r="AU988" s="128">
        <v>0</v>
      </c>
      <c r="AV988" s="128">
        <v>0</v>
      </c>
      <c r="AW988" s="128">
        <v>1</v>
      </c>
      <c r="AX988" s="128">
        <f t="shared" si="271"/>
        <v>2</v>
      </c>
      <c r="AY988" s="128"/>
      <c r="AZ988" s="128">
        <v>1</v>
      </c>
      <c r="BA988" s="128"/>
      <c r="BB988" s="128"/>
      <c r="BC988" s="128"/>
      <c r="BD988" s="128"/>
      <c r="BE988" s="128"/>
      <c r="BF988" s="128"/>
      <c r="BG988" s="128"/>
      <c r="BH988" s="128"/>
      <c r="BI988" s="128"/>
      <c r="BJ988" s="128"/>
      <c r="BK988" s="128"/>
      <c r="BL988" s="128">
        <v>1</v>
      </c>
      <c r="BM988" s="128"/>
      <c r="BN988" s="128"/>
      <c r="BO988" s="128"/>
      <c r="BP988" s="128"/>
      <c r="BQ988" s="128"/>
      <c r="BR988" s="128"/>
      <c r="BS988" s="128"/>
      <c r="BT988" s="128"/>
      <c r="BU988" s="128"/>
      <c r="BV988" s="66">
        <f t="shared" si="287"/>
        <v>1</v>
      </c>
      <c r="BW988" s="128"/>
      <c r="BX988" s="128"/>
      <c r="BY988" s="128"/>
      <c r="BZ988" s="128"/>
      <c r="CA988" s="128"/>
      <c r="CB988" s="128"/>
      <c r="CC988" s="128"/>
      <c r="CD988" s="128"/>
      <c r="CE988" s="128"/>
      <c r="CF988" s="128"/>
      <c r="CG988" s="128"/>
      <c r="CH988" s="128">
        <f t="shared" si="272"/>
        <v>0</v>
      </c>
      <c r="CI988" s="128"/>
      <c r="CJ988" s="128"/>
      <c r="CK988" s="128"/>
      <c r="CL988" s="128"/>
      <c r="CM988" s="128"/>
      <c r="CN988" s="128"/>
      <c r="CO988" s="128"/>
      <c r="CP988" s="128"/>
      <c r="CQ988" s="128"/>
      <c r="CR988" s="128"/>
      <c r="CS988" s="128">
        <f t="shared" si="273"/>
        <v>0</v>
      </c>
      <c r="CT988" s="128"/>
      <c r="CU988" s="128"/>
      <c r="CV988" s="128"/>
      <c r="CW988" s="128"/>
      <c r="CX988" s="128"/>
      <c r="CY988" s="128"/>
      <c r="CZ988" s="128"/>
      <c r="DA988" s="128"/>
      <c r="DB988" s="128"/>
      <c r="DC988" s="128"/>
      <c r="DD988" s="128">
        <f t="shared" si="274"/>
        <v>0</v>
      </c>
      <c r="DE988" s="128"/>
      <c r="DF988" s="128"/>
      <c r="DG988" s="128"/>
      <c r="DH988" s="128"/>
      <c r="DI988" s="128"/>
      <c r="DJ988" s="128"/>
      <c r="DK988" s="128"/>
      <c r="DL988" s="128"/>
      <c r="DM988" s="128"/>
      <c r="DN988" s="128">
        <f t="shared" si="275"/>
        <v>0</v>
      </c>
      <c r="DO988" s="128"/>
      <c r="DP988" s="128"/>
      <c r="DQ988" s="128"/>
      <c r="DR988" s="128"/>
      <c r="DS988" s="128"/>
      <c r="DT988" s="128"/>
      <c r="DU988" s="128"/>
      <c r="DV988" s="128"/>
      <c r="DW988" s="128"/>
      <c r="DX988" s="128"/>
      <c r="DY988" s="128">
        <f t="shared" si="276"/>
        <v>0</v>
      </c>
      <c r="DZ988" s="128">
        <f t="shared" si="277"/>
        <v>0</v>
      </c>
      <c r="EA988" s="128">
        <f t="shared" si="278"/>
        <v>0</v>
      </c>
      <c r="EB988" s="128">
        <f t="shared" si="279"/>
        <v>0</v>
      </c>
      <c r="EC988" s="128">
        <f t="shared" si="280"/>
        <v>0</v>
      </c>
      <c r="ED988" s="128">
        <f t="shared" si="281"/>
        <v>0</v>
      </c>
      <c r="EE988" s="128">
        <f t="shared" si="282"/>
        <v>0</v>
      </c>
      <c r="EF988" s="128">
        <f t="shared" si="283"/>
        <v>0</v>
      </c>
      <c r="EG988" s="128">
        <f t="shared" si="284"/>
        <v>0</v>
      </c>
      <c r="EH988" s="128">
        <f t="shared" si="285"/>
        <v>0</v>
      </c>
      <c r="EI988" s="128">
        <f t="shared" si="286"/>
        <v>0</v>
      </c>
      <c r="EJ988" s="128">
        <v>0</v>
      </c>
    </row>
    <row r="989" spans="1:140" ht="15.75" customHeight="1">
      <c r="A989" s="33"/>
      <c r="B989" s="33"/>
      <c r="C989" s="128">
        <v>2020</v>
      </c>
      <c r="D989" s="128" t="s">
        <v>4912</v>
      </c>
      <c r="E989" s="128" t="s">
        <v>4913</v>
      </c>
      <c r="F989" s="128" t="s">
        <v>466</v>
      </c>
      <c r="G989" s="128" t="s">
        <v>459</v>
      </c>
      <c r="H989" s="161" t="s">
        <v>4914</v>
      </c>
      <c r="I989" s="128" t="s">
        <v>4915</v>
      </c>
      <c r="J989" s="128"/>
      <c r="K989" s="128"/>
      <c r="L989" s="128" t="s">
        <v>4462</v>
      </c>
      <c r="M989" s="147">
        <v>1</v>
      </c>
      <c r="N989" s="147"/>
      <c r="O989" s="128"/>
      <c r="P989" s="128"/>
      <c r="Q989" s="128"/>
      <c r="R989" s="128">
        <v>1</v>
      </c>
      <c r="S989" s="128"/>
      <c r="T989" s="128"/>
      <c r="U989" s="128"/>
      <c r="V989" s="128"/>
      <c r="W989" s="128"/>
      <c r="X989" s="128"/>
      <c r="Y989" s="128">
        <v>1</v>
      </c>
      <c r="Z989" s="128"/>
      <c r="AA989" s="128"/>
      <c r="AB989" s="128"/>
      <c r="AC989" s="128"/>
      <c r="AD989" s="128"/>
      <c r="AE989" s="128"/>
      <c r="AF989" s="128"/>
      <c r="AG989" s="128"/>
      <c r="AH989" s="128"/>
      <c r="AI989" s="128"/>
      <c r="AJ989" s="128"/>
      <c r="AK989" s="128"/>
      <c r="AL989" s="128"/>
      <c r="AM989" s="128"/>
      <c r="AN989" s="128"/>
      <c r="AO989" s="128"/>
      <c r="AP989" s="128"/>
      <c r="AQ989" s="128"/>
      <c r="AR989" s="128">
        <f t="shared" si="288"/>
        <v>1</v>
      </c>
      <c r="AS989" s="128">
        <v>1</v>
      </c>
      <c r="AT989" s="128">
        <v>1</v>
      </c>
      <c r="AU989" s="128">
        <v>1</v>
      </c>
      <c r="AV989" s="128">
        <v>1</v>
      </c>
      <c r="AW989" s="128">
        <v>1</v>
      </c>
      <c r="AX989" s="128">
        <f t="shared" si="271"/>
        <v>5</v>
      </c>
      <c r="AY989" s="128"/>
      <c r="AZ989" s="128">
        <v>1</v>
      </c>
      <c r="BA989" s="128"/>
      <c r="BB989" s="128"/>
      <c r="BC989" s="128"/>
      <c r="BD989" s="128"/>
      <c r="BE989" s="128"/>
      <c r="BF989" s="128"/>
      <c r="BG989" s="128"/>
      <c r="BH989" s="128"/>
      <c r="BI989" s="128"/>
      <c r="BJ989" s="128"/>
      <c r="BK989" s="128"/>
      <c r="BL989" s="128"/>
      <c r="BM989" s="128"/>
      <c r="BN989" s="128"/>
      <c r="BO989" s="128"/>
      <c r="BP989" s="128">
        <v>1</v>
      </c>
      <c r="BQ989" s="128"/>
      <c r="BR989" s="128"/>
      <c r="BS989" s="128">
        <v>1</v>
      </c>
      <c r="BT989" s="128">
        <v>1</v>
      </c>
      <c r="BU989" s="128">
        <v>1</v>
      </c>
      <c r="BV989" s="66">
        <f t="shared" si="287"/>
        <v>0</v>
      </c>
      <c r="BW989" s="128"/>
      <c r="BX989" s="128"/>
      <c r="BY989" s="128"/>
      <c r="BZ989" s="128">
        <v>1</v>
      </c>
      <c r="CA989" s="128"/>
      <c r="CB989" s="128"/>
      <c r="CC989" s="128"/>
      <c r="CD989" s="128"/>
      <c r="CE989" s="128"/>
      <c r="CF989" s="128"/>
      <c r="CG989" s="128"/>
      <c r="CH989" s="128">
        <f t="shared" si="272"/>
        <v>1</v>
      </c>
      <c r="CI989" s="128"/>
      <c r="CJ989" s="128"/>
      <c r="CK989" s="128"/>
      <c r="CL989" s="128"/>
      <c r="CM989" s="128">
        <v>1</v>
      </c>
      <c r="CN989" s="128"/>
      <c r="CO989" s="128"/>
      <c r="CP989" s="128"/>
      <c r="CQ989" s="128"/>
      <c r="CR989" s="128"/>
      <c r="CS989" s="128">
        <f t="shared" si="273"/>
        <v>1</v>
      </c>
      <c r="CT989" s="128"/>
      <c r="CU989" s="128"/>
      <c r="CV989" s="128"/>
      <c r="CW989" s="128"/>
      <c r="CX989" s="128"/>
      <c r="CY989" s="128"/>
      <c r="CZ989" s="128">
        <v>1</v>
      </c>
      <c r="DA989" s="128"/>
      <c r="DB989" s="128"/>
      <c r="DC989" s="128"/>
      <c r="DD989" s="128">
        <f t="shared" si="274"/>
        <v>1</v>
      </c>
      <c r="DE989" s="128"/>
      <c r="DF989" s="128"/>
      <c r="DG989" s="128"/>
      <c r="DH989" s="128"/>
      <c r="DI989" s="128">
        <v>1</v>
      </c>
      <c r="DJ989" s="128"/>
      <c r="DK989" s="128"/>
      <c r="DL989" s="128"/>
      <c r="DM989" s="128"/>
      <c r="DN989" s="128">
        <f t="shared" si="275"/>
        <v>1</v>
      </c>
      <c r="DO989" s="128"/>
      <c r="DP989" s="128"/>
      <c r="DQ989" s="128"/>
      <c r="DR989" s="128"/>
      <c r="DS989" s="128"/>
      <c r="DT989" s="128"/>
      <c r="DU989" s="128"/>
      <c r="DV989" s="128">
        <v>1</v>
      </c>
      <c r="DW989" s="128"/>
      <c r="DX989" s="128"/>
      <c r="DY989" s="128">
        <f t="shared" si="276"/>
        <v>1</v>
      </c>
      <c r="DZ989" s="128">
        <f t="shared" si="277"/>
        <v>0</v>
      </c>
      <c r="EA989" s="128">
        <f t="shared" si="278"/>
        <v>0</v>
      </c>
      <c r="EB989" s="128">
        <f t="shared" si="279"/>
        <v>0</v>
      </c>
      <c r="EC989" s="128">
        <f t="shared" si="280"/>
        <v>0</v>
      </c>
      <c r="ED989" s="128">
        <f t="shared" si="281"/>
        <v>1</v>
      </c>
      <c r="EE989" s="128">
        <f t="shared" si="282"/>
        <v>0</v>
      </c>
      <c r="EF989" s="128">
        <f t="shared" si="283"/>
        <v>0</v>
      </c>
      <c r="EG989" s="128">
        <f t="shared" si="284"/>
        <v>0</v>
      </c>
      <c r="EH989" s="128">
        <f t="shared" si="285"/>
        <v>1</v>
      </c>
      <c r="EI989" s="128">
        <f t="shared" si="286"/>
        <v>1</v>
      </c>
      <c r="EJ989" s="128">
        <v>0</v>
      </c>
    </row>
    <row r="990" spans="1:140" ht="15.75" customHeight="1">
      <c r="A990" s="33"/>
      <c r="B990" s="33"/>
      <c r="C990" s="128">
        <v>2020</v>
      </c>
      <c r="D990" s="128" t="s">
        <v>4916</v>
      </c>
      <c r="E990" s="128" t="s">
        <v>4917</v>
      </c>
      <c r="F990" s="128" t="s">
        <v>510</v>
      </c>
      <c r="G990" s="128" t="s">
        <v>470</v>
      </c>
      <c r="H990" s="128" t="s">
        <v>4918</v>
      </c>
      <c r="I990" s="185" t="s">
        <v>4919</v>
      </c>
      <c r="J990" s="128"/>
      <c r="K990" s="128"/>
      <c r="L990" s="128" t="s">
        <v>4462</v>
      </c>
      <c r="M990" s="147">
        <v>0</v>
      </c>
      <c r="N990" s="147"/>
      <c r="O990" s="128"/>
      <c r="P990" s="128"/>
      <c r="Q990" s="128"/>
      <c r="R990" s="128"/>
      <c r="S990" s="128"/>
      <c r="T990" s="128"/>
      <c r="U990" s="128">
        <v>1</v>
      </c>
      <c r="V990" s="128"/>
      <c r="W990" s="128"/>
      <c r="X990" s="128"/>
      <c r="Y990" s="128"/>
      <c r="Z990" s="128"/>
      <c r="AA990" s="128"/>
      <c r="AB990" s="128"/>
      <c r="AC990" s="128"/>
      <c r="AD990" s="128"/>
      <c r="AE990" s="128"/>
      <c r="AF990" s="128"/>
      <c r="AG990" s="128"/>
      <c r="AH990" s="128">
        <v>1</v>
      </c>
      <c r="AI990" s="128"/>
      <c r="AJ990" s="128"/>
      <c r="AK990" s="128"/>
      <c r="AL990" s="128"/>
      <c r="AM990" s="128"/>
      <c r="AN990" s="128"/>
      <c r="AO990" s="128"/>
      <c r="AP990" s="128"/>
      <c r="AQ990" s="128"/>
      <c r="AR990" s="128">
        <f t="shared" si="288"/>
        <v>1</v>
      </c>
      <c r="AS990" s="128">
        <v>1</v>
      </c>
      <c r="AT990" s="128">
        <v>1</v>
      </c>
      <c r="AU990" s="128">
        <v>0</v>
      </c>
      <c r="AV990" s="128">
        <v>0</v>
      </c>
      <c r="AW990" s="128">
        <v>1</v>
      </c>
      <c r="AX990" s="128">
        <f t="shared" si="271"/>
        <v>3</v>
      </c>
      <c r="AY990" s="128"/>
      <c r="AZ990" s="128"/>
      <c r="BA990" s="128">
        <v>1</v>
      </c>
      <c r="BB990" s="128"/>
      <c r="BC990" s="128"/>
      <c r="BD990" s="128"/>
      <c r="BE990" s="128"/>
      <c r="BF990" s="128"/>
      <c r="BG990" s="128"/>
      <c r="BH990" s="128"/>
      <c r="BI990" s="128"/>
      <c r="BJ990" s="128"/>
      <c r="BK990" s="128"/>
      <c r="BL990" s="128"/>
      <c r="BM990" s="128"/>
      <c r="BN990" s="128"/>
      <c r="BO990" s="128"/>
      <c r="BP990" s="128">
        <v>1</v>
      </c>
      <c r="BQ990" s="128"/>
      <c r="BR990" s="128"/>
      <c r="BS990" s="128">
        <v>1</v>
      </c>
      <c r="BT990" s="128">
        <v>1</v>
      </c>
      <c r="BU990" s="128">
        <v>1</v>
      </c>
      <c r="BV990" s="66">
        <f t="shared" si="287"/>
        <v>0</v>
      </c>
      <c r="BW990" s="128"/>
      <c r="BX990" s="128"/>
      <c r="BY990" s="128"/>
      <c r="BZ990" s="128">
        <v>1</v>
      </c>
      <c r="CA990" s="128"/>
      <c r="CB990" s="128"/>
      <c r="CC990" s="128"/>
      <c r="CD990" s="128"/>
      <c r="CE990" s="128"/>
      <c r="CF990" s="128"/>
      <c r="CG990" s="128"/>
      <c r="CH990" s="128">
        <f t="shared" si="272"/>
        <v>1</v>
      </c>
      <c r="CI990" s="128"/>
      <c r="CJ990" s="128"/>
      <c r="CK990" s="128"/>
      <c r="CL990" s="128"/>
      <c r="CM990" s="128">
        <v>1</v>
      </c>
      <c r="CN990" s="128"/>
      <c r="CO990" s="128"/>
      <c r="CP990" s="128"/>
      <c r="CQ990" s="128"/>
      <c r="CR990" s="128"/>
      <c r="CS990" s="128">
        <f t="shared" si="273"/>
        <v>1</v>
      </c>
      <c r="CT990" s="128"/>
      <c r="CU990" s="128"/>
      <c r="CV990" s="128"/>
      <c r="CW990" s="128"/>
      <c r="CX990" s="128"/>
      <c r="CY990" s="128"/>
      <c r="CZ990" s="128"/>
      <c r="DA990" s="128"/>
      <c r="DB990" s="128"/>
      <c r="DC990" s="128"/>
      <c r="DD990" s="128">
        <f t="shared" si="274"/>
        <v>0</v>
      </c>
      <c r="DE990" s="128"/>
      <c r="DF990" s="128"/>
      <c r="DG990" s="128"/>
      <c r="DH990" s="128"/>
      <c r="DI990" s="128"/>
      <c r="DJ990" s="128"/>
      <c r="DK990" s="128"/>
      <c r="DL990" s="128"/>
      <c r="DM990" s="128"/>
      <c r="DN990" s="128">
        <f t="shared" si="275"/>
        <v>0</v>
      </c>
      <c r="DO990" s="128"/>
      <c r="DP990" s="128"/>
      <c r="DQ990" s="128"/>
      <c r="DR990" s="128"/>
      <c r="DS990" s="128"/>
      <c r="DT990" s="128"/>
      <c r="DU990" s="128"/>
      <c r="DV990" s="128">
        <v>1</v>
      </c>
      <c r="DW990" s="128"/>
      <c r="DX990" s="128"/>
      <c r="DY990" s="128">
        <f t="shared" si="276"/>
        <v>1</v>
      </c>
      <c r="DZ990" s="128">
        <f t="shared" si="277"/>
        <v>0</v>
      </c>
      <c r="EA990" s="128">
        <f t="shared" si="278"/>
        <v>0</v>
      </c>
      <c r="EB990" s="128">
        <f t="shared" si="279"/>
        <v>0</v>
      </c>
      <c r="EC990" s="128">
        <f t="shared" si="280"/>
        <v>0</v>
      </c>
      <c r="ED990" s="128">
        <f t="shared" si="281"/>
        <v>0</v>
      </c>
      <c r="EE990" s="128">
        <f t="shared" si="282"/>
        <v>0</v>
      </c>
      <c r="EF990" s="128">
        <f t="shared" si="283"/>
        <v>0</v>
      </c>
      <c r="EG990" s="128">
        <f t="shared" si="284"/>
        <v>0</v>
      </c>
      <c r="EH990" s="128">
        <f t="shared" si="285"/>
        <v>0</v>
      </c>
      <c r="EI990" s="128">
        <f t="shared" si="286"/>
        <v>0</v>
      </c>
      <c r="EJ990" s="128">
        <v>0</v>
      </c>
    </row>
    <row r="991" spans="1:140" ht="15.75" customHeight="1">
      <c r="A991" s="33"/>
      <c r="B991" s="33"/>
      <c r="C991" s="128">
        <v>2020</v>
      </c>
      <c r="D991" s="128" t="s">
        <v>4920</v>
      </c>
      <c r="E991" s="128" t="s">
        <v>4921</v>
      </c>
      <c r="F991" s="128" t="s">
        <v>493</v>
      </c>
      <c r="G991" s="128" t="s">
        <v>470</v>
      </c>
      <c r="H991" s="128" t="s">
        <v>4922</v>
      </c>
      <c r="I991" s="128" t="s">
        <v>4923</v>
      </c>
      <c r="J991" s="128"/>
      <c r="K991" s="128"/>
      <c r="L991" s="128" t="s">
        <v>4462</v>
      </c>
      <c r="M991" s="147">
        <v>1</v>
      </c>
      <c r="N991" s="147"/>
      <c r="O991" s="128"/>
      <c r="P991" s="128"/>
      <c r="Q991" s="128">
        <v>1</v>
      </c>
      <c r="R991" s="128"/>
      <c r="S991" s="128"/>
      <c r="T991" s="128"/>
      <c r="U991" s="128"/>
      <c r="V991" s="128"/>
      <c r="W991" s="128"/>
      <c r="X991" s="128"/>
      <c r="Y991" s="128">
        <v>1</v>
      </c>
      <c r="Z991" s="128"/>
      <c r="AA991" s="128"/>
      <c r="AB991" s="128"/>
      <c r="AC991" s="128"/>
      <c r="AD991" s="128"/>
      <c r="AE991" s="128"/>
      <c r="AF991" s="128"/>
      <c r="AG991" s="128"/>
      <c r="AH991" s="128"/>
      <c r="AI991" s="128"/>
      <c r="AJ991" s="128"/>
      <c r="AK991" s="128"/>
      <c r="AL991" s="128"/>
      <c r="AM991" s="128"/>
      <c r="AN991" s="128"/>
      <c r="AO991" s="128"/>
      <c r="AP991" s="128"/>
      <c r="AQ991" s="128"/>
      <c r="AR991" s="128">
        <f t="shared" si="288"/>
        <v>1</v>
      </c>
      <c r="AS991" s="128">
        <v>0</v>
      </c>
      <c r="AT991" s="128">
        <v>1</v>
      </c>
      <c r="AU991" s="128">
        <v>0</v>
      </c>
      <c r="AV991" s="128">
        <v>0</v>
      </c>
      <c r="AW991" s="128">
        <v>0</v>
      </c>
      <c r="AX991" s="128">
        <f t="shared" si="271"/>
        <v>1</v>
      </c>
      <c r="AY991" s="128"/>
      <c r="AZ991" s="128"/>
      <c r="BA991" s="128">
        <v>1</v>
      </c>
      <c r="BB991" s="128"/>
      <c r="BC991" s="128"/>
      <c r="BD991" s="128"/>
      <c r="BE991" s="128"/>
      <c r="BF991" s="128"/>
      <c r="BG991" s="128"/>
      <c r="BH991" s="128"/>
      <c r="BI991" s="128"/>
      <c r="BJ991" s="128"/>
      <c r="BK991" s="128">
        <v>1</v>
      </c>
      <c r="BL991" s="128"/>
      <c r="BM991" s="128"/>
      <c r="BN991" s="128"/>
      <c r="BO991" s="128"/>
      <c r="BP991" s="128"/>
      <c r="BQ991" s="128"/>
      <c r="BR991" s="128"/>
      <c r="BS991" s="128">
        <v>1</v>
      </c>
      <c r="BT991" s="128">
        <v>1</v>
      </c>
      <c r="BU991" s="128">
        <v>1</v>
      </c>
      <c r="BV991" s="66">
        <f t="shared" si="287"/>
        <v>0</v>
      </c>
      <c r="BW991" s="128"/>
      <c r="BX991" s="128"/>
      <c r="BY991" s="128"/>
      <c r="BZ991" s="128"/>
      <c r="CA991" s="128"/>
      <c r="CB991" s="128"/>
      <c r="CC991" s="128"/>
      <c r="CD991" s="128"/>
      <c r="CE991" s="128"/>
      <c r="CF991" s="128"/>
      <c r="CG991" s="128"/>
      <c r="CH991" s="128">
        <f t="shared" si="272"/>
        <v>0</v>
      </c>
      <c r="CI991" s="128"/>
      <c r="CJ991" s="128">
        <v>1</v>
      </c>
      <c r="CK991" s="128">
        <v>1</v>
      </c>
      <c r="CL991" s="128">
        <v>1</v>
      </c>
      <c r="CM991" s="128"/>
      <c r="CN991" s="128">
        <v>1</v>
      </c>
      <c r="CO991" s="128"/>
      <c r="CP991" s="128"/>
      <c r="CQ991" s="128"/>
      <c r="CR991" s="128"/>
      <c r="CS991" s="128">
        <f t="shared" si="273"/>
        <v>4</v>
      </c>
      <c r="CT991" s="128"/>
      <c r="CU991" s="128"/>
      <c r="CV991" s="128"/>
      <c r="CW991" s="128"/>
      <c r="CX991" s="128"/>
      <c r="CY991" s="128"/>
      <c r="CZ991" s="128"/>
      <c r="DA991" s="128"/>
      <c r="DB991" s="128"/>
      <c r="DC991" s="128"/>
      <c r="DD991" s="128">
        <f t="shared" si="274"/>
        <v>0</v>
      </c>
      <c r="DE991" s="128"/>
      <c r="DF991" s="128"/>
      <c r="DG991" s="128"/>
      <c r="DH991" s="128"/>
      <c r="DI991" s="128"/>
      <c r="DJ991" s="128"/>
      <c r="DK991" s="128"/>
      <c r="DL991" s="128"/>
      <c r="DM991" s="128"/>
      <c r="DN991" s="128">
        <f t="shared" si="275"/>
        <v>0</v>
      </c>
      <c r="DO991" s="128"/>
      <c r="DP991" s="128"/>
      <c r="DQ991" s="128"/>
      <c r="DR991" s="128"/>
      <c r="DS991" s="128"/>
      <c r="DT991" s="128"/>
      <c r="DU991" s="128"/>
      <c r="DV991" s="128"/>
      <c r="DW991" s="128"/>
      <c r="DX991" s="128"/>
      <c r="DY991" s="128">
        <f t="shared" si="276"/>
        <v>0</v>
      </c>
      <c r="DZ991" s="128">
        <f t="shared" si="277"/>
        <v>0</v>
      </c>
      <c r="EA991" s="128">
        <f t="shared" si="278"/>
        <v>1</v>
      </c>
      <c r="EB991" s="128">
        <f t="shared" si="279"/>
        <v>1</v>
      </c>
      <c r="EC991" s="128">
        <f t="shared" si="280"/>
        <v>1</v>
      </c>
      <c r="ED991" s="128">
        <f t="shared" si="281"/>
        <v>1</v>
      </c>
      <c r="EE991" s="128">
        <f t="shared" si="282"/>
        <v>0</v>
      </c>
      <c r="EF991" s="128">
        <f t="shared" si="283"/>
        <v>0</v>
      </c>
      <c r="EG991" s="128">
        <f t="shared" si="284"/>
        <v>0</v>
      </c>
      <c r="EH991" s="128">
        <f t="shared" si="285"/>
        <v>4</v>
      </c>
      <c r="EI991" s="128">
        <f t="shared" si="286"/>
        <v>1</v>
      </c>
      <c r="EJ991" s="128">
        <v>0</v>
      </c>
    </row>
    <row r="992" spans="1:140" ht="15.75" customHeight="1">
      <c r="A992" s="33"/>
      <c r="B992" s="33"/>
      <c r="C992" s="128">
        <v>2020</v>
      </c>
      <c r="D992" s="128" t="s">
        <v>4924</v>
      </c>
      <c r="E992" s="128" t="s">
        <v>4925</v>
      </c>
      <c r="F992" s="128" t="s">
        <v>493</v>
      </c>
      <c r="G992" s="128" t="s">
        <v>470</v>
      </c>
      <c r="H992" s="128" t="s">
        <v>4926</v>
      </c>
      <c r="I992" s="128" t="s">
        <v>4927</v>
      </c>
      <c r="J992" s="128"/>
      <c r="K992" s="128"/>
      <c r="L992" s="128" t="s">
        <v>4462</v>
      </c>
      <c r="M992" s="147">
        <v>0</v>
      </c>
      <c r="N992" s="147"/>
      <c r="O992" s="128"/>
      <c r="P992" s="128"/>
      <c r="Q992" s="128"/>
      <c r="R992" s="128"/>
      <c r="S992" s="128"/>
      <c r="T992" s="128">
        <v>1</v>
      </c>
      <c r="U992" s="128"/>
      <c r="V992" s="128"/>
      <c r="W992" s="128"/>
      <c r="X992" s="128"/>
      <c r="Y992" s="128"/>
      <c r="Z992" s="128"/>
      <c r="AA992" s="128">
        <v>1</v>
      </c>
      <c r="AB992" s="128"/>
      <c r="AC992" s="128"/>
      <c r="AD992" s="128"/>
      <c r="AE992" s="128"/>
      <c r="AF992" s="128"/>
      <c r="AG992" s="128"/>
      <c r="AH992" s="128"/>
      <c r="AI992" s="128"/>
      <c r="AJ992" s="128"/>
      <c r="AK992" s="128"/>
      <c r="AL992" s="128"/>
      <c r="AM992" s="128"/>
      <c r="AN992" s="128"/>
      <c r="AO992" s="128"/>
      <c r="AP992" s="128"/>
      <c r="AQ992" s="128"/>
      <c r="AR992" s="128">
        <f t="shared" si="288"/>
        <v>1</v>
      </c>
      <c r="AS992" s="128">
        <v>1</v>
      </c>
      <c r="AT992" s="128">
        <v>1</v>
      </c>
      <c r="AU992" s="128">
        <v>1</v>
      </c>
      <c r="AV992" s="128">
        <v>1</v>
      </c>
      <c r="AW992" s="128">
        <v>1</v>
      </c>
      <c r="AX992" s="128">
        <f t="shared" si="271"/>
        <v>5</v>
      </c>
      <c r="AY992" s="128"/>
      <c r="AZ992" s="128">
        <v>1</v>
      </c>
      <c r="BA992" s="128"/>
      <c r="BB992" s="128"/>
      <c r="BC992" s="128"/>
      <c r="BD992" s="128"/>
      <c r="BE992" s="128"/>
      <c r="BF992" s="128"/>
      <c r="BG992" s="128"/>
      <c r="BH992" s="128"/>
      <c r="BI992" s="128"/>
      <c r="BJ992" s="128"/>
      <c r="BK992" s="128">
        <v>1</v>
      </c>
      <c r="BL992" s="128"/>
      <c r="BM992" s="128"/>
      <c r="BN992" s="128"/>
      <c r="BO992" s="128"/>
      <c r="BP992" s="128"/>
      <c r="BQ992" s="128"/>
      <c r="BR992" s="128"/>
      <c r="BS992" s="128"/>
      <c r="BT992" s="128"/>
      <c r="BU992" s="128"/>
      <c r="BV992" s="66">
        <f t="shared" si="287"/>
        <v>1</v>
      </c>
      <c r="BW992" s="128"/>
      <c r="BX992" s="128"/>
      <c r="BY992" s="128"/>
      <c r="BZ992" s="128"/>
      <c r="CA992" s="128"/>
      <c r="CB992" s="128"/>
      <c r="CC992" s="128"/>
      <c r="CD992" s="128"/>
      <c r="CE992" s="128"/>
      <c r="CF992" s="128"/>
      <c r="CG992" s="128"/>
      <c r="CH992" s="128">
        <f t="shared" si="272"/>
        <v>0</v>
      </c>
      <c r="CI992" s="128"/>
      <c r="CJ992" s="128"/>
      <c r="CK992" s="128"/>
      <c r="CL992" s="128"/>
      <c r="CM992" s="128"/>
      <c r="CN992" s="128"/>
      <c r="CO992" s="128"/>
      <c r="CP992" s="128"/>
      <c r="CQ992" s="128"/>
      <c r="CR992" s="128"/>
      <c r="CS992" s="128">
        <f t="shared" si="273"/>
        <v>0</v>
      </c>
      <c r="CT992" s="128"/>
      <c r="CU992" s="128"/>
      <c r="CV992" s="128"/>
      <c r="CW992" s="128"/>
      <c r="CX992" s="128"/>
      <c r="CY992" s="128"/>
      <c r="CZ992" s="128"/>
      <c r="DA992" s="128"/>
      <c r="DB992" s="128"/>
      <c r="DC992" s="128"/>
      <c r="DD992" s="128">
        <f t="shared" si="274"/>
        <v>0</v>
      </c>
      <c r="DE992" s="128"/>
      <c r="DF992" s="128"/>
      <c r="DG992" s="128"/>
      <c r="DH992" s="128"/>
      <c r="DI992" s="128"/>
      <c r="DJ992" s="128"/>
      <c r="DK992" s="128"/>
      <c r="DL992" s="128"/>
      <c r="DM992" s="128"/>
      <c r="DN992" s="128">
        <f t="shared" si="275"/>
        <v>0</v>
      </c>
      <c r="DO992" s="128"/>
      <c r="DP992" s="128"/>
      <c r="DQ992" s="128"/>
      <c r="DR992" s="128"/>
      <c r="DS992" s="128"/>
      <c r="DT992" s="128"/>
      <c r="DU992" s="128"/>
      <c r="DV992" s="128"/>
      <c r="DW992" s="128"/>
      <c r="DX992" s="128"/>
      <c r="DY992" s="128">
        <f t="shared" si="276"/>
        <v>0</v>
      </c>
      <c r="DZ992" s="128">
        <f t="shared" si="277"/>
        <v>0</v>
      </c>
      <c r="EA992" s="128">
        <f t="shared" si="278"/>
        <v>0</v>
      </c>
      <c r="EB992" s="128">
        <f t="shared" si="279"/>
        <v>0</v>
      </c>
      <c r="EC992" s="128">
        <f t="shared" si="280"/>
        <v>0</v>
      </c>
      <c r="ED992" s="128">
        <f t="shared" si="281"/>
        <v>0</v>
      </c>
      <c r="EE992" s="128">
        <f t="shared" si="282"/>
        <v>0</v>
      </c>
      <c r="EF992" s="128">
        <f t="shared" si="283"/>
        <v>0</v>
      </c>
      <c r="EG992" s="128">
        <f t="shared" si="284"/>
        <v>0</v>
      </c>
      <c r="EH992" s="128">
        <f t="shared" si="285"/>
        <v>0</v>
      </c>
      <c r="EI992" s="128">
        <f t="shared" si="286"/>
        <v>0</v>
      </c>
      <c r="EJ992" s="128">
        <v>1</v>
      </c>
    </row>
    <row r="993" spans="1:140" ht="15.75" customHeight="1">
      <c r="A993" s="33"/>
      <c r="B993" s="33"/>
      <c r="C993" s="128">
        <v>2020</v>
      </c>
      <c r="D993" s="128" t="s">
        <v>4928</v>
      </c>
      <c r="E993" s="128" t="s">
        <v>4929</v>
      </c>
      <c r="F993" s="128" t="s">
        <v>828</v>
      </c>
      <c r="G993" s="128" t="s">
        <v>470</v>
      </c>
      <c r="H993" s="128" t="s">
        <v>4930</v>
      </c>
      <c r="I993" s="128" t="s">
        <v>4931</v>
      </c>
      <c r="J993" s="128"/>
      <c r="K993" s="128"/>
      <c r="L993" s="128" t="s">
        <v>4462</v>
      </c>
      <c r="M993" s="147">
        <v>0</v>
      </c>
      <c r="N993" s="147"/>
      <c r="O993" s="128"/>
      <c r="P993" s="128"/>
      <c r="Q993" s="128"/>
      <c r="R993" s="128"/>
      <c r="S993" s="128"/>
      <c r="T993" s="128"/>
      <c r="U993" s="128"/>
      <c r="V993" s="128"/>
      <c r="W993" s="128">
        <v>1</v>
      </c>
      <c r="X993" s="128"/>
      <c r="Y993" s="128"/>
      <c r="Z993" s="128"/>
      <c r="AA993" s="128"/>
      <c r="AB993" s="128"/>
      <c r="AC993" s="128"/>
      <c r="AD993" s="128"/>
      <c r="AE993" s="128"/>
      <c r="AF993" s="128"/>
      <c r="AG993" s="128"/>
      <c r="AH993" s="128"/>
      <c r="AI993" s="128"/>
      <c r="AJ993" s="128"/>
      <c r="AK993" s="128"/>
      <c r="AL993" s="128">
        <v>1</v>
      </c>
      <c r="AM993" s="128"/>
      <c r="AN993" s="128"/>
      <c r="AO993" s="128"/>
      <c r="AP993" s="128"/>
      <c r="AQ993" s="128"/>
      <c r="AR993" s="128">
        <f t="shared" si="288"/>
        <v>1</v>
      </c>
      <c r="AS993" s="128">
        <v>1</v>
      </c>
      <c r="AT993" s="128">
        <v>1</v>
      </c>
      <c r="AU993" s="128">
        <v>1</v>
      </c>
      <c r="AV993" s="128">
        <v>1</v>
      </c>
      <c r="AW993" s="128">
        <v>1</v>
      </c>
      <c r="AX993" s="128">
        <f t="shared" si="271"/>
        <v>5</v>
      </c>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66">
        <f t="shared" si="287"/>
        <v>1</v>
      </c>
      <c r="BW993" s="128"/>
      <c r="BX993" s="128"/>
      <c r="BY993" s="128"/>
      <c r="BZ993" s="128"/>
      <c r="CA993" s="128"/>
      <c r="CB993" s="128"/>
      <c r="CC993" s="128"/>
      <c r="CD993" s="128"/>
      <c r="CE993" s="128"/>
      <c r="CF993" s="128"/>
      <c r="CG993" s="128"/>
      <c r="CH993" s="128">
        <f t="shared" si="272"/>
        <v>0</v>
      </c>
      <c r="CI993" s="128"/>
      <c r="CJ993" s="128"/>
      <c r="CK993" s="128"/>
      <c r="CL993" s="128"/>
      <c r="CM993" s="128"/>
      <c r="CN993" s="128"/>
      <c r="CO993" s="128"/>
      <c r="CP993" s="128"/>
      <c r="CQ993" s="128"/>
      <c r="CR993" s="128"/>
      <c r="CS993" s="128">
        <f t="shared" si="273"/>
        <v>0</v>
      </c>
      <c r="CT993" s="128"/>
      <c r="CU993" s="128"/>
      <c r="CV993" s="128"/>
      <c r="CW993" s="128"/>
      <c r="CX993" s="128"/>
      <c r="CY993" s="128"/>
      <c r="CZ993" s="128"/>
      <c r="DA993" s="128"/>
      <c r="DB993" s="128"/>
      <c r="DC993" s="128"/>
      <c r="DD993" s="128">
        <f t="shared" si="274"/>
        <v>0</v>
      </c>
      <c r="DE993" s="128"/>
      <c r="DF993" s="128"/>
      <c r="DG993" s="128"/>
      <c r="DH993" s="128"/>
      <c r="DI993" s="128"/>
      <c r="DJ993" s="128"/>
      <c r="DK993" s="128"/>
      <c r="DL993" s="128"/>
      <c r="DM993" s="128"/>
      <c r="DN993" s="128">
        <f t="shared" si="275"/>
        <v>0</v>
      </c>
      <c r="DO993" s="128"/>
      <c r="DP993" s="128"/>
      <c r="DQ993" s="128"/>
      <c r="DR993" s="128"/>
      <c r="DS993" s="128"/>
      <c r="DT993" s="128"/>
      <c r="DU993" s="128"/>
      <c r="DV993" s="128"/>
      <c r="DW993" s="128"/>
      <c r="DX993" s="128"/>
      <c r="DY993" s="128">
        <f t="shared" si="276"/>
        <v>0</v>
      </c>
      <c r="DZ993" s="128">
        <f t="shared" si="277"/>
        <v>0</v>
      </c>
      <c r="EA993" s="128">
        <f t="shared" si="278"/>
        <v>0</v>
      </c>
      <c r="EB993" s="128">
        <f t="shared" si="279"/>
        <v>0</v>
      </c>
      <c r="EC993" s="128">
        <f t="shared" si="280"/>
        <v>0</v>
      </c>
      <c r="ED993" s="128">
        <f t="shared" si="281"/>
        <v>0</v>
      </c>
      <c r="EE993" s="128">
        <f t="shared" si="282"/>
        <v>0</v>
      </c>
      <c r="EF993" s="128">
        <f t="shared" si="283"/>
        <v>0</v>
      </c>
      <c r="EG993" s="128">
        <f t="shared" si="284"/>
        <v>0</v>
      </c>
      <c r="EH993" s="128">
        <f t="shared" si="285"/>
        <v>0</v>
      </c>
      <c r="EI993" s="128">
        <f t="shared" si="286"/>
        <v>0</v>
      </c>
      <c r="EJ993" s="128">
        <v>0</v>
      </c>
    </row>
    <row r="994" spans="1:140" ht="15.75" customHeight="1">
      <c r="A994" s="33"/>
      <c r="B994" s="33"/>
      <c r="C994" s="128">
        <v>2020</v>
      </c>
      <c r="D994" s="128" t="s">
        <v>4932</v>
      </c>
      <c r="E994" s="128" t="s">
        <v>4933</v>
      </c>
      <c r="F994" s="128" t="s">
        <v>4934</v>
      </c>
      <c r="G994" s="128" t="s">
        <v>470</v>
      </c>
      <c r="H994" s="128" t="s">
        <v>4935</v>
      </c>
      <c r="I994" s="128" t="s">
        <v>4936</v>
      </c>
      <c r="J994" s="128"/>
      <c r="K994" s="128"/>
      <c r="L994" s="128" t="s">
        <v>4462</v>
      </c>
      <c r="M994" s="147">
        <v>0</v>
      </c>
      <c r="N994" s="147"/>
      <c r="O994" s="128"/>
      <c r="P994" s="128"/>
      <c r="Q994" s="128"/>
      <c r="R994" s="128"/>
      <c r="S994" s="128"/>
      <c r="T994" s="128"/>
      <c r="U994" s="128">
        <v>1</v>
      </c>
      <c r="V994" s="128"/>
      <c r="W994" s="128"/>
      <c r="X994" s="128"/>
      <c r="Y994" s="128"/>
      <c r="Z994" s="128"/>
      <c r="AA994" s="128"/>
      <c r="AB994" s="128"/>
      <c r="AC994" s="128">
        <v>1</v>
      </c>
      <c r="AD994" s="128"/>
      <c r="AE994" s="128"/>
      <c r="AF994" s="128"/>
      <c r="AG994" s="128"/>
      <c r="AH994" s="128"/>
      <c r="AI994" s="128"/>
      <c r="AJ994" s="128"/>
      <c r="AK994" s="128"/>
      <c r="AL994" s="128"/>
      <c r="AM994" s="128"/>
      <c r="AN994" s="128"/>
      <c r="AO994" s="128"/>
      <c r="AP994" s="128"/>
      <c r="AQ994" s="128"/>
      <c r="AR994" s="128">
        <f t="shared" si="288"/>
        <v>1</v>
      </c>
      <c r="AS994" s="128">
        <v>1</v>
      </c>
      <c r="AT994" s="128">
        <v>1</v>
      </c>
      <c r="AU994" s="128">
        <v>1</v>
      </c>
      <c r="AV994" s="128">
        <v>0</v>
      </c>
      <c r="AW994" s="128">
        <v>0</v>
      </c>
      <c r="AX994" s="128">
        <f t="shared" si="271"/>
        <v>3</v>
      </c>
      <c r="AY994" s="128"/>
      <c r="AZ994" s="128">
        <v>1</v>
      </c>
      <c r="BA994" s="128">
        <v>1</v>
      </c>
      <c r="BB994" s="128"/>
      <c r="BC994" s="128"/>
      <c r="BD994" s="128"/>
      <c r="BE994" s="128"/>
      <c r="BF994" s="128"/>
      <c r="BG994" s="128"/>
      <c r="BH994" s="128"/>
      <c r="BI994" s="128"/>
      <c r="BJ994" s="128"/>
      <c r="BK994" s="128"/>
      <c r="BL994" s="128"/>
      <c r="BM994" s="128">
        <v>1</v>
      </c>
      <c r="BN994" s="128"/>
      <c r="BO994" s="128"/>
      <c r="BP994" s="128"/>
      <c r="BQ994" s="128"/>
      <c r="BR994" s="128"/>
      <c r="BS994" s="128">
        <v>1</v>
      </c>
      <c r="BT994" s="128">
        <v>1</v>
      </c>
      <c r="BU994" s="128">
        <v>1</v>
      </c>
      <c r="BV994" s="66">
        <f t="shared" si="287"/>
        <v>0</v>
      </c>
      <c r="BW994" s="128"/>
      <c r="BX994" s="128"/>
      <c r="BY994" s="128"/>
      <c r="BZ994" s="128">
        <v>1</v>
      </c>
      <c r="CA994" s="128"/>
      <c r="CB994" s="128"/>
      <c r="CC994" s="128"/>
      <c r="CD994" s="128"/>
      <c r="CE994" s="128"/>
      <c r="CF994" s="128"/>
      <c r="CG994" s="128"/>
      <c r="CH994" s="128">
        <f t="shared" si="272"/>
        <v>1</v>
      </c>
      <c r="CI994" s="128"/>
      <c r="CJ994" s="128"/>
      <c r="CK994" s="128"/>
      <c r="CL994" s="128"/>
      <c r="CM994" s="128">
        <v>1</v>
      </c>
      <c r="CN994" s="128"/>
      <c r="CO994" s="128"/>
      <c r="CP994" s="128"/>
      <c r="CQ994" s="128"/>
      <c r="CR994" s="128"/>
      <c r="CS994" s="128">
        <f t="shared" si="273"/>
        <v>1</v>
      </c>
      <c r="CT994" s="128"/>
      <c r="CU994" s="128"/>
      <c r="CV994" s="128"/>
      <c r="CW994" s="128"/>
      <c r="CX994" s="128"/>
      <c r="CY994" s="128"/>
      <c r="CZ994" s="128"/>
      <c r="DA994" s="128">
        <v>1</v>
      </c>
      <c r="DB994" s="128"/>
      <c r="DC994" s="128"/>
      <c r="DD994" s="128">
        <f t="shared" si="274"/>
        <v>1</v>
      </c>
      <c r="DE994" s="128"/>
      <c r="DF994" s="128"/>
      <c r="DG994" s="128"/>
      <c r="DH994" s="128"/>
      <c r="DI994" s="128"/>
      <c r="DJ994" s="128"/>
      <c r="DK994" s="128"/>
      <c r="DL994" s="128"/>
      <c r="DM994" s="128"/>
      <c r="DN994" s="128">
        <f t="shared" si="275"/>
        <v>0</v>
      </c>
      <c r="DO994" s="128"/>
      <c r="DP994" s="128"/>
      <c r="DQ994" s="128"/>
      <c r="DR994" s="128"/>
      <c r="DS994" s="128"/>
      <c r="DT994" s="128"/>
      <c r="DU994" s="128"/>
      <c r="DV994" s="128"/>
      <c r="DW994" s="128"/>
      <c r="DX994" s="128"/>
      <c r="DY994" s="128">
        <f t="shared" si="276"/>
        <v>0</v>
      </c>
      <c r="DZ994" s="128">
        <f t="shared" si="277"/>
        <v>0</v>
      </c>
      <c r="EA994" s="128">
        <f t="shared" si="278"/>
        <v>0</v>
      </c>
      <c r="EB994" s="128">
        <f t="shared" si="279"/>
        <v>0</v>
      </c>
      <c r="EC994" s="128">
        <f t="shared" si="280"/>
        <v>0</v>
      </c>
      <c r="ED994" s="128">
        <f t="shared" si="281"/>
        <v>0</v>
      </c>
      <c r="EE994" s="128">
        <f t="shared" si="282"/>
        <v>0</v>
      </c>
      <c r="EF994" s="128">
        <f t="shared" si="283"/>
        <v>1</v>
      </c>
      <c r="EG994" s="128">
        <f t="shared" si="284"/>
        <v>0</v>
      </c>
      <c r="EH994" s="128">
        <f t="shared" si="285"/>
        <v>1</v>
      </c>
      <c r="EI994" s="128">
        <f t="shared" si="286"/>
        <v>1</v>
      </c>
      <c r="EJ994" s="128">
        <v>1</v>
      </c>
    </row>
    <row r="995" spans="1:140" ht="15.75" customHeight="1">
      <c r="A995" s="33"/>
      <c r="B995" s="33"/>
      <c r="C995" s="128">
        <v>2020</v>
      </c>
      <c r="D995" s="128" t="s">
        <v>4937</v>
      </c>
      <c r="E995" s="128" t="s">
        <v>4938</v>
      </c>
      <c r="F995" s="128" t="s">
        <v>3619</v>
      </c>
      <c r="G995" s="128" t="s">
        <v>470</v>
      </c>
      <c r="H995" s="128" t="s">
        <v>4939</v>
      </c>
      <c r="I995" s="128" t="s">
        <v>4940</v>
      </c>
      <c r="J995" s="128"/>
      <c r="K995" s="128"/>
      <c r="L995" s="128" t="s">
        <v>4462</v>
      </c>
      <c r="M995" s="147">
        <v>0</v>
      </c>
      <c r="N995" s="147"/>
      <c r="O995" s="128"/>
      <c r="P995" s="128"/>
      <c r="Q995" s="128"/>
      <c r="R995" s="128"/>
      <c r="S995" s="128"/>
      <c r="T995" s="128"/>
      <c r="U995" s="128">
        <v>1</v>
      </c>
      <c r="V995" s="128"/>
      <c r="W995" s="128"/>
      <c r="X995" s="128"/>
      <c r="Y995" s="128"/>
      <c r="Z995" s="128"/>
      <c r="AA995" s="128"/>
      <c r="AB995" s="128"/>
      <c r="AC995" s="128"/>
      <c r="AD995" s="128"/>
      <c r="AE995" s="128"/>
      <c r="AF995" s="128">
        <v>1</v>
      </c>
      <c r="AG995" s="128"/>
      <c r="AH995" s="128"/>
      <c r="AI995" s="128"/>
      <c r="AJ995" s="128"/>
      <c r="AK995" s="128"/>
      <c r="AL995" s="128"/>
      <c r="AM995" s="128"/>
      <c r="AN995" s="128"/>
      <c r="AO995" s="128"/>
      <c r="AP995" s="128"/>
      <c r="AQ995" s="128"/>
      <c r="AR995" s="128">
        <f t="shared" si="288"/>
        <v>1</v>
      </c>
      <c r="AS995" s="128">
        <v>0</v>
      </c>
      <c r="AT995" s="128">
        <v>1</v>
      </c>
      <c r="AU995" s="128">
        <v>0</v>
      </c>
      <c r="AV995" s="128">
        <v>0</v>
      </c>
      <c r="AW995" s="128">
        <v>0</v>
      </c>
      <c r="AX995" s="128">
        <f t="shared" si="271"/>
        <v>1</v>
      </c>
      <c r="AY995" s="128">
        <v>1</v>
      </c>
      <c r="AZ995" s="128">
        <v>1</v>
      </c>
      <c r="BA995" s="128"/>
      <c r="BB995" s="128"/>
      <c r="BC995" s="128">
        <v>1</v>
      </c>
      <c r="BD995" s="128"/>
      <c r="BE995" s="128"/>
      <c r="BF995" s="128"/>
      <c r="BG995" s="128"/>
      <c r="BH995" s="128"/>
      <c r="BI995" s="128"/>
      <c r="BJ995" s="128"/>
      <c r="BK995" s="128">
        <v>1</v>
      </c>
      <c r="BL995" s="128"/>
      <c r="BM995" s="128"/>
      <c r="BN995" s="128"/>
      <c r="BO995" s="128"/>
      <c r="BP995" s="128"/>
      <c r="BQ995" s="128"/>
      <c r="BR995" s="128"/>
      <c r="BS995" s="128"/>
      <c r="BT995" s="128"/>
      <c r="BU995" s="128">
        <v>1</v>
      </c>
      <c r="BV995" s="66">
        <f t="shared" si="287"/>
        <v>0</v>
      </c>
      <c r="BW995" s="128"/>
      <c r="BX995" s="128"/>
      <c r="BY995" s="128"/>
      <c r="BZ995" s="128"/>
      <c r="CA995" s="128"/>
      <c r="CB995" s="128"/>
      <c r="CC995" s="128"/>
      <c r="CD995" s="128"/>
      <c r="CE995" s="128"/>
      <c r="CF995" s="128"/>
      <c r="CG995" s="128"/>
      <c r="CH995" s="128">
        <f t="shared" si="272"/>
        <v>0</v>
      </c>
      <c r="CI995" s="128"/>
      <c r="CJ995" s="128"/>
      <c r="CK995" s="128"/>
      <c r="CL995" s="128"/>
      <c r="CM995" s="128"/>
      <c r="CN995" s="128"/>
      <c r="CO995" s="128"/>
      <c r="CP995" s="128"/>
      <c r="CQ995" s="128"/>
      <c r="CR995" s="128"/>
      <c r="CS995" s="128">
        <f t="shared" si="273"/>
        <v>0</v>
      </c>
      <c r="CT995" s="128"/>
      <c r="CU995" s="128"/>
      <c r="CV995" s="128"/>
      <c r="CW995" s="128"/>
      <c r="CX995" s="128"/>
      <c r="CY995" s="128"/>
      <c r="CZ995" s="128"/>
      <c r="DA995" s="128"/>
      <c r="DB995" s="128"/>
      <c r="DC995" s="128"/>
      <c r="DD995" s="128">
        <f t="shared" si="274"/>
        <v>0</v>
      </c>
      <c r="DE995" s="128"/>
      <c r="DF995" s="128"/>
      <c r="DG995" s="128"/>
      <c r="DH995" s="128"/>
      <c r="DI995" s="128"/>
      <c r="DJ995" s="128"/>
      <c r="DK995" s="128"/>
      <c r="DL995" s="128"/>
      <c r="DM995" s="128"/>
      <c r="DN995" s="128">
        <f t="shared" si="275"/>
        <v>0</v>
      </c>
      <c r="DO995" s="128"/>
      <c r="DP995" s="128"/>
      <c r="DQ995" s="128"/>
      <c r="DR995" s="128"/>
      <c r="DS995" s="128"/>
      <c r="DT995" s="128"/>
      <c r="DU995" s="128">
        <v>1</v>
      </c>
      <c r="DV995" s="128"/>
      <c r="DW995" s="128"/>
      <c r="DX995" s="128"/>
      <c r="DY995" s="128">
        <f t="shared" si="276"/>
        <v>1</v>
      </c>
      <c r="DZ995" s="128">
        <f t="shared" si="277"/>
        <v>0</v>
      </c>
      <c r="EA995" s="128">
        <f t="shared" si="278"/>
        <v>0</v>
      </c>
      <c r="EB995" s="128">
        <f t="shared" si="279"/>
        <v>0</v>
      </c>
      <c r="EC995" s="128">
        <f t="shared" si="280"/>
        <v>0</v>
      </c>
      <c r="ED995" s="128">
        <f t="shared" si="281"/>
        <v>0</v>
      </c>
      <c r="EE995" s="128">
        <f t="shared" si="282"/>
        <v>0</v>
      </c>
      <c r="EF995" s="128">
        <f t="shared" si="283"/>
        <v>1</v>
      </c>
      <c r="EG995" s="128">
        <f t="shared" si="284"/>
        <v>0</v>
      </c>
      <c r="EH995" s="128">
        <f t="shared" si="285"/>
        <v>1</v>
      </c>
      <c r="EI995" s="128">
        <f t="shared" si="286"/>
        <v>1</v>
      </c>
      <c r="EJ995" s="128">
        <v>1</v>
      </c>
    </row>
    <row r="996" spans="1:140" ht="15.75" customHeight="1">
      <c r="A996" s="33"/>
      <c r="B996" s="33"/>
      <c r="C996" s="128">
        <v>2020</v>
      </c>
      <c r="D996" s="128" t="s">
        <v>4941</v>
      </c>
      <c r="E996" s="128" t="s">
        <v>4942</v>
      </c>
      <c r="F996" s="128" t="s">
        <v>2986</v>
      </c>
      <c r="G996" s="128" t="s">
        <v>470</v>
      </c>
      <c r="H996" s="128" t="s">
        <v>4943</v>
      </c>
      <c r="I996" s="128" t="s">
        <v>4944</v>
      </c>
      <c r="J996" s="128"/>
      <c r="K996" s="128"/>
      <c r="L996" s="128" t="s">
        <v>4462</v>
      </c>
      <c r="M996" s="147">
        <v>0</v>
      </c>
      <c r="N996" s="147"/>
      <c r="O996" s="128"/>
      <c r="P996" s="128"/>
      <c r="Q996" s="128"/>
      <c r="R996" s="128"/>
      <c r="S996" s="128"/>
      <c r="T996" s="128"/>
      <c r="U996" s="128">
        <v>1</v>
      </c>
      <c r="V996" s="128"/>
      <c r="W996" s="128"/>
      <c r="X996" s="128"/>
      <c r="Y996" s="128"/>
      <c r="Z996" s="128"/>
      <c r="AA996" s="128"/>
      <c r="AB996" s="128"/>
      <c r="AC996" s="128"/>
      <c r="AD996" s="128"/>
      <c r="AE996" s="128"/>
      <c r="AF996" s="128"/>
      <c r="AG996" s="128"/>
      <c r="AH996" s="128">
        <v>1</v>
      </c>
      <c r="AI996" s="128"/>
      <c r="AJ996" s="128"/>
      <c r="AK996" s="128"/>
      <c r="AL996" s="128"/>
      <c r="AM996" s="128"/>
      <c r="AN996" s="128"/>
      <c r="AO996" s="128"/>
      <c r="AP996" s="128"/>
      <c r="AQ996" s="128"/>
      <c r="AR996" s="128">
        <f t="shared" si="288"/>
        <v>1</v>
      </c>
      <c r="AS996" s="128">
        <v>0</v>
      </c>
      <c r="AT996" s="128">
        <v>1</v>
      </c>
      <c r="AU996" s="128">
        <v>0</v>
      </c>
      <c r="AV996" s="128">
        <v>0</v>
      </c>
      <c r="AW996" s="128">
        <v>1</v>
      </c>
      <c r="AX996" s="128">
        <f t="shared" si="271"/>
        <v>2</v>
      </c>
      <c r="AY996" s="128"/>
      <c r="AZ996" s="128">
        <v>1</v>
      </c>
      <c r="BA996" s="128">
        <v>1</v>
      </c>
      <c r="BB996" s="128"/>
      <c r="BC996" s="128"/>
      <c r="BD996" s="128">
        <v>1</v>
      </c>
      <c r="BE996" s="128"/>
      <c r="BF996" s="128"/>
      <c r="BG996" s="128"/>
      <c r="BH996" s="128"/>
      <c r="BI996" s="128"/>
      <c r="BJ996" s="128"/>
      <c r="BK996" s="128"/>
      <c r="BL996" s="128"/>
      <c r="BM996" s="128"/>
      <c r="BN996" s="128"/>
      <c r="BO996" s="128"/>
      <c r="BP996" s="128">
        <v>1</v>
      </c>
      <c r="BQ996" s="128"/>
      <c r="BR996" s="128"/>
      <c r="BS996" s="128"/>
      <c r="BT996" s="128">
        <v>1</v>
      </c>
      <c r="BU996" s="128">
        <v>1</v>
      </c>
      <c r="BV996" s="66">
        <f t="shared" si="287"/>
        <v>0</v>
      </c>
      <c r="BW996" s="128"/>
      <c r="BX996" s="128"/>
      <c r="BY996" s="128"/>
      <c r="BZ996" s="128"/>
      <c r="CA996" s="128"/>
      <c r="CB996" s="128"/>
      <c r="CC996" s="128"/>
      <c r="CD996" s="128"/>
      <c r="CE996" s="128"/>
      <c r="CF996" s="128"/>
      <c r="CG996" s="128"/>
      <c r="CH996" s="128">
        <f t="shared" si="272"/>
        <v>0</v>
      </c>
      <c r="CI996" s="128"/>
      <c r="CJ996" s="128"/>
      <c r="CK996" s="128"/>
      <c r="CL996" s="128"/>
      <c r="CM996" s="128">
        <v>1</v>
      </c>
      <c r="CN996" s="128"/>
      <c r="CO996" s="128"/>
      <c r="CP996" s="128"/>
      <c r="CQ996" s="128"/>
      <c r="CR996" s="128"/>
      <c r="CS996" s="128">
        <f t="shared" si="273"/>
        <v>1</v>
      </c>
      <c r="CT996" s="128"/>
      <c r="CU996" s="128"/>
      <c r="CV996" s="128"/>
      <c r="CW996" s="128"/>
      <c r="CX996" s="128"/>
      <c r="CY996" s="128"/>
      <c r="CZ996" s="128"/>
      <c r="DA996" s="128"/>
      <c r="DB996" s="128"/>
      <c r="DC996" s="128"/>
      <c r="DD996" s="128">
        <f t="shared" si="274"/>
        <v>0</v>
      </c>
      <c r="DE996" s="128"/>
      <c r="DF996" s="128"/>
      <c r="DG996" s="128"/>
      <c r="DH996" s="128"/>
      <c r="DI996" s="128"/>
      <c r="DJ996" s="128"/>
      <c r="DK996" s="128"/>
      <c r="DL996" s="128"/>
      <c r="DM996" s="128"/>
      <c r="DN996" s="128">
        <f t="shared" si="275"/>
        <v>0</v>
      </c>
      <c r="DO996" s="128"/>
      <c r="DP996" s="128"/>
      <c r="DQ996" s="128"/>
      <c r="DR996" s="128"/>
      <c r="DS996" s="128"/>
      <c r="DT996" s="128"/>
      <c r="DU996" s="128"/>
      <c r="DV996" s="128">
        <v>1</v>
      </c>
      <c r="DW996" s="128"/>
      <c r="DX996" s="128">
        <v>1</v>
      </c>
      <c r="DY996" s="128">
        <f t="shared" si="276"/>
        <v>1</v>
      </c>
      <c r="DZ996" s="128">
        <f t="shared" si="277"/>
        <v>0</v>
      </c>
      <c r="EA996" s="128">
        <f t="shared" si="278"/>
        <v>0</v>
      </c>
      <c r="EB996" s="128">
        <f t="shared" si="279"/>
        <v>0</v>
      </c>
      <c r="EC996" s="128">
        <f t="shared" si="280"/>
        <v>0</v>
      </c>
      <c r="ED996" s="128">
        <f t="shared" si="281"/>
        <v>0</v>
      </c>
      <c r="EE996" s="128">
        <f t="shared" si="282"/>
        <v>0</v>
      </c>
      <c r="EF996" s="128">
        <f t="shared" si="283"/>
        <v>0</v>
      </c>
      <c r="EG996" s="128">
        <f t="shared" si="284"/>
        <v>0</v>
      </c>
      <c r="EH996" s="128">
        <f t="shared" si="285"/>
        <v>0</v>
      </c>
      <c r="EI996" s="128">
        <f t="shared" si="286"/>
        <v>0</v>
      </c>
      <c r="EJ996" s="128">
        <v>0</v>
      </c>
    </row>
    <row r="997" spans="1:140" ht="15.75" customHeight="1">
      <c r="A997" s="33"/>
      <c r="B997" s="33"/>
      <c r="C997" s="128">
        <v>2020</v>
      </c>
      <c r="D997" s="128" t="s">
        <v>4945</v>
      </c>
      <c r="E997" s="128" t="s">
        <v>4946</v>
      </c>
      <c r="F997" s="128" t="s">
        <v>688</v>
      </c>
      <c r="G997" s="128" t="s">
        <v>487</v>
      </c>
      <c r="H997" s="145" t="s">
        <v>4947</v>
      </c>
      <c r="I997" s="128" t="s">
        <v>4948</v>
      </c>
      <c r="J997" s="128"/>
      <c r="K997" s="128"/>
      <c r="L997" s="128" t="s">
        <v>4462</v>
      </c>
      <c r="M997" s="147">
        <v>0</v>
      </c>
      <c r="N997" s="147"/>
      <c r="O997" s="128"/>
      <c r="P997" s="128"/>
      <c r="Q997" s="128"/>
      <c r="R997" s="128"/>
      <c r="S997" s="128"/>
      <c r="T997" s="128"/>
      <c r="U997" s="128">
        <v>1</v>
      </c>
      <c r="V997" s="128"/>
      <c r="W997" s="128"/>
      <c r="X997" s="128"/>
      <c r="Y997" s="128"/>
      <c r="Z997" s="128"/>
      <c r="AA997" s="128"/>
      <c r="AB997" s="128"/>
      <c r="AC997" s="128"/>
      <c r="AD997" s="128"/>
      <c r="AE997" s="128">
        <v>1</v>
      </c>
      <c r="AF997" s="128"/>
      <c r="AG997" s="128"/>
      <c r="AH997" s="128"/>
      <c r="AI997" s="128"/>
      <c r="AJ997" s="128"/>
      <c r="AK997" s="128"/>
      <c r="AL997" s="128"/>
      <c r="AM997" s="128"/>
      <c r="AN997" s="128"/>
      <c r="AO997" s="128"/>
      <c r="AP997" s="128"/>
      <c r="AQ997" s="128"/>
      <c r="AR997" s="128">
        <f t="shared" si="288"/>
        <v>1</v>
      </c>
      <c r="AS997" s="128">
        <v>1</v>
      </c>
      <c r="AT997" s="128">
        <v>1</v>
      </c>
      <c r="AU997" s="128">
        <v>1</v>
      </c>
      <c r="AV997" s="128">
        <v>1</v>
      </c>
      <c r="AW997" s="128">
        <v>1</v>
      </c>
      <c r="AX997" s="128">
        <f t="shared" si="271"/>
        <v>5</v>
      </c>
      <c r="AY997" s="128"/>
      <c r="AZ997" s="128"/>
      <c r="BA997" s="128">
        <v>1</v>
      </c>
      <c r="BB997" s="128"/>
      <c r="BC997" s="128"/>
      <c r="BD997" s="128"/>
      <c r="BE997" s="128"/>
      <c r="BF997" s="128"/>
      <c r="BG997" s="128"/>
      <c r="BH997" s="128"/>
      <c r="BI997" s="128"/>
      <c r="BJ997" s="128">
        <v>1</v>
      </c>
      <c r="BK997" s="128"/>
      <c r="BL997" s="128"/>
      <c r="BM997" s="128"/>
      <c r="BN997" s="128">
        <v>1</v>
      </c>
      <c r="BO997" s="128"/>
      <c r="BP997" s="128"/>
      <c r="BQ997" s="128"/>
      <c r="BR997" s="128"/>
      <c r="BS997" s="128">
        <v>1</v>
      </c>
      <c r="BT997" s="128">
        <v>1</v>
      </c>
      <c r="BU997" s="128">
        <v>1</v>
      </c>
      <c r="BV997" s="66">
        <f t="shared" si="287"/>
        <v>0</v>
      </c>
      <c r="BW997" s="128"/>
      <c r="BX997" s="128">
        <v>1</v>
      </c>
      <c r="BY997" s="128"/>
      <c r="BZ997" s="128">
        <v>1</v>
      </c>
      <c r="CA997" s="128"/>
      <c r="CB997" s="128"/>
      <c r="CC997" s="128"/>
      <c r="CD997" s="128"/>
      <c r="CE997" s="128"/>
      <c r="CF997" s="128"/>
      <c r="CG997" s="128"/>
      <c r="CH997" s="128">
        <f t="shared" si="272"/>
        <v>2</v>
      </c>
      <c r="CI997" s="128"/>
      <c r="CJ997" s="128"/>
      <c r="CK997" s="128"/>
      <c r="CL997" s="128"/>
      <c r="CM997" s="128">
        <v>1</v>
      </c>
      <c r="CN997" s="128"/>
      <c r="CO997" s="128"/>
      <c r="CP997" s="128"/>
      <c r="CQ997" s="128"/>
      <c r="CR997" s="128"/>
      <c r="CS997" s="128">
        <f t="shared" si="273"/>
        <v>1</v>
      </c>
      <c r="CT997" s="128"/>
      <c r="CU997" s="128"/>
      <c r="CV997" s="128"/>
      <c r="CW997" s="128"/>
      <c r="CX997" s="128"/>
      <c r="CY997" s="128"/>
      <c r="CZ997" s="128">
        <v>1</v>
      </c>
      <c r="DA997" s="128"/>
      <c r="DB997" s="128"/>
      <c r="DC997" s="128"/>
      <c r="DD997" s="128">
        <f t="shared" si="274"/>
        <v>1</v>
      </c>
      <c r="DE997" s="128"/>
      <c r="DF997" s="128"/>
      <c r="DG997" s="128">
        <v>1</v>
      </c>
      <c r="DH997" s="128"/>
      <c r="DI997" s="128">
        <v>1</v>
      </c>
      <c r="DJ997" s="128"/>
      <c r="DK997" s="128"/>
      <c r="DL997" s="128"/>
      <c r="DM997" s="128"/>
      <c r="DN997" s="128">
        <f t="shared" si="275"/>
        <v>2</v>
      </c>
      <c r="DO997" s="128"/>
      <c r="DP997" s="128"/>
      <c r="DQ997" s="128">
        <v>1</v>
      </c>
      <c r="DR997" s="128"/>
      <c r="DS997" s="128"/>
      <c r="DT997" s="128"/>
      <c r="DU997" s="128"/>
      <c r="DV997" s="128">
        <v>1</v>
      </c>
      <c r="DW997" s="128"/>
      <c r="DX997" s="128"/>
      <c r="DY997" s="128">
        <f t="shared" si="276"/>
        <v>2</v>
      </c>
      <c r="DZ997" s="128">
        <f t="shared" si="277"/>
        <v>0</v>
      </c>
      <c r="EA997" s="128">
        <f t="shared" si="278"/>
        <v>0</v>
      </c>
      <c r="EB997" s="128">
        <f t="shared" si="279"/>
        <v>2</v>
      </c>
      <c r="EC997" s="128">
        <f t="shared" si="280"/>
        <v>0</v>
      </c>
      <c r="ED997" s="128">
        <f t="shared" si="281"/>
        <v>1</v>
      </c>
      <c r="EE997" s="128">
        <f t="shared" si="282"/>
        <v>0</v>
      </c>
      <c r="EF997" s="128">
        <f t="shared" si="283"/>
        <v>0</v>
      </c>
      <c r="EG997" s="128">
        <f t="shared" si="284"/>
        <v>0</v>
      </c>
      <c r="EH997" s="128">
        <f t="shared" si="285"/>
        <v>3</v>
      </c>
      <c r="EI997" s="128">
        <f t="shared" si="286"/>
        <v>1</v>
      </c>
      <c r="EJ997" s="128">
        <v>0</v>
      </c>
    </row>
    <row r="998" spans="1:140" ht="15.75" customHeight="1">
      <c r="A998" s="33"/>
      <c r="B998" s="33"/>
      <c r="C998" s="128">
        <v>2020</v>
      </c>
      <c r="D998" s="128" t="s">
        <v>4949</v>
      </c>
      <c r="E998" s="128" t="s">
        <v>4950</v>
      </c>
      <c r="F998" s="128" t="s">
        <v>2845</v>
      </c>
      <c r="G998" s="128" t="s">
        <v>538</v>
      </c>
      <c r="H998" s="128" t="s">
        <v>4951</v>
      </c>
      <c r="I998" s="128" t="s">
        <v>4952</v>
      </c>
      <c r="J998" s="128"/>
      <c r="K998" s="128"/>
      <c r="L998" s="128" t="s">
        <v>4462</v>
      </c>
      <c r="M998" s="147">
        <v>1</v>
      </c>
      <c r="N998" s="147" t="s">
        <v>4808</v>
      </c>
      <c r="O998" s="128"/>
      <c r="P998" s="128"/>
      <c r="Q998" s="128"/>
      <c r="R998" s="128"/>
      <c r="S998" s="128"/>
      <c r="T998" s="128"/>
      <c r="U998" s="128"/>
      <c r="V998" s="128">
        <v>1</v>
      </c>
      <c r="W998" s="128"/>
      <c r="X998" s="128"/>
      <c r="Y998" s="128"/>
      <c r="Z998" s="128">
        <v>1</v>
      </c>
      <c r="AA998" s="128"/>
      <c r="AB998" s="128"/>
      <c r="AC998" s="128"/>
      <c r="AD998" s="128"/>
      <c r="AE998" s="128"/>
      <c r="AF998" s="128"/>
      <c r="AG998" s="128"/>
      <c r="AH998" s="128"/>
      <c r="AI998" s="128"/>
      <c r="AJ998" s="128"/>
      <c r="AK998" s="128"/>
      <c r="AL998" s="128"/>
      <c r="AM998" s="128"/>
      <c r="AN998" s="128"/>
      <c r="AO998" s="128"/>
      <c r="AP998" s="128"/>
      <c r="AQ998" s="128"/>
      <c r="AR998" s="128">
        <f t="shared" si="288"/>
        <v>1</v>
      </c>
      <c r="AS998" s="128">
        <v>1</v>
      </c>
      <c r="AT998" s="128">
        <v>1</v>
      </c>
      <c r="AU998" s="128">
        <v>1</v>
      </c>
      <c r="AV998" s="128">
        <v>0</v>
      </c>
      <c r="AW998" s="128">
        <v>1</v>
      </c>
      <c r="AX998" s="128">
        <f t="shared" si="271"/>
        <v>4</v>
      </c>
      <c r="AY998" s="128"/>
      <c r="AZ998" s="128"/>
      <c r="BA998" s="128">
        <v>1</v>
      </c>
      <c r="BB998" s="128"/>
      <c r="BC998" s="128"/>
      <c r="BD998" s="128"/>
      <c r="BE998" s="128"/>
      <c r="BF998" s="128"/>
      <c r="BG998" s="128"/>
      <c r="BH998" s="128"/>
      <c r="BI998" s="128"/>
      <c r="BJ998" s="128"/>
      <c r="BK998" s="128">
        <v>1</v>
      </c>
      <c r="BL998" s="128"/>
      <c r="BM998" s="128"/>
      <c r="BN998" s="128"/>
      <c r="BO998" s="128"/>
      <c r="BP998" s="128"/>
      <c r="BQ998" s="128"/>
      <c r="BR998" s="128"/>
      <c r="BS998" s="128">
        <v>1</v>
      </c>
      <c r="BT998" s="128">
        <v>1</v>
      </c>
      <c r="BU998" s="128">
        <v>1</v>
      </c>
      <c r="BV998" s="66">
        <f t="shared" si="287"/>
        <v>0</v>
      </c>
      <c r="BW998" s="128"/>
      <c r="BX998" s="128">
        <v>1</v>
      </c>
      <c r="BY998" s="128"/>
      <c r="BZ998" s="128">
        <v>1</v>
      </c>
      <c r="CA998" s="128"/>
      <c r="CB998" s="128"/>
      <c r="CC998" s="128"/>
      <c r="CD998" s="128"/>
      <c r="CE998" s="128"/>
      <c r="CF998" s="128"/>
      <c r="CG998" s="128"/>
      <c r="CH998" s="128">
        <f t="shared" si="272"/>
        <v>2</v>
      </c>
      <c r="CI998" s="128"/>
      <c r="CJ998" s="128"/>
      <c r="CK998" s="128"/>
      <c r="CL998" s="128"/>
      <c r="CM998" s="128">
        <v>1</v>
      </c>
      <c r="CN998" s="128"/>
      <c r="CO998" s="128"/>
      <c r="CP998" s="128"/>
      <c r="CQ998" s="128"/>
      <c r="CR998" s="128"/>
      <c r="CS998" s="128">
        <f t="shared" si="273"/>
        <v>1</v>
      </c>
      <c r="CT998" s="128"/>
      <c r="CU998" s="128"/>
      <c r="CV998" s="128"/>
      <c r="CW998" s="128"/>
      <c r="CX998" s="128"/>
      <c r="CY998" s="128"/>
      <c r="CZ998" s="128">
        <v>1</v>
      </c>
      <c r="DA998" s="128"/>
      <c r="DB998" s="128"/>
      <c r="DC998" s="128"/>
      <c r="DD998" s="128">
        <f t="shared" si="274"/>
        <v>1</v>
      </c>
      <c r="DE998" s="128"/>
      <c r="DF998" s="128"/>
      <c r="DG998" s="128"/>
      <c r="DH998" s="128"/>
      <c r="DI998" s="128"/>
      <c r="DJ998" s="128"/>
      <c r="DK998" s="128"/>
      <c r="DL998" s="128"/>
      <c r="DM998" s="128"/>
      <c r="DN998" s="128">
        <f t="shared" si="275"/>
        <v>0</v>
      </c>
      <c r="DO998" s="128"/>
      <c r="DP998" s="128"/>
      <c r="DQ998" s="128"/>
      <c r="DR998" s="128"/>
      <c r="DS998" s="128"/>
      <c r="DT998" s="128"/>
      <c r="DU998" s="128"/>
      <c r="DV998" s="128">
        <v>1</v>
      </c>
      <c r="DW998" s="128"/>
      <c r="DX998" s="128"/>
      <c r="DY998" s="128">
        <f t="shared" si="276"/>
        <v>1</v>
      </c>
      <c r="DZ998" s="128">
        <f t="shared" si="277"/>
        <v>0</v>
      </c>
      <c r="EA998" s="128">
        <f t="shared" si="278"/>
        <v>0</v>
      </c>
      <c r="EB998" s="128">
        <f t="shared" si="279"/>
        <v>0</v>
      </c>
      <c r="EC998" s="128">
        <f t="shared" si="280"/>
        <v>0</v>
      </c>
      <c r="ED998" s="128">
        <f t="shared" si="281"/>
        <v>0</v>
      </c>
      <c r="EE998" s="128">
        <f t="shared" si="282"/>
        <v>0</v>
      </c>
      <c r="EF998" s="128">
        <f t="shared" si="283"/>
        <v>0</v>
      </c>
      <c r="EG998" s="128">
        <f t="shared" si="284"/>
        <v>0</v>
      </c>
      <c r="EH998" s="128">
        <f t="shared" si="285"/>
        <v>0</v>
      </c>
      <c r="EI998" s="128">
        <f t="shared" si="286"/>
        <v>0</v>
      </c>
      <c r="EJ998" s="128">
        <v>0</v>
      </c>
    </row>
    <row r="999" spans="1:140" ht="15.75" customHeight="1">
      <c r="A999" s="33"/>
      <c r="B999" s="33"/>
      <c r="C999" s="128">
        <v>2020</v>
      </c>
      <c r="D999" s="128" t="s">
        <v>4953</v>
      </c>
      <c r="E999" s="128" t="s">
        <v>4954</v>
      </c>
      <c r="F999" s="128" t="s">
        <v>544</v>
      </c>
      <c r="G999" s="128" t="s">
        <v>538</v>
      </c>
      <c r="H999" s="128" t="s">
        <v>4955</v>
      </c>
      <c r="I999" s="128" t="s">
        <v>4956</v>
      </c>
      <c r="J999" s="128"/>
      <c r="K999" s="128"/>
      <c r="L999" s="128" t="s">
        <v>4462</v>
      </c>
      <c r="M999" s="147">
        <v>1</v>
      </c>
      <c r="N999" s="147"/>
      <c r="O999" s="128"/>
      <c r="P999" s="128"/>
      <c r="Q999" s="128"/>
      <c r="R999" s="128"/>
      <c r="S999" s="128"/>
      <c r="T999" s="128"/>
      <c r="U999" s="128"/>
      <c r="V999" s="128">
        <v>1</v>
      </c>
      <c r="W999" s="128"/>
      <c r="X999" s="128"/>
      <c r="Y999" s="128"/>
      <c r="Z999" s="128">
        <v>1</v>
      </c>
      <c r="AA999" s="128"/>
      <c r="AB999" s="128"/>
      <c r="AC999" s="128"/>
      <c r="AD999" s="128"/>
      <c r="AE999" s="128"/>
      <c r="AF999" s="128"/>
      <c r="AG999" s="128"/>
      <c r="AH999" s="128"/>
      <c r="AI999" s="128"/>
      <c r="AJ999" s="128"/>
      <c r="AK999" s="128"/>
      <c r="AL999" s="128"/>
      <c r="AM999" s="128"/>
      <c r="AN999" s="128"/>
      <c r="AO999" s="128"/>
      <c r="AP999" s="128"/>
      <c r="AQ999" s="128"/>
      <c r="AR999" s="128">
        <f t="shared" si="288"/>
        <v>1</v>
      </c>
      <c r="AS999" s="128">
        <v>1</v>
      </c>
      <c r="AT999" s="128">
        <v>1</v>
      </c>
      <c r="AU999" s="128">
        <v>1</v>
      </c>
      <c r="AV999" s="128">
        <v>0</v>
      </c>
      <c r="AW999" s="128">
        <v>1</v>
      </c>
      <c r="AX999" s="128">
        <f t="shared" si="271"/>
        <v>4</v>
      </c>
      <c r="AY999" s="128"/>
      <c r="AZ999" s="128"/>
      <c r="BA999" s="128">
        <v>1</v>
      </c>
      <c r="BB999" s="128"/>
      <c r="BC999" s="128"/>
      <c r="BD999" s="128"/>
      <c r="BE999" s="128"/>
      <c r="BF999" s="128"/>
      <c r="BG999" s="128"/>
      <c r="BH999" s="128"/>
      <c r="BI999" s="128"/>
      <c r="BJ999" s="128"/>
      <c r="BK999" s="128">
        <v>1</v>
      </c>
      <c r="BL999" s="128"/>
      <c r="BM999" s="128"/>
      <c r="BN999" s="128"/>
      <c r="BO999" s="128"/>
      <c r="BP999" s="128"/>
      <c r="BQ999" s="128"/>
      <c r="BR999" s="128"/>
      <c r="BS999" s="128">
        <v>1</v>
      </c>
      <c r="BT999" s="128">
        <v>1</v>
      </c>
      <c r="BU999" s="128">
        <v>1</v>
      </c>
      <c r="BV999" s="66">
        <f t="shared" si="287"/>
        <v>0</v>
      </c>
      <c r="BW999" s="128"/>
      <c r="BX999" s="128"/>
      <c r="BY999" s="128"/>
      <c r="BZ999" s="128">
        <v>1</v>
      </c>
      <c r="CA999" s="128"/>
      <c r="CB999" s="128"/>
      <c r="CC999" s="128"/>
      <c r="CD999" s="128"/>
      <c r="CE999" s="128"/>
      <c r="CF999" s="128"/>
      <c r="CG999" s="128"/>
      <c r="CH999" s="128">
        <f t="shared" si="272"/>
        <v>1</v>
      </c>
      <c r="CI999" s="128"/>
      <c r="CJ999" s="128"/>
      <c r="CK999" s="128"/>
      <c r="CL999" s="128"/>
      <c r="CM999" s="128">
        <v>1</v>
      </c>
      <c r="CN999" s="128"/>
      <c r="CO999" s="128"/>
      <c r="CP999" s="128"/>
      <c r="CQ999" s="128"/>
      <c r="CR999" s="128"/>
      <c r="CS999" s="128">
        <f t="shared" si="273"/>
        <v>1</v>
      </c>
      <c r="CT999" s="128"/>
      <c r="CU999" s="128"/>
      <c r="CV999" s="128"/>
      <c r="CW999" s="128"/>
      <c r="CX999" s="128"/>
      <c r="CY999" s="128"/>
      <c r="CZ999" s="128">
        <v>1</v>
      </c>
      <c r="DA999" s="128"/>
      <c r="DB999" s="128"/>
      <c r="DC999" s="128"/>
      <c r="DD999" s="128">
        <f t="shared" si="274"/>
        <v>1</v>
      </c>
      <c r="DE999" s="128"/>
      <c r="DF999" s="128"/>
      <c r="DG999" s="128"/>
      <c r="DH999" s="128"/>
      <c r="DI999" s="128"/>
      <c r="DJ999" s="128"/>
      <c r="DK999" s="128"/>
      <c r="DL999" s="128"/>
      <c r="DM999" s="128"/>
      <c r="DN999" s="128">
        <f t="shared" si="275"/>
        <v>0</v>
      </c>
      <c r="DO999" s="128"/>
      <c r="DP999" s="128"/>
      <c r="DQ999" s="128"/>
      <c r="DR999" s="128"/>
      <c r="DS999" s="128"/>
      <c r="DT999" s="128"/>
      <c r="DU999" s="128"/>
      <c r="DV999" s="128">
        <v>1</v>
      </c>
      <c r="DW999" s="128"/>
      <c r="DX999" s="128"/>
      <c r="DY999" s="128">
        <f t="shared" si="276"/>
        <v>1</v>
      </c>
      <c r="DZ999" s="128">
        <f t="shared" si="277"/>
        <v>0</v>
      </c>
      <c r="EA999" s="128">
        <f t="shared" si="278"/>
        <v>0</v>
      </c>
      <c r="EB999" s="128">
        <f t="shared" si="279"/>
        <v>0</v>
      </c>
      <c r="EC999" s="128">
        <f t="shared" si="280"/>
        <v>0</v>
      </c>
      <c r="ED999" s="128">
        <f t="shared" si="281"/>
        <v>0</v>
      </c>
      <c r="EE999" s="128">
        <f t="shared" si="282"/>
        <v>0</v>
      </c>
      <c r="EF999" s="128">
        <f t="shared" si="283"/>
        <v>0</v>
      </c>
      <c r="EG999" s="128">
        <f t="shared" si="284"/>
        <v>0</v>
      </c>
      <c r="EH999" s="128">
        <f t="shared" si="285"/>
        <v>0</v>
      </c>
      <c r="EI999" s="128">
        <f t="shared" si="286"/>
        <v>0</v>
      </c>
      <c r="EJ999" s="128">
        <v>0</v>
      </c>
    </row>
    <row r="1000" spans="1:140" ht="15.75" customHeight="1">
      <c r="A1000" s="33"/>
      <c r="B1000" s="33"/>
      <c r="C1000" s="128">
        <v>2020</v>
      </c>
      <c r="D1000" s="128" t="s">
        <v>4957</v>
      </c>
      <c r="E1000" s="128" t="s">
        <v>4958</v>
      </c>
      <c r="F1000" s="128" t="s">
        <v>1113</v>
      </c>
      <c r="G1000" s="128" t="s">
        <v>538</v>
      </c>
      <c r="H1000" s="128" t="s">
        <v>4959</v>
      </c>
      <c r="I1000" s="128" t="s">
        <v>4960</v>
      </c>
      <c r="J1000" s="128"/>
      <c r="K1000" s="128"/>
      <c r="L1000" s="128" t="s">
        <v>4462</v>
      </c>
      <c r="M1000" s="147">
        <v>0</v>
      </c>
      <c r="N1000" s="147"/>
      <c r="O1000" s="128"/>
      <c r="P1000" s="128"/>
      <c r="Q1000" s="128"/>
      <c r="R1000" s="128"/>
      <c r="S1000" s="128"/>
      <c r="T1000" s="128"/>
      <c r="U1000" s="128">
        <v>1</v>
      </c>
      <c r="V1000" s="128"/>
      <c r="W1000" s="128"/>
      <c r="X1000" s="128"/>
      <c r="Y1000" s="128"/>
      <c r="Z1000" s="128">
        <v>1</v>
      </c>
      <c r="AA1000" s="128"/>
      <c r="AB1000" s="128"/>
      <c r="AC1000" s="128"/>
      <c r="AD1000" s="128"/>
      <c r="AE1000" s="128"/>
      <c r="AF1000" s="128"/>
      <c r="AG1000" s="128"/>
      <c r="AH1000" s="128"/>
      <c r="AI1000" s="128"/>
      <c r="AJ1000" s="128"/>
      <c r="AK1000" s="128"/>
      <c r="AL1000" s="128"/>
      <c r="AM1000" s="128"/>
      <c r="AN1000" s="128"/>
      <c r="AO1000" s="128"/>
      <c r="AP1000" s="128"/>
      <c r="AQ1000" s="128"/>
      <c r="AR1000" s="128">
        <f t="shared" si="288"/>
        <v>1</v>
      </c>
      <c r="AS1000" s="128">
        <v>1</v>
      </c>
      <c r="AT1000" s="128">
        <v>1</v>
      </c>
      <c r="AU1000" s="128">
        <v>1</v>
      </c>
      <c r="AV1000" s="128">
        <v>0</v>
      </c>
      <c r="AW1000" s="128">
        <v>1</v>
      </c>
      <c r="AX1000" s="128">
        <f t="shared" si="271"/>
        <v>4</v>
      </c>
      <c r="AY1000" s="128"/>
      <c r="AZ1000" s="128"/>
      <c r="BA1000" s="128">
        <v>1</v>
      </c>
      <c r="BB1000" s="128"/>
      <c r="BC1000" s="128"/>
      <c r="BD1000" s="128"/>
      <c r="BE1000" s="128"/>
      <c r="BF1000" s="128"/>
      <c r="BG1000" s="128"/>
      <c r="BH1000" s="128">
        <v>1</v>
      </c>
      <c r="BI1000" s="128"/>
      <c r="BJ1000" s="128"/>
      <c r="BK1000" s="128"/>
      <c r="BL1000" s="128"/>
      <c r="BM1000" s="128"/>
      <c r="BN1000" s="128"/>
      <c r="BO1000" s="128"/>
      <c r="BP1000" s="128"/>
      <c r="BQ1000" s="128"/>
      <c r="BR1000" s="128"/>
      <c r="BS1000" s="128">
        <v>1</v>
      </c>
      <c r="BT1000" s="128">
        <v>1</v>
      </c>
      <c r="BU1000" s="128">
        <v>1</v>
      </c>
      <c r="BV1000" s="66">
        <f t="shared" si="287"/>
        <v>0</v>
      </c>
      <c r="BW1000" s="128"/>
      <c r="BX1000" s="128"/>
      <c r="BY1000" s="128"/>
      <c r="BZ1000" s="128">
        <v>1</v>
      </c>
      <c r="CA1000" s="128"/>
      <c r="CB1000" s="128"/>
      <c r="CC1000" s="128"/>
      <c r="CD1000" s="128"/>
      <c r="CE1000" s="128"/>
      <c r="CF1000" s="128"/>
      <c r="CG1000" s="128"/>
      <c r="CH1000" s="128">
        <f t="shared" si="272"/>
        <v>1</v>
      </c>
      <c r="CI1000" s="128"/>
      <c r="CJ1000" s="128"/>
      <c r="CK1000" s="128"/>
      <c r="CL1000" s="128"/>
      <c r="CM1000" s="128">
        <v>1</v>
      </c>
      <c r="CN1000" s="128"/>
      <c r="CO1000" s="128"/>
      <c r="CP1000" s="128"/>
      <c r="CQ1000" s="128"/>
      <c r="CR1000" s="128"/>
      <c r="CS1000" s="128">
        <f t="shared" si="273"/>
        <v>1</v>
      </c>
      <c r="CT1000" s="128"/>
      <c r="CU1000" s="128"/>
      <c r="CV1000" s="128"/>
      <c r="CW1000" s="128"/>
      <c r="CX1000" s="128"/>
      <c r="CY1000" s="128"/>
      <c r="CZ1000" s="128">
        <v>1</v>
      </c>
      <c r="DA1000" s="128"/>
      <c r="DB1000" s="128"/>
      <c r="DC1000" s="128"/>
      <c r="DD1000" s="128">
        <f t="shared" si="274"/>
        <v>1</v>
      </c>
      <c r="DE1000" s="128"/>
      <c r="DF1000" s="128"/>
      <c r="DG1000" s="128"/>
      <c r="DH1000" s="128"/>
      <c r="DI1000" s="128"/>
      <c r="DJ1000" s="128"/>
      <c r="DK1000" s="128"/>
      <c r="DL1000" s="128"/>
      <c r="DM1000" s="128"/>
      <c r="DN1000" s="128">
        <f t="shared" si="275"/>
        <v>0</v>
      </c>
      <c r="DO1000" s="128"/>
      <c r="DP1000" s="128"/>
      <c r="DQ1000" s="128"/>
      <c r="DR1000" s="128"/>
      <c r="DS1000" s="128"/>
      <c r="DT1000" s="128"/>
      <c r="DU1000" s="128"/>
      <c r="DV1000" s="128">
        <v>1</v>
      </c>
      <c r="DW1000" s="128"/>
      <c r="DX1000" s="128"/>
      <c r="DY1000" s="128">
        <f t="shared" si="276"/>
        <v>1</v>
      </c>
      <c r="DZ1000" s="128">
        <f t="shared" si="277"/>
        <v>0</v>
      </c>
      <c r="EA1000" s="128">
        <f t="shared" si="278"/>
        <v>0</v>
      </c>
      <c r="EB1000" s="128">
        <f t="shared" si="279"/>
        <v>0</v>
      </c>
      <c r="EC1000" s="128">
        <f t="shared" si="280"/>
        <v>0</v>
      </c>
      <c r="ED1000" s="128">
        <f t="shared" si="281"/>
        <v>0</v>
      </c>
      <c r="EE1000" s="128">
        <f t="shared" si="282"/>
        <v>0</v>
      </c>
      <c r="EF1000" s="128">
        <f t="shared" si="283"/>
        <v>0</v>
      </c>
      <c r="EG1000" s="128">
        <f t="shared" si="284"/>
        <v>0</v>
      </c>
      <c r="EH1000" s="128">
        <f t="shared" si="285"/>
        <v>0</v>
      </c>
      <c r="EI1000" s="128">
        <f t="shared" si="286"/>
        <v>0</v>
      </c>
      <c r="EJ1000" s="128">
        <v>0</v>
      </c>
    </row>
    <row r="1001" spans="1:140" ht="15.75" customHeight="1">
      <c r="A1001" s="33"/>
      <c r="B1001" s="33"/>
      <c r="C1001" s="128">
        <v>2020</v>
      </c>
      <c r="D1001" s="128" t="s">
        <v>4961</v>
      </c>
      <c r="E1001" s="128" t="s">
        <v>4962</v>
      </c>
      <c r="F1001" s="128" t="s">
        <v>3308</v>
      </c>
      <c r="G1001" s="128" t="s">
        <v>459</v>
      </c>
      <c r="H1001" s="145" t="s">
        <v>4963</v>
      </c>
      <c r="I1001" s="128" t="s">
        <v>4964</v>
      </c>
      <c r="J1001" s="128"/>
      <c r="K1001" s="128"/>
      <c r="L1001" s="128" t="s">
        <v>4462</v>
      </c>
      <c r="M1001" s="147">
        <v>1</v>
      </c>
      <c r="N1001" s="147" t="s">
        <v>4965</v>
      </c>
      <c r="O1001" s="128"/>
      <c r="P1001" s="128"/>
      <c r="Q1001" s="128">
        <v>1</v>
      </c>
      <c r="R1001" s="128"/>
      <c r="S1001" s="128"/>
      <c r="T1001" s="128"/>
      <c r="U1001" s="128"/>
      <c r="V1001" s="128"/>
      <c r="W1001" s="128"/>
      <c r="X1001" s="128"/>
      <c r="Y1001" s="128">
        <v>1</v>
      </c>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f t="shared" si="288"/>
        <v>1</v>
      </c>
      <c r="AS1001" s="128">
        <v>1</v>
      </c>
      <c r="AT1001" s="128">
        <v>1</v>
      </c>
      <c r="AU1001" s="128">
        <v>1</v>
      </c>
      <c r="AV1001" s="128">
        <v>0</v>
      </c>
      <c r="AW1001" s="128">
        <v>0</v>
      </c>
      <c r="AX1001" s="128">
        <f t="shared" si="271"/>
        <v>3</v>
      </c>
      <c r="AY1001" s="128"/>
      <c r="AZ1001" s="128">
        <v>1</v>
      </c>
      <c r="BA1001" s="128">
        <v>1</v>
      </c>
      <c r="BB1001" s="128"/>
      <c r="BC1001" s="128"/>
      <c r="BD1001" s="128"/>
      <c r="BE1001" s="128"/>
      <c r="BF1001" s="128"/>
      <c r="BG1001" s="128"/>
      <c r="BH1001" s="128"/>
      <c r="BI1001" s="128"/>
      <c r="BJ1001" s="128"/>
      <c r="BK1001" s="128">
        <v>1</v>
      </c>
      <c r="BL1001" s="128"/>
      <c r="BM1001" s="128"/>
      <c r="BN1001" s="128"/>
      <c r="BO1001" s="128"/>
      <c r="BP1001" s="128"/>
      <c r="BQ1001" s="128"/>
      <c r="BR1001" s="128"/>
      <c r="BS1001" s="128">
        <v>1</v>
      </c>
      <c r="BT1001" s="128">
        <v>1</v>
      </c>
      <c r="BU1001" s="128">
        <v>1</v>
      </c>
      <c r="BV1001" s="66">
        <f t="shared" si="287"/>
        <v>0</v>
      </c>
      <c r="BW1001" s="128"/>
      <c r="BX1001" s="128"/>
      <c r="BY1001" s="128"/>
      <c r="BZ1001" s="128">
        <v>1</v>
      </c>
      <c r="CA1001" s="128"/>
      <c r="CB1001" s="128"/>
      <c r="CC1001" s="128"/>
      <c r="CD1001" s="128"/>
      <c r="CE1001" s="128"/>
      <c r="CF1001" s="128"/>
      <c r="CG1001" s="128"/>
      <c r="CH1001" s="128">
        <f t="shared" si="272"/>
        <v>1</v>
      </c>
      <c r="CI1001" s="128"/>
      <c r="CJ1001" s="128"/>
      <c r="CK1001" s="128"/>
      <c r="CL1001" s="128"/>
      <c r="CM1001" s="128">
        <v>1</v>
      </c>
      <c r="CN1001" s="128"/>
      <c r="CO1001" s="128"/>
      <c r="CP1001" s="128"/>
      <c r="CQ1001" s="128"/>
      <c r="CR1001" s="128"/>
      <c r="CS1001" s="128">
        <f t="shared" si="273"/>
        <v>1</v>
      </c>
      <c r="CT1001" s="128"/>
      <c r="CU1001" s="128"/>
      <c r="CV1001" s="128"/>
      <c r="CW1001" s="128"/>
      <c r="CX1001" s="128"/>
      <c r="CY1001" s="128"/>
      <c r="CZ1001" s="128">
        <v>1</v>
      </c>
      <c r="DA1001" s="128"/>
      <c r="DB1001" s="128"/>
      <c r="DC1001" s="128"/>
      <c r="DD1001" s="128">
        <f t="shared" si="274"/>
        <v>1</v>
      </c>
      <c r="DE1001" s="128"/>
      <c r="DF1001" s="128"/>
      <c r="DG1001" s="128"/>
      <c r="DH1001" s="128"/>
      <c r="DI1001" s="128"/>
      <c r="DJ1001" s="128"/>
      <c r="DK1001" s="128"/>
      <c r="DL1001" s="128"/>
      <c r="DM1001" s="128"/>
      <c r="DN1001" s="128">
        <f t="shared" si="275"/>
        <v>0</v>
      </c>
      <c r="DO1001" s="128"/>
      <c r="DP1001" s="128"/>
      <c r="DQ1001" s="128"/>
      <c r="DR1001" s="128"/>
      <c r="DS1001" s="128"/>
      <c r="DT1001" s="128"/>
      <c r="DU1001" s="128"/>
      <c r="DV1001" s="128"/>
      <c r="DW1001" s="128"/>
      <c r="DX1001" s="128"/>
      <c r="DY1001" s="128">
        <f t="shared" si="276"/>
        <v>0</v>
      </c>
      <c r="DZ1001" s="128">
        <f t="shared" si="277"/>
        <v>0</v>
      </c>
      <c r="EA1001" s="128">
        <f t="shared" si="278"/>
        <v>0</v>
      </c>
      <c r="EB1001" s="128">
        <f t="shared" si="279"/>
        <v>0</v>
      </c>
      <c r="EC1001" s="128">
        <f t="shared" si="280"/>
        <v>0</v>
      </c>
      <c r="ED1001" s="128">
        <f t="shared" si="281"/>
        <v>0</v>
      </c>
      <c r="EE1001" s="128">
        <f t="shared" si="282"/>
        <v>0</v>
      </c>
      <c r="EF1001" s="128">
        <f t="shared" si="283"/>
        <v>0</v>
      </c>
      <c r="EG1001" s="128">
        <f t="shared" si="284"/>
        <v>0</v>
      </c>
      <c r="EH1001" s="128">
        <f t="shared" si="285"/>
        <v>0</v>
      </c>
      <c r="EI1001" s="128">
        <f t="shared" si="286"/>
        <v>0</v>
      </c>
      <c r="EJ1001" s="128">
        <v>0</v>
      </c>
    </row>
    <row r="1002" spans="1:140" ht="15.75" customHeight="1">
      <c r="A1002" s="33"/>
      <c r="B1002" s="33"/>
      <c r="C1002" s="128">
        <v>2020</v>
      </c>
      <c r="D1002" s="128" t="s">
        <v>4966</v>
      </c>
      <c r="E1002" s="128" t="s">
        <v>4967</v>
      </c>
      <c r="F1002" s="128" t="s">
        <v>466</v>
      </c>
      <c r="G1002" s="128" t="s">
        <v>459</v>
      </c>
      <c r="H1002" s="128" t="s">
        <v>4968</v>
      </c>
      <c r="I1002" s="128" t="s">
        <v>4969</v>
      </c>
      <c r="J1002" s="128"/>
      <c r="K1002" s="128"/>
      <c r="L1002" s="128" t="s">
        <v>4462</v>
      </c>
      <c r="M1002" s="147">
        <v>1</v>
      </c>
      <c r="N1002" s="147" t="s">
        <v>4970</v>
      </c>
      <c r="O1002" s="128"/>
      <c r="P1002" s="128"/>
      <c r="Q1002" s="128"/>
      <c r="R1002" s="128"/>
      <c r="S1002" s="128"/>
      <c r="T1002" s="128"/>
      <c r="U1002" s="128"/>
      <c r="V1002" s="128"/>
      <c r="W1002" s="128"/>
      <c r="X1002" s="128"/>
      <c r="Y1002" s="128">
        <v>1</v>
      </c>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f t="shared" si="288"/>
        <v>1</v>
      </c>
      <c r="AS1002" s="128">
        <v>0</v>
      </c>
      <c r="AT1002" s="128">
        <v>1</v>
      </c>
      <c r="AU1002" s="128">
        <v>0</v>
      </c>
      <c r="AV1002" s="128">
        <v>0</v>
      </c>
      <c r="AW1002" s="128">
        <v>0</v>
      </c>
      <c r="AX1002" s="128">
        <f t="shared" si="271"/>
        <v>1</v>
      </c>
      <c r="AY1002" s="128">
        <v>1</v>
      </c>
      <c r="AZ1002" s="128"/>
      <c r="BA1002" s="128"/>
      <c r="BB1002" s="128"/>
      <c r="BC1002" s="128"/>
      <c r="BD1002" s="128"/>
      <c r="BE1002" s="128"/>
      <c r="BF1002" s="128"/>
      <c r="BG1002" s="128"/>
      <c r="BH1002" s="128">
        <v>1</v>
      </c>
      <c r="BI1002" s="128"/>
      <c r="BJ1002" s="128"/>
      <c r="BK1002" s="128"/>
      <c r="BL1002" s="128"/>
      <c r="BM1002" s="128"/>
      <c r="BN1002" s="128"/>
      <c r="BO1002" s="128"/>
      <c r="BP1002" s="128"/>
      <c r="BQ1002" s="128"/>
      <c r="BR1002" s="128"/>
      <c r="BS1002" s="128"/>
      <c r="BT1002" s="128">
        <v>1</v>
      </c>
      <c r="BU1002" s="128"/>
      <c r="BV1002" s="66">
        <f t="shared" si="287"/>
        <v>0</v>
      </c>
      <c r="BW1002" s="128"/>
      <c r="BX1002" s="128"/>
      <c r="BY1002" s="128"/>
      <c r="BZ1002" s="128"/>
      <c r="CA1002" s="128"/>
      <c r="CB1002" s="128"/>
      <c r="CC1002" s="128"/>
      <c r="CD1002" s="128"/>
      <c r="CE1002" s="128"/>
      <c r="CF1002" s="128"/>
      <c r="CG1002" s="128"/>
      <c r="CH1002" s="128">
        <f t="shared" si="272"/>
        <v>0</v>
      </c>
      <c r="CI1002" s="128"/>
      <c r="CJ1002" s="128"/>
      <c r="CK1002" s="128"/>
      <c r="CL1002" s="128"/>
      <c r="CM1002" s="128">
        <v>1</v>
      </c>
      <c r="CN1002" s="128"/>
      <c r="CO1002" s="128"/>
      <c r="CP1002" s="128"/>
      <c r="CQ1002" s="128"/>
      <c r="CR1002" s="128"/>
      <c r="CS1002" s="128">
        <f t="shared" si="273"/>
        <v>1</v>
      </c>
      <c r="CT1002" s="128"/>
      <c r="CU1002" s="128"/>
      <c r="CV1002" s="128"/>
      <c r="CW1002" s="128"/>
      <c r="CX1002" s="128"/>
      <c r="CY1002" s="128"/>
      <c r="CZ1002" s="128"/>
      <c r="DA1002" s="128"/>
      <c r="DB1002" s="128"/>
      <c r="DC1002" s="128"/>
      <c r="DD1002" s="128">
        <f t="shared" si="274"/>
        <v>0</v>
      </c>
      <c r="DE1002" s="128"/>
      <c r="DF1002" s="128"/>
      <c r="DG1002" s="128"/>
      <c r="DH1002" s="128"/>
      <c r="DI1002" s="128"/>
      <c r="DJ1002" s="128"/>
      <c r="DK1002" s="128"/>
      <c r="DL1002" s="128"/>
      <c r="DM1002" s="128"/>
      <c r="DN1002" s="128">
        <f t="shared" si="275"/>
        <v>0</v>
      </c>
      <c r="DO1002" s="128"/>
      <c r="DP1002" s="128"/>
      <c r="DQ1002" s="128"/>
      <c r="DR1002" s="128"/>
      <c r="DS1002" s="128"/>
      <c r="DT1002" s="128"/>
      <c r="DU1002" s="128"/>
      <c r="DV1002" s="128"/>
      <c r="DW1002" s="128"/>
      <c r="DX1002" s="128"/>
      <c r="DY1002" s="128">
        <f t="shared" si="276"/>
        <v>0</v>
      </c>
      <c r="DZ1002" s="128">
        <f t="shared" si="277"/>
        <v>0</v>
      </c>
      <c r="EA1002" s="128">
        <f t="shared" si="278"/>
        <v>0</v>
      </c>
      <c r="EB1002" s="128">
        <f t="shared" si="279"/>
        <v>0</v>
      </c>
      <c r="EC1002" s="128">
        <f t="shared" si="280"/>
        <v>0</v>
      </c>
      <c r="ED1002" s="128">
        <f t="shared" si="281"/>
        <v>0</v>
      </c>
      <c r="EE1002" s="128">
        <f t="shared" si="282"/>
        <v>0</v>
      </c>
      <c r="EF1002" s="128">
        <f t="shared" si="283"/>
        <v>0</v>
      </c>
      <c r="EG1002" s="128">
        <f t="shared" si="284"/>
        <v>0</v>
      </c>
      <c r="EH1002" s="128">
        <f t="shared" si="285"/>
        <v>0</v>
      </c>
      <c r="EI1002" s="128">
        <f t="shared" si="286"/>
        <v>0</v>
      </c>
      <c r="EJ1002" s="128">
        <v>0</v>
      </c>
    </row>
    <row r="1003" spans="1:140" ht="15.75" customHeight="1">
      <c r="A1003" s="33"/>
      <c r="B1003" s="33"/>
      <c r="C1003" s="128">
        <v>2020</v>
      </c>
      <c r="D1003" s="128" t="s">
        <v>4971</v>
      </c>
      <c r="E1003" s="128" t="s">
        <v>4972</v>
      </c>
      <c r="F1003" s="128" t="s">
        <v>520</v>
      </c>
      <c r="G1003" s="128" t="s">
        <v>459</v>
      </c>
      <c r="H1003" s="161" t="s">
        <v>4973</v>
      </c>
      <c r="I1003" s="128" t="s">
        <v>4974</v>
      </c>
      <c r="J1003" s="128"/>
      <c r="K1003" s="128"/>
      <c r="L1003" s="128" t="s">
        <v>4462</v>
      </c>
      <c r="M1003" s="147">
        <v>0</v>
      </c>
      <c r="N1003" s="147"/>
      <c r="O1003" s="128"/>
      <c r="P1003" s="128"/>
      <c r="Q1003" s="128"/>
      <c r="R1003" s="128"/>
      <c r="S1003" s="128"/>
      <c r="T1003" s="128"/>
      <c r="U1003" s="128">
        <v>1</v>
      </c>
      <c r="V1003" s="128"/>
      <c r="W1003" s="128"/>
      <c r="X1003" s="128"/>
      <c r="Y1003" s="128"/>
      <c r="Z1003" s="128">
        <v>1</v>
      </c>
      <c r="AA1003" s="128"/>
      <c r="AB1003" s="128"/>
      <c r="AC1003" s="128"/>
      <c r="AD1003" s="128"/>
      <c r="AE1003" s="128"/>
      <c r="AF1003" s="128"/>
      <c r="AG1003" s="128"/>
      <c r="AH1003" s="128"/>
      <c r="AI1003" s="128"/>
      <c r="AJ1003" s="128"/>
      <c r="AK1003" s="128"/>
      <c r="AL1003" s="128"/>
      <c r="AM1003" s="128"/>
      <c r="AN1003" s="128"/>
      <c r="AO1003" s="128"/>
      <c r="AP1003" s="128"/>
      <c r="AQ1003" s="128"/>
      <c r="AR1003" s="128">
        <f t="shared" si="288"/>
        <v>1</v>
      </c>
      <c r="AS1003" s="128">
        <v>0</v>
      </c>
      <c r="AT1003" s="128">
        <v>0</v>
      </c>
      <c r="AU1003" s="128">
        <v>0</v>
      </c>
      <c r="AV1003" s="128">
        <v>0</v>
      </c>
      <c r="AW1003" s="128">
        <v>1</v>
      </c>
      <c r="AX1003" s="128">
        <f t="shared" si="271"/>
        <v>1</v>
      </c>
      <c r="AY1003" s="128"/>
      <c r="AZ1003" s="128"/>
      <c r="BA1003" s="128"/>
      <c r="BB1003" s="128"/>
      <c r="BC1003" s="128"/>
      <c r="BD1003" s="128"/>
      <c r="BE1003" s="128"/>
      <c r="BF1003" s="128"/>
      <c r="BG1003" s="128"/>
      <c r="BH1003" s="128"/>
      <c r="BI1003" s="128"/>
      <c r="BJ1003" s="128"/>
      <c r="BK1003" s="128">
        <v>1</v>
      </c>
      <c r="BL1003" s="128"/>
      <c r="BM1003" s="128"/>
      <c r="BN1003" s="128"/>
      <c r="BO1003" s="128"/>
      <c r="BP1003" s="128"/>
      <c r="BQ1003" s="128"/>
      <c r="BR1003" s="128"/>
      <c r="BS1003" s="128"/>
      <c r="BT1003" s="128"/>
      <c r="BU1003" s="128">
        <v>1</v>
      </c>
      <c r="BV1003" s="66">
        <f t="shared" si="287"/>
        <v>0</v>
      </c>
      <c r="BW1003" s="128"/>
      <c r="BX1003" s="128"/>
      <c r="BY1003" s="128"/>
      <c r="BZ1003" s="128"/>
      <c r="CA1003" s="128"/>
      <c r="CB1003" s="128"/>
      <c r="CC1003" s="128"/>
      <c r="CD1003" s="128"/>
      <c r="CE1003" s="128"/>
      <c r="CF1003" s="128"/>
      <c r="CG1003" s="128"/>
      <c r="CH1003" s="128">
        <f t="shared" si="272"/>
        <v>0</v>
      </c>
      <c r="CI1003" s="128"/>
      <c r="CJ1003" s="128"/>
      <c r="CK1003" s="128"/>
      <c r="CL1003" s="128"/>
      <c r="CM1003" s="128"/>
      <c r="CN1003" s="128"/>
      <c r="CO1003" s="128"/>
      <c r="CP1003" s="128"/>
      <c r="CQ1003" s="128"/>
      <c r="CR1003" s="128"/>
      <c r="CS1003" s="128">
        <f t="shared" si="273"/>
        <v>0</v>
      </c>
      <c r="CT1003" s="128"/>
      <c r="CU1003" s="128"/>
      <c r="CV1003" s="128"/>
      <c r="CW1003" s="128"/>
      <c r="CX1003" s="128"/>
      <c r="CY1003" s="128"/>
      <c r="CZ1003" s="128"/>
      <c r="DA1003" s="128"/>
      <c r="DB1003" s="128"/>
      <c r="DC1003" s="128"/>
      <c r="DD1003" s="128">
        <f t="shared" si="274"/>
        <v>0</v>
      </c>
      <c r="DE1003" s="128"/>
      <c r="DF1003" s="128"/>
      <c r="DG1003" s="128"/>
      <c r="DH1003" s="128"/>
      <c r="DI1003" s="128"/>
      <c r="DJ1003" s="128"/>
      <c r="DK1003" s="128"/>
      <c r="DL1003" s="128"/>
      <c r="DM1003" s="128"/>
      <c r="DN1003" s="128">
        <f t="shared" si="275"/>
        <v>0</v>
      </c>
      <c r="DO1003" s="128"/>
      <c r="DP1003" s="128"/>
      <c r="DQ1003" s="128"/>
      <c r="DR1003" s="128"/>
      <c r="DS1003" s="128"/>
      <c r="DT1003" s="128"/>
      <c r="DU1003" s="128">
        <v>1</v>
      </c>
      <c r="DV1003" s="128"/>
      <c r="DW1003" s="128"/>
      <c r="DX1003" s="128"/>
      <c r="DY1003" s="128">
        <f t="shared" si="276"/>
        <v>1</v>
      </c>
      <c r="DZ1003" s="128">
        <f t="shared" si="277"/>
        <v>0</v>
      </c>
      <c r="EA1003" s="128">
        <f t="shared" si="278"/>
        <v>0</v>
      </c>
      <c r="EB1003" s="128">
        <f t="shared" si="279"/>
        <v>0</v>
      </c>
      <c r="EC1003" s="128">
        <f t="shared" si="280"/>
        <v>0</v>
      </c>
      <c r="ED1003" s="128">
        <f t="shared" si="281"/>
        <v>0</v>
      </c>
      <c r="EE1003" s="128">
        <f t="shared" si="282"/>
        <v>0</v>
      </c>
      <c r="EF1003" s="128">
        <f t="shared" si="283"/>
        <v>1</v>
      </c>
      <c r="EG1003" s="128">
        <f t="shared" si="284"/>
        <v>0</v>
      </c>
      <c r="EH1003" s="128">
        <f t="shared" si="285"/>
        <v>1</v>
      </c>
      <c r="EI1003" s="128">
        <f t="shared" si="286"/>
        <v>1</v>
      </c>
      <c r="EJ1003" s="128">
        <v>0</v>
      </c>
    </row>
    <row r="1004" spans="1:140" ht="15.75" customHeight="1">
      <c r="A1004" s="34"/>
      <c r="B1004" s="33"/>
      <c r="C1004" s="128">
        <v>2020</v>
      </c>
      <c r="D1004" s="128" t="s">
        <v>4975</v>
      </c>
      <c r="E1004" s="128" t="s">
        <v>4976</v>
      </c>
      <c r="F1004" s="128" t="s">
        <v>913</v>
      </c>
      <c r="G1004" s="128" t="s">
        <v>470</v>
      </c>
      <c r="H1004" s="128" t="s">
        <v>4977</v>
      </c>
      <c r="I1004" s="162" t="s">
        <v>4978</v>
      </c>
      <c r="J1004" s="128"/>
      <c r="K1004" s="128"/>
      <c r="L1004" s="128" t="s">
        <v>4462</v>
      </c>
      <c r="M1004" s="147">
        <v>0</v>
      </c>
      <c r="N1004" s="147"/>
      <c r="O1004" s="128"/>
      <c r="P1004" s="128"/>
      <c r="Q1004" s="128"/>
      <c r="R1004" s="128"/>
      <c r="S1004" s="128"/>
      <c r="T1004" s="128"/>
      <c r="U1004" s="128">
        <v>1</v>
      </c>
      <c r="V1004" s="128"/>
      <c r="W1004" s="128"/>
      <c r="X1004" s="128"/>
      <c r="Y1004" s="128"/>
      <c r="Z1004" s="128"/>
      <c r="AA1004" s="128">
        <v>1</v>
      </c>
      <c r="AB1004" s="128"/>
      <c r="AC1004" s="128"/>
      <c r="AD1004" s="128"/>
      <c r="AE1004" s="128"/>
      <c r="AF1004" s="128">
        <v>1</v>
      </c>
      <c r="AG1004" s="128"/>
      <c r="AH1004" s="128"/>
      <c r="AI1004" s="128">
        <v>1</v>
      </c>
      <c r="AJ1004" s="128"/>
      <c r="AK1004" s="128"/>
      <c r="AL1004" s="128"/>
      <c r="AM1004" s="128"/>
      <c r="AN1004" s="128"/>
      <c r="AO1004" s="128"/>
      <c r="AP1004" s="128">
        <v>1</v>
      </c>
      <c r="AQ1004" s="128"/>
      <c r="AR1004" s="128">
        <f t="shared" si="288"/>
        <v>1</v>
      </c>
      <c r="AS1004" s="128">
        <v>1</v>
      </c>
      <c r="AT1004" s="128">
        <v>1</v>
      </c>
      <c r="AU1004" s="128">
        <v>1</v>
      </c>
      <c r="AV1004" s="128">
        <v>0</v>
      </c>
      <c r="AW1004" s="128">
        <v>0</v>
      </c>
      <c r="AX1004" s="128">
        <f t="shared" si="271"/>
        <v>3</v>
      </c>
      <c r="AY1004" s="128"/>
      <c r="AZ1004" s="128">
        <v>1</v>
      </c>
      <c r="BA1004" s="128"/>
      <c r="BB1004" s="128"/>
      <c r="BC1004" s="128"/>
      <c r="BD1004" s="128"/>
      <c r="BE1004" s="128"/>
      <c r="BF1004" s="128"/>
      <c r="BG1004" s="128"/>
      <c r="BH1004" s="128"/>
      <c r="BI1004" s="128"/>
      <c r="BJ1004" s="128"/>
      <c r="BK1004" s="128"/>
      <c r="BL1004" s="128"/>
      <c r="BM1004" s="128"/>
      <c r="BN1004" s="128"/>
      <c r="BO1004" s="128"/>
      <c r="BP1004" s="128">
        <v>1</v>
      </c>
      <c r="BQ1004" s="128"/>
      <c r="BR1004" s="128"/>
      <c r="BS1004" s="128"/>
      <c r="BT1004" s="128"/>
      <c r="BU1004" s="128"/>
      <c r="BV1004" s="66">
        <f t="shared" si="287"/>
        <v>1</v>
      </c>
      <c r="BW1004" s="128"/>
      <c r="BX1004" s="128"/>
      <c r="BY1004" s="128"/>
      <c r="BZ1004" s="128"/>
      <c r="CA1004" s="128"/>
      <c r="CB1004" s="128"/>
      <c r="CC1004" s="128"/>
      <c r="CD1004" s="128"/>
      <c r="CE1004" s="128"/>
      <c r="CF1004" s="128"/>
      <c r="CG1004" s="128"/>
      <c r="CH1004" s="128">
        <f t="shared" si="272"/>
        <v>0</v>
      </c>
      <c r="CI1004" s="128"/>
      <c r="CJ1004" s="128"/>
      <c r="CK1004" s="128"/>
      <c r="CL1004" s="128"/>
      <c r="CM1004" s="128"/>
      <c r="CN1004" s="128"/>
      <c r="CO1004" s="128"/>
      <c r="CP1004" s="128"/>
      <c r="CQ1004" s="128"/>
      <c r="CR1004" s="128"/>
      <c r="CS1004" s="128">
        <f t="shared" si="273"/>
        <v>0</v>
      </c>
      <c r="CT1004" s="128"/>
      <c r="CU1004" s="128"/>
      <c r="CV1004" s="128"/>
      <c r="CW1004" s="128"/>
      <c r="CX1004" s="128"/>
      <c r="CY1004" s="128"/>
      <c r="CZ1004" s="128"/>
      <c r="DA1004" s="128"/>
      <c r="DB1004" s="128"/>
      <c r="DC1004" s="128"/>
      <c r="DD1004" s="128">
        <f t="shared" si="274"/>
        <v>0</v>
      </c>
      <c r="DE1004" s="128"/>
      <c r="DF1004" s="128"/>
      <c r="DG1004" s="128"/>
      <c r="DH1004" s="128"/>
      <c r="DI1004" s="128"/>
      <c r="DJ1004" s="128"/>
      <c r="DK1004" s="128"/>
      <c r="DL1004" s="128"/>
      <c r="DM1004" s="128"/>
      <c r="DN1004" s="128">
        <f t="shared" si="275"/>
        <v>0</v>
      </c>
      <c r="DO1004" s="128"/>
      <c r="DP1004" s="128"/>
      <c r="DQ1004" s="128"/>
      <c r="DR1004" s="128"/>
      <c r="DS1004" s="128"/>
      <c r="DT1004" s="128"/>
      <c r="DU1004" s="128"/>
      <c r="DV1004" s="128"/>
      <c r="DW1004" s="128"/>
      <c r="DX1004" s="128"/>
      <c r="DY1004" s="128">
        <f t="shared" si="276"/>
        <v>0</v>
      </c>
      <c r="DZ1004" s="128">
        <f t="shared" si="277"/>
        <v>0</v>
      </c>
      <c r="EA1004" s="128">
        <f t="shared" si="278"/>
        <v>0</v>
      </c>
      <c r="EB1004" s="128">
        <f t="shared" si="279"/>
        <v>0</v>
      </c>
      <c r="EC1004" s="128">
        <f t="shared" si="280"/>
        <v>0</v>
      </c>
      <c r="ED1004" s="128">
        <f t="shared" si="281"/>
        <v>0</v>
      </c>
      <c r="EE1004" s="128">
        <f t="shared" si="282"/>
        <v>0</v>
      </c>
      <c r="EF1004" s="128">
        <f t="shared" si="283"/>
        <v>0</v>
      </c>
      <c r="EG1004" s="128">
        <f t="shared" si="284"/>
        <v>0</v>
      </c>
      <c r="EH1004" s="128">
        <f t="shared" si="285"/>
        <v>0</v>
      </c>
      <c r="EI1004" s="128">
        <f t="shared" si="286"/>
        <v>0</v>
      </c>
      <c r="EJ1004" s="128">
        <v>0</v>
      </c>
    </row>
    <row r="1005" spans="1:140" ht="15.75" customHeight="1">
      <c r="A1005" s="33"/>
      <c r="B1005" s="33"/>
      <c r="C1005" s="128">
        <v>2020</v>
      </c>
      <c r="D1005" s="128" t="s">
        <v>4979</v>
      </c>
      <c r="E1005" s="128" t="s">
        <v>4980</v>
      </c>
      <c r="F1005" s="128" t="s">
        <v>620</v>
      </c>
      <c r="G1005" s="128" t="s">
        <v>621</v>
      </c>
      <c r="H1005" s="128" t="s">
        <v>4981</v>
      </c>
      <c r="I1005" s="162" t="s">
        <v>4982</v>
      </c>
      <c r="J1005" s="128"/>
      <c r="K1005" s="128"/>
      <c r="L1005" s="128" t="s">
        <v>4462</v>
      </c>
      <c r="M1005" s="147">
        <v>0</v>
      </c>
      <c r="N1005" s="147"/>
      <c r="O1005" s="128"/>
      <c r="P1005" s="128"/>
      <c r="Q1005" s="128"/>
      <c r="R1005" s="128"/>
      <c r="S1005" s="128"/>
      <c r="T1005" s="128"/>
      <c r="U1005" s="128">
        <v>1</v>
      </c>
      <c r="V1005" s="128"/>
      <c r="W1005" s="128"/>
      <c r="X1005" s="128"/>
      <c r="Y1005" s="128"/>
      <c r="Z1005" s="128">
        <v>1</v>
      </c>
      <c r="AA1005" s="128"/>
      <c r="AB1005" s="128"/>
      <c r="AC1005" s="128"/>
      <c r="AD1005" s="128"/>
      <c r="AE1005" s="128"/>
      <c r="AF1005" s="128"/>
      <c r="AG1005" s="128"/>
      <c r="AH1005" s="128"/>
      <c r="AI1005" s="128"/>
      <c r="AJ1005" s="128"/>
      <c r="AK1005" s="128"/>
      <c r="AL1005" s="128"/>
      <c r="AM1005" s="128"/>
      <c r="AN1005" s="128"/>
      <c r="AO1005" s="128"/>
      <c r="AP1005" s="128"/>
      <c r="AQ1005" s="128"/>
      <c r="AR1005" s="128">
        <f t="shared" si="288"/>
        <v>1</v>
      </c>
      <c r="AS1005" s="128">
        <v>0</v>
      </c>
      <c r="AT1005" s="128">
        <v>1</v>
      </c>
      <c r="AU1005" s="128">
        <v>0</v>
      </c>
      <c r="AV1005" s="128">
        <v>0</v>
      </c>
      <c r="AW1005" s="128">
        <v>1</v>
      </c>
      <c r="AX1005" s="128">
        <f t="shared" si="271"/>
        <v>2</v>
      </c>
      <c r="AY1005" s="128"/>
      <c r="AZ1005" s="128"/>
      <c r="BA1005" s="128">
        <v>1</v>
      </c>
      <c r="BB1005" s="128"/>
      <c r="BC1005" s="128"/>
      <c r="BD1005" s="128"/>
      <c r="BE1005" s="128"/>
      <c r="BF1005" s="128"/>
      <c r="BG1005" s="128"/>
      <c r="BH1005" s="128"/>
      <c r="BI1005" s="128"/>
      <c r="BJ1005" s="128">
        <v>1</v>
      </c>
      <c r="BK1005" s="128">
        <v>1</v>
      </c>
      <c r="BL1005" s="128"/>
      <c r="BM1005" s="128"/>
      <c r="BN1005" s="128"/>
      <c r="BO1005" s="128"/>
      <c r="BP1005" s="128"/>
      <c r="BQ1005" s="128"/>
      <c r="BR1005" s="128"/>
      <c r="BS1005" s="128"/>
      <c r="BT1005" s="128">
        <v>1</v>
      </c>
      <c r="BU1005" s="128">
        <v>1</v>
      </c>
      <c r="BV1005" s="66">
        <f t="shared" si="287"/>
        <v>0</v>
      </c>
      <c r="BW1005" s="128"/>
      <c r="BX1005" s="128"/>
      <c r="BY1005" s="128"/>
      <c r="BZ1005" s="128"/>
      <c r="CA1005" s="128"/>
      <c r="CB1005" s="128"/>
      <c r="CC1005" s="128"/>
      <c r="CD1005" s="128"/>
      <c r="CE1005" s="128"/>
      <c r="CF1005" s="128"/>
      <c r="CG1005" s="128"/>
      <c r="CH1005" s="128">
        <f t="shared" si="272"/>
        <v>0</v>
      </c>
      <c r="CI1005" s="128"/>
      <c r="CJ1005" s="128"/>
      <c r="CK1005" s="128"/>
      <c r="CL1005" s="128"/>
      <c r="CM1005" s="128">
        <v>1</v>
      </c>
      <c r="CN1005" s="128"/>
      <c r="CO1005" s="128"/>
      <c r="CP1005" s="128"/>
      <c r="CQ1005" s="128"/>
      <c r="CR1005" s="128"/>
      <c r="CS1005" s="128">
        <f t="shared" si="273"/>
        <v>1</v>
      </c>
      <c r="CT1005" s="128"/>
      <c r="CU1005" s="128"/>
      <c r="CV1005" s="128"/>
      <c r="CW1005" s="128"/>
      <c r="CX1005" s="128"/>
      <c r="CY1005" s="128"/>
      <c r="CZ1005" s="128"/>
      <c r="DA1005" s="128"/>
      <c r="DB1005" s="128"/>
      <c r="DC1005" s="128"/>
      <c r="DD1005" s="128">
        <f t="shared" si="274"/>
        <v>0</v>
      </c>
      <c r="DE1005" s="128"/>
      <c r="DF1005" s="128"/>
      <c r="DG1005" s="128"/>
      <c r="DH1005" s="128"/>
      <c r="DI1005" s="128"/>
      <c r="DJ1005" s="128"/>
      <c r="DK1005" s="128"/>
      <c r="DL1005" s="128"/>
      <c r="DM1005" s="128"/>
      <c r="DN1005" s="128">
        <f t="shared" si="275"/>
        <v>0</v>
      </c>
      <c r="DO1005" s="128"/>
      <c r="DP1005" s="128"/>
      <c r="DQ1005" s="128"/>
      <c r="DR1005" s="128"/>
      <c r="DS1005" s="128"/>
      <c r="DT1005" s="128"/>
      <c r="DU1005" s="128"/>
      <c r="DV1005" s="128">
        <v>1</v>
      </c>
      <c r="DW1005" s="128"/>
      <c r="DX1005" s="128"/>
      <c r="DY1005" s="128">
        <f t="shared" si="276"/>
        <v>1</v>
      </c>
      <c r="DZ1005" s="128">
        <f t="shared" si="277"/>
        <v>0</v>
      </c>
      <c r="EA1005" s="128">
        <f t="shared" si="278"/>
        <v>0</v>
      </c>
      <c r="EB1005" s="128">
        <f t="shared" si="279"/>
        <v>0</v>
      </c>
      <c r="EC1005" s="128">
        <f t="shared" si="280"/>
        <v>0</v>
      </c>
      <c r="ED1005" s="128">
        <f t="shared" si="281"/>
        <v>0</v>
      </c>
      <c r="EE1005" s="128">
        <f t="shared" si="282"/>
        <v>0</v>
      </c>
      <c r="EF1005" s="128">
        <f t="shared" si="283"/>
        <v>0</v>
      </c>
      <c r="EG1005" s="128">
        <f t="shared" si="284"/>
        <v>0</v>
      </c>
      <c r="EH1005" s="128">
        <f t="shared" si="285"/>
        <v>0</v>
      </c>
      <c r="EI1005" s="128">
        <f t="shared" si="286"/>
        <v>0</v>
      </c>
      <c r="EJ1005" s="128">
        <v>1</v>
      </c>
    </row>
    <row r="1006" spans="1:140" ht="15.75" customHeight="1">
      <c r="A1006" s="34"/>
      <c r="B1006" s="34"/>
      <c r="C1006" s="128">
        <v>2020</v>
      </c>
      <c r="D1006" s="128" t="s">
        <v>4983</v>
      </c>
      <c r="E1006" s="128" t="s">
        <v>4984</v>
      </c>
      <c r="F1006" s="128" t="s">
        <v>499</v>
      </c>
      <c r="G1006" s="128" t="s">
        <v>470</v>
      </c>
      <c r="H1006" s="128" t="s">
        <v>4985</v>
      </c>
      <c r="I1006" s="128" t="s">
        <v>4986</v>
      </c>
      <c r="J1006" s="128"/>
      <c r="K1006" s="128"/>
      <c r="L1006" s="128" t="s">
        <v>4462</v>
      </c>
      <c r="M1006" s="147">
        <v>0</v>
      </c>
      <c r="N1006" s="147"/>
      <c r="O1006" s="128"/>
      <c r="P1006" s="128"/>
      <c r="Q1006" s="128"/>
      <c r="R1006" s="128"/>
      <c r="S1006" s="128"/>
      <c r="T1006" s="128"/>
      <c r="U1006" s="128">
        <v>1</v>
      </c>
      <c r="V1006" s="128"/>
      <c r="W1006" s="128"/>
      <c r="X1006" s="128"/>
      <c r="Y1006" s="128"/>
      <c r="Z1006" s="128"/>
      <c r="AA1006" s="128">
        <v>1</v>
      </c>
      <c r="AB1006" s="128"/>
      <c r="AC1006" s="128"/>
      <c r="AD1006" s="128"/>
      <c r="AE1006" s="128"/>
      <c r="AF1006" s="128"/>
      <c r="AG1006" s="128"/>
      <c r="AH1006" s="128"/>
      <c r="AI1006" s="128"/>
      <c r="AJ1006" s="128"/>
      <c r="AK1006" s="128"/>
      <c r="AL1006" s="128"/>
      <c r="AM1006" s="128"/>
      <c r="AN1006" s="128"/>
      <c r="AO1006" s="128"/>
      <c r="AP1006" s="128"/>
      <c r="AQ1006" s="128"/>
      <c r="AR1006" s="128">
        <f t="shared" si="288"/>
        <v>1</v>
      </c>
      <c r="AS1006" s="128">
        <v>1</v>
      </c>
      <c r="AT1006" s="128">
        <v>1</v>
      </c>
      <c r="AU1006" s="128">
        <v>1</v>
      </c>
      <c r="AV1006" s="128">
        <v>0</v>
      </c>
      <c r="AW1006" s="128">
        <v>1</v>
      </c>
      <c r="AX1006" s="128">
        <f t="shared" si="271"/>
        <v>4</v>
      </c>
      <c r="AY1006" s="128"/>
      <c r="AZ1006" s="128"/>
      <c r="BA1006" s="128">
        <v>1</v>
      </c>
      <c r="BB1006" s="128"/>
      <c r="BC1006" s="128"/>
      <c r="BD1006" s="128"/>
      <c r="BE1006" s="128"/>
      <c r="BF1006" s="128"/>
      <c r="BG1006" s="128"/>
      <c r="BH1006" s="128"/>
      <c r="BI1006" s="128"/>
      <c r="BJ1006" s="128"/>
      <c r="BK1006" s="128"/>
      <c r="BL1006" s="128"/>
      <c r="BM1006" s="128"/>
      <c r="BN1006" s="128"/>
      <c r="BO1006" s="128"/>
      <c r="BP1006" s="128">
        <v>1</v>
      </c>
      <c r="BQ1006" s="128"/>
      <c r="BR1006" s="128"/>
      <c r="BS1006" s="128">
        <v>1</v>
      </c>
      <c r="BT1006" s="128">
        <v>1</v>
      </c>
      <c r="BU1006" s="128">
        <v>1</v>
      </c>
      <c r="BV1006" s="66">
        <f t="shared" si="287"/>
        <v>0</v>
      </c>
      <c r="BW1006" s="128"/>
      <c r="BX1006" s="128"/>
      <c r="BY1006" s="128"/>
      <c r="BZ1006" s="128">
        <v>1</v>
      </c>
      <c r="CA1006" s="128"/>
      <c r="CB1006" s="128"/>
      <c r="CC1006" s="128"/>
      <c r="CD1006" s="128"/>
      <c r="CE1006" s="128"/>
      <c r="CF1006" s="128"/>
      <c r="CG1006" s="128"/>
      <c r="CH1006" s="128">
        <f t="shared" si="272"/>
        <v>1</v>
      </c>
      <c r="CI1006" s="128"/>
      <c r="CJ1006" s="128"/>
      <c r="CK1006" s="128"/>
      <c r="CL1006" s="128"/>
      <c r="CM1006" s="128">
        <v>1</v>
      </c>
      <c r="CN1006" s="128"/>
      <c r="CO1006" s="128"/>
      <c r="CP1006" s="128"/>
      <c r="CQ1006" s="128"/>
      <c r="CR1006" s="128"/>
      <c r="CS1006" s="128">
        <f t="shared" si="273"/>
        <v>1</v>
      </c>
      <c r="CT1006" s="128"/>
      <c r="CU1006" s="128"/>
      <c r="CV1006" s="128"/>
      <c r="CW1006" s="128"/>
      <c r="CX1006" s="128">
        <v>1</v>
      </c>
      <c r="CY1006" s="128"/>
      <c r="CZ1006" s="128"/>
      <c r="DA1006" s="128"/>
      <c r="DB1006" s="128"/>
      <c r="DC1006" s="128"/>
      <c r="DD1006" s="128">
        <f t="shared" si="274"/>
        <v>1</v>
      </c>
      <c r="DE1006" s="128"/>
      <c r="DF1006" s="128"/>
      <c r="DG1006" s="128"/>
      <c r="DH1006" s="128"/>
      <c r="DI1006" s="128"/>
      <c r="DJ1006" s="128"/>
      <c r="DK1006" s="128"/>
      <c r="DL1006" s="128"/>
      <c r="DM1006" s="128"/>
      <c r="DN1006" s="128">
        <f t="shared" si="275"/>
        <v>0</v>
      </c>
      <c r="DO1006" s="128"/>
      <c r="DP1006" s="128"/>
      <c r="DQ1006" s="128"/>
      <c r="DR1006" s="128"/>
      <c r="DS1006" s="128"/>
      <c r="DT1006" s="128"/>
      <c r="DU1006" s="128"/>
      <c r="DV1006" s="128">
        <v>1</v>
      </c>
      <c r="DW1006" s="128"/>
      <c r="DX1006" s="128"/>
      <c r="DY1006" s="128">
        <f t="shared" si="276"/>
        <v>1</v>
      </c>
      <c r="DZ1006" s="128">
        <f t="shared" si="277"/>
        <v>0</v>
      </c>
      <c r="EA1006" s="128">
        <f t="shared" si="278"/>
        <v>0</v>
      </c>
      <c r="EB1006" s="128">
        <f t="shared" si="279"/>
        <v>0</v>
      </c>
      <c r="EC1006" s="128">
        <f t="shared" si="280"/>
        <v>0</v>
      </c>
      <c r="ED1006" s="128">
        <f t="shared" si="281"/>
        <v>1</v>
      </c>
      <c r="EE1006" s="128">
        <f t="shared" si="282"/>
        <v>0</v>
      </c>
      <c r="EF1006" s="128">
        <f t="shared" si="283"/>
        <v>0</v>
      </c>
      <c r="EG1006" s="128">
        <f t="shared" si="284"/>
        <v>0</v>
      </c>
      <c r="EH1006" s="128">
        <f t="shared" si="285"/>
        <v>1</v>
      </c>
      <c r="EI1006" s="128">
        <f t="shared" si="286"/>
        <v>1</v>
      </c>
      <c r="EJ1006" s="128">
        <v>0</v>
      </c>
    </row>
    <row r="1007" spans="1:140" ht="15.75" customHeight="1">
      <c r="A1007" s="34"/>
      <c r="B1007" s="34"/>
      <c r="C1007" s="128">
        <v>2020</v>
      </c>
      <c r="D1007" s="128" t="s">
        <v>4987</v>
      </c>
      <c r="E1007" s="128" t="s">
        <v>4988</v>
      </c>
      <c r="F1007" s="128" t="s">
        <v>534</v>
      </c>
      <c r="G1007" s="128" t="s">
        <v>487</v>
      </c>
      <c r="H1007" s="128" t="s">
        <v>4989</v>
      </c>
      <c r="I1007" s="162" t="s">
        <v>4990</v>
      </c>
      <c r="J1007" s="128"/>
      <c r="K1007" s="128"/>
      <c r="L1007" s="128" t="s">
        <v>4462</v>
      </c>
      <c r="M1007" s="147">
        <v>0</v>
      </c>
      <c r="N1007" s="147"/>
      <c r="O1007" s="128"/>
      <c r="P1007" s="128"/>
      <c r="Q1007" s="128"/>
      <c r="R1007" s="128"/>
      <c r="S1007" s="128"/>
      <c r="T1007" s="128">
        <v>1</v>
      </c>
      <c r="U1007" s="128"/>
      <c r="V1007" s="128"/>
      <c r="W1007" s="128"/>
      <c r="X1007" s="128">
        <v>1</v>
      </c>
      <c r="Y1007" s="128"/>
      <c r="Z1007" s="128"/>
      <c r="AA1007" s="128">
        <v>1</v>
      </c>
      <c r="AB1007" s="128"/>
      <c r="AC1007" s="128"/>
      <c r="AD1007" s="128"/>
      <c r="AE1007" s="128"/>
      <c r="AF1007" s="128"/>
      <c r="AG1007" s="128"/>
      <c r="AH1007" s="128"/>
      <c r="AI1007" s="128"/>
      <c r="AJ1007" s="128"/>
      <c r="AK1007" s="128"/>
      <c r="AL1007" s="128"/>
      <c r="AM1007" s="128"/>
      <c r="AN1007" s="128"/>
      <c r="AO1007" s="128"/>
      <c r="AP1007" s="128"/>
      <c r="AQ1007" s="128"/>
      <c r="AR1007" s="128">
        <f t="shared" si="288"/>
        <v>1</v>
      </c>
      <c r="AS1007" s="128">
        <v>0</v>
      </c>
      <c r="AT1007" s="128">
        <v>1</v>
      </c>
      <c r="AU1007" s="128">
        <v>0</v>
      </c>
      <c r="AV1007" s="128">
        <v>0</v>
      </c>
      <c r="AW1007" s="128">
        <v>1</v>
      </c>
      <c r="AX1007" s="128">
        <f t="shared" si="271"/>
        <v>2</v>
      </c>
      <c r="AY1007" s="128"/>
      <c r="AZ1007" s="128">
        <v>1</v>
      </c>
      <c r="BA1007" s="128">
        <v>1</v>
      </c>
      <c r="BB1007" s="128"/>
      <c r="BC1007" s="128"/>
      <c r="BD1007" s="128"/>
      <c r="BE1007" s="128"/>
      <c r="BF1007" s="128"/>
      <c r="BG1007" s="128"/>
      <c r="BH1007" s="128"/>
      <c r="BI1007" s="128"/>
      <c r="BJ1007" s="128"/>
      <c r="BK1007" s="128">
        <v>1</v>
      </c>
      <c r="BL1007" s="128"/>
      <c r="BM1007" s="128"/>
      <c r="BN1007" s="128"/>
      <c r="BO1007" s="128"/>
      <c r="BP1007" s="128"/>
      <c r="BQ1007" s="128"/>
      <c r="BR1007" s="128"/>
      <c r="BS1007" s="128"/>
      <c r="BT1007" s="128"/>
      <c r="BU1007" s="128"/>
      <c r="BV1007" s="66">
        <f t="shared" si="287"/>
        <v>1</v>
      </c>
      <c r="BW1007" s="128"/>
      <c r="BX1007" s="128"/>
      <c r="BY1007" s="128"/>
      <c r="BZ1007" s="128"/>
      <c r="CA1007" s="128"/>
      <c r="CB1007" s="128"/>
      <c r="CC1007" s="128"/>
      <c r="CD1007" s="128"/>
      <c r="CE1007" s="128"/>
      <c r="CF1007" s="128"/>
      <c r="CG1007" s="128"/>
      <c r="CH1007" s="128">
        <f t="shared" si="272"/>
        <v>0</v>
      </c>
      <c r="CI1007" s="128"/>
      <c r="CJ1007" s="128"/>
      <c r="CK1007" s="128"/>
      <c r="CL1007" s="128"/>
      <c r="CM1007" s="128"/>
      <c r="CN1007" s="128"/>
      <c r="CO1007" s="128"/>
      <c r="CP1007" s="128"/>
      <c r="CQ1007" s="128"/>
      <c r="CR1007" s="128"/>
      <c r="CS1007" s="128">
        <f t="shared" si="273"/>
        <v>0</v>
      </c>
      <c r="CT1007" s="128"/>
      <c r="CU1007" s="128"/>
      <c r="CV1007" s="128"/>
      <c r="CW1007" s="128"/>
      <c r="CX1007" s="128"/>
      <c r="CY1007" s="128"/>
      <c r="CZ1007" s="128"/>
      <c r="DA1007" s="128"/>
      <c r="DB1007" s="128"/>
      <c r="DC1007" s="128"/>
      <c r="DD1007" s="128">
        <f t="shared" si="274"/>
        <v>0</v>
      </c>
      <c r="DE1007" s="128"/>
      <c r="DF1007" s="128"/>
      <c r="DG1007" s="128"/>
      <c r="DH1007" s="128"/>
      <c r="DI1007" s="128"/>
      <c r="DJ1007" s="128"/>
      <c r="DK1007" s="128"/>
      <c r="DL1007" s="128"/>
      <c r="DM1007" s="128"/>
      <c r="DN1007" s="128">
        <f t="shared" si="275"/>
        <v>0</v>
      </c>
      <c r="DO1007" s="128"/>
      <c r="DP1007" s="128"/>
      <c r="DQ1007" s="128"/>
      <c r="DR1007" s="128"/>
      <c r="DS1007" s="128"/>
      <c r="DT1007" s="128"/>
      <c r="DU1007" s="128"/>
      <c r="DV1007" s="128"/>
      <c r="DW1007" s="128"/>
      <c r="DX1007" s="128"/>
      <c r="DY1007" s="128">
        <f t="shared" si="276"/>
        <v>0</v>
      </c>
      <c r="DZ1007" s="128">
        <f t="shared" si="277"/>
        <v>0</v>
      </c>
      <c r="EA1007" s="128">
        <f t="shared" si="278"/>
        <v>0</v>
      </c>
      <c r="EB1007" s="128">
        <f t="shared" si="279"/>
        <v>0</v>
      </c>
      <c r="EC1007" s="128">
        <f t="shared" si="280"/>
        <v>0</v>
      </c>
      <c r="ED1007" s="128">
        <f t="shared" si="281"/>
        <v>0</v>
      </c>
      <c r="EE1007" s="128">
        <f t="shared" si="282"/>
        <v>0</v>
      </c>
      <c r="EF1007" s="128">
        <f t="shared" si="283"/>
        <v>0</v>
      </c>
      <c r="EG1007" s="128">
        <f t="shared" si="284"/>
        <v>0</v>
      </c>
      <c r="EH1007" s="128">
        <f t="shared" si="285"/>
        <v>0</v>
      </c>
      <c r="EI1007" s="128">
        <f t="shared" si="286"/>
        <v>0</v>
      </c>
      <c r="EJ1007" s="128">
        <v>0</v>
      </c>
    </row>
    <row r="1008" spans="1:140" ht="15.75" customHeight="1">
      <c r="A1008" s="33"/>
      <c r="B1008" s="33"/>
      <c r="C1008" s="128">
        <v>2020</v>
      </c>
      <c r="D1008" s="128" t="s">
        <v>4991</v>
      </c>
      <c r="E1008" s="128" t="s">
        <v>4992</v>
      </c>
      <c r="F1008" s="128" t="s">
        <v>851</v>
      </c>
      <c r="G1008" s="128" t="s">
        <v>483</v>
      </c>
      <c r="H1008" s="128" t="s">
        <v>4993</v>
      </c>
      <c r="I1008" s="162" t="s">
        <v>4994</v>
      </c>
      <c r="J1008" s="128"/>
      <c r="K1008" s="128"/>
      <c r="L1008" s="128" t="s">
        <v>4462</v>
      </c>
      <c r="M1008" s="147">
        <v>0</v>
      </c>
      <c r="N1008" s="147"/>
      <c r="O1008" s="128"/>
      <c r="P1008" s="128"/>
      <c r="Q1008" s="128"/>
      <c r="R1008" s="128"/>
      <c r="S1008" s="128"/>
      <c r="T1008" s="128">
        <v>1</v>
      </c>
      <c r="U1008" s="128"/>
      <c r="V1008" s="128"/>
      <c r="W1008" s="128"/>
      <c r="X1008" s="128"/>
      <c r="Y1008" s="128"/>
      <c r="Z1008" s="128"/>
      <c r="AA1008" s="128"/>
      <c r="AB1008" s="128"/>
      <c r="AC1008" s="128"/>
      <c r="AD1008" s="128"/>
      <c r="AE1008" s="128"/>
      <c r="AF1008" s="128">
        <v>1</v>
      </c>
      <c r="AG1008" s="128"/>
      <c r="AH1008" s="128"/>
      <c r="AI1008" s="128"/>
      <c r="AJ1008" s="128"/>
      <c r="AK1008" s="128"/>
      <c r="AL1008" s="128"/>
      <c r="AM1008" s="128"/>
      <c r="AN1008" s="128"/>
      <c r="AO1008" s="128"/>
      <c r="AP1008" s="128"/>
      <c r="AQ1008" s="128"/>
      <c r="AR1008" s="128">
        <f t="shared" si="288"/>
        <v>1</v>
      </c>
      <c r="AS1008" s="128">
        <v>0</v>
      </c>
      <c r="AT1008" s="128">
        <v>1</v>
      </c>
      <c r="AU1008" s="128">
        <v>0</v>
      </c>
      <c r="AV1008" s="128">
        <v>0</v>
      </c>
      <c r="AW1008" s="128">
        <v>0</v>
      </c>
      <c r="AX1008" s="128">
        <f t="shared" si="271"/>
        <v>1</v>
      </c>
      <c r="AY1008" s="128"/>
      <c r="AZ1008" s="128">
        <v>1</v>
      </c>
      <c r="BA1008" s="128"/>
      <c r="BB1008" s="128"/>
      <c r="BC1008" s="128"/>
      <c r="BD1008" s="128"/>
      <c r="BE1008" s="128"/>
      <c r="BF1008" s="128"/>
      <c r="BG1008" s="128"/>
      <c r="BH1008" s="128"/>
      <c r="BI1008" s="128"/>
      <c r="BJ1008" s="128"/>
      <c r="BK1008" s="128"/>
      <c r="BL1008" s="128"/>
      <c r="BM1008" s="128"/>
      <c r="BN1008" s="128">
        <v>1</v>
      </c>
      <c r="BO1008" s="128"/>
      <c r="BP1008" s="128"/>
      <c r="BQ1008" s="128"/>
      <c r="BR1008" s="128"/>
      <c r="BS1008" s="128"/>
      <c r="BT1008" s="128"/>
      <c r="BU1008" s="128"/>
      <c r="BV1008" s="66">
        <f t="shared" si="287"/>
        <v>1</v>
      </c>
      <c r="BW1008" s="128"/>
      <c r="BX1008" s="128"/>
      <c r="BY1008" s="128"/>
      <c r="BZ1008" s="128"/>
      <c r="CA1008" s="128"/>
      <c r="CB1008" s="128"/>
      <c r="CC1008" s="128"/>
      <c r="CD1008" s="128"/>
      <c r="CE1008" s="128"/>
      <c r="CF1008" s="128"/>
      <c r="CG1008" s="128"/>
      <c r="CH1008" s="128">
        <f t="shared" si="272"/>
        <v>0</v>
      </c>
      <c r="CI1008" s="128"/>
      <c r="CJ1008" s="128"/>
      <c r="CK1008" s="128"/>
      <c r="CL1008" s="128"/>
      <c r="CM1008" s="128"/>
      <c r="CN1008" s="128"/>
      <c r="CO1008" s="128"/>
      <c r="CP1008" s="128"/>
      <c r="CQ1008" s="128"/>
      <c r="CR1008" s="128"/>
      <c r="CS1008" s="128">
        <f t="shared" si="273"/>
        <v>0</v>
      </c>
      <c r="CT1008" s="128"/>
      <c r="CU1008" s="128"/>
      <c r="CV1008" s="128"/>
      <c r="CW1008" s="128"/>
      <c r="CX1008" s="128"/>
      <c r="CY1008" s="128"/>
      <c r="CZ1008" s="128"/>
      <c r="DA1008" s="128"/>
      <c r="DB1008" s="128"/>
      <c r="DC1008" s="128"/>
      <c r="DD1008" s="128">
        <f t="shared" si="274"/>
        <v>0</v>
      </c>
      <c r="DE1008" s="128"/>
      <c r="DF1008" s="128"/>
      <c r="DG1008" s="128"/>
      <c r="DH1008" s="128"/>
      <c r="DI1008" s="128"/>
      <c r="DJ1008" s="128"/>
      <c r="DK1008" s="128"/>
      <c r="DL1008" s="128"/>
      <c r="DM1008" s="128"/>
      <c r="DN1008" s="128">
        <f t="shared" si="275"/>
        <v>0</v>
      </c>
      <c r="DO1008" s="128"/>
      <c r="DP1008" s="128"/>
      <c r="DQ1008" s="128"/>
      <c r="DR1008" s="128"/>
      <c r="DS1008" s="128"/>
      <c r="DT1008" s="128"/>
      <c r="DU1008" s="128"/>
      <c r="DV1008" s="128"/>
      <c r="DW1008" s="128"/>
      <c r="DX1008" s="128"/>
      <c r="DY1008" s="128">
        <f t="shared" si="276"/>
        <v>0</v>
      </c>
      <c r="DZ1008" s="128">
        <f t="shared" si="277"/>
        <v>0</v>
      </c>
      <c r="EA1008" s="128">
        <f t="shared" si="278"/>
        <v>0</v>
      </c>
      <c r="EB1008" s="128">
        <f t="shared" si="279"/>
        <v>0</v>
      </c>
      <c r="EC1008" s="128">
        <f t="shared" si="280"/>
        <v>0</v>
      </c>
      <c r="ED1008" s="128">
        <f t="shared" si="281"/>
        <v>0</v>
      </c>
      <c r="EE1008" s="128">
        <f t="shared" si="282"/>
        <v>0</v>
      </c>
      <c r="EF1008" s="128">
        <f t="shared" si="283"/>
        <v>0</v>
      </c>
      <c r="EG1008" s="128">
        <f t="shared" si="284"/>
        <v>0</v>
      </c>
      <c r="EH1008" s="128">
        <f t="shared" si="285"/>
        <v>0</v>
      </c>
      <c r="EI1008" s="128">
        <f t="shared" si="286"/>
        <v>0</v>
      </c>
      <c r="EJ1008" s="128">
        <v>0</v>
      </c>
    </row>
    <row r="1009" spans="1:140" ht="15.75" customHeight="1">
      <c r="A1009" s="33"/>
      <c r="B1009" s="33"/>
      <c r="C1009" s="128">
        <v>2020</v>
      </c>
      <c r="D1009" s="128" t="s">
        <v>4995</v>
      </c>
      <c r="E1009" s="128" t="s">
        <v>4996</v>
      </c>
      <c r="F1009" s="128" t="s">
        <v>2979</v>
      </c>
      <c r="G1009" s="128" t="s">
        <v>538</v>
      </c>
      <c r="H1009" s="128" t="s">
        <v>4997</v>
      </c>
      <c r="I1009" s="128" t="s">
        <v>4998</v>
      </c>
      <c r="J1009" s="128"/>
      <c r="K1009" s="128"/>
      <c r="L1009" s="128" t="s">
        <v>4462</v>
      </c>
      <c r="M1009" s="147">
        <v>0</v>
      </c>
      <c r="N1009" s="147"/>
      <c r="O1009" s="128"/>
      <c r="P1009" s="128"/>
      <c r="Q1009" s="128"/>
      <c r="R1009" s="128"/>
      <c r="S1009" s="128"/>
      <c r="T1009" s="128"/>
      <c r="U1009" s="128"/>
      <c r="V1009" s="128">
        <v>1</v>
      </c>
      <c r="W1009" s="128"/>
      <c r="X1009" s="128"/>
      <c r="Y1009" s="128"/>
      <c r="Z1009" s="128">
        <v>1</v>
      </c>
      <c r="AA1009" s="128"/>
      <c r="AB1009" s="128"/>
      <c r="AC1009" s="128"/>
      <c r="AD1009" s="128"/>
      <c r="AE1009" s="128"/>
      <c r="AF1009" s="128"/>
      <c r="AG1009" s="128"/>
      <c r="AH1009" s="128"/>
      <c r="AI1009" s="128"/>
      <c r="AJ1009" s="128"/>
      <c r="AK1009" s="128"/>
      <c r="AL1009" s="128"/>
      <c r="AM1009" s="128"/>
      <c r="AN1009" s="128"/>
      <c r="AO1009" s="128"/>
      <c r="AP1009" s="128"/>
      <c r="AQ1009" s="128"/>
      <c r="AR1009" s="128">
        <f t="shared" si="288"/>
        <v>1</v>
      </c>
      <c r="AS1009" s="128">
        <v>0</v>
      </c>
      <c r="AT1009" s="128">
        <v>1</v>
      </c>
      <c r="AU1009" s="128">
        <v>0</v>
      </c>
      <c r="AV1009" s="128">
        <v>0</v>
      </c>
      <c r="AW1009" s="128">
        <v>0</v>
      </c>
      <c r="AX1009" s="128">
        <f t="shared" si="271"/>
        <v>1</v>
      </c>
      <c r="AY1009" s="128"/>
      <c r="AZ1009" s="128"/>
      <c r="BA1009" s="128">
        <v>1</v>
      </c>
      <c r="BB1009" s="128"/>
      <c r="BC1009" s="128"/>
      <c r="BD1009" s="128"/>
      <c r="BE1009" s="128"/>
      <c r="BF1009" s="128"/>
      <c r="BG1009" s="128"/>
      <c r="BH1009" s="128">
        <v>1</v>
      </c>
      <c r="BI1009" s="128"/>
      <c r="BJ1009" s="128"/>
      <c r="BK1009" s="128"/>
      <c r="BL1009" s="128"/>
      <c r="BM1009" s="128"/>
      <c r="BN1009" s="128"/>
      <c r="BO1009" s="128"/>
      <c r="BP1009" s="128"/>
      <c r="BQ1009" s="128"/>
      <c r="BR1009" s="128"/>
      <c r="BS1009" s="128"/>
      <c r="BT1009" s="128">
        <v>1</v>
      </c>
      <c r="BU1009" s="128"/>
      <c r="BV1009" s="66">
        <f t="shared" si="287"/>
        <v>0</v>
      </c>
      <c r="BW1009" s="128"/>
      <c r="BX1009" s="128"/>
      <c r="BY1009" s="128"/>
      <c r="BZ1009" s="128"/>
      <c r="CA1009" s="128"/>
      <c r="CB1009" s="128"/>
      <c r="CC1009" s="128"/>
      <c r="CD1009" s="128"/>
      <c r="CE1009" s="128"/>
      <c r="CF1009" s="128"/>
      <c r="CG1009" s="128"/>
      <c r="CH1009" s="128">
        <f t="shared" si="272"/>
        <v>0</v>
      </c>
      <c r="CI1009" s="128"/>
      <c r="CJ1009" s="128"/>
      <c r="CK1009" s="128"/>
      <c r="CL1009" s="128"/>
      <c r="CM1009" s="128">
        <v>1</v>
      </c>
      <c r="CN1009" s="128"/>
      <c r="CO1009" s="128"/>
      <c r="CP1009" s="128"/>
      <c r="CQ1009" s="128"/>
      <c r="CR1009" s="128"/>
      <c r="CS1009" s="128">
        <f t="shared" si="273"/>
        <v>1</v>
      </c>
      <c r="CT1009" s="128"/>
      <c r="CU1009" s="128"/>
      <c r="CV1009" s="128"/>
      <c r="CW1009" s="128"/>
      <c r="CX1009" s="128"/>
      <c r="CY1009" s="128"/>
      <c r="CZ1009" s="128"/>
      <c r="DA1009" s="128"/>
      <c r="DB1009" s="128"/>
      <c r="DC1009" s="128"/>
      <c r="DD1009" s="128">
        <f t="shared" si="274"/>
        <v>0</v>
      </c>
      <c r="DE1009" s="128"/>
      <c r="DF1009" s="128"/>
      <c r="DG1009" s="128"/>
      <c r="DH1009" s="128"/>
      <c r="DI1009" s="128"/>
      <c r="DJ1009" s="128"/>
      <c r="DK1009" s="128"/>
      <c r="DL1009" s="128"/>
      <c r="DM1009" s="128"/>
      <c r="DN1009" s="128">
        <f t="shared" si="275"/>
        <v>0</v>
      </c>
      <c r="DO1009" s="128"/>
      <c r="DP1009" s="128"/>
      <c r="DQ1009" s="128"/>
      <c r="DR1009" s="128"/>
      <c r="DS1009" s="128"/>
      <c r="DT1009" s="128"/>
      <c r="DU1009" s="128"/>
      <c r="DV1009" s="128"/>
      <c r="DW1009" s="128"/>
      <c r="DX1009" s="128"/>
      <c r="DY1009" s="128">
        <f t="shared" si="276"/>
        <v>0</v>
      </c>
      <c r="DZ1009" s="128">
        <f t="shared" si="277"/>
        <v>0</v>
      </c>
      <c r="EA1009" s="128">
        <f t="shared" si="278"/>
        <v>0</v>
      </c>
      <c r="EB1009" s="128">
        <f t="shared" si="279"/>
        <v>0</v>
      </c>
      <c r="EC1009" s="128">
        <f t="shared" si="280"/>
        <v>0</v>
      </c>
      <c r="ED1009" s="128">
        <f t="shared" si="281"/>
        <v>0</v>
      </c>
      <c r="EE1009" s="128">
        <f t="shared" si="282"/>
        <v>0</v>
      </c>
      <c r="EF1009" s="128">
        <f t="shared" si="283"/>
        <v>0</v>
      </c>
      <c r="EG1009" s="128">
        <f t="shared" si="284"/>
        <v>0</v>
      </c>
      <c r="EH1009" s="128">
        <f t="shared" si="285"/>
        <v>0</v>
      </c>
      <c r="EI1009" s="128">
        <f t="shared" si="286"/>
        <v>0</v>
      </c>
      <c r="EJ1009" s="128">
        <v>0</v>
      </c>
    </row>
    <row r="1010" spans="1:140" ht="15.75" customHeight="1">
      <c r="A1010" s="33"/>
      <c r="B1010" s="33"/>
      <c r="C1010" s="128">
        <v>2020</v>
      </c>
      <c r="D1010" s="128" t="s">
        <v>4999</v>
      </c>
      <c r="E1010" s="128" t="s">
        <v>5000</v>
      </c>
      <c r="F1010" s="128" t="s">
        <v>1056</v>
      </c>
      <c r="G1010" s="128" t="s">
        <v>463</v>
      </c>
      <c r="H1010" s="145" t="s">
        <v>5001</v>
      </c>
      <c r="I1010" s="182" t="s">
        <v>5002</v>
      </c>
      <c r="J1010" s="128"/>
      <c r="K1010" s="128"/>
      <c r="L1010" s="128" t="s">
        <v>4462</v>
      </c>
      <c r="M1010" s="147">
        <v>0</v>
      </c>
      <c r="N1010" s="147"/>
      <c r="O1010" s="128"/>
      <c r="P1010" s="128"/>
      <c r="Q1010" s="128"/>
      <c r="R1010" s="128"/>
      <c r="S1010" s="128"/>
      <c r="T1010" s="128"/>
      <c r="U1010" s="128">
        <v>1</v>
      </c>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v>1</v>
      </c>
      <c r="AO1010" s="128"/>
      <c r="AP1010" s="128"/>
      <c r="AQ1010" s="128"/>
      <c r="AR1010" s="128">
        <f t="shared" si="288"/>
        <v>1</v>
      </c>
      <c r="AS1010" s="128">
        <v>1</v>
      </c>
      <c r="AT1010" s="128">
        <v>1</v>
      </c>
      <c r="AU1010" s="128">
        <v>1</v>
      </c>
      <c r="AV1010" s="128">
        <v>0</v>
      </c>
      <c r="AW1010" s="128">
        <v>0</v>
      </c>
      <c r="AX1010" s="128">
        <f t="shared" si="271"/>
        <v>3</v>
      </c>
      <c r="AY1010" s="128"/>
      <c r="AZ1010" s="128">
        <v>1</v>
      </c>
      <c r="BA1010" s="128">
        <v>1</v>
      </c>
      <c r="BB1010" s="128"/>
      <c r="BC1010" s="128"/>
      <c r="BD1010" s="128">
        <v>1</v>
      </c>
      <c r="BE1010" s="128"/>
      <c r="BF1010" s="128"/>
      <c r="BG1010" s="128"/>
      <c r="BH1010" s="128"/>
      <c r="BI1010" s="128"/>
      <c r="BJ1010" s="128"/>
      <c r="BK1010" s="128">
        <v>1</v>
      </c>
      <c r="BL1010" s="128"/>
      <c r="BM1010" s="128"/>
      <c r="BN1010" s="128"/>
      <c r="BO1010" s="128"/>
      <c r="BP1010" s="128"/>
      <c r="BQ1010" s="128"/>
      <c r="BR1010" s="128"/>
      <c r="BS1010" s="128">
        <v>1</v>
      </c>
      <c r="BT1010" s="128">
        <v>1</v>
      </c>
      <c r="BU1010" s="128">
        <v>1</v>
      </c>
      <c r="BV1010" s="66">
        <f t="shared" si="287"/>
        <v>0</v>
      </c>
      <c r="BW1010" s="128"/>
      <c r="BX1010" s="128"/>
      <c r="BY1010" s="128"/>
      <c r="BZ1010" s="128">
        <v>1</v>
      </c>
      <c r="CA1010" s="128"/>
      <c r="CB1010" s="128"/>
      <c r="CC1010" s="128"/>
      <c r="CD1010" s="128"/>
      <c r="CE1010" s="128"/>
      <c r="CF1010" s="128"/>
      <c r="CG1010" s="128"/>
      <c r="CH1010" s="128">
        <f t="shared" si="272"/>
        <v>1</v>
      </c>
      <c r="CI1010" s="128"/>
      <c r="CJ1010" s="128"/>
      <c r="CK1010" s="128"/>
      <c r="CL1010" s="128"/>
      <c r="CM1010" s="128">
        <v>1</v>
      </c>
      <c r="CN1010" s="128"/>
      <c r="CO1010" s="128"/>
      <c r="CP1010" s="128"/>
      <c r="CQ1010" s="128"/>
      <c r="CR1010" s="128"/>
      <c r="CS1010" s="128">
        <f t="shared" si="273"/>
        <v>1</v>
      </c>
      <c r="CT1010" s="128"/>
      <c r="CU1010" s="128"/>
      <c r="CV1010" s="128"/>
      <c r="CW1010" s="128"/>
      <c r="CX1010" s="128"/>
      <c r="CY1010" s="128"/>
      <c r="CZ1010" s="128">
        <v>1</v>
      </c>
      <c r="DA1010" s="128"/>
      <c r="DB1010" s="128"/>
      <c r="DC1010" s="128"/>
      <c r="DD1010" s="128">
        <f t="shared" si="274"/>
        <v>1</v>
      </c>
      <c r="DE1010" s="128"/>
      <c r="DF1010" s="128"/>
      <c r="DG1010" s="128"/>
      <c r="DH1010" s="128"/>
      <c r="DI1010" s="128"/>
      <c r="DJ1010" s="128"/>
      <c r="DK1010" s="128"/>
      <c r="DL1010" s="128"/>
      <c r="DM1010" s="128"/>
      <c r="DN1010" s="128">
        <f t="shared" si="275"/>
        <v>0</v>
      </c>
      <c r="DO1010" s="128"/>
      <c r="DP1010" s="128"/>
      <c r="DQ1010" s="128"/>
      <c r="DR1010" s="128"/>
      <c r="DS1010" s="128"/>
      <c r="DT1010" s="128"/>
      <c r="DU1010" s="128"/>
      <c r="DV1010" s="128"/>
      <c r="DW1010" s="128"/>
      <c r="DX1010" s="128"/>
      <c r="DY1010" s="128">
        <f t="shared" si="276"/>
        <v>0</v>
      </c>
      <c r="DZ1010" s="128">
        <f t="shared" si="277"/>
        <v>0</v>
      </c>
      <c r="EA1010" s="128">
        <f t="shared" si="278"/>
        <v>0</v>
      </c>
      <c r="EB1010" s="128">
        <f t="shared" si="279"/>
        <v>0</v>
      </c>
      <c r="EC1010" s="128">
        <f t="shared" si="280"/>
        <v>0</v>
      </c>
      <c r="ED1010" s="128">
        <f t="shared" si="281"/>
        <v>0</v>
      </c>
      <c r="EE1010" s="128">
        <f t="shared" si="282"/>
        <v>0</v>
      </c>
      <c r="EF1010" s="128">
        <f t="shared" si="283"/>
        <v>0</v>
      </c>
      <c r="EG1010" s="128">
        <f t="shared" si="284"/>
        <v>0</v>
      </c>
      <c r="EH1010" s="128">
        <f t="shared" si="285"/>
        <v>0</v>
      </c>
      <c r="EI1010" s="128">
        <f t="shared" si="286"/>
        <v>0</v>
      </c>
      <c r="EJ1010" s="128">
        <v>0</v>
      </c>
    </row>
    <row r="1011" spans="1:140" ht="15.75" customHeight="1">
      <c r="A1011" s="33"/>
      <c r="B1011" s="33"/>
      <c r="C1011" s="128">
        <v>2020</v>
      </c>
      <c r="D1011" s="128" t="s">
        <v>5003</v>
      </c>
      <c r="E1011" s="128" t="s">
        <v>5004</v>
      </c>
      <c r="F1011" s="128" t="s">
        <v>1056</v>
      </c>
      <c r="G1011" s="128" t="s">
        <v>463</v>
      </c>
      <c r="H1011" s="128" t="s">
        <v>5005</v>
      </c>
      <c r="I1011" s="182" t="s">
        <v>5006</v>
      </c>
      <c r="J1011" s="128"/>
      <c r="K1011" s="128"/>
      <c r="L1011" s="128" t="s">
        <v>4462</v>
      </c>
      <c r="M1011" s="147">
        <v>0</v>
      </c>
      <c r="N1011" s="147"/>
      <c r="O1011" s="128"/>
      <c r="P1011" s="128"/>
      <c r="Q1011" s="128"/>
      <c r="R1011" s="128"/>
      <c r="S1011" s="128"/>
      <c r="T1011" s="128"/>
      <c r="U1011" s="128">
        <v>1</v>
      </c>
      <c r="V1011" s="128"/>
      <c r="W1011" s="128"/>
      <c r="X1011" s="128"/>
      <c r="Y1011" s="128">
        <v>1</v>
      </c>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f t="shared" si="288"/>
        <v>1</v>
      </c>
      <c r="AS1011" s="128">
        <v>0</v>
      </c>
      <c r="AT1011" s="128">
        <v>1</v>
      </c>
      <c r="AU1011" s="128">
        <v>0</v>
      </c>
      <c r="AV1011" s="128">
        <v>0</v>
      </c>
      <c r="AW1011" s="128">
        <v>0</v>
      </c>
      <c r="AX1011" s="128">
        <f t="shared" si="271"/>
        <v>1</v>
      </c>
      <c r="AY1011" s="128"/>
      <c r="AZ1011" s="128">
        <v>1</v>
      </c>
      <c r="BA1011" s="128"/>
      <c r="BB1011" s="128"/>
      <c r="BC1011" s="128"/>
      <c r="BD1011" s="128"/>
      <c r="BE1011" s="128"/>
      <c r="BF1011" s="128"/>
      <c r="BG1011" s="128"/>
      <c r="BH1011" s="128"/>
      <c r="BI1011" s="128"/>
      <c r="BJ1011" s="128"/>
      <c r="BK1011" s="128"/>
      <c r="BL1011" s="128"/>
      <c r="BM1011" s="128"/>
      <c r="BN1011" s="128"/>
      <c r="BO1011" s="128"/>
      <c r="BP1011" s="128">
        <v>1</v>
      </c>
      <c r="BQ1011" s="128"/>
      <c r="BR1011" s="128"/>
      <c r="BS1011" s="128"/>
      <c r="BT1011" s="128"/>
      <c r="BU1011" s="128"/>
      <c r="BV1011" s="66">
        <f t="shared" si="287"/>
        <v>1</v>
      </c>
      <c r="BW1011" s="128"/>
      <c r="BX1011" s="128"/>
      <c r="BY1011" s="128"/>
      <c r="BZ1011" s="128"/>
      <c r="CA1011" s="128"/>
      <c r="CB1011" s="128"/>
      <c r="CC1011" s="128"/>
      <c r="CD1011" s="128"/>
      <c r="CE1011" s="128"/>
      <c r="CF1011" s="128"/>
      <c r="CG1011" s="128"/>
      <c r="CH1011" s="128">
        <f t="shared" si="272"/>
        <v>0</v>
      </c>
      <c r="CI1011" s="128"/>
      <c r="CJ1011" s="128"/>
      <c r="CK1011" s="128"/>
      <c r="CL1011" s="128"/>
      <c r="CM1011" s="128"/>
      <c r="CN1011" s="128"/>
      <c r="CO1011" s="128"/>
      <c r="CP1011" s="128"/>
      <c r="CQ1011" s="128"/>
      <c r="CR1011" s="128"/>
      <c r="CS1011" s="128">
        <f t="shared" si="273"/>
        <v>0</v>
      </c>
      <c r="CT1011" s="128"/>
      <c r="CU1011" s="128"/>
      <c r="CV1011" s="128"/>
      <c r="CW1011" s="128"/>
      <c r="CX1011" s="128"/>
      <c r="CY1011" s="128"/>
      <c r="CZ1011" s="128"/>
      <c r="DA1011" s="128"/>
      <c r="DB1011" s="128"/>
      <c r="DC1011" s="128"/>
      <c r="DD1011" s="128">
        <f t="shared" si="274"/>
        <v>0</v>
      </c>
      <c r="DE1011" s="128"/>
      <c r="DF1011" s="128"/>
      <c r="DG1011" s="128"/>
      <c r="DH1011" s="128"/>
      <c r="DI1011" s="128"/>
      <c r="DJ1011" s="128"/>
      <c r="DK1011" s="128"/>
      <c r="DL1011" s="128"/>
      <c r="DM1011" s="128"/>
      <c r="DN1011" s="128">
        <f t="shared" si="275"/>
        <v>0</v>
      </c>
      <c r="DO1011" s="128"/>
      <c r="DP1011" s="128"/>
      <c r="DQ1011" s="128"/>
      <c r="DR1011" s="128"/>
      <c r="DS1011" s="128"/>
      <c r="DT1011" s="128"/>
      <c r="DU1011" s="128"/>
      <c r="DV1011" s="128"/>
      <c r="DW1011" s="128"/>
      <c r="DX1011" s="128"/>
      <c r="DY1011" s="128">
        <f t="shared" si="276"/>
        <v>0</v>
      </c>
      <c r="DZ1011" s="128">
        <f t="shared" si="277"/>
        <v>0</v>
      </c>
      <c r="EA1011" s="128">
        <f t="shared" si="278"/>
        <v>0</v>
      </c>
      <c r="EB1011" s="128">
        <f t="shared" si="279"/>
        <v>0</v>
      </c>
      <c r="EC1011" s="128">
        <f t="shared" si="280"/>
        <v>0</v>
      </c>
      <c r="ED1011" s="128">
        <f t="shared" si="281"/>
        <v>0</v>
      </c>
      <c r="EE1011" s="128">
        <f t="shared" si="282"/>
        <v>0</v>
      </c>
      <c r="EF1011" s="128">
        <f t="shared" si="283"/>
        <v>0</v>
      </c>
      <c r="EG1011" s="128">
        <f t="shared" si="284"/>
        <v>0</v>
      </c>
      <c r="EH1011" s="128">
        <f t="shared" si="285"/>
        <v>0</v>
      </c>
      <c r="EI1011" s="128">
        <f t="shared" si="286"/>
        <v>0</v>
      </c>
      <c r="EJ1011" s="128">
        <v>0</v>
      </c>
    </row>
    <row r="1012" spans="1:140" ht="15.75" customHeight="1">
      <c r="A1012" s="33"/>
      <c r="B1012" s="33"/>
      <c r="C1012" s="128">
        <v>2020</v>
      </c>
      <c r="D1012" s="128" t="s">
        <v>5007</v>
      </c>
      <c r="E1012" s="128" t="s">
        <v>5008</v>
      </c>
      <c r="F1012" s="128" t="s">
        <v>516</v>
      </c>
      <c r="G1012" s="128" t="s">
        <v>483</v>
      </c>
      <c r="H1012" s="128" t="s">
        <v>5009</v>
      </c>
      <c r="I1012" s="128" t="s">
        <v>5010</v>
      </c>
      <c r="J1012" s="128"/>
      <c r="K1012" s="128"/>
      <c r="L1012" s="128" t="s">
        <v>4462</v>
      </c>
      <c r="M1012" s="147">
        <v>1</v>
      </c>
      <c r="N1012" s="147" t="s">
        <v>5011</v>
      </c>
      <c r="O1012" s="128"/>
      <c r="P1012" s="128"/>
      <c r="Q1012" s="128"/>
      <c r="R1012" s="128"/>
      <c r="S1012" s="128"/>
      <c r="T1012" s="128"/>
      <c r="U1012" s="128">
        <v>1</v>
      </c>
      <c r="V1012" s="128">
        <v>1</v>
      </c>
      <c r="W1012" s="128"/>
      <c r="X1012" s="128"/>
      <c r="Y1012" s="128"/>
      <c r="Z1012" s="128">
        <v>1</v>
      </c>
      <c r="AA1012" s="128"/>
      <c r="AB1012" s="128"/>
      <c r="AC1012" s="128"/>
      <c r="AD1012" s="128"/>
      <c r="AE1012" s="128"/>
      <c r="AF1012" s="128"/>
      <c r="AG1012" s="128"/>
      <c r="AH1012" s="128"/>
      <c r="AI1012" s="128"/>
      <c r="AJ1012" s="128"/>
      <c r="AK1012" s="128"/>
      <c r="AL1012" s="128"/>
      <c r="AM1012" s="128"/>
      <c r="AN1012" s="128"/>
      <c r="AO1012" s="128"/>
      <c r="AP1012" s="128"/>
      <c r="AQ1012" s="128"/>
      <c r="AR1012" s="128">
        <f t="shared" si="288"/>
        <v>1</v>
      </c>
      <c r="AS1012" s="128">
        <v>1</v>
      </c>
      <c r="AT1012" s="128">
        <v>1</v>
      </c>
      <c r="AU1012" s="128">
        <v>0</v>
      </c>
      <c r="AV1012" s="128">
        <v>0</v>
      </c>
      <c r="AW1012" s="128">
        <v>1</v>
      </c>
      <c r="AX1012" s="128">
        <f t="shared" si="271"/>
        <v>3</v>
      </c>
      <c r="AY1012" s="128"/>
      <c r="AZ1012" s="128"/>
      <c r="BA1012" s="128">
        <v>1</v>
      </c>
      <c r="BB1012" s="128"/>
      <c r="BC1012" s="128"/>
      <c r="BD1012" s="128"/>
      <c r="BE1012" s="128"/>
      <c r="BF1012" s="128"/>
      <c r="BG1012" s="128"/>
      <c r="BH1012" s="128"/>
      <c r="BI1012" s="128"/>
      <c r="BJ1012" s="128"/>
      <c r="BK1012" s="128"/>
      <c r="BL1012" s="128"/>
      <c r="BM1012" s="128"/>
      <c r="BN1012" s="128"/>
      <c r="BO1012" s="128"/>
      <c r="BP1012" s="128">
        <v>1</v>
      </c>
      <c r="BQ1012" s="128"/>
      <c r="BR1012" s="128"/>
      <c r="BS1012" s="128">
        <v>1</v>
      </c>
      <c r="BT1012" s="128">
        <v>1</v>
      </c>
      <c r="BU1012" s="128"/>
      <c r="BV1012" s="66">
        <f t="shared" si="287"/>
        <v>0</v>
      </c>
      <c r="BW1012" s="128"/>
      <c r="BX1012" s="128"/>
      <c r="BY1012" s="128"/>
      <c r="BZ1012" s="128">
        <v>1</v>
      </c>
      <c r="CA1012" s="128"/>
      <c r="CB1012" s="128"/>
      <c r="CC1012" s="128"/>
      <c r="CD1012" s="128"/>
      <c r="CE1012" s="128"/>
      <c r="CF1012" s="128"/>
      <c r="CG1012" s="128"/>
      <c r="CH1012" s="128">
        <f t="shared" si="272"/>
        <v>1</v>
      </c>
      <c r="CI1012" s="128"/>
      <c r="CJ1012" s="128"/>
      <c r="CK1012" s="128"/>
      <c r="CL1012" s="128"/>
      <c r="CM1012" s="128">
        <v>1</v>
      </c>
      <c r="CN1012" s="128"/>
      <c r="CO1012" s="128"/>
      <c r="CP1012" s="128"/>
      <c r="CQ1012" s="128"/>
      <c r="CR1012" s="128"/>
      <c r="CS1012" s="128">
        <f t="shared" si="273"/>
        <v>1</v>
      </c>
      <c r="CT1012" s="128"/>
      <c r="CU1012" s="128"/>
      <c r="CV1012" s="128"/>
      <c r="CW1012" s="128"/>
      <c r="CX1012" s="128"/>
      <c r="CY1012" s="128"/>
      <c r="CZ1012" s="128"/>
      <c r="DA1012" s="128"/>
      <c r="DB1012" s="128"/>
      <c r="DC1012" s="128"/>
      <c r="DD1012" s="128">
        <f t="shared" si="274"/>
        <v>0</v>
      </c>
      <c r="DE1012" s="128"/>
      <c r="DF1012" s="128"/>
      <c r="DG1012" s="128"/>
      <c r="DH1012" s="128"/>
      <c r="DI1012" s="128"/>
      <c r="DJ1012" s="128"/>
      <c r="DK1012" s="128"/>
      <c r="DL1012" s="128"/>
      <c r="DM1012" s="128"/>
      <c r="DN1012" s="128">
        <f t="shared" si="275"/>
        <v>0</v>
      </c>
      <c r="DO1012" s="128"/>
      <c r="DP1012" s="128"/>
      <c r="DQ1012" s="128"/>
      <c r="DR1012" s="128"/>
      <c r="DS1012" s="128"/>
      <c r="DT1012" s="128"/>
      <c r="DU1012" s="128"/>
      <c r="DV1012" s="128">
        <v>1</v>
      </c>
      <c r="DW1012" s="128"/>
      <c r="DX1012" s="128"/>
      <c r="DY1012" s="128">
        <f t="shared" si="276"/>
        <v>1</v>
      </c>
      <c r="DZ1012" s="128">
        <f t="shared" si="277"/>
        <v>0</v>
      </c>
      <c r="EA1012" s="128">
        <f t="shared" si="278"/>
        <v>0</v>
      </c>
      <c r="EB1012" s="128">
        <f t="shared" si="279"/>
        <v>0</v>
      </c>
      <c r="EC1012" s="128">
        <f t="shared" si="280"/>
        <v>0</v>
      </c>
      <c r="ED1012" s="128">
        <f t="shared" si="281"/>
        <v>0</v>
      </c>
      <c r="EE1012" s="128">
        <f t="shared" si="282"/>
        <v>0</v>
      </c>
      <c r="EF1012" s="128">
        <f t="shared" si="283"/>
        <v>0</v>
      </c>
      <c r="EG1012" s="128">
        <f t="shared" si="284"/>
        <v>0</v>
      </c>
      <c r="EH1012" s="128">
        <f t="shared" si="285"/>
        <v>0</v>
      </c>
      <c r="EI1012" s="128">
        <f t="shared" si="286"/>
        <v>0</v>
      </c>
      <c r="EJ1012" s="128">
        <v>0</v>
      </c>
    </row>
    <row r="1013" spans="1:140" ht="15.75" customHeight="1">
      <c r="A1013" s="33"/>
      <c r="B1013" s="33"/>
      <c r="C1013" s="128">
        <v>2020</v>
      </c>
      <c r="D1013" s="128" t="s">
        <v>5012</v>
      </c>
      <c r="E1013" s="128" t="s">
        <v>5013</v>
      </c>
      <c r="F1013" s="128" t="s">
        <v>544</v>
      </c>
      <c r="G1013" s="128" t="s">
        <v>538</v>
      </c>
      <c r="H1013" s="128" t="s">
        <v>5014</v>
      </c>
      <c r="I1013" s="128" t="s">
        <v>5015</v>
      </c>
      <c r="J1013" s="128"/>
      <c r="K1013" s="128"/>
      <c r="L1013" s="128" t="s">
        <v>4462</v>
      </c>
      <c r="M1013" s="147">
        <v>1</v>
      </c>
      <c r="N1013" s="147" t="s">
        <v>5011</v>
      </c>
      <c r="O1013" s="128"/>
      <c r="P1013" s="128"/>
      <c r="Q1013" s="128"/>
      <c r="R1013" s="128"/>
      <c r="S1013" s="128"/>
      <c r="T1013" s="128"/>
      <c r="U1013" s="128"/>
      <c r="V1013" s="128">
        <v>1</v>
      </c>
      <c r="W1013" s="128"/>
      <c r="X1013" s="128"/>
      <c r="Y1013" s="128"/>
      <c r="Z1013" s="128">
        <v>1</v>
      </c>
      <c r="AA1013" s="128"/>
      <c r="AB1013" s="128"/>
      <c r="AC1013" s="128"/>
      <c r="AD1013" s="128"/>
      <c r="AE1013" s="128"/>
      <c r="AF1013" s="128"/>
      <c r="AG1013" s="128"/>
      <c r="AH1013" s="128"/>
      <c r="AI1013" s="128"/>
      <c r="AJ1013" s="128"/>
      <c r="AK1013" s="128"/>
      <c r="AL1013" s="128"/>
      <c r="AM1013" s="128"/>
      <c r="AN1013" s="128"/>
      <c r="AO1013" s="128"/>
      <c r="AP1013" s="128"/>
      <c r="AQ1013" s="128"/>
      <c r="AR1013" s="128">
        <f t="shared" si="288"/>
        <v>1</v>
      </c>
      <c r="AS1013" s="128">
        <v>1</v>
      </c>
      <c r="AT1013" s="128">
        <v>1</v>
      </c>
      <c r="AU1013" s="128">
        <v>1</v>
      </c>
      <c r="AV1013" s="128">
        <v>0</v>
      </c>
      <c r="AW1013" s="128">
        <v>1</v>
      </c>
      <c r="AX1013" s="128">
        <f t="shared" si="271"/>
        <v>4</v>
      </c>
      <c r="AY1013" s="128"/>
      <c r="AZ1013" s="128"/>
      <c r="BA1013" s="128">
        <v>1</v>
      </c>
      <c r="BB1013" s="128"/>
      <c r="BC1013" s="128"/>
      <c r="BD1013" s="128"/>
      <c r="BE1013" s="128"/>
      <c r="BF1013" s="128"/>
      <c r="BG1013" s="128"/>
      <c r="BH1013" s="128"/>
      <c r="BI1013" s="128"/>
      <c r="BJ1013" s="128"/>
      <c r="BK1013" s="128">
        <v>1</v>
      </c>
      <c r="BL1013" s="128"/>
      <c r="BM1013" s="128"/>
      <c r="BN1013" s="128"/>
      <c r="BO1013" s="128"/>
      <c r="BP1013" s="128"/>
      <c r="BQ1013" s="128"/>
      <c r="BR1013" s="128"/>
      <c r="BS1013" s="128">
        <v>1</v>
      </c>
      <c r="BT1013" s="128">
        <v>1</v>
      </c>
      <c r="BU1013" s="128">
        <v>1</v>
      </c>
      <c r="BV1013" s="66">
        <f t="shared" si="287"/>
        <v>0</v>
      </c>
      <c r="BW1013" s="128"/>
      <c r="BX1013" s="128"/>
      <c r="BY1013" s="128"/>
      <c r="BZ1013" s="128">
        <v>1</v>
      </c>
      <c r="CA1013" s="128"/>
      <c r="CB1013" s="128"/>
      <c r="CC1013" s="128"/>
      <c r="CD1013" s="128"/>
      <c r="CE1013" s="128"/>
      <c r="CF1013" s="128"/>
      <c r="CG1013" s="128"/>
      <c r="CH1013" s="128">
        <f t="shared" si="272"/>
        <v>1</v>
      </c>
      <c r="CI1013" s="128"/>
      <c r="CJ1013" s="128"/>
      <c r="CK1013" s="128"/>
      <c r="CL1013" s="128"/>
      <c r="CM1013" s="128">
        <v>1</v>
      </c>
      <c r="CN1013" s="128"/>
      <c r="CO1013" s="128"/>
      <c r="CP1013" s="128"/>
      <c r="CQ1013" s="128"/>
      <c r="CR1013" s="128"/>
      <c r="CS1013" s="128">
        <f t="shared" si="273"/>
        <v>1</v>
      </c>
      <c r="CT1013" s="128"/>
      <c r="CU1013" s="128"/>
      <c r="CV1013" s="128"/>
      <c r="CW1013" s="128"/>
      <c r="CX1013" s="128"/>
      <c r="CY1013" s="128"/>
      <c r="CZ1013" s="128">
        <v>1</v>
      </c>
      <c r="DA1013" s="128"/>
      <c r="DB1013" s="128"/>
      <c r="DC1013" s="128"/>
      <c r="DD1013" s="128">
        <f t="shared" si="274"/>
        <v>1</v>
      </c>
      <c r="DE1013" s="128"/>
      <c r="DF1013" s="128"/>
      <c r="DG1013" s="128"/>
      <c r="DH1013" s="128"/>
      <c r="DI1013" s="128"/>
      <c r="DJ1013" s="128"/>
      <c r="DK1013" s="128"/>
      <c r="DL1013" s="128"/>
      <c r="DM1013" s="128"/>
      <c r="DN1013" s="128">
        <f t="shared" si="275"/>
        <v>0</v>
      </c>
      <c r="DO1013" s="128"/>
      <c r="DP1013" s="128"/>
      <c r="DQ1013" s="128"/>
      <c r="DR1013" s="128"/>
      <c r="DS1013" s="128"/>
      <c r="DT1013" s="128"/>
      <c r="DU1013" s="128"/>
      <c r="DV1013" s="128">
        <v>1</v>
      </c>
      <c r="DW1013" s="128"/>
      <c r="DX1013" s="128"/>
      <c r="DY1013" s="128">
        <f t="shared" si="276"/>
        <v>1</v>
      </c>
      <c r="DZ1013" s="128">
        <f t="shared" si="277"/>
        <v>0</v>
      </c>
      <c r="EA1013" s="128">
        <f t="shared" si="278"/>
        <v>0</v>
      </c>
      <c r="EB1013" s="128">
        <f t="shared" si="279"/>
        <v>0</v>
      </c>
      <c r="EC1013" s="128">
        <f t="shared" si="280"/>
        <v>0</v>
      </c>
      <c r="ED1013" s="128">
        <f t="shared" si="281"/>
        <v>0</v>
      </c>
      <c r="EE1013" s="128">
        <f t="shared" si="282"/>
        <v>0</v>
      </c>
      <c r="EF1013" s="128">
        <f t="shared" si="283"/>
        <v>0</v>
      </c>
      <c r="EG1013" s="128">
        <f t="shared" si="284"/>
        <v>0</v>
      </c>
      <c r="EH1013" s="128">
        <f t="shared" si="285"/>
        <v>0</v>
      </c>
      <c r="EI1013" s="128">
        <f t="shared" si="286"/>
        <v>0</v>
      </c>
      <c r="EJ1013" s="128">
        <v>0</v>
      </c>
    </row>
    <row r="1014" spans="1:140" ht="15.75" customHeight="1">
      <c r="A1014" s="33"/>
      <c r="B1014" s="33"/>
      <c r="C1014" s="128">
        <v>2020</v>
      </c>
      <c r="D1014" s="128" t="s">
        <v>5016</v>
      </c>
      <c r="E1014" s="128" t="s">
        <v>5017</v>
      </c>
      <c r="F1014" s="145" t="s">
        <v>2826</v>
      </c>
      <c r="G1014" s="128" t="s">
        <v>470</v>
      </c>
      <c r="H1014" s="128" t="s">
        <v>5018</v>
      </c>
      <c r="I1014" s="128" t="s">
        <v>5019</v>
      </c>
      <c r="J1014" s="128"/>
      <c r="K1014" s="128"/>
      <c r="L1014" s="128" t="s">
        <v>4462</v>
      </c>
      <c r="M1014" s="147">
        <v>0</v>
      </c>
      <c r="N1014" s="147"/>
      <c r="O1014" s="128"/>
      <c r="P1014" s="128"/>
      <c r="Q1014" s="128"/>
      <c r="R1014" s="128">
        <v>1</v>
      </c>
      <c r="S1014" s="128"/>
      <c r="T1014" s="128"/>
      <c r="U1014" s="128"/>
      <c r="V1014" s="128"/>
      <c r="W1014" s="128"/>
      <c r="X1014" s="128"/>
      <c r="Y1014" s="128"/>
      <c r="Z1014" s="128"/>
      <c r="AA1014" s="128">
        <v>1</v>
      </c>
      <c r="AB1014" s="128"/>
      <c r="AC1014" s="128"/>
      <c r="AD1014" s="128"/>
      <c r="AE1014" s="128"/>
      <c r="AF1014" s="128"/>
      <c r="AG1014" s="128"/>
      <c r="AH1014" s="128"/>
      <c r="AI1014" s="128"/>
      <c r="AJ1014" s="128"/>
      <c r="AK1014" s="128"/>
      <c r="AL1014" s="128"/>
      <c r="AM1014" s="128"/>
      <c r="AN1014" s="128"/>
      <c r="AO1014" s="128"/>
      <c r="AP1014" s="128"/>
      <c r="AQ1014" s="128"/>
      <c r="AR1014" s="128">
        <f t="shared" si="288"/>
        <v>1</v>
      </c>
      <c r="AS1014" s="128">
        <v>0</v>
      </c>
      <c r="AT1014" s="128">
        <v>1</v>
      </c>
      <c r="AU1014" s="128">
        <v>0</v>
      </c>
      <c r="AV1014" s="128">
        <v>0</v>
      </c>
      <c r="AW1014" s="128">
        <v>0</v>
      </c>
      <c r="AX1014" s="128">
        <f t="shared" si="271"/>
        <v>1</v>
      </c>
      <c r="AY1014" s="128"/>
      <c r="AZ1014" s="128">
        <v>1</v>
      </c>
      <c r="BA1014" s="128"/>
      <c r="BB1014" s="128"/>
      <c r="BC1014" s="128"/>
      <c r="BD1014" s="128"/>
      <c r="BE1014" s="128"/>
      <c r="BF1014" s="128"/>
      <c r="BG1014" s="128"/>
      <c r="BH1014" s="128"/>
      <c r="BI1014" s="128"/>
      <c r="BJ1014" s="128"/>
      <c r="BK1014" s="128"/>
      <c r="BL1014" s="128"/>
      <c r="BM1014" s="128"/>
      <c r="BN1014" s="128">
        <v>1</v>
      </c>
      <c r="BO1014" s="128"/>
      <c r="BP1014" s="128"/>
      <c r="BQ1014" s="128"/>
      <c r="BR1014" s="128"/>
      <c r="BS1014" s="128"/>
      <c r="BT1014" s="128"/>
      <c r="BU1014" s="128"/>
      <c r="BV1014" s="66">
        <f t="shared" si="287"/>
        <v>1</v>
      </c>
      <c r="BW1014" s="128"/>
      <c r="BX1014" s="128"/>
      <c r="BY1014" s="128"/>
      <c r="BZ1014" s="128"/>
      <c r="CA1014" s="128"/>
      <c r="CB1014" s="128"/>
      <c r="CC1014" s="128"/>
      <c r="CD1014" s="128"/>
      <c r="CE1014" s="128"/>
      <c r="CF1014" s="128"/>
      <c r="CG1014" s="128"/>
      <c r="CH1014" s="128">
        <f t="shared" si="272"/>
        <v>0</v>
      </c>
      <c r="CI1014" s="128"/>
      <c r="CJ1014" s="128"/>
      <c r="CK1014" s="128"/>
      <c r="CL1014" s="128"/>
      <c r="CM1014" s="128"/>
      <c r="CN1014" s="128"/>
      <c r="CO1014" s="128"/>
      <c r="CP1014" s="128"/>
      <c r="CQ1014" s="128"/>
      <c r="CR1014" s="128"/>
      <c r="CS1014" s="128">
        <f t="shared" si="273"/>
        <v>0</v>
      </c>
      <c r="CT1014" s="128"/>
      <c r="CU1014" s="128"/>
      <c r="CV1014" s="128"/>
      <c r="CW1014" s="128"/>
      <c r="CX1014" s="128"/>
      <c r="CY1014" s="128"/>
      <c r="CZ1014" s="128"/>
      <c r="DA1014" s="128"/>
      <c r="DB1014" s="128"/>
      <c r="DC1014" s="128"/>
      <c r="DD1014" s="128">
        <f t="shared" si="274"/>
        <v>0</v>
      </c>
      <c r="DE1014" s="128"/>
      <c r="DF1014" s="128"/>
      <c r="DG1014" s="128"/>
      <c r="DH1014" s="128"/>
      <c r="DI1014" s="128"/>
      <c r="DJ1014" s="128"/>
      <c r="DK1014" s="128"/>
      <c r="DL1014" s="128"/>
      <c r="DM1014" s="128"/>
      <c r="DN1014" s="128">
        <f t="shared" si="275"/>
        <v>0</v>
      </c>
      <c r="DO1014" s="128"/>
      <c r="DP1014" s="128"/>
      <c r="DQ1014" s="128"/>
      <c r="DR1014" s="128"/>
      <c r="DS1014" s="128"/>
      <c r="DT1014" s="128"/>
      <c r="DU1014" s="128"/>
      <c r="DV1014" s="128"/>
      <c r="DW1014" s="128"/>
      <c r="DX1014" s="128"/>
      <c r="DY1014" s="128">
        <f t="shared" si="276"/>
        <v>0</v>
      </c>
      <c r="DZ1014" s="128">
        <f t="shared" si="277"/>
        <v>0</v>
      </c>
      <c r="EA1014" s="128">
        <f t="shared" si="278"/>
        <v>0</v>
      </c>
      <c r="EB1014" s="128">
        <f t="shared" si="279"/>
        <v>0</v>
      </c>
      <c r="EC1014" s="128">
        <f t="shared" si="280"/>
        <v>0</v>
      </c>
      <c r="ED1014" s="128">
        <f t="shared" si="281"/>
        <v>0</v>
      </c>
      <c r="EE1014" s="128">
        <f t="shared" si="282"/>
        <v>0</v>
      </c>
      <c r="EF1014" s="128">
        <f t="shared" si="283"/>
        <v>0</v>
      </c>
      <c r="EG1014" s="128">
        <f t="shared" si="284"/>
        <v>0</v>
      </c>
      <c r="EH1014" s="128">
        <f t="shared" si="285"/>
        <v>0</v>
      </c>
      <c r="EI1014" s="128">
        <f t="shared" si="286"/>
        <v>0</v>
      </c>
      <c r="EJ1014" s="128">
        <v>0</v>
      </c>
    </row>
    <row r="1015" spans="1:140" ht="15.75" customHeight="1">
      <c r="A1015" s="33"/>
      <c r="B1015" s="33"/>
      <c r="C1015" s="128">
        <v>2020</v>
      </c>
      <c r="D1015" s="128" t="s">
        <v>5020</v>
      </c>
      <c r="E1015" s="128" t="s">
        <v>5021</v>
      </c>
      <c r="F1015" s="128" t="s">
        <v>1277</v>
      </c>
      <c r="G1015" s="128" t="s">
        <v>538</v>
      </c>
      <c r="H1015" s="128" t="s">
        <v>5022</v>
      </c>
      <c r="I1015" s="128" t="s">
        <v>5023</v>
      </c>
      <c r="J1015" s="128"/>
      <c r="K1015" s="128"/>
      <c r="L1015" s="128" t="s">
        <v>4462</v>
      </c>
      <c r="M1015" s="147">
        <v>1</v>
      </c>
      <c r="N1015" s="147" t="s">
        <v>5011</v>
      </c>
      <c r="O1015" s="128"/>
      <c r="P1015" s="128"/>
      <c r="Q1015" s="128"/>
      <c r="R1015" s="128"/>
      <c r="S1015" s="128"/>
      <c r="T1015" s="128"/>
      <c r="U1015" s="128"/>
      <c r="V1015" s="128">
        <v>1</v>
      </c>
      <c r="W1015" s="128"/>
      <c r="X1015" s="128"/>
      <c r="Y1015" s="128"/>
      <c r="Z1015" s="128">
        <v>1</v>
      </c>
      <c r="AA1015" s="128"/>
      <c r="AB1015" s="128"/>
      <c r="AC1015" s="128"/>
      <c r="AD1015" s="128"/>
      <c r="AE1015" s="128"/>
      <c r="AF1015" s="128"/>
      <c r="AG1015" s="128"/>
      <c r="AH1015" s="128"/>
      <c r="AI1015" s="128"/>
      <c r="AJ1015" s="128"/>
      <c r="AK1015" s="128"/>
      <c r="AL1015" s="128"/>
      <c r="AM1015" s="128"/>
      <c r="AN1015" s="128"/>
      <c r="AO1015" s="128"/>
      <c r="AP1015" s="128"/>
      <c r="AQ1015" s="128"/>
      <c r="AR1015" s="128">
        <f t="shared" si="288"/>
        <v>1</v>
      </c>
      <c r="AS1015" s="128">
        <v>0</v>
      </c>
      <c r="AT1015" s="128">
        <v>0</v>
      </c>
      <c r="AU1015" s="128">
        <v>0</v>
      </c>
      <c r="AV1015" s="128">
        <v>0</v>
      </c>
      <c r="AW1015" s="128">
        <v>1</v>
      </c>
      <c r="AX1015" s="128">
        <f t="shared" si="271"/>
        <v>1</v>
      </c>
      <c r="AY1015" s="128"/>
      <c r="AZ1015" s="128"/>
      <c r="BA1015" s="128">
        <v>1</v>
      </c>
      <c r="BB1015" s="128"/>
      <c r="BC1015" s="128"/>
      <c r="BD1015" s="128"/>
      <c r="BE1015" s="128"/>
      <c r="BF1015" s="128"/>
      <c r="BG1015" s="128"/>
      <c r="BH1015" s="128"/>
      <c r="BI1015" s="128"/>
      <c r="BJ1015" s="128"/>
      <c r="BK1015" s="128">
        <v>1</v>
      </c>
      <c r="BL1015" s="128"/>
      <c r="BM1015" s="128"/>
      <c r="BN1015" s="128"/>
      <c r="BO1015" s="128"/>
      <c r="BP1015" s="128"/>
      <c r="BQ1015" s="128"/>
      <c r="BR1015" s="128"/>
      <c r="BS1015" s="128"/>
      <c r="BT1015" s="128"/>
      <c r="BU1015" s="128">
        <v>1</v>
      </c>
      <c r="BV1015" s="66">
        <f t="shared" si="287"/>
        <v>0</v>
      </c>
      <c r="BW1015" s="128"/>
      <c r="BX1015" s="128"/>
      <c r="BY1015" s="128"/>
      <c r="BZ1015" s="128"/>
      <c r="CA1015" s="128"/>
      <c r="CB1015" s="128"/>
      <c r="CC1015" s="128"/>
      <c r="CD1015" s="128"/>
      <c r="CE1015" s="128"/>
      <c r="CF1015" s="128"/>
      <c r="CG1015" s="128"/>
      <c r="CH1015" s="128">
        <f t="shared" si="272"/>
        <v>0</v>
      </c>
      <c r="CI1015" s="128"/>
      <c r="CJ1015" s="128"/>
      <c r="CK1015" s="128"/>
      <c r="CL1015" s="128"/>
      <c r="CM1015" s="128"/>
      <c r="CN1015" s="128"/>
      <c r="CO1015" s="128"/>
      <c r="CP1015" s="128"/>
      <c r="CQ1015" s="128"/>
      <c r="CR1015" s="128"/>
      <c r="CS1015" s="128">
        <f t="shared" si="273"/>
        <v>0</v>
      </c>
      <c r="CT1015" s="128"/>
      <c r="CU1015" s="128"/>
      <c r="CV1015" s="128"/>
      <c r="CW1015" s="128"/>
      <c r="CX1015" s="128"/>
      <c r="CY1015" s="128"/>
      <c r="CZ1015" s="128"/>
      <c r="DA1015" s="128"/>
      <c r="DB1015" s="128"/>
      <c r="DC1015" s="128"/>
      <c r="DD1015" s="128">
        <f t="shared" si="274"/>
        <v>0</v>
      </c>
      <c r="DE1015" s="128"/>
      <c r="DF1015" s="128"/>
      <c r="DG1015" s="128"/>
      <c r="DH1015" s="128"/>
      <c r="DI1015" s="128"/>
      <c r="DJ1015" s="128"/>
      <c r="DK1015" s="128"/>
      <c r="DL1015" s="128"/>
      <c r="DM1015" s="128"/>
      <c r="DN1015" s="128">
        <f t="shared" si="275"/>
        <v>0</v>
      </c>
      <c r="DO1015" s="128"/>
      <c r="DP1015" s="128"/>
      <c r="DQ1015" s="128"/>
      <c r="DR1015" s="128"/>
      <c r="DS1015" s="128"/>
      <c r="DT1015" s="128"/>
      <c r="DU1015" s="128"/>
      <c r="DV1015" s="128">
        <v>1</v>
      </c>
      <c r="DW1015" s="128"/>
      <c r="DX1015" s="128"/>
      <c r="DY1015" s="128">
        <f t="shared" si="276"/>
        <v>1</v>
      </c>
      <c r="DZ1015" s="128">
        <f t="shared" si="277"/>
        <v>0</v>
      </c>
      <c r="EA1015" s="128">
        <f t="shared" si="278"/>
        <v>0</v>
      </c>
      <c r="EB1015" s="128">
        <f t="shared" si="279"/>
        <v>0</v>
      </c>
      <c r="EC1015" s="128">
        <f t="shared" si="280"/>
        <v>0</v>
      </c>
      <c r="ED1015" s="128">
        <f t="shared" si="281"/>
        <v>0</v>
      </c>
      <c r="EE1015" s="128">
        <f t="shared" si="282"/>
        <v>0</v>
      </c>
      <c r="EF1015" s="128">
        <f t="shared" si="283"/>
        <v>0</v>
      </c>
      <c r="EG1015" s="128">
        <f t="shared" si="284"/>
        <v>0</v>
      </c>
      <c r="EH1015" s="128">
        <f t="shared" si="285"/>
        <v>0</v>
      </c>
      <c r="EI1015" s="128">
        <f t="shared" si="286"/>
        <v>0</v>
      </c>
      <c r="EJ1015" s="128">
        <v>0</v>
      </c>
    </row>
    <row r="1016" spans="1:140" ht="15.75" customHeight="1">
      <c r="A1016" s="33"/>
      <c r="B1016" s="33"/>
      <c r="C1016" s="128">
        <v>2020</v>
      </c>
      <c r="D1016" s="128" t="s">
        <v>5024</v>
      </c>
      <c r="E1016" s="128" t="s">
        <v>5025</v>
      </c>
      <c r="F1016" s="128" t="s">
        <v>466</v>
      </c>
      <c r="G1016" s="128" t="s">
        <v>459</v>
      </c>
      <c r="H1016" s="128" t="s">
        <v>5026</v>
      </c>
      <c r="I1016" s="128" t="s">
        <v>5027</v>
      </c>
      <c r="J1016" s="128"/>
      <c r="K1016" s="128"/>
      <c r="L1016" s="128" t="s">
        <v>4462</v>
      </c>
      <c r="M1016" s="147">
        <v>1</v>
      </c>
      <c r="N1016" s="147" t="s">
        <v>5011</v>
      </c>
      <c r="O1016" s="128"/>
      <c r="P1016" s="128"/>
      <c r="Q1016" s="128"/>
      <c r="R1016" s="128"/>
      <c r="S1016" s="128"/>
      <c r="T1016" s="128"/>
      <c r="U1016" s="128"/>
      <c r="V1016" s="128">
        <v>1</v>
      </c>
      <c r="W1016" s="128"/>
      <c r="X1016" s="128"/>
      <c r="Y1016" s="128"/>
      <c r="Z1016" s="128">
        <v>1</v>
      </c>
      <c r="AA1016" s="128"/>
      <c r="AB1016" s="128"/>
      <c r="AC1016" s="128"/>
      <c r="AD1016" s="128"/>
      <c r="AE1016" s="128"/>
      <c r="AF1016" s="128"/>
      <c r="AG1016" s="128"/>
      <c r="AH1016" s="128"/>
      <c r="AI1016" s="128"/>
      <c r="AJ1016" s="128"/>
      <c r="AK1016" s="128"/>
      <c r="AL1016" s="128"/>
      <c r="AM1016" s="128"/>
      <c r="AN1016" s="128"/>
      <c r="AO1016" s="128"/>
      <c r="AP1016" s="128"/>
      <c r="AQ1016" s="128"/>
      <c r="AR1016" s="128">
        <f t="shared" si="288"/>
        <v>1</v>
      </c>
      <c r="AS1016" s="128">
        <v>0</v>
      </c>
      <c r="AT1016" s="128">
        <v>0</v>
      </c>
      <c r="AU1016" s="128">
        <v>0</v>
      </c>
      <c r="AV1016" s="128">
        <v>0</v>
      </c>
      <c r="AW1016" s="128">
        <v>1</v>
      </c>
      <c r="AX1016" s="128">
        <f t="shared" si="271"/>
        <v>1</v>
      </c>
      <c r="AY1016" s="128"/>
      <c r="AZ1016" s="128"/>
      <c r="BA1016" s="128">
        <v>1</v>
      </c>
      <c r="BB1016" s="128"/>
      <c r="BC1016" s="128"/>
      <c r="BD1016" s="128"/>
      <c r="BE1016" s="128"/>
      <c r="BF1016" s="128"/>
      <c r="BG1016" s="128"/>
      <c r="BH1016" s="128"/>
      <c r="BI1016" s="128"/>
      <c r="BJ1016" s="128"/>
      <c r="BK1016" s="128">
        <v>1</v>
      </c>
      <c r="BL1016" s="128"/>
      <c r="BM1016" s="128"/>
      <c r="BN1016" s="128"/>
      <c r="BO1016" s="128"/>
      <c r="BP1016" s="128"/>
      <c r="BQ1016" s="128"/>
      <c r="BR1016" s="128"/>
      <c r="BS1016" s="128"/>
      <c r="BT1016" s="128"/>
      <c r="BU1016" s="128">
        <v>1</v>
      </c>
      <c r="BV1016" s="66">
        <f t="shared" si="287"/>
        <v>0</v>
      </c>
      <c r="BW1016" s="128"/>
      <c r="BX1016" s="128"/>
      <c r="BY1016" s="128"/>
      <c r="BZ1016" s="128"/>
      <c r="CA1016" s="128"/>
      <c r="CB1016" s="128"/>
      <c r="CC1016" s="128"/>
      <c r="CD1016" s="128"/>
      <c r="CE1016" s="128"/>
      <c r="CF1016" s="128"/>
      <c r="CG1016" s="128"/>
      <c r="CH1016" s="128">
        <f t="shared" si="272"/>
        <v>0</v>
      </c>
      <c r="CI1016" s="128"/>
      <c r="CJ1016" s="128"/>
      <c r="CK1016" s="128"/>
      <c r="CL1016" s="128"/>
      <c r="CM1016" s="128"/>
      <c r="CN1016" s="128"/>
      <c r="CO1016" s="128"/>
      <c r="CP1016" s="128"/>
      <c r="CQ1016" s="128"/>
      <c r="CR1016" s="128"/>
      <c r="CS1016" s="128">
        <f t="shared" si="273"/>
        <v>0</v>
      </c>
      <c r="CT1016" s="128"/>
      <c r="CU1016" s="128"/>
      <c r="CV1016" s="128"/>
      <c r="CW1016" s="128"/>
      <c r="CX1016" s="128"/>
      <c r="CY1016" s="128"/>
      <c r="CZ1016" s="128"/>
      <c r="DA1016" s="128"/>
      <c r="DB1016" s="128"/>
      <c r="DC1016" s="128"/>
      <c r="DD1016" s="128">
        <f t="shared" si="274"/>
        <v>0</v>
      </c>
      <c r="DE1016" s="128"/>
      <c r="DF1016" s="128"/>
      <c r="DG1016" s="128"/>
      <c r="DH1016" s="128"/>
      <c r="DI1016" s="128"/>
      <c r="DJ1016" s="128"/>
      <c r="DK1016" s="128"/>
      <c r="DL1016" s="128"/>
      <c r="DM1016" s="128"/>
      <c r="DN1016" s="128">
        <f t="shared" si="275"/>
        <v>0</v>
      </c>
      <c r="DO1016" s="128"/>
      <c r="DP1016" s="128"/>
      <c r="DQ1016" s="128"/>
      <c r="DR1016" s="128"/>
      <c r="DS1016" s="128"/>
      <c r="DT1016" s="128"/>
      <c r="DU1016" s="128"/>
      <c r="DV1016" s="128">
        <v>1</v>
      </c>
      <c r="DW1016" s="128"/>
      <c r="DX1016" s="128"/>
      <c r="DY1016" s="128">
        <f t="shared" si="276"/>
        <v>1</v>
      </c>
      <c r="DZ1016" s="128">
        <f t="shared" si="277"/>
        <v>0</v>
      </c>
      <c r="EA1016" s="128">
        <f t="shared" si="278"/>
        <v>0</v>
      </c>
      <c r="EB1016" s="128">
        <f t="shared" si="279"/>
        <v>0</v>
      </c>
      <c r="EC1016" s="128">
        <f t="shared" si="280"/>
        <v>0</v>
      </c>
      <c r="ED1016" s="128">
        <f t="shared" si="281"/>
        <v>0</v>
      </c>
      <c r="EE1016" s="128">
        <f t="shared" si="282"/>
        <v>0</v>
      </c>
      <c r="EF1016" s="128">
        <f t="shared" si="283"/>
        <v>0</v>
      </c>
      <c r="EG1016" s="128">
        <f t="shared" si="284"/>
        <v>0</v>
      </c>
      <c r="EH1016" s="128">
        <f t="shared" si="285"/>
        <v>0</v>
      </c>
      <c r="EI1016" s="128">
        <f t="shared" si="286"/>
        <v>0</v>
      </c>
      <c r="EJ1016" s="128">
        <v>0</v>
      </c>
    </row>
    <row r="1017" spans="1:140" ht="15.75" customHeight="1">
      <c r="A1017" s="33"/>
      <c r="B1017" s="33"/>
      <c r="C1017" s="128">
        <v>2020</v>
      </c>
      <c r="D1017" s="128" t="s">
        <v>5028</v>
      </c>
      <c r="E1017" s="128" t="s">
        <v>5029</v>
      </c>
      <c r="F1017" s="128" t="s">
        <v>2986</v>
      </c>
      <c r="G1017" s="128" t="s">
        <v>470</v>
      </c>
      <c r="H1017" s="128" t="s">
        <v>5030</v>
      </c>
      <c r="I1017" s="162" t="s">
        <v>5031</v>
      </c>
      <c r="J1017" s="128"/>
      <c r="K1017" s="128"/>
      <c r="L1017" s="128" t="s">
        <v>4462</v>
      </c>
      <c r="M1017" s="147">
        <v>1</v>
      </c>
      <c r="N1017" s="147"/>
      <c r="O1017" s="128"/>
      <c r="P1017" s="128"/>
      <c r="Q1017" s="128">
        <v>1</v>
      </c>
      <c r="R1017" s="128"/>
      <c r="S1017" s="128"/>
      <c r="T1017" s="128"/>
      <c r="U1017" s="128"/>
      <c r="V1017" s="128"/>
      <c r="W1017" s="128"/>
      <c r="X1017" s="128"/>
      <c r="Y1017" s="128">
        <v>1</v>
      </c>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f t="shared" si="288"/>
        <v>1</v>
      </c>
      <c r="AS1017" s="128">
        <v>0</v>
      </c>
      <c r="AT1017" s="128">
        <v>1</v>
      </c>
      <c r="AU1017" s="128">
        <v>0</v>
      </c>
      <c r="AV1017" s="128">
        <v>0</v>
      </c>
      <c r="AW1017" s="128">
        <v>0</v>
      </c>
      <c r="AX1017" s="128">
        <f t="shared" si="271"/>
        <v>1</v>
      </c>
      <c r="AY1017" s="128"/>
      <c r="AZ1017" s="128">
        <v>1</v>
      </c>
      <c r="BA1017" s="128"/>
      <c r="BB1017" s="128"/>
      <c r="BC1017" s="128"/>
      <c r="BD1017" s="128"/>
      <c r="BE1017" s="128"/>
      <c r="BF1017" s="128"/>
      <c r="BG1017" s="128"/>
      <c r="BH1017" s="128"/>
      <c r="BI1017" s="128"/>
      <c r="BJ1017" s="128"/>
      <c r="BK1017" s="128">
        <v>1</v>
      </c>
      <c r="BL1017" s="128"/>
      <c r="BM1017" s="128"/>
      <c r="BN1017" s="128"/>
      <c r="BO1017" s="128"/>
      <c r="BP1017" s="128"/>
      <c r="BQ1017" s="128"/>
      <c r="BR1017" s="128"/>
      <c r="BS1017" s="128"/>
      <c r="BT1017" s="128"/>
      <c r="BU1017" s="128"/>
      <c r="BV1017" s="66">
        <f t="shared" si="287"/>
        <v>1</v>
      </c>
      <c r="BW1017" s="128"/>
      <c r="BX1017" s="128"/>
      <c r="BY1017" s="128"/>
      <c r="BZ1017" s="128"/>
      <c r="CA1017" s="128"/>
      <c r="CB1017" s="128"/>
      <c r="CC1017" s="128"/>
      <c r="CD1017" s="128"/>
      <c r="CE1017" s="128"/>
      <c r="CF1017" s="128"/>
      <c r="CG1017" s="128"/>
      <c r="CH1017" s="128">
        <f t="shared" si="272"/>
        <v>0</v>
      </c>
      <c r="CI1017" s="128"/>
      <c r="CJ1017" s="128"/>
      <c r="CK1017" s="128"/>
      <c r="CL1017" s="128"/>
      <c r="CM1017" s="128"/>
      <c r="CN1017" s="128"/>
      <c r="CO1017" s="128"/>
      <c r="CP1017" s="128"/>
      <c r="CQ1017" s="128"/>
      <c r="CR1017" s="128"/>
      <c r="CS1017" s="128">
        <f t="shared" si="273"/>
        <v>0</v>
      </c>
      <c r="CT1017" s="128"/>
      <c r="CU1017" s="128"/>
      <c r="CV1017" s="128"/>
      <c r="CW1017" s="128"/>
      <c r="CX1017" s="128"/>
      <c r="CY1017" s="128"/>
      <c r="CZ1017" s="128"/>
      <c r="DA1017" s="128"/>
      <c r="DB1017" s="128"/>
      <c r="DC1017" s="128"/>
      <c r="DD1017" s="128">
        <f t="shared" si="274"/>
        <v>0</v>
      </c>
      <c r="DE1017" s="128"/>
      <c r="DF1017" s="128"/>
      <c r="DG1017" s="128"/>
      <c r="DH1017" s="128"/>
      <c r="DI1017" s="128"/>
      <c r="DJ1017" s="128"/>
      <c r="DK1017" s="128"/>
      <c r="DL1017" s="128"/>
      <c r="DM1017" s="128"/>
      <c r="DN1017" s="128">
        <f t="shared" si="275"/>
        <v>0</v>
      </c>
      <c r="DO1017" s="128"/>
      <c r="DP1017" s="128"/>
      <c r="DQ1017" s="128"/>
      <c r="DR1017" s="128"/>
      <c r="DS1017" s="128"/>
      <c r="DT1017" s="128"/>
      <c r="DU1017" s="128"/>
      <c r="DV1017" s="128"/>
      <c r="DW1017" s="128"/>
      <c r="DX1017" s="128"/>
      <c r="DY1017" s="128">
        <f t="shared" si="276"/>
        <v>0</v>
      </c>
      <c r="DZ1017" s="128">
        <f t="shared" si="277"/>
        <v>0</v>
      </c>
      <c r="EA1017" s="128">
        <f t="shared" si="278"/>
        <v>0</v>
      </c>
      <c r="EB1017" s="128">
        <f t="shared" si="279"/>
        <v>0</v>
      </c>
      <c r="EC1017" s="128">
        <f t="shared" si="280"/>
        <v>0</v>
      </c>
      <c r="ED1017" s="128">
        <f t="shared" si="281"/>
        <v>0</v>
      </c>
      <c r="EE1017" s="128">
        <f t="shared" si="282"/>
        <v>0</v>
      </c>
      <c r="EF1017" s="128">
        <f t="shared" si="283"/>
        <v>0</v>
      </c>
      <c r="EG1017" s="128">
        <f t="shared" si="284"/>
        <v>0</v>
      </c>
      <c r="EH1017" s="128">
        <f t="shared" si="285"/>
        <v>0</v>
      </c>
      <c r="EI1017" s="128">
        <f t="shared" si="286"/>
        <v>0</v>
      </c>
      <c r="EJ1017" s="128">
        <v>0</v>
      </c>
    </row>
    <row r="1018" spans="1:140" ht="15.75" customHeight="1">
      <c r="A1018" s="33"/>
      <c r="B1018" s="33"/>
      <c r="C1018" s="128">
        <v>2020</v>
      </c>
      <c r="D1018" s="128" t="s">
        <v>5032</v>
      </c>
      <c r="E1018" s="128" t="s">
        <v>5033</v>
      </c>
      <c r="F1018" s="128" t="s">
        <v>1087</v>
      </c>
      <c r="G1018" s="128" t="s">
        <v>538</v>
      </c>
      <c r="H1018" s="159" t="s">
        <v>5034</v>
      </c>
      <c r="I1018" s="128" t="s">
        <v>5035</v>
      </c>
      <c r="J1018" s="128"/>
      <c r="K1018" s="128"/>
      <c r="L1018" s="128" t="s">
        <v>4462</v>
      </c>
      <c r="M1018" s="147">
        <v>0</v>
      </c>
      <c r="N1018" s="147"/>
      <c r="O1018" s="128"/>
      <c r="P1018" s="128"/>
      <c r="Q1018" s="128"/>
      <c r="R1018" s="128"/>
      <c r="S1018" s="128"/>
      <c r="T1018" s="128"/>
      <c r="U1018" s="128">
        <v>1</v>
      </c>
      <c r="V1018" s="128"/>
      <c r="W1018" s="128"/>
      <c r="X1018" s="128"/>
      <c r="Y1018" s="128"/>
      <c r="Z1018" s="128"/>
      <c r="AA1018" s="128">
        <v>1</v>
      </c>
      <c r="AB1018" s="128"/>
      <c r="AC1018" s="128"/>
      <c r="AD1018" s="128"/>
      <c r="AE1018" s="128"/>
      <c r="AF1018" s="128"/>
      <c r="AG1018" s="128"/>
      <c r="AH1018" s="128"/>
      <c r="AI1018" s="128"/>
      <c r="AJ1018" s="128"/>
      <c r="AK1018" s="128"/>
      <c r="AL1018" s="128"/>
      <c r="AM1018" s="128"/>
      <c r="AN1018" s="128"/>
      <c r="AO1018" s="128"/>
      <c r="AP1018" s="128"/>
      <c r="AQ1018" s="128"/>
      <c r="AR1018" s="128">
        <f t="shared" si="288"/>
        <v>1</v>
      </c>
      <c r="AS1018" s="128">
        <v>0</v>
      </c>
      <c r="AT1018" s="128">
        <v>1</v>
      </c>
      <c r="AU1018" s="128">
        <v>0</v>
      </c>
      <c r="AV1018" s="128">
        <v>0</v>
      </c>
      <c r="AW1018" s="128">
        <v>0</v>
      </c>
      <c r="AX1018" s="128">
        <f t="shared" si="271"/>
        <v>1</v>
      </c>
      <c r="AY1018" s="128"/>
      <c r="AZ1018" s="128">
        <v>1</v>
      </c>
      <c r="BA1018" s="128"/>
      <c r="BB1018" s="128"/>
      <c r="BC1018" s="128"/>
      <c r="BD1018" s="128"/>
      <c r="BE1018" s="128"/>
      <c r="BF1018" s="128"/>
      <c r="BG1018" s="128"/>
      <c r="BH1018" s="128"/>
      <c r="BI1018" s="128"/>
      <c r="BJ1018" s="128"/>
      <c r="BK1018" s="128">
        <v>1</v>
      </c>
      <c r="BL1018" s="128"/>
      <c r="BM1018" s="128"/>
      <c r="BN1018" s="128"/>
      <c r="BO1018" s="128"/>
      <c r="BP1018" s="128"/>
      <c r="BQ1018" s="128"/>
      <c r="BR1018" s="128"/>
      <c r="BS1018" s="128"/>
      <c r="BT1018" s="128"/>
      <c r="BU1018" s="128"/>
      <c r="BV1018" s="66">
        <f t="shared" si="287"/>
        <v>1</v>
      </c>
      <c r="BW1018" s="128"/>
      <c r="BX1018" s="128"/>
      <c r="BY1018" s="128"/>
      <c r="BZ1018" s="128"/>
      <c r="CA1018" s="128"/>
      <c r="CB1018" s="128"/>
      <c r="CC1018" s="128"/>
      <c r="CD1018" s="128"/>
      <c r="CE1018" s="128"/>
      <c r="CF1018" s="128"/>
      <c r="CG1018" s="128"/>
      <c r="CH1018" s="128">
        <f t="shared" si="272"/>
        <v>0</v>
      </c>
      <c r="CI1018" s="128"/>
      <c r="CJ1018" s="128"/>
      <c r="CK1018" s="128"/>
      <c r="CL1018" s="128"/>
      <c r="CM1018" s="128"/>
      <c r="CN1018" s="128"/>
      <c r="CO1018" s="128"/>
      <c r="CP1018" s="128"/>
      <c r="CQ1018" s="128"/>
      <c r="CR1018" s="128"/>
      <c r="CS1018" s="128">
        <f t="shared" si="273"/>
        <v>0</v>
      </c>
      <c r="CT1018" s="128"/>
      <c r="CU1018" s="128"/>
      <c r="CV1018" s="128"/>
      <c r="CW1018" s="128"/>
      <c r="CX1018" s="128"/>
      <c r="CY1018" s="128"/>
      <c r="CZ1018" s="128"/>
      <c r="DA1018" s="128"/>
      <c r="DB1018" s="128"/>
      <c r="DC1018" s="128"/>
      <c r="DD1018" s="128">
        <f t="shared" si="274"/>
        <v>0</v>
      </c>
      <c r="DE1018" s="128"/>
      <c r="DF1018" s="128"/>
      <c r="DG1018" s="128"/>
      <c r="DH1018" s="128"/>
      <c r="DI1018" s="128"/>
      <c r="DJ1018" s="128"/>
      <c r="DK1018" s="128"/>
      <c r="DL1018" s="128"/>
      <c r="DM1018" s="128"/>
      <c r="DN1018" s="128">
        <f t="shared" si="275"/>
        <v>0</v>
      </c>
      <c r="DO1018" s="128"/>
      <c r="DP1018" s="128"/>
      <c r="DQ1018" s="128"/>
      <c r="DR1018" s="128"/>
      <c r="DS1018" s="128"/>
      <c r="DT1018" s="128"/>
      <c r="DU1018" s="128"/>
      <c r="DV1018" s="128"/>
      <c r="DW1018" s="128"/>
      <c r="DX1018" s="128"/>
      <c r="DY1018" s="128">
        <f t="shared" si="276"/>
        <v>0</v>
      </c>
      <c r="DZ1018" s="128">
        <f t="shared" si="277"/>
        <v>0</v>
      </c>
      <c r="EA1018" s="128">
        <f t="shared" si="278"/>
        <v>0</v>
      </c>
      <c r="EB1018" s="128">
        <f t="shared" si="279"/>
        <v>0</v>
      </c>
      <c r="EC1018" s="128">
        <f t="shared" si="280"/>
        <v>0</v>
      </c>
      <c r="ED1018" s="128">
        <f t="shared" si="281"/>
        <v>0</v>
      </c>
      <c r="EE1018" s="128">
        <f t="shared" si="282"/>
        <v>0</v>
      </c>
      <c r="EF1018" s="128">
        <f t="shared" si="283"/>
        <v>0</v>
      </c>
      <c r="EG1018" s="128">
        <f t="shared" si="284"/>
        <v>0</v>
      </c>
      <c r="EH1018" s="128">
        <f t="shared" si="285"/>
        <v>0</v>
      </c>
      <c r="EI1018" s="128">
        <f t="shared" si="286"/>
        <v>0</v>
      </c>
      <c r="EJ1018" s="128">
        <v>0</v>
      </c>
    </row>
    <row r="1019" spans="1:140" ht="15.75" customHeight="1">
      <c r="A1019" s="33"/>
      <c r="B1019" s="33"/>
      <c r="C1019" s="128">
        <v>2020</v>
      </c>
      <c r="D1019" s="128" t="s">
        <v>5036</v>
      </c>
      <c r="E1019" s="128" t="s">
        <v>5037</v>
      </c>
      <c r="F1019" s="128" t="s">
        <v>708</v>
      </c>
      <c r="G1019" s="128" t="s">
        <v>459</v>
      </c>
      <c r="H1019" s="161" t="s">
        <v>5038</v>
      </c>
      <c r="I1019" s="128" t="s">
        <v>5039</v>
      </c>
      <c r="J1019" s="128"/>
      <c r="K1019" s="128"/>
      <c r="L1019" s="128" t="s">
        <v>4462</v>
      </c>
      <c r="M1019" s="147">
        <v>0</v>
      </c>
      <c r="N1019" s="147"/>
      <c r="O1019" s="128"/>
      <c r="P1019" s="128"/>
      <c r="Q1019" s="128"/>
      <c r="R1019" s="128"/>
      <c r="S1019" s="128"/>
      <c r="T1019" s="128"/>
      <c r="U1019" s="128">
        <v>1</v>
      </c>
      <c r="V1019" s="128"/>
      <c r="W1019" s="128"/>
      <c r="X1019" s="128"/>
      <c r="Y1019" s="128"/>
      <c r="Z1019" s="128"/>
      <c r="AA1019" s="128"/>
      <c r="AB1019" s="128"/>
      <c r="AC1019" s="128"/>
      <c r="AD1019" s="128"/>
      <c r="AE1019" s="128"/>
      <c r="AF1019" s="128"/>
      <c r="AG1019" s="128">
        <v>1</v>
      </c>
      <c r="AH1019" s="128"/>
      <c r="AI1019" s="128"/>
      <c r="AJ1019" s="128"/>
      <c r="AK1019" s="128"/>
      <c r="AL1019" s="128"/>
      <c r="AM1019" s="128"/>
      <c r="AN1019" s="128"/>
      <c r="AO1019" s="128"/>
      <c r="AP1019" s="128"/>
      <c r="AQ1019" s="128"/>
      <c r="AR1019" s="128">
        <f t="shared" si="288"/>
        <v>1</v>
      </c>
      <c r="AS1019" s="128">
        <v>0</v>
      </c>
      <c r="AT1019" s="128">
        <v>1</v>
      </c>
      <c r="AU1019" s="128">
        <v>0</v>
      </c>
      <c r="AV1019" s="128">
        <v>0</v>
      </c>
      <c r="AW1019" s="128">
        <v>1</v>
      </c>
      <c r="AX1019" s="128">
        <f t="shared" si="271"/>
        <v>2</v>
      </c>
      <c r="AY1019" s="128"/>
      <c r="AZ1019" s="128"/>
      <c r="BA1019" s="128">
        <v>1</v>
      </c>
      <c r="BB1019" s="128"/>
      <c r="BC1019" s="128"/>
      <c r="BD1019" s="128"/>
      <c r="BE1019" s="128"/>
      <c r="BF1019" s="128"/>
      <c r="BG1019" s="128"/>
      <c r="BH1019" s="128"/>
      <c r="BI1019" s="128"/>
      <c r="BJ1019" s="128"/>
      <c r="BK1019" s="128"/>
      <c r="BL1019" s="128"/>
      <c r="BM1019" s="128"/>
      <c r="BN1019" s="128"/>
      <c r="BO1019" s="128"/>
      <c r="BP1019" s="128">
        <v>1</v>
      </c>
      <c r="BQ1019" s="128"/>
      <c r="BR1019" s="128"/>
      <c r="BS1019" s="128"/>
      <c r="BT1019" s="128">
        <v>1</v>
      </c>
      <c r="BU1019" s="128">
        <v>1</v>
      </c>
      <c r="BV1019" s="66">
        <f t="shared" si="287"/>
        <v>0</v>
      </c>
      <c r="BW1019" s="128"/>
      <c r="BX1019" s="128"/>
      <c r="BY1019" s="128"/>
      <c r="BZ1019" s="128"/>
      <c r="CA1019" s="128"/>
      <c r="CB1019" s="128"/>
      <c r="CC1019" s="128"/>
      <c r="CD1019" s="128"/>
      <c r="CE1019" s="128"/>
      <c r="CF1019" s="128"/>
      <c r="CG1019" s="128"/>
      <c r="CH1019" s="128">
        <f t="shared" si="272"/>
        <v>0</v>
      </c>
      <c r="CI1019" s="128"/>
      <c r="CJ1019" s="128"/>
      <c r="CK1019" s="128"/>
      <c r="CL1019" s="128"/>
      <c r="CM1019" s="128">
        <v>1</v>
      </c>
      <c r="CN1019" s="128"/>
      <c r="CO1019" s="128"/>
      <c r="CP1019" s="128"/>
      <c r="CQ1019" s="128"/>
      <c r="CR1019" s="128"/>
      <c r="CS1019" s="128">
        <f t="shared" si="273"/>
        <v>1</v>
      </c>
      <c r="CT1019" s="128"/>
      <c r="CU1019" s="128"/>
      <c r="CV1019" s="128"/>
      <c r="CW1019" s="128"/>
      <c r="CX1019" s="128"/>
      <c r="CY1019" s="128"/>
      <c r="CZ1019" s="128"/>
      <c r="DA1019" s="128"/>
      <c r="DB1019" s="128"/>
      <c r="DC1019" s="128"/>
      <c r="DD1019" s="128">
        <f t="shared" si="274"/>
        <v>0</v>
      </c>
      <c r="DE1019" s="128"/>
      <c r="DF1019" s="128"/>
      <c r="DG1019" s="128"/>
      <c r="DH1019" s="128"/>
      <c r="DI1019" s="128"/>
      <c r="DJ1019" s="128"/>
      <c r="DK1019" s="128"/>
      <c r="DL1019" s="128"/>
      <c r="DM1019" s="128"/>
      <c r="DN1019" s="128">
        <f t="shared" si="275"/>
        <v>0</v>
      </c>
      <c r="DO1019" s="128"/>
      <c r="DP1019" s="128"/>
      <c r="DQ1019" s="128"/>
      <c r="DR1019" s="128"/>
      <c r="DS1019" s="128"/>
      <c r="DT1019" s="128"/>
      <c r="DU1019" s="128"/>
      <c r="DV1019" s="128">
        <v>1</v>
      </c>
      <c r="DW1019" s="128"/>
      <c r="DX1019" s="128"/>
      <c r="DY1019" s="128">
        <f t="shared" si="276"/>
        <v>1</v>
      </c>
      <c r="DZ1019" s="128">
        <f t="shared" si="277"/>
        <v>0</v>
      </c>
      <c r="EA1019" s="128">
        <f t="shared" si="278"/>
        <v>0</v>
      </c>
      <c r="EB1019" s="128">
        <f t="shared" si="279"/>
        <v>0</v>
      </c>
      <c r="EC1019" s="128">
        <f t="shared" si="280"/>
        <v>0</v>
      </c>
      <c r="ED1019" s="128">
        <f t="shared" si="281"/>
        <v>0</v>
      </c>
      <c r="EE1019" s="128">
        <f t="shared" si="282"/>
        <v>0</v>
      </c>
      <c r="EF1019" s="128">
        <f t="shared" si="283"/>
        <v>0</v>
      </c>
      <c r="EG1019" s="128">
        <f t="shared" si="284"/>
        <v>0</v>
      </c>
      <c r="EH1019" s="128">
        <f t="shared" si="285"/>
        <v>0</v>
      </c>
      <c r="EI1019" s="128">
        <f t="shared" si="286"/>
        <v>0</v>
      </c>
      <c r="EJ1019" s="128">
        <v>0</v>
      </c>
    </row>
    <row r="1020" spans="1:140" ht="15.75" customHeight="1">
      <c r="A1020" s="33"/>
      <c r="B1020" s="33"/>
      <c r="C1020" s="128">
        <v>2020</v>
      </c>
      <c r="D1020" s="128" t="s">
        <v>5040</v>
      </c>
      <c r="E1020" s="128" t="s">
        <v>5041</v>
      </c>
      <c r="F1020" s="128" t="s">
        <v>5042</v>
      </c>
      <c r="G1020" s="128" t="s">
        <v>483</v>
      </c>
      <c r="H1020" s="159" t="s">
        <v>5043</v>
      </c>
      <c r="I1020" s="162" t="s">
        <v>5044</v>
      </c>
      <c r="J1020" s="128"/>
      <c r="K1020" s="128"/>
      <c r="L1020" s="128" t="s">
        <v>4462</v>
      </c>
      <c r="M1020" s="147">
        <v>0</v>
      </c>
      <c r="N1020" s="147"/>
      <c r="O1020" s="128"/>
      <c r="P1020" s="128"/>
      <c r="Q1020" s="128"/>
      <c r="R1020" s="128"/>
      <c r="S1020" s="128"/>
      <c r="T1020" s="128"/>
      <c r="U1020" s="128">
        <v>1</v>
      </c>
      <c r="V1020" s="128"/>
      <c r="W1020" s="128"/>
      <c r="X1020" s="128"/>
      <c r="Y1020" s="128"/>
      <c r="Z1020" s="128">
        <v>1</v>
      </c>
      <c r="AA1020" s="128"/>
      <c r="AB1020" s="128"/>
      <c r="AC1020" s="128"/>
      <c r="AD1020" s="128"/>
      <c r="AE1020" s="128"/>
      <c r="AF1020" s="128"/>
      <c r="AG1020" s="128"/>
      <c r="AH1020" s="128"/>
      <c r="AI1020" s="128"/>
      <c r="AJ1020" s="128"/>
      <c r="AK1020" s="128"/>
      <c r="AL1020" s="128"/>
      <c r="AM1020" s="128"/>
      <c r="AN1020" s="128"/>
      <c r="AO1020" s="128"/>
      <c r="AP1020" s="128"/>
      <c r="AQ1020" s="128"/>
      <c r="AR1020" s="128">
        <f t="shared" si="288"/>
        <v>1</v>
      </c>
      <c r="AS1020" s="128">
        <v>1</v>
      </c>
      <c r="AT1020" s="128">
        <v>1</v>
      </c>
      <c r="AU1020" s="128">
        <v>1</v>
      </c>
      <c r="AV1020" s="128">
        <v>0</v>
      </c>
      <c r="AW1020" s="128">
        <v>1</v>
      </c>
      <c r="AX1020" s="128">
        <f t="shared" si="271"/>
        <v>4</v>
      </c>
      <c r="AY1020" s="128"/>
      <c r="AZ1020" s="128"/>
      <c r="BA1020" s="128">
        <v>1</v>
      </c>
      <c r="BB1020" s="128"/>
      <c r="BC1020" s="128"/>
      <c r="BD1020" s="128"/>
      <c r="BE1020" s="128"/>
      <c r="BF1020" s="128"/>
      <c r="BG1020" s="128"/>
      <c r="BH1020" s="128"/>
      <c r="BI1020" s="128"/>
      <c r="BJ1020" s="128"/>
      <c r="BK1020" s="128">
        <v>1</v>
      </c>
      <c r="BL1020" s="128"/>
      <c r="BM1020" s="128"/>
      <c r="BN1020" s="128"/>
      <c r="BO1020" s="128"/>
      <c r="BP1020" s="128"/>
      <c r="BQ1020" s="128"/>
      <c r="BR1020" s="128"/>
      <c r="BS1020" s="128">
        <v>1</v>
      </c>
      <c r="BT1020" s="128">
        <v>1</v>
      </c>
      <c r="BU1020" s="128">
        <v>1</v>
      </c>
      <c r="BV1020" s="66">
        <f t="shared" si="287"/>
        <v>0</v>
      </c>
      <c r="BW1020" s="128"/>
      <c r="BX1020" s="128"/>
      <c r="BY1020" s="128"/>
      <c r="BZ1020" s="128">
        <v>1</v>
      </c>
      <c r="CA1020" s="128"/>
      <c r="CB1020" s="128"/>
      <c r="CC1020" s="128"/>
      <c r="CD1020" s="128"/>
      <c r="CE1020" s="128"/>
      <c r="CF1020" s="128"/>
      <c r="CG1020" s="128"/>
      <c r="CH1020" s="128">
        <f t="shared" si="272"/>
        <v>1</v>
      </c>
      <c r="CI1020" s="128"/>
      <c r="CJ1020" s="128"/>
      <c r="CK1020" s="128"/>
      <c r="CL1020" s="128"/>
      <c r="CM1020" s="128">
        <v>1</v>
      </c>
      <c r="CN1020" s="128"/>
      <c r="CO1020" s="128"/>
      <c r="CP1020" s="128"/>
      <c r="CQ1020" s="128"/>
      <c r="CR1020" s="128"/>
      <c r="CS1020" s="128">
        <f t="shared" si="273"/>
        <v>1</v>
      </c>
      <c r="CT1020" s="128"/>
      <c r="CU1020" s="128"/>
      <c r="CV1020" s="128"/>
      <c r="CW1020" s="128"/>
      <c r="CX1020" s="128"/>
      <c r="CY1020" s="128"/>
      <c r="CZ1020" s="128">
        <v>1</v>
      </c>
      <c r="DA1020" s="128"/>
      <c r="DB1020" s="128"/>
      <c r="DC1020" s="128"/>
      <c r="DD1020" s="128">
        <f t="shared" si="274"/>
        <v>1</v>
      </c>
      <c r="DE1020" s="128"/>
      <c r="DF1020" s="128"/>
      <c r="DG1020" s="128"/>
      <c r="DH1020" s="128"/>
      <c r="DI1020" s="128"/>
      <c r="DJ1020" s="128"/>
      <c r="DK1020" s="128"/>
      <c r="DL1020" s="128"/>
      <c r="DM1020" s="128"/>
      <c r="DN1020" s="128">
        <f t="shared" si="275"/>
        <v>0</v>
      </c>
      <c r="DO1020" s="128"/>
      <c r="DP1020" s="128"/>
      <c r="DQ1020" s="128"/>
      <c r="DR1020" s="128"/>
      <c r="DS1020" s="128"/>
      <c r="DT1020" s="128"/>
      <c r="DU1020" s="128"/>
      <c r="DV1020" s="128">
        <v>1</v>
      </c>
      <c r="DW1020" s="128"/>
      <c r="DX1020" s="128"/>
      <c r="DY1020" s="128">
        <f t="shared" si="276"/>
        <v>1</v>
      </c>
      <c r="DZ1020" s="128">
        <f t="shared" si="277"/>
        <v>0</v>
      </c>
      <c r="EA1020" s="128">
        <f t="shared" si="278"/>
        <v>0</v>
      </c>
      <c r="EB1020" s="128">
        <f t="shared" si="279"/>
        <v>0</v>
      </c>
      <c r="EC1020" s="128">
        <f t="shared" si="280"/>
        <v>0</v>
      </c>
      <c r="ED1020" s="128">
        <f t="shared" si="281"/>
        <v>0</v>
      </c>
      <c r="EE1020" s="128">
        <f t="shared" si="282"/>
        <v>0</v>
      </c>
      <c r="EF1020" s="128">
        <f t="shared" si="283"/>
        <v>0</v>
      </c>
      <c r="EG1020" s="128">
        <f t="shared" si="284"/>
        <v>0</v>
      </c>
      <c r="EH1020" s="128">
        <f t="shared" si="285"/>
        <v>0</v>
      </c>
      <c r="EI1020" s="128">
        <f t="shared" si="286"/>
        <v>0</v>
      </c>
      <c r="EJ1020" s="128">
        <v>0</v>
      </c>
    </row>
    <row r="1021" spans="1:140" ht="15.75" customHeight="1">
      <c r="A1021" s="33"/>
      <c r="B1021" s="33"/>
      <c r="C1021" s="128">
        <v>2020</v>
      </c>
      <c r="D1021" s="128" t="s">
        <v>5045</v>
      </c>
      <c r="E1021" s="128" t="s">
        <v>5046</v>
      </c>
      <c r="F1021" s="128" t="s">
        <v>513</v>
      </c>
      <c r="G1021" s="128" t="s">
        <v>470</v>
      </c>
      <c r="H1021" s="128" t="s">
        <v>5047</v>
      </c>
      <c r="I1021" s="128" t="s">
        <v>5048</v>
      </c>
      <c r="J1021" s="128"/>
      <c r="K1021" s="128"/>
      <c r="L1021" s="128" t="s">
        <v>4462</v>
      </c>
      <c r="M1021" s="147">
        <v>0</v>
      </c>
      <c r="N1021" s="147"/>
      <c r="O1021" s="128"/>
      <c r="P1021" s="128"/>
      <c r="Q1021" s="128"/>
      <c r="R1021" s="128"/>
      <c r="S1021" s="128"/>
      <c r="T1021" s="128"/>
      <c r="U1021" s="128">
        <v>1</v>
      </c>
      <c r="V1021" s="128"/>
      <c r="W1021" s="128"/>
      <c r="X1021" s="128"/>
      <c r="Y1021" s="128"/>
      <c r="Z1021" s="128"/>
      <c r="AA1021" s="128"/>
      <c r="AB1021" s="128"/>
      <c r="AC1021" s="128"/>
      <c r="AD1021" s="128"/>
      <c r="AE1021" s="128"/>
      <c r="AF1021" s="128">
        <v>1</v>
      </c>
      <c r="AG1021" s="128"/>
      <c r="AH1021" s="128"/>
      <c r="AI1021" s="128"/>
      <c r="AJ1021" s="128"/>
      <c r="AK1021" s="128">
        <v>1</v>
      </c>
      <c r="AL1021" s="128"/>
      <c r="AM1021" s="128"/>
      <c r="AN1021" s="128"/>
      <c r="AO1021" s="128"/>
      <c r="AP1021" s="128"/>
      <c r="AQ1021" s="128"/>
      <c r="AR1021" s="128">
        <f t="shared" si="288"/>
        <v>1</v>
      </c>
      <c r="AS1021" s="128">
        <v>1</v>
      </c>
      <c r="AT1021" s="128">
        <v>1</v>
      </c>
      <c r="AU1021" s="128">
        <v>1</v>
      </c>
      <c r="AV1021" s="128">
        <v>0</v>
      </c>
      <c r="AW1021" s="128">
        <v>1</v>
      </c>
      <c r="AX1021" s="128">
        <f t="shared" si="271"/>
        <v>4</v>
      </c>
      <c r="AY1021" s="128">
        <v>1</v>
      </c>
      <c r="AZ1021" s="128">
        <v>1</v>
      </c>
      <c r="BA1021" s="128">
        <v>1</v>
      </c>
      <c r="BB1021" s="128"/>
      <c r="BC1021" s="128"/>
      <c r="BD1021" s="128"/>
      <c r="BE1021" s="128"/>
      <c r="BF1021" s="128"/>
      <c r="BG1021" s="128"/>
      <c r="BH1021" s="128"/>
      <c r="BI1021" s="128"/>
      <c r="BJ1021" s="128"/>
      <c r="BK1021" s="128">
        <v>1</v>
      </c>
      <c r="BL1021" s="128"/>
      <c r="BM1021" s="128"/>
      <c r="BN1021" s="128"/>
      <c r="BO1021" s="128"/>
      <c r="BP1021" s="128"/>
      <c r="BQ1021" s="128"/>
      <c r="BR1021" s="128"/>
      <c r="BS1021" s="128"/>
      <c r="BT1021" s="128"/>
      <c r="BU1021" s="128"/>
      <c r="BV1021" s="66">
        <f t="shared" si="287"/>
        <v>1</v>
      </c>
      <c r="BW1021" s="128"/>
      <c r="BX1021" s="128"/>
      <c r="BY1021" s="128"/>
      <c r="BZ1021" s="128"/>
      <c r="CA1021" s="128"/>
      <c r="CB1021" s="128"/>
      <c r="CC1021" s="128"/>
      <c r="CD1021" s="128"/>
      <c r="CE1021" s="128"/>
      <c r="CF1021" s="128"/>
      <c r="CG1021" s="128"/>
      <c r="CH1021" s="128">
        <f t="shared" si="272"/>
        <v>0</v>
      </c>
      <c r="CI1021" s="128"/>
      <c r="CJ1021" s="128"/>
      <c r="CK1021" s="128"/>
      <c r="CL1021" s="128"/>
      <c r="CM1021" s="128"/>
      <c r="CN1021" s="128"/>
      <c r="CO1021" s="128"/>
      <c r="CP1021" s="128"/>
      <c r="CQ1021" s="128"/>
      <c r="CR1021" s="128"/>
      <c r="CS1021" s="128">
        <f t="shared" si="273"/>
        <v>0</v>
      </c>
      <c r="CT1021" s="128"/>
      <c r="CU1021" s="128"/>
      <c r="CV1021" s="128"/>
      <c r="CW1021" s="128"/>
      <c r="CX1021" s="128"/>
      <c r="CY1021" s="128"/>
      <c r="CZ1021" s="128"/>
      <c r="DA1021" s="128"/>
      <c r="DB1021" s="128"/>
      <c r="DC1021" s="128"/>
      <c r="DD1021" s="128">
        <f t="shared" si="274"/>
        <v>0</v>
      </c>
      <c r="DE1021" s="128"/>
      <c r="DF1021" s="128"/>
      <c r="DG1021" s="128"/>
      <c r="DH1021" s="128"/>
      <c r="DI1021" s="128"/>
      <c r="DJ1021" s="128"/>
      <c r="DK1021" s="128"/>
      <c r="DL1021" s="128"/>
      <c r="DM1021" s="128"/>
      <c r="DN1021" s="128">
        <f t="shared" si="275"/>
        <v>0</v>
      </c>
      <c r="DO1021" s="128"/>
      <c r="DP1021" s="128"/>
      <c r="DQ1021" s="128"/>
      <c r="DR1021" s="128"/>
      <c r="DS1021" s="128"/>
      <c r="DT1021" s="128"/>
      <c r="DU1021" s="128"/>
      <c r="DV1021" s="128"/>
      <c r="DW1021" s="128"/>
      <c r="DX1021" s="128"/>
      <c r="DY1021" s="128">
        <f t="shared" si="276"/>
        <v>0</v>
      </c>
      <c r="DZ1021" s="128">
        <f t="shared" si="277"/>
        <v>0</v>
      </c>
      <c r="EA1021" s="128">
        <f t="shared" si="278"/>
        <v>0</v>
      </c>
      <c r="EB1021" s="128">
        <f t="shared" si="279"/>
        <v>0</v>
      </c>
      <c r="EC1021" s="128">
        <f t="shared" si="280"/>
        <v>0</v>
      </c>
      <c r="ED1021" s="128">
        <f t="shared" si="281"/>
        <v>0</v>
      </c>
      <c r="EE1021" s="128">
        <f t="shared" si="282"/>
        <v>0</v>
      </c>
      <c r="EF1021" s="128">
        <f t="shared" si="283"/>
        <v>0</v>
      </c>
      <c r="EG1021" s="128">
        <f t="shared" si="284"/>
        <v>0</v>
      </c>
      <c r="EH1021" s="128">
        <f t="shared" si="285"/>
        <v>0</v>
      </c>
      <c r="EI1021" s="128">
        <f t="shared" si="286"/>
        <v>0</v>
      </c>
      <c r="EJ1021" s="128">
        <v>1</v>
      </c>
    </row>
    <row r="1022" spans="1:140" ht="15.75" customHeight="1">
      <c r="A1022" s="33"/>
      <c r="B1022" s="33"/>
      <c r="C1022" s="128">
        <v>2020</v>
      </c>
      <c r="D1022" s="128" t="s">
        <v>5049</v>
      </c>
      <c r="E1022" s="128" t="s">
        <v>5050</v>
      </c>
      <c r="F1022" s="128" t="s">
        <v>493</v>
      </c>
      <c r="G1022" s="128" t="s">
        <v>470</v>
      </c>
      <c r="H1022" s="128" t="s">
        <v>5051</v>
      </c>
      <c r="I1022" s="128" t="s">
        <v>5052</v>
      </c>
      <c r="J1022" s="128"/>
      <c r="K1022" s="128"/>
      <c r="L1022" s="128" t="s">
        <v>4462</v>
      </c>
      <c r="M1022" s="147">
        <v>0</v>
      </c>
      <c r="N1022" s="147"/>
      <c r="O1022" s="128"/>
      <c r="P1022" s="128"/>
      <c r="Q1022" s="128"/>
      <c r="R1022" s="128"/>
      <c r="S1022" s="128"/>
      <c r="T1022" s="128">
        <v>1</v>
      </c>
      <c r="U1022" s="128"/>
      <c r="V1022" s="128"/>
      <c r="W1022" s="128"/>
      <c r="X1022" s="128"/>
      <c r="Y1022" s="128">
        <v>1</v>
      </c>
      <c r="Z1022" s="128"/>
      <c r="AA1022" s="128"/>
      <c r="AB1022" s="128"/>
      <c r="AC1022" s="128"/>
      <c r="AD1022" s="128"/>
      <c r="AE1022" s="128"/>
      <c r="AF1022" s="128"/>
      <c r="AG1022" s="128"/>
      <c r="AH1022" s="128"/>
      <c r="AI1022" s="128">
        <v>1</v>
      </c>
      <c r="AJ1022" s="128">
        <v>1</v>
      </c>
      <c r="AK1022" s="128"/>
      <c r="AL1022" s="128"/>
      <c r="AM1022" s="128"/>
      <c r="AN1022" s="128"/>
      <c r="AO1022" s="128"/>
      <c r="AP1022" s="128"/>
      <c r="AQ1022" s="128"/>
      <c r="AR1022" s="128">
        <f t="shared" si="288"/>
        <v>1</v>
      </c>
      <c r="AS1022" s="128">
        <v>0</v>
      </c>
      <c r="AT1022" s="128">
        <v>1</v>
      </c>
      <c r="AU1022" s="128">
        <v>0</v>
      </c>
      <c r="AV1022" s="128">
        <v>0</v>
      </c>
      <c r="AW1022" s="128">
        <v>0</v>
      </c>
      <c r="AX1022" s="128">
        <f t="shared" si="271"/>
        <v>1</v>
      </c>
      <c r="AY1022" s="128">
        <v>1</v>
      </c>
      <c r="AZ1022" s="128"/>
      <c r="BA1022" s="128"/>
      <c r="BB1022" s="128"/>
      <c r="BC1022" s="128"/>
      <c r="BD1022" s="128"/>
      <c r="BE1022" s="128"/>
      <c r="BF1022" s="128"/>
      <c r="BG1022" s="128"/>
      <c r="BH1022" s="128"/>
      <c r="BI1022" s="128"/>
      <c r="BJ1022" s="128"/>
      <c r="BK1022" s="128"/>
      <c r="BL1022" s="128"/>
      <c r="BM1022" s="128"/>
      <c r="BN1022" s="128"/>
      <c r="BO1022" s="128"/>
      <c r="BP1022" s="128">
        <v>1</v>
      </c>
      <c r="BQ1022" s="128"/>
      <c r="BR1022" s="128"/>
      <c r="BS1022" s="128"/>
      <c r="BT1022" s="128"/>
      <c r="BU1022" s="128"/>
      <c r="BV1022" s="66">
        <f t="shared" si="287"/>
        <v>1</v>
      </c>
      <c r="BW1022" s="128"/>
      <c r="BX1022" s="128"/>
      <c r="BY1022" s="128"/>
      <c r="BZ1022" s="128"/>
      <c r="CA1022" s="128"/>
      <c r="CB1022" s="128"/>
      <c r="CC1022" s="128"/>
      <c r="CD1022" s="128"/>
      <c r="CE1022" s="128"/>
      <c r="CF1022" s="128"/>
      <c r="CG1022" s="128"/>
      <c r="CH1022" s="128">
        <f t="shared" si="272"/>
        <v>0</v>
      </c>
      <c r="CI1022" s="128"/>
      <c r="CJ1022" s="128"/>
      <c r="CK1022" s="128"/>
      <c r="CL1022" s="128"/>
      <c r="CM1022" s="128"/>
      <c r="CN1022" s="128"/>
      <c r="CO1022" s="128"/>
      <c r="CP1022" s="128"/>
      <c r="CQ1022" s="128"/>
      <c r="CR1022" s="128"/>
      <c r="CS1022" s="128">
        <f t="shared" si="273"/>
        <v>0</v>
      </c>
      <c r="CT1022" s="128"/>
      <c r="CU1022" s="128"/>
      <c r="CV1022" s="128"/>
      <c r="CW1022" s="128"/>
      <c r="CX1022" s="128"/>
      <c r="CY1022" s="128"/>
      <c r="CZ1022" s="128"/>
      <c r="DA1022" s="128"/>
      <c r="DB1022" s="128"/>
      <c r="DC1022" s="128"/>
      <c r="DD1022" s="128">
        <f t="shared" si="274"/>
        <v>0</v>
      </c>
      <c r="DE1022" s="128"/>
      <c r="DF1022" s="128"/>
      <c r="DG1022" s="128"/>
      <c r="DH1022" s="128"/>
      <c r="DI1022" s="128"/>
      <c r="DJ1022" s="128"/>
      <c r="DK1022" s="128"/>
      <c r="DL1022" s="128"/>
      <c r="DM1022" s="128"/>
      <c r="DN1022" s="128">
        <f t="shared" si="275"/>
        <v>0</v>
      </c>
      <c r="DO1022" s="128"/>
      <c r="DP1022" s="128"/>
      <c r="DQ1022" s="128"/>
      <c r="DR1022" s="128"/>
      <c r="DS1022" s="128"/>
      <c r="DT1022" s="128"/>
      <c r="DU1022" s="128"/>
      <c r="DV1022" s="128"/>
      <c r="DW1022" s="128"/>
      <c r="DX1022" s="128"/>
      <c r="DY1022" s="128">
        <f t="shared" si="276"/>
        <v>0</v>
      </c>
      <c r="DZ1022" s="128">
        <f t="shared" si="277"/>
        <v>0</v>
      </c>
      <c r="EA1022" s="128">
        <f t="shared" si="278"/>
        <v>0</v>
      </c>
      <c r="EB1022" s="128">
        <f t="shared" si="279"/>
        <v>0</v>
      </c>
      <c r="EC1022" s="128">
        <f t="shared" si="280"/>
        <v>0</v>
      </c>
      <c r="ED1022" s="128">
        <f t="shared" si="281"/>
        <v>0</v>
      </c>
      <c r="EE1022" s="128">
        <f t="shared" si="282"/>
        <v>0</v>
      </c>
      <c r="EF1022" s="128">
        <f t="shared" si="283"/>
        <v>0</v>
      </c>
      <c r="EG1022" s="128">
        <f t="shared" si="284"/>
        <v>0</v>
      </c>
      <c r="EH1022" s="128">
        <f t="shared" si="285"/>
        <v>0</v>
      </c>
      <c r="EI1022" s="128">
        <f t="shared" si="286"/>
        <v>0</v>
      </c>
      <c r="EJ1022" s="128">
        <v>0</v>
      </c>
    </row>
    <row r="1023" spans="1:140" ht="15.75" customHeight="1">
      <c r="A1023" s="33"/>
      <c r="B1023" s="33"/>
      <c r="C1023" s="128">
        <v>2020</v>
      </c>
      <c r="D1023" s="128" t="s">
        <v>5053</v>
      </c>
      <c r="E1023" s="128" t="s">
        <v>5054</v>
      </c>
      <c r="F1023" s="128" t="s">
        <v>660</v>
      </c>
      <c r="G1023" s="128" t="s">
        <v>487</v>
      </c>
      <c r="H1023" s="159" t="s">
        <v>5055</v>
      </c>
      <c r="I1023" s="128" t="s">
        <v>5056</v>
      </c>
      <c r="J1023" s="128"/>
      <c r="K1023" s="128"/>
      <c r="L1023" s="128" t="s">
        <v>4462</v>
      </c>
      <c r="M1023" s="147">
        <v>0</v>
      </c>
      <c r="N1023" s="147"/>
      <c r="O1023" s="128"/>
      <c r="P1023" s="128"/>
      <c r="Q1023" s="128"/>
      <c r="R1023" s="128"/>
      <c r="S1023" s="128"/>
      <c r="T1023" s="128">
        <v>1</v>
      </c>
      <c r="U1023" s="128"/>
      <c r="V1023" s="128"/>
      <c r="W1023" s="128"/>
      <c r="X1023" s="128"/>
      <c r="Y1023" s="128">
        <v>1</v>
      </c>
      <c r="Z1023" s="128"/>
      <c r="AA1023" s="128"/>
      <c r="AB1023" s="128"/>
      <c r="AC1023" s="128"/>
      <c r="AD1023" s="128"/>
      <c r="AE1023" s="128"/>
      <c r="AF1023" s="128"/>
      <c r="AG1023" s="128"/>
      <c r="AH1023" s="128"/>
      <c r="AI1023" s="128"/>
      <c r="AJ1023" s="128">
        <v>1</v>
      </c>
      <c r="AK1023" s="128"/>
      <c r="AL1023" s="128"/>
      <c r="AM1023" s="128"/>
      <c r="AN1023" s="128"/>
      <c r="AO1023" s="128"/>
      <c r="AP1023" s="128"/>
      <c r="AQ1023" s="128"/>
      <c r="AR1023" s="128">
        <f t="shared" si="288"/>
        <v>1</v>
      </c>
      <c r="AS1023" s="128">
        <v>0</v>
      </c>
      <c r="AT1023" s="128">
        <v>1</v>
      </c>
      <c r="AU1023" s="128">
        <v>0</v>
      </c>
      <c r="AV1023" s="128">
        <v>0</v>
      </c>
      <c r="AW1023" s="128">
        <v>0</v>
      </c>
      <c r="AX1023" s="128">
        <f t="shared" si="271"/>
        <v>1</v>
      </c>
      <c r="AY1023" s="128"/>
      <c r="AZ1023" s="128">
        <v>1</v>
      </c>
      <c r="BA1023" s="128">
        <v>1</v>
      </c>
      <c r="BB1023" s="128"/>
      <c r="BC1023" s="128"/>
      <c r="BD1023" s="128"/>
      <c r="BE1023" s="128"/>
      <c r="BF1023" s="128"/>
      <c r="BG1023" s="128"/>
      <c r="BH1023" s="128"/>
      <c r="BI1023" s="128"/>
      <c r="BJ1023" s="128"/>
      <c r="BK1023" s="128">
        <v>1</v>
      </c>
      <c r="BL1023" s="128"/>
      <c r="BM1023" s="128"/>
      <c r="BN1023" s="128"/>
      <c r="BO1023" s="128"/>
      <c r="BP1023" s="128"/>
      <c r="BQ1023" s="128"/>
      <c r="BR1023" s="128"/>
      <c r="BS1023" s="128"/>
      <c r="BT1023" s="128"/>
      <c r="BU1023" s="128"/>
      <c r="BV1023" s="66">
        <f t="shared" si="287"/>
        <v>1</v>
      </c>
      <c r="BW1023" s="128"/>
      <c r="BX1023" s="128"/>
      <c r="BY1023" s="128"/>
      <c r="BZ1023" s="128"/>
      <c r="CA1023" s="128"/>
      <c r="CB1023" s="128"/>
      <c r="CC1023" s="128"/>
      <c r="CD1023" s="128"/>
      <c r="CE1023" s="128"/>
      <c r="CF1023" s="128"/>
      <c r="CG1023" s="128"/>
      <c r="CH1023" s="128">
        <f t="shared" si="272"/>
        <v>0</v>
      </c>
      <c r="CI1023" s="128"/>
      <c r="CJ1023" s="128"/>
      <c r="CK1023" s="128"/>
      <c r="CL1023" s="128"/>
      <c r="CM1023" s="128"/>
      <c r="CN1023" s="128"/>
      <c r="CO1023" s="128"/>
      <c r="CP1023" s="128"/>
      <c r="CQ1023" s="128"/>
      <c r="CR1023" s="128"/>
      <c r="CS1023" s="128">
        <f t="shared" si="273"/>
        <v>0</v>
      </c>
      <c r="CT1023" s="128"/>
      <c r="CU1023" s="128"/>
      <c r="CV1023" s="128"/>
      <c r="CW1023" s="128"/>
      <c r="CX1023" s="128"/>
      <c r="CY1023" s="128"/>
      <c r="CZ1023" s="128"/>
      <c r="DA1023" s="128"/>
      <c r="DB1023" s="128"/>
      <c r="DC1023" s="128"/>
      <c r="DD1023" s="128">
        <f t="shared" si="274"/>
        <v>0</v>
      </c>
      <c r="DE1023" s="128"/>
      <c r="DF1023" s="128"/>
      <c r="DG1023" s="128"/>
      <c r="DH1023" s="128"/>
      <c r="DI1023" s="128"/>
      <c r="DJ1023" s="128"/>
      <c r="DK1023" s="128"/>
      <c r="DL1023" s="128"/>
      <c r="DM1023" s="128"/>
      <c r="DN1023" s="128">
        <f t="shared" si="275"/>
        <v>0</v>
      </c>
      <c r="DO1023" s="128"/>
      <c r="DP1023" s="128"/>
      <c r="DQ1023" s="128"/>
      <c r="DR1023" s="128"/>
      <c r="DS1023" s="128"/>
      <c r="DT1023" s="128"/>
      <c r="DU1023" s="128"/>
      <c r="DV1023" s="128"/>
      <c r="DW1023" s="128"/>
      <c r="DX1023" s="128"/>
      <c r="DY1023" s="128">
        <f t="shared" si="276"/>
        <v>0</v>
      </c>
      <c r="DZ1023" s="128">
        <f t="shared" si="277"/>
        <v>0</v>
      </c>
      <c r="EA1023" s="128">
        <f t="shared" si="278"/>
        <v>0</v>
      </c>
      <c r="EB1023" s="128">
        <f t="shared" si="279"/>
        <v>0</v>
      </c>
      <c r="EC1023" s="128">
        <f t="shared" si="280"/>
        <v>0</v>
      </c>
      <c r="ED1023" s="128">
        <f t="shared" si="281"/>
        <v>0</v>
      </c>
      <c r="EE1023" s="128">
        <f t="shared" si="282"/>
        <v>0</v>
      </c>
      <c r="EF1023" s="128">
        <f t="shared" si="283"/>
        <v>0</v>
      </c>
      <c r="EG1023" s="128">
        <f t="shared" si="284"/>
        <v>0</v>
      </c>
      <c r="EH1023" s="128">
        <f t="shared" si="285"/>
        <v>0</v>
      </c>
      <c r="EI1023" s="128">
        <f t="shared" si="286"/>
        <v>0</v>
      </c>
      <c r="EJ1023" s="128">
        <v>0</v>
      </c>
    </row>
    <row r="1024" spans="1:140" ht="15.75" customHeight="1">
      <c r="A1024" s="34"/>
      <c r="B1024" s="33"/>
      <c r="C1024" s="128">
        <v>2020</v>
      </c>
      <c r="D1024" s="128" t="s">
        <v>5057</v>
      </c>
      <c r="E1024" s="128" t="s">
        <v>5058</v>
      </c>
      <c r="F1024" s="128" t="s">
        <v>544</v>
      </c>
      <c r="G1024" s="128" t="s">
        <v>538</v>
      </c>
      <c r="H1024" s="128" t="s">
        <v>5059</v>
      </c>
      <c r="I1024" s="128" t="s">
        <v>5060</v>
      </c>
      <c r="J1024" s="128"/>
      <c r="K1024" s="128"/>
      <c r="L1024" s="128" t="s">
        <v>4462</v>
      </c>
      <c r="M1024" s="147">
        <v>0</v>
      </c>
      <c r="N1024" s="147"/>
      <c r="O1024" s="128"/>
      <c r="P1024" s="128"/>
      <c r="Q1024" s="128"/>
      <c r="R1024" s="128"/>
      <c r="S1024" s="128"/>
      <c r="T1024" s="128"/>
      <c r="U1024" s="128">
        <v>1</v>
      </c>
      <c r="V1024" s="128"/>
      <c r="W1024" s="128"/>
      <c r="X1024" s="128"/>
      <c r="Y1024" s="128"/>
      <c r="Z1024" s="128">
        <v>1</v>
      </c>
      <c r="AA1024" s="128"/>
      <c r="AB1024" s="128"/>
      <c r="AC1024" s="128"/>
      <c r="AD1024" s="128"/>
      <c r="AE1024" s="128"/>
      <c r="AF1024" s="128"/>
      <c r="AG1024" s="128"/>
      <c r="AH1024" s="128"/>
      <c r="AI1024" s="128"/>
      <c r="AJ1024" s="128"/>
      <c r="AK1024" s="128"/>
      <c r="AL1024" s="128"/>
      <c r="AM1024" s="128"/>
      <c r="AN1024" s="128"/>
      <c r="AO1024" s="128"/>
      <c r="AP1024" s="128"/>
      <c r="AQ1024" s="128"/>
      <c r="AR1024" s="128">
        <f t="shared" si="288"/>
        <v>1</v>
      </c>
      <c r="AS1024" s="128">
        <v>0</v>
      </c>
      <c r="AT1024" s="128">
        <v>1</v>
      </c>
      <c r="AU1024" s="128">
        <v>0</v>
      </c>
      <c r="AV1024" s="128">
        <v>0</v>
      </c>
      <c r="AW1024" s="128">
        <v>1</v>
      </c>
      <c r="AX1024" s="128">
        <f t="shared" si="271"/>
        <v>2</v>
      </c>
      <c r="AY1024" s="128"/>
      <c r="AZ1024" s="128"/>
      <c r="BA1024" s="128">
        <v>1</v>
      </c>
      <c r="BB1024" s="128"/>
      <c r="BC1024" s="128"/>
      <c r="BD1024" s="128"/>
      <c r="BE1024" s="128"/>
      <c r="BF1024" s="128"/>
      <c r="BG1024" s="128"/>
      <c r="BH1024" s="128"/>
      <c r="BI1024" s="128"/>
      <c r="BJ1024" s="128"/>
      <c r="BK1024" s="128">
        <v>1</v>
      </c>
      <c r="BL1024" s="128"/>
      <c r="BM1024" s="128"/>
      <c r="BN1024" s="128"/>
      <c r="BO1024" s="128"/>
      <c r="BP1024" s="128"/>
      <c r="BQ1024" s="128"/>
      <c r="BR1024" s="128"/>
      <c r="BS1024" s="128"/>
      <c r="BT1024" s="128"/>
      <c r="BU1024" s="128"/>
      <c r="BV1024" s="66">
        <f t="shared" si="287"/>
        <v>1</v>
      </c>
      <c r="BW1024" s="128"/>
      <c r="BX1024" s="128"/>
      <c r="BY1024" s="128"/>
      <c r="BZ1024" s="128"/>
      <c r="CA1024" s="128"/>
      <c r="CB1024" s="128"/>
      <c r="CC1024" s="128"/>
      <c r="CD1024" s="128"/>
      <c r="CE1024" s="128"/>
      <c r="CF1024" s="128"/>
      <c r="CG1024" s="128"/>
      <c r="CH1024" s="128">
        <f t="shared" si="272"/>
        <v>0</v>
      </c>
      <c r="CI1024" s="128"/>
      <c r="CJ1024" s="128"/>
      <c r="CK1024" s="128"/>
      <c r="CL1024" s="128"/>
      <c r="CM1024" s="128">
        <v>1</v>
      </c>
      <c r="CN1024" s="128"/>
      <c r="CO1024" s="128"/>
      <c r="CP1024" s="128"/>
      <c r="CQ1024" s="128"/>
      <c r="CR1024" s="128"/>
      <c r="CS1024" s="128">
        <f t="shared" si="273"/>
        <v>1</v>
      </c>
      <c r="CT1024" s="128"/>
      <c r="CU1024" s="128"/>
      <c r="CV1024" s="128"/>
      <c r="CW1024" s="128"/>
      <c r="CX1024" s="128"/>
      <c r="CY1024" s="128"/>
      <c r="CZ1024" s="128"/>
      <c r="DA1024" s="128"/>
      <c r="DB1024" s="128"/>
      <c r="DC1024" s="128"/>
      <c r="DD1024" s="128">
        <f t="shared" si="274"/>
        <v>0</v>
      </c>
      <c r="DE1024" s="128"/>
      <c r="DF1024" s="128"/>
      <c r="DG1024" s="128"/>
      <c r="DH1024" s="128"/>
      <c r="DI1024" s="128"/>
      <c r="DJ1024" s="128"/>
      <c r="DK1024" s="128"/>
      <c r="DL1024" s="128"/>
      <c r="DM1024" s="128"/>
      <c r="DN1024" s="128">
        <f t="shared" si="275"/>
        <v>0</v>
      </c>
      <c r="DO1024" s="128"/>
      <c r="DP1024" s="128"/>
      <c r="DQ1024" s="128"/>
      <c r="DR1024" s="128"/>
      <c r="DS1024" s="128"/>
      <c r="DT1024" s="128"/>
      <c r="DU1024" s="128"/>
      <c r="DV1024" s="128">
        <v>1</v>
      </c>
      <c r="DW1024" s="128"/>
      <c r="DX1024" s="128"/>
      <c r="DY1024" s="128">
        <f t="shared" si="276"/>
        <v>1</v>
      </c>
      <c r="DZ1024" s="128">
        <f t="shared" si="277"/>
        <v>0</v>
      </c>
      <c r="EA1024" s="128">
        <f t="shared" si="278"/>
        <v>0</v>
      </c>
      <c r="EB1024" s="128">
        <f t="shared" si="279"/>
        <v>0</v>
      </c>
      <c r="EC1024" s="128">
        <f t="shared" si="280"/>
        <v>0</v>
      </c>
      <c r="ED1024" s="128">
        <f t="shared" si="281"/>
        <v>0</v>
      </c>
      <c r="EE1024" s="128">
        <f t="shared" si="282"/>
        <v>0</v>
      </c>
      <c r="EF1024" s="128">
        <f t="shared" si="283"/>
        <v>0</v>
      </c>
      <c r="EG1024" s="128">
        <f t="shared" si="284"/>
        <v>0</v>
      </c>
      <c r="EH1024" s="128">
        <f t="shared" si="285"/>
        <v>0</v>
      </c>
      <c r="EI1024" s="128">
        <f t="shared" si="286"/>
        <v>0</v>
      </c>
      <c r="EJ1024" s="128">
        <v>0</v>
      </c>
    </row>
    <row r="1025" spans="1:140" ht="15.75" customHeight="1">
      <c r="A1025" s="34"/>
      <c r="B1025" s="33"/>
      <c r="C1025" s="128">
        <v>2020</v>
      </c>
      <c r="D1025" s="128" t="s">
        <v>5061</v>
      </c>
      <c r="E1025" s="128" t="s">
        <v>5062</v>
      </c>
      <c r="F1025" s="128" t="s">
        <v>3619</v>
      </c>
      <c r="G1025" s="128" t="s">
        <v>470</v>
      </c>
      <c r="H1025" s="128" t="s">
        <v>5063</v>
      </c>
      <c r="I1025" s="128" t="s">
        <v>5064</v>
      </c>
      <c r="J1025" s="128"/>
      <c r="K1025" s="128"/>
      <c r="L1025" s="128" t="s">
        <v>4462</v>
      </c>
      <c r="M1025" s="147">
        <v>1</v>
      </c>
      <c r="N1025" s="147"/>
      <c r="O1025" s="128"/>
      <c r="P1025" s="128"/>
      <c r="Q1025" s="128">
        <v>1</v>
      </c>
      <c r="R1025" s="128"/>
      <c r="S1025" s="128"/>
      <c r="T1025" s="128"/>
      <c r="U1025" s="128"/>
      <c r="V1025" s="128"/>
      <c r="W1025" s="128"/>
      <c r="X1025" s="128"/>
      <c r="Y1025" s="128"/>
      <c r="Z1025" s="128"/>
      <c r="AA1025" s="128"/>
      <c r="AB1025" s="128"/>
      <c r="AC1025" s="128"/>
      <c r="AD1025" s="128"/>
      <c r="AE1025" s="128"/>
      <c r="AF1025" s="128">
        <v>1</v>
      </c>
      <c r="AG1025" s="128"/>
      <c r="AH1025" s="128"/>
      <c r="AI1025" s="128"/>
      <c r="AJ1025" s="128"/>
      <c r="AK1025" s="128"/>
      <c r="AL1025" s="128"/>
      <c r="AM1025" s="128"/>
      <c r="AN1025" s="128"/>
      <c r="AO1025" s="128"/>
      <c r="AP1025" s="128"/>
      <c r="AQ1025" s="128"/>
      <c r="AR1025" s="128">
        <f t="shared" si="288"/>
        <v>1</v>
      </c>
      <c r="AS1025" s="128">
        <v>1</v>
      </c>
      <c r="AT1025" s="128">
        <v>0</v>
      </c>
      <c r="AU1025" s="128">
        <v>1</v>
      </c>
      <c r="AV1025" s="128">
        <v>0</v>
      </c>
      <c r="AW1025" s="128">
        <v>0</v>
      </c>
      <c r="AX1025" s="128">
        <f t="shared" ref="AX1025:AX1030" si="289">SUM(AS1025:AW1025)</f>
        <v>2</v>
      </c>
      <c r="AY1025" s="128"/>
      <c r="AZ1025" s="128"/>
      <c r="BA1025" s="128"/>
      <c r="BB1025" s="128"/>
      <c r="BC1025" s="128"/>
      <c r="BD1025" s="128"/>
      <c r="BE1025" s="128"/>
      <c r="BF1025" s="128"/>
      <c r="BG1025" s="128"/>
      <c r="BH1025" s="128"/>
      <c r="BI1025" s="128"/>
      <c r="BJ1025" s="128"/>
      <c r="BK1025" s="128">
        <v>1</v>
      </c>
      <c r="BL1025" s="128"/>
      <c r="BM1025" s="128"/>
      <c r="BN1025" s="128"/>
      <c r="BO1025" s="128"/>
      <c r="BP1025" s="128"/>
      <c r="BQ1025" s="128"/>
      <c r="BR1025" s="128"/>
      <c r="BS1025" s="128"/>
      <c r="BT1025" s="128"/>
      <c r="BU1025" s="128"/>
      <c r="BV1025" s="66">
        <f t="shared" si="287"/>
        <v>1</v>
      </c>
      <c r="BW1025" s="128"/>
      <c r="BX1025" s="128"/>
      <c r="BY1025" s="128"/>
      <c r="BZ1025" s="128"/>
      <c r="CA1025" s="128"/>
      <c r="CB1025" s="128"/>
      <c r="CC1025" s="128"/>
      <c r="CD1025" s="128"/>
      <c r="CE1025" s="128"/>
      <c r="CF1025" s="128"/>
      <c r="CG1025" s="128"/>
      <c r="CH1025" s="128">
        <f t="shared" ref="CH1025:CH1087" si="290">SUM(BW1025:CF1025)</f>
        <v>0</v>
      </c>
      <c r="CI1025" s="128"/>
      <c r="CJ1025" s="128"/>
      <c r="CK1025" s="128"/>
      <c r="CL1025" s="128"/>
      <c r="CM1025" s="128"/>
      <c r="CN1025" s="128"/>
      <c r="CO1025" s="128"/>
      <c r="CP1025" s="128"/>
      <c r="CQ1025" s="128"/>
      <c r="CR1025" s="128"/>
      <c r="CS1025" s="128">
        <f t="shared" ref="CS1025:CS1087" si="291">SUM(CI1025:CQ1025)</f>
        <v>0</v>
      </c>
      <c r="CT1025" s="128"/>
      <c r="CU1025" s="128"/>
      <c r="CV1025" s="128"/>
      <c r="CW1025" s="128"/>
      <c r="CX1025" s="128"/>
      <c r="CY1025" s="128"/>
      <c r="CZ1025" s="128"/>
      <c r="DA1025" s="128"/>
      <c r="DB1025" s="128"/>
      <c r="DC1025" s="128"/>
      <c r="DD1025" s="128">
        <f t="shared" ref="DD1025:DD1087" si="292">SUM(CT1025:DB1025)</f>
        <v>0</v>
      </c>
      <c r="DE1025" s="128"/>
      <c r="DF1025" s="128"/>
      <c r="DG1025" s="128"/>
      <c r="DH1025" s="128"/>
      <c r="DI1025" s="128"/>
      <c r="DJ1025" s="128"/>
      <c r="DK1025" s="128"/>
      <c r="DL1025" s="128"/>
      <c r="DM1025" s="128"/>
      <c r="DN1025" s="128">
        <f t="shared" ref="DN1025:DN1087" si="293">SUM(DE1025:DL1025)</f>
        <v>0</v>
      </c>
      <c r="DO1025" s="128"/>
      <c r="DP1025" s="128"/>
      <c r="DQ1025" s="128"/>
      <c r="DR1025" s="128"/>
      <c r="DS1025" s="128"/>
      <c r="DT1025" s="128"/>
      <c r="DU1025" s="128"/>
      <c r="DV1025" s="128"/>
      <c r="DW1025" s="128"/>
      <c r="DX1025" s="128"/>
      <c r="DY1025" s="128">
        <f t="shared" ref="DY1025:DY1087" si="294">SUM(DO1025:DW1025)</f>
        <v>0</v>
      </c>
      <c r="DZ1025" s="128">
        <f t="shared" ref="DZ1025:DZ1087" si="295">SUM(BW1025,CI1025,CT1025,DE1025,DO1025)</f>
        <v>0</v>
      </c>
      <c r="EA1025" s="128">
        <f t="shared" ref="EA1025:EA1087" si="296">SUM(BY1025,CJ1025,CU1025,DF1025,DP1025)</f>
        <v>0</v>
      </c>
      <c r="EB1025" s="128">
        <f t="shared" ref="EB1025:EB1087" si="297">SUM(CA1025,CK1025,CV1025,DG1025,DQ1025)</f>
        <v>0</v>
      </c>
      <c r="EC1025" s="128">
        <f t="shared" ref="EC1025:EC1087" si="298">SUM(CB1025,CL1025,CW1025,DH1025,DR1025)</f>
        <v>0</v>
      </c>
      <c r="ED1025" s="128">
        <f t="shared" ref="ED1025:ED1087" si="299">SUM(CC1025,CN1025,CX1025,DI1025,DS1025)</f>
        <v>0</v>
      </c>
      <c r="EE1025" s="128">
        <f t="shared" ref="EE1025:EE1087" si="300">SUM(CD1025,CO1025,CY1025,DJ1025,DT1025)</f>
        <v>0</v>
      </c>
      <c r="EF1025" s="128">
        <f t="shared" ref="EF1025:EF1087" si="301">SUM(CE1025,CP1025,DA1025,DK1025,DU1025)</f>
        <v>0</v>
      </c>
      <c r="EG1025" s="128">
        <f t="shared" ref="EG1025:EG1087" si="302">SUM(CF1025,CQ1025,DB1025,DL1025,DW1025)</f>
        <v>0</v>
      </c>
      <c r="EH1025" s="128">
        <f t="shared" ref="EH1025:EH1087" si="303">SUM(DZ1025:EG1025)</f>
        <v>0</v>
      </c>
      <c r="EI1025" s="128">
        <f t="shared" si="286"/>
        <v>0</v>
      </c>
      <c r="EJ1025" s="128">
        <v>0</v>
      </c>
    </row>
    <row r="1026" spans="1:140" ht="15.75" customHeight="1">
      <c r="A1026" s="34"/>
      <c r="B1026" s="33"/>
      <c r="C1026" s="128">
        <v>2020</v>
      </c>
      <c r="D1026" s="128" t="s">
        <v>5065</v>
      </c>
      <c r="E1026" s="128" t="s">
        <v>5066</v>
      </c>
      <c r="F1026" s="128" t="s">
        <v>544</v>
      </c>
      <c r="G1026" s="128" t="s">
        <v>538</v>
      </c>
      <c r="H1026" s="128" t="s">
        <v>5067</v>
      </c>
      <c r="I1026" s="162" t="s">
        <v>5068</v>
      </c>
      <c r="J1026" s="128"/>
      <c r="K1026" s="128"/>
      <c r="L1026" s="128" t="s">
        <v>4462</v>
      </c>
      <c r="M1026" s="147">
        <v>1</v>
      </c>
      <c r="N1026" s="147" t="s">
        <v>5069</v>
      </c>
      <c r="O1026" s="128"/>
      <c r="P1026" s="128"/>
      <c r="Q1026" s="128"/>
      <c r="R1026" s="128"/>
      <c r="S1026" s="128"/>
      <c r="T1026" s="128"/>
      <c r="U1026" s="128"/>
      <c r="V1026" s="128"/>
      <c r="W1026" s="128"/>
      <c r="X1026" s="128"/>
      <c r="Y1026" s="128"/>
      <c r="Z1026" s="128">
        <v>1</v>
      </c>
      <c r="AA1026" s="128"/>
      <c r="AB1026" s="128"/>
      <c r="AC1026" s="128"/>
      <c r="AD1026" s="128"/>
      <c r="AE1026" s="128"/>
      <c r="AF1026" s="128"/>
      <c r="AG1026" s="128"/>
      <c r="AH1026" s="128"/>
      <c r="AI1026" s="128"/>
      <c r="AJ1026" s="128"/>
      <c r="AK1026" s="128"/>
      <c r="AL1026" s="128"/>
      <c r="AM1026" s="128"/>
      <c r="AN1026" s="128"/>
      <c r="AO1026" s="128"/>
      <c r="AP1026" s="128"/>
      <c r="AQ1026" s="128"/>
      <c r="AR1026" s="128">
        <f t="shared" si="288"/>
        <v>1</v>
      </c>
      <c r="AS1026" s="128">
        <v>0</v>
      </c>
      <c r="AT1026" s="128">
        <v>0</v>
      </c>
      <c r="AU1026" s="128">
        <v>0</v>
      </c>
      <c r="AV1026" s="128">
        <v>0</v>
      </c>
      <c r="AW1026" s="128">
        <v>1</v>
      </c>
      <c r="AX1026" s="128">
        <f t="shared" si="289"/>
        <v>1</v>
      </c>
      <c r="AY1026" s="128"/>
      <c r="AZ1026" s="128"/>
      <c r="BA1026" s="128">
        <v>1</v>
      </c>
      <c r="BB1026" s="128"/>
      <c r="BC1026" s="128"/>
      <c r="BD1026" s="128"/>
      <c r="BE1026" s="128"/>
      <c r="BF1026" s="128"/>
      <c r="BG1026" s="128"/>
      <c r="BH1026" s="128"/>
      <c r="BI1026" s="128"/>
      <c r="BJ1026" s="128"/>
      <c r="BK1026" s="128">
        <v>1</v>
      </c>
      <c r="BL1026" s="128"/>
      <c r="BM1026" s="128"/>
      <c r="BN1026" s="128"/>
      <c r="BO1026" s="128"/>
      <c r="BP1026" s="128"/>
      <c r="BQ1026" s="128"/>
      <c r="BR1026" s="128"/>
      <c r="BS1026" s="128"/>
      <c r="BT1026" s="128"/>
      <c r="BU1026" s="128">
        <v>1</v>
      </c>
      <c r="BV1026" s="66">
        <f t="shared" si="287"/>
        <v>0</v>
      </c>
      <c r="BW1026" s="128"/>
      <c r="BX1026" s="128"/>
      <c r="BY1026" s="128"/>
      <c r="BZ1026" s="128"/>
      <c r="CA1026" s="128"/>
      <c r="CB1026" s="128"/>
      <c r="CC1026" s="128"/>
      <c r="CD1026" s="128"/>
      <c r="CE1026" s="128"/>
      <c r="CF1026" s="128"/>
      <c r="CG1026" s="128"/>
      <c r="CH1026" s="128">
        <f t="shared" si="290"/>
        <v>0</v>
      </c>
      <c r="CI1026" s="128"/>
      <c r="CJ1026" s="128"/>
      <c r="CK1026" s="128"/>
      <c r="CL1026" s="128"/>
      <c r="CM1026" s="128"/>
      <c r="CN1026" s="128"/>
      <c r="CO1026" s="128"/>
      <c r="CP1026" s="128"/>
      <c r="CQ1026" s="128"/>
      <c r="CR1026" s="128"/>
      <c r="CS1026" s="128">
        <f t="shared" si="291"/>
        <v>0</v>
      </c>
      <c r="CT1026" s="128"/>
      <c r="CU1026" s="128"/>
      <c r="CV1026" s="128"/>
      <c r="CW1026" s="128"/>
      <c r="CX1026" s="128"/>
      <c r="CY1026" s="128"/>
      <c r="CZ1026" s="128"/>
      <c r="DA1026" s="128"/>
      <c r="DB1026" s="128"/>
      <c r="DC1026" s="128"/>
      <c r="DD1026" s="128">
        <f t="shared" si="292"/>
        <v>0</v>
      </c>
      <c r="DE1026" s="128"/>
      <c r="DF1026" s="128"/>
      <c r="DG1026" s="128"/>
      <c r="DH1026" s="128"/>
      <c r="DI1026" s="128"/>
      <c r="DJ1026" s="128"/>
      <c r="DK1026" s="128"/>
      <c r="DL1026" s="128"/>
      <c r="DM1026" s="128"/>
      <c r="DN1026" s="128">
        <f t="shared" si="293"/>
        <v>0</v>
      </c>
      <c r="DO1026" s="128"/>
      <c r="DP1026" s="128"/>
      <c r="DQ1026" s="128"/>
      <c r="DR1026" s="128"/>
      <c r="DS1026" s="128"/>
      <c r="DT1026" s="128"/>
      <c r="DU1026" s="128"/>
      <c r="DV1026" s="128">
        <v>1</v>
      </c>
      <c r="DW1026" s="128"/>
      <c r="DX1026" s="128"/>
      <c r="DY1026" s="128">
        <f t="shared" si="294"/>
        <v>1</v>
      </c>
      <c r="DZ1026" s="128">
        <f t="shared" si="295"/>
        <v>0</v>
      </c>
      <c r="EA1026" s="128">
        <f t="shared" si="296"/>
        <v>0</v>
      </c>
      <c r="EB1026" s="128">
        <f t="shared" si="297"/>
        <v>0</v>
      </c>
      <c r="EC1026" s="128">
        <f t="shared" si="298"/>
        <v>0</v>
      </c>
      <c r="ED1026" s="128">
        <f t="shared" si="299"/>
        <v>0</v>
      </c>
      <c r="EE1026" s="128">
        <f t="shared" si="300"/>
        <v>0</v>
      </c>
      <c r="EF1026" s="128">
        <f t="shared" si="301"/>
        <v>0</v>
      </c>
      <c r="EG1026" s="128">
        <f t="shared" si="302"/>
        <v>0</v>
      </c>
      <c r="EH1026" s="128">
        <f t="shared" si="303"/>
        <v>0</v>
      </c>
      <c r="EI1026" s="128">
        <f t="shared" si="286"/>
        <v>0</v>
      </c>
      <c r="EJ1026" s="128">
        <v>0</v>
      </c>
    </row>
    <row r="1027" spans="1:140" ht="15.75" customHeight="1">
      <c r="A1027" s="33"/>
      <c r="B1027" s="33"/>
      <c r="C1027" s="128">
        <v>2020</v>
      </c>
      <c r="D1027" s="128" t="s">
        <v>5070</v>
      </c>
      <c r="E1027" s="128" t="s">
        <v>5071</v>
      </c>
      <c r="F1027" s="128" t="s">
        <v>936</v>
      </c>
      <c r="G1027" s="128" t="s">
        <v>538</v>
      </c>
      <c r="H1027" s="128" t="s">
        <v>5072</v>
      </c>
      <c r="I1027" s="128" t="s">
        <v>5073</v>
      </c>
      <c r="J1027" s="128"/>
      <c r="K1027" s="128"/>
      <c r="L1027" s="128" t="s">
        <v>4462</v>
      </c>
      <c r="M1027" s="147">
        <v>0</v>
      </c>
      <c r="N1027" s="147"/>
      <c r="O1027" s="128"/>
      <c r="P1027" s="128"/>
      <c r="Q1027" s="128"/>
      <c r="R1027" s="128"/>
      <c r="S1027" s="128"/>
      <c r="T1027" s="128"/>
      <c r="U1027" s="128">
        <v>1</v>
      </c>
      <c r="V1027" s="128"/>
      <c r="W1027" s="128"/>
      <c r="X1027" s="128"/>
      <c r="Y1027" s="128"/>
      <c r="Z1027" s="128">
        <v>1</v>
      </c>
      <c r="AA1027" s="128"/>
      <c r="AB1027" s="128"/>
      <c r="AC1027" s="128"/>
      <c r="AD1027" s="128"/>
      <c r="AE1027" s="128"/>
      <c r="AF1027" s="128"/>
      <c r="AG1027" s="128"/>
      <c r="AH1027" s="128"/>
      <c r="AI1027" s="128"/>
      <c r="AJ1027" s="128"/>
      <c r="AK1027" s="128"/>
      <c r="AL1027" s="128"/>
      <c r="AM1027" s="128"/>
      <c r="AN1027" s="128"/>
      <c r="AO1027" s="128"/>
      <c r="AP1027" s="128"/>
      <c r="AQ1027" s="128"/>
      <c r="AR1027" s="128">
        <f t="shared" si="288"/>
        <v>1</v>
      </c>
      <c r="AS1027" s="128">
        <v>0</v>
      </c>
      <c r="AT1027" s="128">
        <v>0</v>
      </c>
      <c r="AU1027" s="128">
        <v>0</v>
      </c>
      <c r="AV1027" s="128">
        <v>0</v>
      </c>
      <c r="AW1027" s="128">
        <v>1</v>
      </c>
      <c r="AX1027" s="128">
        <f t="shared" si="289"/>
        <v>1</v>
      </c>
      <c r="AY1027" s="128"/>
      <c r="AZ1027" s="128"/>
      <c r="BA1027" s="128">
        <v>1</v>
      </c>
      <c r="BB1027" s="128"/>
      <c r="BC1027" s="128"/>
      <c r="BD1027" s="128"/>
      <c r="BE1027" s="128"/>
      <c r="BF1027" s="128"/>
      <c r="BG1027" s="128"/>
      <c r="BH1027" s="128"/>
      <c r="BI1027" s="128"/>
      <c r="BJ1027" s="128"/>
      <c r="BK1027" s="128">
        <v>1</v>
      </c>
      <c r="BL1027" s="128"/>
      <c r="BM1027" s="128"/>
      <c r="BN1027" s="128"/>
      <c r="BO1027" s="128"/>
      <c r="BP1027" s="128"/>
      <c r="BQ1027" s="128"/>
      <c r="BR1027" s="128"/>
      <c r="BS1027" s="128"/>
      <c r="BT1027" s="128"/>
      <c r="BU1027" s="128">
        <v>1</v>
      </c>
      <c r="BV1027" s="66">
        <f t="shared" si="287"/>
        <v>0</v>
      </c>
      <c r="BW1027" s="128"/>
      <c r="BX1027" s="128"/>
      <c r="BY1027" s="128"/>
      <c r="BZ1027" s="128"/>
      <c r="CA1027" s="128"/>
      <c r="CB1027" s="128"/>
      <c r="CC1027" s="128"/>
      <c r="CD1027" s="128"/>
      <c r="CE1027" s="128"/>
      <c r="CF1027" s="128"/>
      <c r="CG1027" s="128"/>
      <c r="CH1027" s="128">
        <f t="shared" si="290"/>
        <v>0</v>
      </c>
      <c r="CI1027" s="128"/>
      <c r="CJ1027" s="128"/>
      <c r="CK1027" s="128"/>
      <c r="CL1027" s="128"/>
      <c r="CM1027" s="128"/>
      <c r="CN1027" s="128"/>
      <c r="CO1027" s="128"/>
      <c r="CP1027" s="128"/>
      <c r="CQ1027" s="128"/>
      <c r="CR1027" s="128"/>
      <c r="CS1027" s="128">
        <f t="shared" si="291"/>
        <v>0</v>
      </c>
      <c r="CT1027" s="128"/>
      <c r="CU1027" s="128"/>
      <c r="CV1027" s="128"/>
      <c r="CW1027" s="128"/>
      <c r="CX1027" s="128"/>
      <c r="CY1027" s="128"/>
      <c r="CZ1027" s="128"/>
      <c r="DA1027" s="128"/>
      <c r="DB1027" s="128"/>
      <c r="DC1027" s="128"/>
      <c r="DD1027" s="128">
        <f t="shared" si="292"/>
        <v>0</v>
      </c>
      <c r="DE1027" s="128"/>
      <c r="DF1027" s="128"/>
      <c r="DG1027" s="128"/>
      <c r="DH1027" s="128"/>
      <c r="DI1027" s="128"/>
      <c r="DJ1027" s="128"/>
      <c r="DK1027" s="128"/>
      <c r="DL1027" s="128"/>
      <c r="DM1027" s="128"/>
      <c r="DN1027" s="128">
        <f t="shared" si="293"/>
        <v>0</v>
      </c>
      <c r="DO1027" s="128"/>
      <c r="DP1027" s="128"/>
      <c r="DQ1027" s="128"/>
      <c r="DR1027" s="128"/>
      <c r="DS1027" s="128"/>
      <c r="DT1027" s="128"/>
      <c r="DU1027" s="128"/>
      <c r="DV1027" s="128">
        <v>1</v>
      </c>
      <c r="DW1027" s="128"/>
      <c r="DX1027" s="128"/>
      <c r="DY1027" s="128">
        <f t="shared" si="294"/>
        <v>1</v>
      </c>
      <c r="DZ1027" s="128">
        <f t="shared" si="295"/>
        <v>0</v>
      </c>
      <c r="EA1027" s="128">
        <f t="shared" si="296"/>
        <v>0</v>
      </c>
      <c r="EB1027" s="128">
        <f t="shared" si="297"/>
        <v>0</v>
      </c>
      <c r="EC1027" s="128">
        <f t="shared" si="298"/>
        <v>0</v>
      </c>
      <c r="ED1027" s="128">
        <f t="shared" si="299"/>
        <v>0</v>
      </c>
      <c r="EE1027" s="128">
        <f t="shared" si="300"/>
        <v>0</v>
      </c>
      <c r="EF1027" s="128">
        <f t="shared" si="301"/>
        <v>0</v>
      </c>
      <c r="EG1027" s="128">
        <f t="shared" si="302"/>
        <v>0</v>
      </c>
      <c r="EH1027" s="128">
        <f t="shared" si="303"/>
        <v>0</v>
      </c>
      <c r="EI1027" s="128">
        <f t="shared" ref="EI1027:EI1089" si="304">IF(SUM(DZ1027:EG1027)=0,0,1)</f>
        <v>0</v>
      </c>
      <c r="EJ1027" s="128">
        <v>0</v>
      </c>
    </row>
    <row r="1028" spans="1:140" ht="15.75" customHeight="1">
      <c r="A1028" s="33"/>
      <c r="B1028" s="33"/>
      <c r="C1028" s="128">
        <v>2020</v>
      </c>
      <c r="D1028" s="128" t="s">
        <v>5074</v>
      </c>
      <c r="E1028" s="128" t="s">
        <v>5075</v>
      </c>
      <c r="F1028" s="128" t="s">
        <v>493</v>
      </c>
      <c r="G1028" s="128" t="s">
        <v>470</v>
      </c>
      <c r="H1028" s="161" t="s">
        <v>5076</v>
      </c>
      <c r="I1028" s="182" t="s">
        <v>5077</v>
      </c>
      <c r="J1028" s="128"/>
      <c r="K1028" s="128"/>
      <c r="L1028" s="128" t="s">
        <v>4462</v>
      </c>
      <c r="M1028" s="147">
        <v>0</v>
      </c>
      <c r="N1028" s="147"/>
      <c r="O1028" s="128"/>
      <c r="P1028" s="128"/>
      <c r="Q1028" s="128"/>
      <c r="R1028" s="128"/>
      <c r="S1028" s="128"/>
      <c r="T1028" s="128"/>
      <c r="U1028" s="128">
        <v>1</v>
      </c>
      <c r="V1028" s="128"/>
      <c r="W1028" s="128"/>
      <c r="X1028" s="128"/>
      <c r="Y1028" s="128"/>
      <c r="Z1028" s="128"/>
      <c r="AA1028" s="128"/>
      <c r="AB1028" s="128"/>
      <c r="AC1028" s="128"/>
      <c r="AD1028" s="128"/>
      <c r="AE1028" s="128"/>
      <c r="AF1028" s="128"/>
      <c r="AG1028" s="128">
        <v>1</v>
      </c>
      <c r="AH1028" s="128"/>
      <c r="AI1028" s="128"/>
      <c r="AJ1028" s="128"/>
      <c r="AK1028" s="128"/>
      <c r="AL1028" s="128"/>
      <c r="AM1028" s="128"/>
      <c r="AN1028" s="128"/>
      <c r="AO1028" s="128"/>
      <c r="AP1028" s="128"/>
      <c r="AQ1028" s="128"/>
      <c r="AR1028" s="128">
        <f t="shared" si="288"/>
        <v>1</v>
      </c>
      <c r="AS1028" s="128">
        <v>1</v>
      </c>
      <c r="AT1028" s="128">
        <v>1</v>
      </c>
      <c r="AU1028" s="128">
        <v>1</v>
      </c>
      <c r="AV1028" s="128">
        <v>0</v>
      </c>
      <c r="AW1028" s="128">
        <v>0</v>
      </c>
      <c r="AX1028" s="128">
        <f t="shared" si="289"/>
        <v>3</v>
      </c>
      <c r="AY1028" s="128">
        <v>1</v>
      </c>
      <c r="AZ1028" s="128"/>
      <c r="BA1028" s="128"/>
      <c r="BB1028" s="128"/>
      <c r="BC1028" s="128"/>
      <c r="BD1028" s="128"/>
      <c r="BE1028" s="128"/>
      <c r="BF1028" s="128"/>
      <c r="BG1028" s="128"/>
      <c r="BH1028" s="128"/>
      <c r="BI1028" s="128"/>
      <c r="BJ1028" s="128"/>
      <c r="BK1028" s="128"/>
      <c r="BL1028" s="128"/>
      <c r="BM1028" s="128"/>
      <c r="BN1028" s="128"/>
      <c r="BO1028" s="128"/>
      <c r="BP1028" s="128">
        <v>1</v>
      </c>
      <c r="BQ1028" s="128"/>
      <c r="BR1028" s="128"/>
      <c r="BS1028" s="128"/>
      <c r="BT1028" s="128"/>
      <c r="BU1028" s="128"/>
      <c r="BV1028" s="66">
        <f t="shared" si="287"/>
        <v>1</v>
      </c>
      <c r="BW1028" s="128"/>
      <c r="BX1028" s="128"/>
      <c r="BY1028" s="128"/>
      <c r="BZ1028" s="128"/>
      <c r="CA1028" s="128"/>
      <c r="CB1028" s="128"/>
      <c r="CC1028" s="128"/>
      <c r="CD1028" s="128"/>
      <c r="CE1028" s="128"/>
      <c r="CF1028" s="128"/>
      <c r="CG1028" s="128"/>
      <c r="CH1028" s="128">
        <f t="shared" si="290"/>
        <v>0</v>
      </c>
      <c r="CI1028" s="128"/>
      <c r="CJ1028" s="128"/>
      <c r="CK1028" s="128"/>
      <c r="CL1028" s="128"/>
      <c r="CM1028" s="128"/>
      <c r="CN1028" s="128"/>
      <c r="CO1028" s="128"/>
      <c r="CP1028" s="128"/>
      <c r="CQ1028" s="128"/>
      <c r="CR1028" s="128"/>
      <c r="CS1028" s="128">
        <f t="shared" si="291"/>
        <v>0</v>
      </c>
      <c r="CT1028" s="128"/>
      <c r="CU1028" s="128"/>
      <c r="CV1028" s="128"/>
      <c r="CW1028" s="128"/>
      <c r="CX1028" s="128"/>
      <c r="CY1028" s="128"/>
      <c r="CZ1028" s="128"/>
      <c r="DA1028" s="128"/>
      <c r="DB1028" s="128"/>
      <c r="DC1028" s="128"/>
      <c r="DD1028" s="128">
        <f t="shared" si="292"/>
        <v>0</v>
      </c>
      <c r="DE1028" s="128"/>
      <c r="DF1028" s="128"/>
      <c r="DG1028" s="128"/>
      <c r="DH1028" s="128"/>
      <c r="DI1028" s="128"/>
      <c r="DJ1028" s="128"/>
      <c r="DK1028" s="128"/>
      <c r="DL1028" s="128"/>
      <c r="DM1028" s="128"/>
      <c r="DN1028" s="128">
        <f t="shared" si="293"/>
        <v>0</v>
      </c>
      <c r="DO1028" s="128"/>
      <c r="DP1028" s="128"/>
      <c r="DQ1028" s="128"/>
      <c r="DR1028" s="128"/>
      <c r="DS1028" s="128"/>
      <c r="DT1028" s="128"/>
      <c r="DU1028" s="128"/>
      <c r="DV1028" s="128"/>
      <c r="DW1028" s="128"/>
      <c r="DX1028" s="128"/>
      <c r="DY1028" s="128">
        <f t="shared" si="294"/>
        <v>0</v>
      </c>
      <c r="DZ1028" s="128">
        <f t="shared" si="295"/>
        <v>0</v>
      </c>
      <c r="EA1028" s="128">
        <f t="shared" si="296"/>
        <v>0</v>
      </c>
      <c r="EB1028" s="128">
        <f t="shared" si="297"/>
        <v>0</v>
      </c>
      <c r="EC1028" s="128">
        <f t="shared" si="298"/>
        <v>0</v>
      </c>
      <c r="ED1028" s="128">
        <f t="shared" si="299"/>
        <v>0</v>
      </c>
      <c r="EE1028" s="128">
        <f t="shared" si="300"/>
        <v>0</v>
      </c>
      <c r="EF1028" s="128">
        <f t="shared" si="301"/>
        <v>0</v>
      </c>
      <c r="EG1028" s="128">
        <f t="shared" si="302"/>
        <v>0</v>
      </c>
      <c r="EH1028" s="128">
        <f t="shared" si="303"/>
        <v>0</v>
      </c>
      <c r="EI1028" s="128">
        <f t="shared" si="304"/>
        <v>0</v>
      </c>
      <c r="EJ1028" s="128">
        <v>0</v>
      </c>
    </row>
    <row r="1029" spans="1:140" ht="15.75" customHeight="1">
      <c r="A1029" s="33"/>
      <c r="B1029" s="33"/>
      <c r="C1029" s="128">
        <v>2020</v>
      </c>
      <c r="D1029" s="128" t="s">
        <v>5078</v>
      </c>
      <c r="E1029" s="128" t="s">
        <v>5079</v>
      </c>
      <c r="F1029" s="128" t="s">
        <v>1116</v>
      </c>
      <c r="G1029" s="128" t="s">
        <v>459</v>
      </c>
      <c r="H1029" s="128" t="s">
        <v>5080</v>
      </c>
      <c r="I1029" s="128" t="s">
        <v>5081</v>
      </c>
      <c r="J1029" s="128"/>
      <c r="K1029" s="128"/>
      <c r="L1029" s="128" t="s">
        <v>4462</v>
      </c>
      <c r="M1029" s="147">
        <v>1</v>
      </c>
      <c r="N1029" s="147"/>
      <c r="O1029" s="128"/>
      <c r="P1029" s="128"/>
      <c r="Q1029" s="128"/>
      <c r="R1029" s="128"/>
      <c r="S1029" s="128"/>
      <c r="T1029" s="128"/>
      <c r="U1029" s="128">
        <v>1</v>
      </c>
      <c r="V1029" s="128">
        <v>1</v>
      </c>
      <c r="W1029" s="128"/>
      <c r="X1029" s="128"/>
      <c r="Y1029" s="128"/>
      <c r="Z1029" s="128">
        <v>1</v>
      </c>
      <c r="AA1029" s="128"/>
      <c r="AB1029" s="128"/>
      <c r="AC1029" s="128"/>
      <c r="AD1029" s="128"/>
      <c r="AE1029" s="128"/>
      <c r="AF1029" s="128"/>
      <c r="AG1029" s="128"/>
      <c r="AH1029" s="128"/>
      <c r="AI1029" s="128"/>
      <c r="AJ1029" s="128"/>
      <c r="AK1029" s="128"/>
      <c r="AL1029" s="128"/>
      <c r="AM1029" s="128"/>
      <c r="AN1029" s="128"/>
      <c r="AO1029" s="128"/>
      <c r="AP1029" s="128"/>
      <c r="AQ1029" s="128"/>
      <c r="AR1029" s="128">
        <f t="shared" si="288"/>
        <v>1</v>
      </c>
      <c r="AS1029" s="128">
        <v>1</v>
      </c>
      <c r="AT1029" s="128">
        <v>1</v>
      </c>
      <c r="AU1029" s="128">
        <v>1</v>
      </c>
      <c r="AV1029" s="128">
        <v>0</v>
      </c>
      <c r="AW1029" s="128">
        <v>1</v>
      </c>
      <c r="AX1029" s="128">
        <f t="shared" si="289"/>
        <v>4</v>
      </c>
      <c r="AY1029" s="128"/>
      <c r="AZ1029" s="128"/>
      <c r="BA1029" s="128">
        <v>1</v>
      </c>
      <c r="BB1029" s="128"/>
      <c r="BC1029" s="128"/>
      <c r="BD1029" s="128"/>
      <c r="BE1029" s="128"/>
      <c r="BF1029" s="128"/>
      <c r="BG1029" s="128"/>
      <c r="BH1029" s="128">
        <v>1</v>
      </c>
      <c r="BI1029" s="128"/>
      <c r="BJ1029" s="128"/>
      <c r="BK1029" s="128"/>
      <c r="BL1029" s="128"/>
      <c r="BM1029" s="128"/>
      <c r="BN1029" s="128"/>
      <c r="BO1029" s="128"/>
      <c r="BP1029" s="128"/>
      <c r="BQ1029" s="128"/>
      <c r="BR1029" s="128"/>
      <c r="BS1029" s="128">
        <v>1</v>
      </c>
      <c r="BT1029" s="128">
        <v>1</v>
      </c>
      <c r="BU1029" s="128">
        <v>1</v>
      </c>
      <c r="BV1029" s="66">
        <f t="shared" si="287"/>
        <v>0</v>
      </c>
      <c r="BW1029" s="128"/>
      <c r="BX1029" s="128"/>
      <c r="BY1029" s="128"/>
      <c r="BZ1029" s="128">
        <v>1</v>
      </c>
      <c r="CA1029" s="128"/>
      <c r="CB1029" s="128"/>
      <c r="CC1029" s="128"/>
      <c r="CD1029" s="128"/>
      <c r="CE1029" s="128"/>
      <c r="CF1029" s="128"/>
      <c r="CG1029" s="128"/>
      <c r="CH1029" s="128">
        <f t="shared" si="290"/>
        <v>1</v>
      </c>
      <c r="CI1029" s="128"/>
      <c r="CJ1029" s="128"/>
      <c r="CK1029" s="128"/>
      <c r="CL1029" s="128"/>
      <c r="CM1029" s="128">
        <v>1</v>
      </c>
      <c r="CN1029" s="128"/>
      <c r="CO1029" s="128"/>
      <c r="CP1029" s="128"/>
      <c r="CQ1029" s="128"/>
      <c r="CR1029" s="128"/>
      <c r="CS1029" s="128">
        <f t="shared" si="291"/>
        <v>1</v>
      </c>
      <c r="CT1029" s="128"/>
      <c r="CU1029" s="128"/>
      <c r="CV1029" s="128"/>
      <c r="CW1029" s="128"/>
      <c r="CX1029" s="128"/>
      <c r="CY1029" s="128"/>
      <c r="CZ1029" s="128">
        <v>1</v>
      </c>
      <c r="DA1029" s="128"/>
      <c r="DB1029" s="128"/>
      <c r="DC1029" s="128"/>
      <c r="DD1029" s="128">
        <f t="shared" si="292"/>
        <v>1</v>
      </c>
      <c r="DE1029" s="128"/>
      <c r="DF1029" s="128"/>
      <c r="DG1029" s="128"/>
      <c r="DH1029" s="128"/>
      <c r="DI1029" s="128"/>
      <c r="DJ1029" s="128"/>
      <c r="DK1029" s="128"/>
      <c r="DL1029" s="128"/>
      <c r="DM1029" s="128"/>
      <c r="DN1029" s="128">
        <f t="shared" si="293"/>
        <v>0</v>
      </c>
      <c r="DO1029" s="128"/>
      <c r="DP1029" s="128"/>
      <c r="DQ1029" s="128"/>
      <c r="DR1029" s="128"/>
      <c r="DS1029" s="128"/>
      <c r="DT1029" s="128"/>
      <c r="DU1029" s="128"/>
      <c r="DV1029" s="128">
        <v>1</v>
      </c>
      <c r="DW1029" s="128"/>
      <c r="DX1029" s="128"/>
      <c r="DY1029" s="128">
        <f t="shared" si="294"/>
        <v>1</v>
      </c>
      <c r="DZ1029" s="128">
        <f t="shared" si="295"/>
        <v>0</v>
      </c>
      <c r="EA1029" s="128">
        <f t="shared" si="296"/>
        <v>0</v>
      </c>
      <c r="EB1029" s="128">
        <f t="shared" si="297"/>
        <v>0</v>
      </c>
      <c r="EC1029" s="128">
        <f t="shared" si="298"/>
        <v>0</v>
      </c>
      <c r="ED1029" s="128">
        <f t="shared" si="299"/>
        <v>0</v>
      </c>
      <c r="EE1029" s="128">
        <f t="shared" si="300"/>
        <v>0</v>
      </c>
      <c r="EF1029" s="128">
        <f t="shared" si="301"/>
        <v>0</v>
      </c>
      <c r="EG1029" s="128">
        <f t="shared" si="302"/>
        <v>0</v>
      </c>
      <c r="EH1029" s="128">
        <f t="shared" si="303"/>
        <v>0</v>
      </c>
      <c r="EI1029" s="128">
        <f t="shared" si="304"/>
        <v>0</v>
      </c>
      <c r="EJ1029" s="128">
        <v>0</v>
      </c>
    </row>
    <row r="1030" spans="1:140" ht="15.75" customHeight="1">
      <c r="A1030" s="33"/>
      <c r="B1030" s="33"/>
      <c r="C1030" s="128">
        <v>2020</v>
      </c>
      <c r="D1030" s="128" t="s">
        <v>5082</v>
      </c>
      <c r="E1030" s="128" t="s">
        <v>5083</v>
      </c>
      <c r="F1030" s="128" t="s">
        <v>24</v>
      </c>
      <c r="G1030" s="128" t="s">
        <v>470</v>
      </c>
      <c r="H1030" s="128" t="s">
        <v>5084</v>
      </c>
      <c r="I1030" s="128" t="s">
        <v>5085</v>
      </c>
      <c r="J1030" s="128"/>
      <c r="K1030" s="128"/>
      <c r="L1030" s="128" t="s">
        <v>4462</v>
      </c>
      <c r="M1030" s="147">
        <v>0</v>
      </c>
      <c r="N1030" s="147"/>
      <c r="O1030" s="128"/>
      <c r="P1030" s="128"/>
      <c r="Q1030" s="128"/>
      <c r="R1030" s="128"/>
      <c r="S1030" s="128"/>
      <c r="T1030" s="128"/>
      <c r="U1030" s="128">
        <v>1</v>
      </c>
      <c r="V1030" s="128"/>
      <c r="W1030" s="128"/>
      <c r="X1030" s="128"/>
      <c r="Y1030" s="128"/>
      <c r="Z1030" s="128"/>
      <c r="AA1030" s="128">
        <v>1</v>
      </c>
      <c r="AB1030" s="128"/>
      <c r="AC1030" s="128"/>
      <c r="AD1030" s="128"/>
      <c r="AE1030" s="128"/>
      <c r="AF1030" s="128"/>
      <c r="AG1030" s="128"/>
      <c r="AH1030" s="128"/>
      <c r="AI1030" s="128"/>
      <c r="AJ1030" s="128"/>
      <c r="AK1030" s="128"/>
      <c r="AL1030" s="128"/>
      <c r="AM1030" s="128"/>
      <c r="AN1030" s="128"/>
      <c r="AO1030" s="128"/>
      <c r="AP1030" s="128"/>
      <c r="AQ1030" s="128"/>
      <c r="AR1030" s="128">
        <f t="shared" si="288"/>
        <v>1</v>
      </c>
      <c r="AS1030" s="128">
        <v>0</v>
      </c>
      <c r="AT1030" s="128">
        <v>0</v>
      </c>
      <c r="AU1030" s="128">
        <v>1</v>
      </c>
      <c r="AV1030" s="128">
        <v>0</v>
      </c>
      <c r="AW1030" s="128">
        <v>1</v>
      </c>
      <c r="AX1030" s="128">
        <f t="shared" si="289"/>
        <v>2</v>
      </c>
      <c r="AY1030" s="128"/>
      <c r="AZ1030" s="128">
        <v>1</v>
      </c>
      <c r="BA1030" s="128"/>
      <c r="BB1030" s="128"/>
      <c r="BC1030" s="128"/>
      <c r="BD1030" s="128"/>
      <c r="BE1030" s="128"/>
      <c r="BF1030" s="128"/>
      <c r="BG1030" s="128"/>
      <c r="BH1030" s="128"/>
      <c r="BI1030" s="128"/>
      <c r="BJ1030" s="128"/>
      <c r="BK1030" s="128"/>
      <c r="BL1030" s="128">
        <v>1</v>
      </c>
      <c r="BM1030" s="128"/>
      <c r="BN1030" s="128"/>
      <c r="BO1030" s="128"/>
      <c r="BP1030" s="128"/>
      <c r="BQ1030" s="128"/>
      <c r="BR1030" s="128"/>
      <c r="BS1030" s="128"/>
      <c r="BT1030" s="128"/>
      <c r="BU1030" s="128"/>
      <c r="BV1030" s="66">
        <f t="shared" ref="BV1030:BV1093" si="305">IF(SUM(BS1030:BU1030)=0,1,0)</f>
        <v>1</v>
      </c>
      <c r="BW1030" s="128"/>
      <c r="BX1030" s="128"/>
      <c r="BY1030" s="128"/>
      <c r="BZ1030" s="128"/>
      <c r="CA1030" s="128"/>
      <c r="CB1030" s="128"/>
      <c r="CC1030" s="128"/>
      <c r="CD1030" s="128"/>
      <c r="CE1030" s="128"/>
      <c r="CF1030" s="128"/>
      <c r="CG1030" s="128"/>
      <c r="CH1030" s="128">
        <f t="shared" si="290"/>
        <v>0</v>
      </c>
      <c r="CI1030" s="128"/>
      <c r="CJ1030" s="128"/>
      <c r="CK1030" s="128"/>
      <c r="CL1030" s="128"/>
      <c r="CM1030" s="128"/>
      <c r="CN1030" s="128"/>
      <c r="CO1030" s="128"/>
      <c r="CP1030" s="128"/>
      <c r="CQ1030" s="128"/>
      <c r="CR1030" s="128"/>
      <c r="CS1030" s="128">
        <f t="shared" si="291"/>
        <v>0</v>
      </c>
      <c r="CT1030" s="128"/>
      <c r="CU1030" s="128"/>
      <c r="CV1030" s="128"/>
      <c r="CW1030" s="128"/>
      <c r="CX1030" s="128"/>
      <c r="CY1030" s="128"/>
      <c r="CZ1030" s="128"/>
      <c r="DA1030" s="128"/>
      <c r="DB1030" s="128"/>
      <c r="DC1030" s="128"/>
      <c r="DD1030" s="128">
        <f t="shared" si="292"/>
        <v>0</v>
      </c>
      <c r="DE1030" s="128"/>
      <c r="DF1030" s="128"/>
      <c r="DG1030" s="128"/>
      <c r="DH1030" s="128"/>
      <c r="DI1030" s="128"/>
      <c r="DJ1030" s="128"/>
      <c r="DK1030" s="128"/>
      <c r="DL1030" s="128"/>
      <c r="DM1030" s="128"/>
      <c r="DN1030" s="128">
        <f t="shared" si="293"/>
        <v>0</v>
      </c>
      <c r="DO1030" s="128"/>
      <c r="DP1030" s="128"/>
      <c r="DQ1030" s="128"/>
      <c r="DR1030" s="128"/>
      <c r="DS1030" s="128"/>
      <c r="DT1030" s="128"/>
      <c r="DU1030" s="128"/>
      <c r="DV1030" s="128"/>
      <c r="DW1030" s="128"/>
      <c r="DX1030" s="128"/>
      <c r="DY1030" s="128">
        <f t="shared" si="294"/>
        <v>0</v>
      </c>
      <c r="DZ1030" s="128">
        <f t="shared" si="295"/>
        <v>0</v>
      </c>
      <c r="EA1030" s="128">
        <f t="shared" si="296"/>
        <v>0</v>
      </c>
      <c r="EB1030" s="128">
        <f t="shared" si="297"/>
        <v>0</v>
      </c>
      <c r="EC1030" s="128">
        <f t="shared" si="298"/>
        <v>0</v>
      </c>
      <c r="ED1030" s="128">
        <f t="shared" si="299"/>
        <v>0</v>
      </c>
      <c r="EE1030" s="128">
        <f t="shared" si="300"/>
        <v>0</v>
      </c>
      <c r="EF1030" s="128">
        <f t="shared" si="301"/>
        <v>0</v>
      </c>
      <c r="EG1030" s="128">
        <f t="shared" si="302"/>
        <v>0</v>
      </c>
      <c r="EH1030" s="128">
        <f t="shared" si="303"/>
        <v>0</v>
      </c>
      <c r="EI1030" s="128">
        <f t="shared" si="304"/>
        <v>0</v>
      </c>
      <c r="EJ1030" s="128">
        <v>0</v>
      </c>
    </row>
    <row r="1031" spans="1:140" ht="15.75" customHeight="1">
      <c r="A1031" s="34"/>
      <c r="B1031" s="33"/>
      <c r="C1031" s="128">
        <v>2020</v>
      </c>
      <c r="D1031" s="128" t="s">
        <v>5086</v>
      </c>
      <c r="E1031" s="128" t="s">
        <v>5087</v>
      </c>
      <c r="F1031" s="128" t="s">
        <v>1452</v>
      </c>
      <c r="G1031" s="128" t="s">
        <v>487</v>
      </c>
      <c r="H1031" s="128" t="s">
        <v>5088</v>
      </c>
      <c r="I1031" s="128" t="s">
        <v>5089</v>
      </c>
      <c r="J1031" s="128"/>
      <c r="K1031" s="128"/>
      <c r="L1031" s="128" t="s">
        <v>4462</v>
      </c>
      <c r="M1031" s="147">
        <v>0</v>
      </c>
      <c r="N1031" s="147"/>
      <c r="O1031" s="128"/>
      <c r="P1031" s="128"/>
      <c r="Q1031" s="128"/>
      <c r="R1031" s="128"/>
      <c r="S1031" s="128"/>
      <c r="T1031" s="128"/>
      <c r="U1031" s="128">
        <v>1</v>
      </c>
      <c r="V1031" s="128"/>
      <c r="W1031" s="128"/>
      <c r="X1031" s="128"/>
      <c r="Y1031" s="128"/>
      <c r="Z1031" s="128">
        <v>1</v>
      </c>
      <c r="AA1031" s="128"/>
      <c r="AB1031" s="128"/>
      <c r="AC1031" s="128"/>
      <c r="AD1031" s="128"/>
      <c r="AE1031" s="128"/>
      <c r="AF1031" s="128"/>
      <c r="AG1031" s="128"/>
      <c r="AH1031" s="128"/>
      <c r="AI1031" s="128"/>
      <c r="AJ1031" s="128"/>
      <c r="AK1031" s="128"/>
      <c r="AL1031" s="128"/>
      <c r="AM1031" s="128"/>
      <c r="AN1031" s="128"/>
      <c r="AO1031" s="128"/>
      <c r="AP1031" s="128"/>
      <c r="AQ1031" s="128"/>
      <c r="AR1031" s="128">
        <f t="shared" si="288"/>
        <v>1</v>
      </c>
      <c r="AS1031" s="128">
        <v>1</v>
      </c>
      <c r="AT1031" s="128">
        <v>1</v>
      </c>
      <c r="AU1031" s="128"/>
      <c r="AV1031" s="128">
        <v>0</v>
      </c>
      <c r="AW1031" s="128">
        <v>0</v>
      </c>
      <c r="AX1031" s="128">
        <v>1</v>
      </c>
      <c r="AY1031" s="128"/>
      <c r="AZ1031" s="128"/>
      <c r="BA1031" s="128">
        <v>1</v>
      </c>
      <c r="BB1031" s="128"/>
      <c r="BC1031" s="128"/>
      <c r="BD1031" s="128"/>
      <c r="BE1031" s="128"/>
      <c r="BF1031" s="128"/>
      <c r="BG1031" s="128"/>
      <c r="BH1031" s="128"/>
      <c r="BI1031" s="128"/>
      <c r="BJ1031" s="128">
        <v>1</v>
      </c>
      <c r="BK1031" s="128">
        <v>1</v>
      </c>
      <c r="BL1031" s="128"/>
      <c r="BM1031" s="128"/>
      <c r="BN1031" s="128"/>
      <c r="BO1031" s="128"/>
      <c r="BP1031" s="128"/>
      <c r="BQ1031" s="128"/>
      <c r="BR1031" s="128"/>
      <c r="BS1031" s="128">
        <v>1</v>
      </c>
      <c r="BT1031" s="128">
        <v>1</v>
      </c>
      <c r="BU1031" s="128">
        <v>1</v>
      </c>
      <c r="BV1031" s="66">
        <f t="shared" si="305"/>
        <v>0</v>
      </c>
      <c r="BW1031" s="128"/>
      <c r="BX1031" s="128"/>
      <c r="BY1031" s="128"/>
      <c r="BZ1031" s="128">
        <v>1</v>
      </c>
      <c r="CA1031" s="128"/>
      <c r="CB1031" s="128"/>
      <c r="CC1031" s="128"/>
      <c r="CD1031" s="128"/>
      <c r="CE1031" s="128"/>
      <c r="CF1031" s="128"/>
      <c r="CG1031" s="128"/>
      <c r="CH1031" s="128">
        <f t="shared" si="290"/>
        <v>1</v>
      </c>
      <c r="CI1031" s="128"/>
      <c r="CJ1031" s="128"/>
      <c r="CK1031" s="128"/>
      <c r="CL1031" s="128"/>
      <c r="CM1031" s="128">
        <v>1</v>
      </c>
      <c r="CN1031" s="128"/>
      <c r="CO1031" s="128"/>
      <c r="CP1031" s="128"/>
      <c r="CQ1031" s="128"/>
      <c r="CR1031" s="128"/>
      <c r="CS1031" s="128">
        <f t="shared" si="291"/>
        <v>1</v>
      </c>
      <c r="CT1031" s="128"/>
      <c r="CU1031" s="128"/>
      <c r="CV1031" s="128"/>
      <c r="CW1031" s="128"/>
      <c r="CX1031" s="128"/>
      <c r="CY1031" s="128"/>
      <c r="CZ1031" s="128"/>
      <c r="DA1031" s="128"/>
      <c r="DB1031" s="128"/>
      <c r="DC1031" s="128"/>
      <c r="DD1031" s="128">
        <f t="shared" si="292"/>
        <v>0</v>
      </c>
      <c r="DE1031" s="128"/>
      <c r="DF1031" s="128"/>
      <c r="DG1031" s="128"/>
      <c r="DH1031" s="128"/>
      <c r="DI1031" s="128"/>
      <c r="DJ1031" s="128"/>
      <c r="DK1031" s="128"/>
      <c r="DL1031" s="128"/>
      <c r="DM1031" s="128"/>
      <c r="DN1031" s="128">
        <f t="shared" si="293"/>
        <v>0</v>
      </c>
      <c r="DO1031" s="128"/>
      <c r="DP1031" s="128"/>
      <c r="DQ1031" s="128"/>
      <c r="DR1031" s="128"/>
      <c r="DS1031" s="128"/>
      <c r="DT1031" s="128"/>
      <c r="DU1031" s="128"/>
      <c r="DV1031" s="128">
        <v>1</v>
      </c>
      <c r="DW1031" s="128"/>
      <c r="DX1031" s="128"/>
      <c r="DY1031" s="128">
        <f t="shared" si="294"/>
        <v>1</v>
      </c>
      <c r="DZ1031" s="128">
        <f t="shared" si="295"/>
        <v>0</v>
      </c>
      <c r="EA1031" s="128">
        <f t="shared" si="296"/>
        <v>0</v>
      </c>
      <c r="EB1031" s="128">
        <f t="shared" si="297"/>
        <v>0</v>
      </c>
      <c r="EC1031" s="128">
        <f t="shared" si="298"/>
        <v>0</v>
      </c>
      <c r="ED1031" s="128">
        <f t="shared" si="299"/>
        <v>0</v>
      </c>
      <c r="EE1031" s="128">
        <f t="shared" si="300"/>
        <v>0</v>
      </c>
      <c r="EF1031" s="128">
        <f t="shared" si="301"/>
        <v>0</v>
      </c>
      <c r="EG1031" s="128">
        <f t="shared" si="302"/>
        <v>0</v>
      </c>
      <c r="EH1031" s="128">
        <f t="shared" si="303"/>
        <v>0</v>
      </c>
      <c r="EI1031" s="128">
        <f t="shared" si="304"/>
        <v>0</v>
      </c>
      <c r="EJ1031" s="128">
        <v>0</v>
      </c>
    </row>
    <row r="1032" spans="1:140" ht="15.75" customHeight="1">
      <c r="A1032" s="34"/>
      <c r="B1032" s="33"/>
      <c r="C1032" s="128">
        <v>2020</v>
      </c>
      <c r="D1032" s="128" t="s">
        <v>5090</v>
      </c>
      <c r="E1032" s="128" t="s">
        <v>5091</v>
      </c>
      <c r="F1032" s="128" t="s">
        <v>5610</v>
      </c>
      <c r="G1032" s="128"/>
      <c r="H1032" s="161" t="s">
        <v>5092</v>
      </c>
      <c r="I1032" s="128" t="s">
        <v>5093</v>
      </c>
      <c r="J1032" s="128"/>
      <c r="K1032" s="128"/>
      <c r="L1032" s="128" t="s">
        <v>4462</v>
      </c>
      <c r="M1032" s="147">
        <v>0</v>
      </c>
      <c r="N1032" s="147"/>
      <c r="O1032" s="128"/>
      <c r="P1032" s="128"/>
      <c r="Q1032" s="128"/>
      <c r="R1032" s="128"/>
      <c r="S1032" s="128"/>
      <c r="T1032" s="128"/>
      <c r="U1032" s="128">
        <v>1</v>
      </c>
      <c r="V1032" s="128"/>
      <c r="W1032" s="128"/>
      <c r="X1032" s="128"/>
      <c r="Y1032" s="128">
        <v>1</v>
      </c>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f t="shared" si="288"/>
        <v>1</v>
      </c>
      <c r="AS1032" s="128">
        <v>1</v>
      </c>
      <c r="AT1032" s="128">
        <v>0</v>
      </c>
      <c r="AU1032" s="128">
        <v>0</v>
      </c>
      <c r="AV1032" s="128">
        <v>1</v>
      </c>
      <c r="AW1032" s="128">
        <v>0</v>
      </c>
      <c r="AX1032" s="128">
        <f t="shared" ref="AX1032:AX1094" si="306">SUM(AS1032:AW1032)</f>
        <v>2</v>
      </c>
      <c r="AY1032" s="128"/>
      <c r="AZ1032" s="128">
        <v>1</v>
      </c>
      <c r="BA1032" s="128">
        <v>1</v>
      </c>
      <c r="BB1032" s="128"/>
      <c r="BC1032" s="128"/>
      <c r="BD1032" s="128"/>
      <c r="BE1032" s="128"/>
      <c r="BF1032" s="128"/>
      <c r="BG1032" s="128"/>
      <c r="BH1032" s="128"/>
      <c r="BI1032" s="128"/>
      <c r="BJ1032" s="128"/>
      <c r="BK1032" s="128">
        <v>1</v>
      </c>
      <c r="BL1032" s="128"/>
      <c r="BM1032" s="128"/>
      <c r="BN1032" s="128"/>
      <c r="BO1032" s="128"/>
      <c r="BP1032" s="128"/>
      <c r="BQ1032" s="128"/>
      <c r="BR1032" s="128"/>
      <c r="BS1032" s="128">
        <v>1</v>
      </c>
      <c r="BT1032" s="128">
        <v>1</v>
      </c>
      <c r="BU1032" s="128"/>
      <c r="BV1032" s="66">
        <f t="shared" si="305"/>
        <v>0</v>
      </c>
      <c r="BW1032" s="128">
        <v>1</v>
      </c>
      <c r="BX1032" s="128"/>
      <c r="BY1032" s="128"/>
      <c r="BZ1032" s="128"/>
      <c r="CA1032" s="128"/>
      <c r="CB1032" s="128"/>
      <c r="CC1032" s="128">
        <v>1</v>
      </c>
      <c r="CD1032" s="128"/>
      <c r="CE1032" s="128"/>
      <c r="CF1032" s="128"/>
      <c r="CG1032" s="128"/>
      <c r="CH1032" s="128">
        <f t="shared" si="290"/>
        <v>2</v>
      </c>
      <c r="CI1032" s="128"/>
      <c r="CJ1032" s="128"/>
      <c r="CK1032" s="128"/>
      <c r="CL1032" s="128"/>
      <c r="CM1032" s="128"/>
      <c r="CN1032" s="128"/>
      <c r="CO1032" s="128"/>
      <c r="CP1032" s="128"/>
      <c r="CQ1032" s="128"/>
      <c r="CR1032" s="128"/>
      <c r="CS1032" s="128">
        <f t="shared" si="291"/>
        <v>0</v>
      </c>
      <c r="CT1032" s="128"/>
      <c r="CU1032" s="128"/>
      <c r="CV1032" s="128"/>
      <c r="CW1032" s="128"/>
      <c r="CX1032" s="128"/>
      <c r="CY1032" s="128"/>
      <c r="CZ1032" s="128"/>
      <c r="DA1032" s="128"/>
      <c r="DB1032" s="128"/>
      <c r="DC1032" s="128"/>
      <c r="DD1032" s="128">
        <f t="shared" si="292"/>
        <v>0</v>
      </c>
      <c r="DE1032" s="128">
        <v>1</v>
      </c>
      <c r="DF1032" s="128"/>
      <c r="DG1032" s="128"/>
      <c r="DH1032" s="128"/>
      <c r="DI1032" s="128">
        <v>1</v>
      </c>
      <c r="DJ1032" s="128"/>
      <c r="DK1032" s="128"/>
      <c r="DL1032" s="128"/>
      <c r="DM1032" s="128"/>
      <c r="DN1032" s="128">
        <f t="shared" si="293"/>
        <v>2</v>
      </c>
      <c r="DO1032" s="128"/>
      <c r="DP1032" s="128"/>
      <c r="DQ1032" s="128"/>
      <c r="DR1032" s="128"/>
      <c r="DS1032" s="128"/>
      <c r="DT1032" s="128"/>
      <c r="DU1032" s="128"/>
      <c r="DV1032" s="128"/>
      <c r="DW1032" s="128"/>
      <c r="DX1032" s="128"/>
      <c r="DY1032" s="128">
        <f t="shared" si="294"/>
        <v>0</v>
      </c>
      <c r="DZ1032" s="128">
        <f t="shared" si="295"/>
        <v>2</v>
      </c>
      <c r="EA1032" s="128">
        <f t="shared" si="296"/>
        <v>0</v>
      </c>
      <c r="EB1032" s="128">
        <f t="shared" si="297"/>
        <v>0</v>
      </c>
      <c r="EC1032" s="128">
        <f t="shared" si="298"/>
        <v>0</v>
      </c>
      <c r="ED1032" s="128">
        <f t="shared" si="299"/>
        <v>2</v>
      </c>
      <c r="EE1032" s="128">
        <f t="shared" si="300"/>
        <v>0</v>
      </c>
      <c r="EF1032" s="128">
        <f t="shared" si="301"/>
        <v>0</v>
      </c>
      <c r="EG1032" s="128">
        <f t="shared" si="302"/>
        <v>0</v>
      </c>
      <c r="EH1032" s="128">
        <f t="shared" si="303"/>
        <v>4</v>
      </c>
      <c r="EI1032" s="128">
        <f t="shared" si="304"/>
        <v>1</v>
      </c>
      <c r="EJ1032" s="128">
        <v>0</v>
      </c>
    </row>
    <row r="1033" spans="1:140" ht="15.75" customHeight="1">
      <c r="A1033" s="200"/>
      <c r="B1033" s="200"/>
      <c r="C1033" s="128">
        <v>2020</v>
      </c>
      <c r="D1033" s="128" t="s">
        <v>5094</v>
      </c>
      <c r="E1033" s="128" t="s">
        <v>5095</v>
      </c>
      <c r="F1033" s="128" t="s">
        <v>544</v>
      </c>
      <c r="G1033" s="128" t="s">
        <v>2315</v>
      </c>
      <c r="H1033" s="159" t="s">
        <v>5096</v>
      </c>
      <c r="I1033" s="128" t="s">
        <v>5097</v>
      </c>
      <c r="J1033" s="128"/>
      <c r="K1033" s="128"/>
      <c r="L1033" s="128" t="s">
        <v>4462</v>
      </c>
      <c r="M1033" s="147">
        <v>0</v>
      </c>
      <c r="N1033" s="147"/>
      <c r="O1033" s="128"/>
      <c r="P1033" s="128"/>
      <c r="Q1033" s="128"/>
      <c r="R1033" s="128"/>
      <c r="S1033" s="128"/>
      <c r="T1033" s="128"/>
      <c r="U1033" s="128"/>
      <c r="V1033" s="128">
        <v>1</v>
      </c>
      <c r="W1033" s="128"/>
      <c r="X1033" s="128"/>
      <c r="Y1033" s="128"/>
      <c r="Z1033" s="128">
        <v>1</v>
      </c>
      <c r="AA1033" s="128"/>
      <c r="AB1033" s="128"/>
      <c r="AC1033" s="128"/>
      <c r="AD1033" s="128"/>
      <c r="AE1033" s="128"/>
      <c r="AF1033" s="128"/>
      <c r="AG1033" s="128"/>
      <c r="AH1033" s="128"/>
      <c r="AI1033" s="128"/>
      <c r="AJ1033" s="128"/>
      <c r="AK1033" s="128"/>
      <c r="AL1033" s="128"/>
      <c r="AM1033" s="128"/>
      <c r="AN1033" s="128"/>
      <c r="AO1033" s="128"/>
      <c r="AP1033" s="128"/>
      <c r="AQ1033" s="128"/>
      <c r="AR1033" s="128">
        <f t="shared" si="288"/>
        <v>1</v>
      </c>
      <c r="AS1033" s="128">
        <v>0</v>
      </c>
      <c r="AT1033" s="128">
        <v>1</v>
      </c>
      <c r="AU1033" s="128">
        <v>0</v>
      </c>
      <c r="AV1033" s="128">
        <v>0</v>
      </c>
      <c r="AW1033" s="128">
        <v>0</v>
      </c>
      <c r="AX1033" s="128">
        <f t="shared" si="306"/>
        <v>1</v>
      </c>
      <c r="AY1033" s="128">
        <v>0</v>
      </c>
      <c r="AZ1033" s="128"/>
      <c r="BA1033" s="128"/>
      <c r="BB1033" s="128"/>
      <c r="BC1033" s="128"/>
      <c r="BD1033" s="128"/>
      <c r="BE1033" s="128"/>
      <c r="BF1033" s="128"/>
      <c r="BG1033" s="128"/>
      <c r="BH1033" s="128"/>
      <c r="BI1033" s="128"/>
      <c r="BJ1033" s="128"/>
      <c r="BK1033" s="128">
        <v>1</v>
      </c>
      <c r="BL1033" s="128"/>
      <c r="BM1033" s="128"/>
      <c r="BN1033" s="128"/>
      <c r="BO1033" s="128"/>
      <c r="BP1033" s="128"/>
      <c r="BQ1033" s="128"/>
      <c r="BR1033" s="128"/>
      <c r="BS1033" s="128"/>
      <c r="BT1033" s="128">
        <v>1</v>
      </c>
      <c r="BU1033" s="128"/>
      <c r="BV1033" s="66">
        <f t="shared" si="305"/>
        <v>0</v>
      </c>
      <c r="BW1033" s="128"/>
      <c r="BX1033" s="128"/>
      <c r="BY1033" s="128"/>
      <c r="BZ1033" s="128"/>
      <c r="CA1033" s="128"/>
      <c r="CB1033" s="128"/>
      <c r="CC1033" s="128"/>
      <c r="CD1033" s="128"/>
      <c r="CE1033" s="128"/>
      <c r="CF1033" s="128"/>
      <c r="CG1033" s="128"/>
      <c r="CH1033" s="128">
        <f t="shared" si="290"/>
        <v>0</v>
      </c>
      <c r="CI1033" s="128"/>
      <c r="CJ1033" s="128"/>
      <c r="CK1033" s="128"/>
      <c r="CL1033" s="128">
        <v>1</v>
      </c>
      <c r="CM1033" s="128"/>
      <c r="CN1033" s="128"/>
      <c r="CO1033" s="128"/>
      <c r="CP1033" s="128"/>
      <c r="CQ1033" s="128"/>
      <c r="CR1033" s="128"/>
      <c r="CS1033" s="128">
        <f t="shared" si="291"/>
        <v>1</v>
      </c>
      <c r="CT1033" s="128"/>
      <c r="CU1033" s="128"/>
      <c r="CV1033" s="128"/>
      <c r="CW1033" s="128"/>
      <c r="CX1033" s="128"/>
      <c r="CY1033" s="128"/>
      <c r="CZ1033" s="128"/>
      <c r="DA1033" s="128"/>
      <c r="DB1033" s="128"/>
      <c r="DC1033" s="128"/>
      <c r="DD1033" s="128">
        <f t="shared" si="292"/>
        <v>0</v>
      </c>
      <c r="DE1033" s="128"/>
      <c r="DF1033" s="128"/>
      <c r="DG1033" s="128"/>
      <c r="DH1033" s="128"/>
      <c r="DI1033" s="128"/>
      <c r="DJ1033" s="128"/>
      <c r="DK1033" s="128"/>
      <c r="DL1033" s="128"/>
      <c r="DM1033" s="128"/>
      <c r="DN1033" s="128">
        <f t="shared" si="293"/>
        <v>0</v>
      </c>
      <c r="DO1033" s="128"/>
      <c r="DP1033" s="128"/>
      <c r="DQ1033" s="128"/>
      <c r="DR1033" s="128"/>
      <c r="DS1033" s="128"/>
      <c r="DT1033" s="128"/>
      <c r="DU1033" s="128"/>
      <c r="DV1033" s="128"/>
      <c r="DW1033" s="128"/>
      <c r="DX1033" s="128"/>
      <c r="DY1033" s="128">
        <f t="shared" si="294"/>
        <v>0</v>
      </c>
      <c r="DZ1033" s="128">
        <f t="shared" si="295"/>
        <v>0</v>
      </c>
      <c r="EA1033" s="128">
        <f t="shared" si="296"/>
        <v>0</v>
      </c>
      <c r="EB1033" s="128">
        <f t="shared" si="297"/>
        <v>0</v>
      </c>
      <c r="EC1033" s="128">
        <f t="shared" si="298"/>
        <v>1</v>
      </c>
      <c r="ED1033" s="128">
        <f t="shared" si="299"/>
        <v>0</v>
      </c>
      <c r="EE1033" s="128">
        <f t="shared" si="300"/>
        <v>0</v>
      </c>
      <c r="EF1033" s="128">
        <f t="shared" si="301"/>
        <v>0</v>
      </c>
      <c r="EG1033" s="128">
        <f t="shared" si="302"/>
        <v>0</v>
      </c>
      <c r="EH1033" s="128">
        <f t="shared" si="303"/>
        <v>1</v>
      </c>
      <c r="EI1033" s="128">
        <f t="shared" si="304"/>
        <v>1</v>
      </c>
      <c r="EJ1033" s="128">
        <v>0</v>
      </c>
    </row>
    <row r="1034" spans="1:140" ht="15.75" customHeight="1">
      <c r="A1034" s="34"/>
      <c r="B1034" s="33"/>
      <c r="C1034" s="128">
        <v>2020</v>
      </c>
      <c r="D1034" s="128" t="s">
        <v>1681</v>
      </c>
      <c r="E1034" s="128" t="s">
        <v>5098</v>
      </c>
      <c r="F1034" s="128" t="s">
        <v>458</v>
      </c>
      <c r="G1034" s="128" t="s">
        <v>1818</v>
      </c>
      <c r="H1034" s="159" t="s">
        <v>5099</v>
      </c>
      <c r="I1034" s="128" t="s">
        <v>5100</v>
      </c>
      <c r="J1034" s="128"/>
      <c r="K1034" s="128"/>
      <c r="L1034" s="128" t="s">
        <v>4462</v>
      </c>
      <c r="M1034" s="147">
        <v>0</v>
      </c>
      <c r="N1034" s="147"/>
      <c r="O1034" s="128"/>
      <c r="P1034" s="128"/>
      <c r="Q1034" s="128"/>
      <c r="R1034" s="128"/>
      <c r="S1034" s="128"/>
      <c r="T1034" s="128"/>
      <c r="U1034" s="128"/>
      <c r="V1034" s="128">
        <v>1</v>
      </c>
      <c r="W1034" s="128"/>
      <c r="X1034" s="128"/>
      <c r="Y1034" s="128"/>
      <c r="Z1034" s="128">
        <v>1</v>
      </c>
      <c r="AA1034" s="128"/>
      <c r="AB1034" s="128"/>
      <c r="AC1034" s="128"/>
      <c r="AD1034" s="128"/>
      <c r="AE1034" s="128"/>
      <c r="AF1034" s="128"/>
      <c r="AG1034" s="128"/>
      <c r="AH1034" s="128"/>
      <c r="AI1034" s="128"/>
      <c r="AJ1034" s="128"/>
      <c r="AK1034" s="128"/>
      <c r="AL1034" s="128"/>
      <c r="AM1034" s="128"/>
      <c r="AN1034" s="128"/>
      <c r="AO1034" s="128"/>
      <c r="AP1034" s="128"/>
      <c r="AQ1034" s="128"/>
      <c r="AR1034" s="128">
        <f t="shared" si="288"/>
        <v>1</v>
      </c>
      <c r="AS1034" s="128">
        <v>1</v>
      </c>
      <c r="AT1034" s="128">
        <v>1</v>
      </c>
      <c r="AU1034" s="128">
        <v>0</v>
      </c>
      <c r="AV1034" s="128">
        <v>0</v>
      </c>
      <c r="AW1034" s="128">
        <v>1</v>
      </c>
      <c r="AX1034" s="128">
        <f t="shared" si="306"/>
        <v>3</v>
      </c>
      <c r="AY1034" s="128"/>
      <c r="AZ1034" s="128"/>
      <c r="BA1034" s="128">
        <v>1</v>
      </c>
      <c r="BB1034" s="128"/>
      <c r="BC1034" s="128"/>
      <c r="BD1034" s="128"/>
      <c r="BE1034" s="128"/>
      <c r="BF1034" s="128"/>
      <c r="BG1034" s="128"/>
      <c r="BH1034" s="128"/>
      <c r="BI1034" s="128"/>
      <c r="BJ1034" s="128">
        <v>1</v>
      </c>
      <c r="BK1034" s="128">
        <v>1</v>
      </c>
      <c r="BL1034" s="128"/>
      <c r="BM1034" s="128"/>
      <c r="BN1034" s="128"/>
      <c r="BO1034" s="128"/>
      <c r="BP1034" s="128"/>
      <c r="BQ1034" s="128"/>
      <c r="BR1034" s="128"/>
      <c r="BS1034" s="128">
        <v>1</v>
      </c>
      <c r="BT1034" s="128">
        <v>1</v>
      </c>
      <c r="BU1034" s="128">
        <v>1</v>
      </c>
      <c r="BV1034" s="66">
        <f t="shared" si="305"/>
        <v>0</v>
      </c>
      <c r="BW1034" s="128"/>
      <c r="BX1034" s="128"/>
      <c r="BY1034" s="128"/>
      <c r="BZ1034" s="128">
        <v>1</v>
      </c>
      <c r="CA1034" s="128"/>
      <c r="CB1034" s="128"/>
      <c r="CC1034" s="128"/>
      <c r="CD1034" s="128"/>
      <c r="CE1034" s="128"/>
      <c r="CF1034" s="128"/>
      <c r="CG1034" s="128"/>
      <c r="CH1034" s="128">
        <f t="shared" si="290"/>
        <v>1</v>
      </c>
      <c r="CI1034" s="128"/>
      <c r="CJ1034" s="128"/>
      <c r="CK1034" s="128"/>
      <c r="CL1034" s="128"/>
      <c r="CM1034" s="128">
        <v>1</v>
      </c>
      <c r="CN1034" s="128"/>
      <c r="CO1034" s="128"/>
      <c r="CP1034" s="128"/>
      <c r="CQ1034" s="128"/>
      <c r="CR1034" s="128"/>
      <c r="CS1034" s="128">
        <f t="shared" si="291"/>
        <v>1</v>
      </c>
      <c r="CT1034" s="128"/>
      <c r="CU1034" s="128"/>
      <c r="CV1034" s="128"/>
      <c r="CW1034" s="128"/>
      <c r="CX1034" s="128"/>
      <c r="CY1034" s="128"/>
      <c r="CZ1034" s="128"/>
      <c r="DA1034" s="128"/>
      <c r="DB1034" s="128"/>
      <c r="DC1034" s="128"/>
      <c r="DD1034" s="128">
        <f t="shared" si="292"/>
        <v>0</v>
      </c>
      <c r="DE1034" s="128"/>
      <c r="DF1034" s="128"/>
      <c r="DG1034" s="128"/>
      <c r="DH1034" s="128"/>
      <c r="DI1034" s="128"/>
      <c r="DJ1034" s="128"/>
      <c r="DK1034" s="128"/>
      <c r="DL1034" s="128"/>
      <c r="DM1034" s="128"/>
      <c r="DN1034" s="128">
        <f t="shared" si="293"/>
        <v>0</v>
      </c>
      <c r="DO1034" s="128"/>
      <c r="DP1034" s="128"/>
      <c r="DQ1034" s="128"/>
      <c r="DR1034" s="128"/>
      <c r="DS1034" s="128"/>
      <c r="DT1034" s="128"/>
      <c r="DU1034" s="128"/>
      <c r="DV1034" s="128">
        <v>1</v>
      </c>
      <c r="DW1034" s="128"/>
      <c r="DX1034" s="128"/>
      <c r="DY1034" s="128">
        <f t="shared" si="294"/>
        <v>1</v>
      </c>
      <c r="DZ1034" s="128">
        <f t="shared" si="295"/>
        <v>0</v>
      </c>
      <c r="EA1034" s="128">
        <f t="shared" si="296"/>
        <v>0</v>
      </c>
      <c r="EB1034" s="128">
        <f t="shared" si="297"/>
        <v>0</v>
      </c>
      <c r="EC1034" s="128">
        <f t="shared" si="298"/>
        <v>0</v>
      </c>
      <c r="ED1034" s="128">
        <f t="shared" si="299"/>
        <v>0</v>
      </c>
      <c r="EE1034" s="128">
        <f t="shared" si="300"/>
        <v>0</v>
      </c>
      <c r="EF1034" s="128">
        <f t="shared" si="301"/>
        <v>0</v>
      </c>
      <c r="EG1034" s="128">
        <f t="shared" si="302"/>
        <v>0</v>
      </c>
      <c r="EH1034" s="128">
        <f t="shared" si="303"/>
        <v>0</v>
      </c>
      <c r="EI1034" s="128">
        <f t="shared" si="304"/>
        <v>0</v>
      </c>
      <c r="EJ1034" s="128">
        <v>0</v>
      </c>
    </row>
    <row r="1035" spans="1:140" ht="15.75" customHeight="1">
      <c r="A1035" s="34"/>
      <c r="B1035" s="33"/>
      <c r="C1035" s="128">
        <v>2020</v>
      </c>
      <c r="D1035" s="128" t="s">
        <v>5101</v>
      </c>
      <c r="E1035" s="128" t="s">
        <v>5102</v>
      </c>
      <c r="F1035" s="128" t="s">
        <v>541</v>
      </c>
      <c r="G1035" s="128" t="s">
        <v>2315</v>
      </c>
      <c r="H1035" s="159" t="s">
        <v>5103</v>
      </c>
      <c r="I1035" s="128" t="s">
        <v>5104</v>
      </c>
      <c r="J1035" s="128"/>
      <c r="K1035" s="128"/>
      <c r="L1035" s="128" t="s">
        <v>4462</v>
      </c>
      <c r="M1035" s="147">
        <v>0</v>
      </c>
      <c r="N1035" s="147"/>
      <c r="O1035" s="128"/>
      <c r="P1035" s="128"/>
      <c r="Q1035" s="128"/>
      <c r="R1035" s="128"/>
      <c r="S1035" s="128"/>
      <c r="T1035" s="128"/>
      <c r="U1035" s="128">
        <v>1</v>
      </c>
      <c r="V1035" s="128"/>
      <c r="W1035" s="128"/>
      <c r="X1035" s="128">
        <v>1</v>
      </c>
      <c r="Y1035" s="128"/>
      <c r="Z1035" s="128"/>
      <c r="AA1035" s="128"/>
      <c r="AB1035" s="128"/>
      <c r="AC1035" s="128">
        <v>1</v>
      </c>
      <c r="AD1035" s="128"/>
      <c r="AE1035" s="128"/>
      <c r="AF1035" s="128"/>
      <c r="AG1035" s="128"/>
      <c r="AH1035" s="128"/>
      <c r="AI1035" s="128"/>
      <c r="AJ1035" s="128"/>
      <c r="AK1035" s="128"/>
      <c r="AL1035" s="128"/>
      <c r="AM1035" s="128"/>
      <c r="AN1035" s="128"/>
      <c r="AO1035" s="128"/>
      <c r="AP1035" s="128"/>
      <c r="AQ1035" s="128"/>
      <c r="AR1035" s="128">
        <f t="shared" si="288"/>
        <v>1</v>
      </c>
      <c r="AS1035" s="128">
        <v>0</v>
      </c>
      <c r="AT1035" s="128">
        <v>1</v>
      </c>
      <c r="AU1035" s="128">
        <v>0</v>
      </c>
      <c r="AV1035" s="128">
        <v>0</v>
      </c>
      <c r="AW1035" s="128">
        <v>0</v>
      </c>
      <c r="AX1035" s="128">
        <f t="shared" si="306"/>
        <v>1</v>
      </c>
      <c r="AY1035" s="128">
        <v>1</v>
      </c>
      <c r="AZ1035" s="128"/>
      <c r="BA1035" s="128"/>
      <c r="BB1035" s="128"/>
      <c r="BC1035" s="128"/>
      <c r="BD1035" s="128"/>
      <c r="BE1035" s="128"/>
      <c r="BF1035" s="128"/>
      <c r="BG1035" s="128"/>
      <c r="BH1035" s="128"/>
      <c r="BI1035" s="128"/>
      <c r="BJ1035" s="128"/>
      <c r="BK1035" s="128"/>
      <c r="BL1035" s="128"/>
      <c r="BM1035" s="128"/>
      <c r="BN1035" s="128"/>
      <c r="BO1035" s="128"/>
      <c r="BP1035" s="128">
        <v>1</v>
      </c>
      <c r="BQ1035" s="128"/>
      <c r="BR1035" s="128"/>
      <c r="BS1035" s="128"/>
      <c r="BT1035" s="128"/>
      <c r="BU1035" s="128">
        <v>1</v>
      </c>
      <c r="BV1035" s="66">
        <f t="shared" si="305"/>
        <v>0</v>
      </c>
      <c r="BW1035" s="128"/>
      <c r="BX1035" s="128"/>
      <c r="BY1035" s="128"/>
      <c r="BZ1035" s="128"/>
      <c r="CA1035" s="128"/>
      <c r="CB1035" s="128"/>
      <c r="CC1035" s="128"/>
      <c r="CD1035" s="128"/>
      <c r="CE1035" s="128"/>
      <c r="CF1035" s="128"/>
      <c r="CG1035" s="128"/>
      <c r="CH1035" s="128">
        <f t="shared" si="290"/>
        <v>0</v>
      </c>
      <c r="CI1035" s="128"/>
      <c r="CJ1035" s="128"/>
      <c r="CK1035" s="128"/>
      <c r="CL1035" s="128"/>
      <c r="CM1035" s="128"/>
      <c r="CN1035" s="128"/>
      <c r="CO1035" s="128"/>
      <c r="CP1035" s="128"/>
      <c r="CQ1035" s="128"/>
      <c r="CR1035" s="128"/>
      <c r="CS1035" s="128">
        <f t="shared" si="291"/>
        <v>0</v>
      </c>
      <c r="CT1035" s="128"/>
      <c r="CU1035" s="128"/>
      <c r="CV1035" s="128"/>
      <c r="CW1035" s="128"/>
      <c r="CX1035" s="128"/>
      <c r="CY1035" s="128"/>
      <c r="CZ1035" s="128"/>
      <c r="DA1035" s="128"/>
      <c r="DB1035" s="128"/>
      <c r="DC1035" s="128"/>
      <c r="DD1035" s="128">
        <f t="shared" si="292"/>
        <v>0</v>
      </c>
      <c r="DE1035" s="128"/>
      <c r="DF1035" s="128"/>
      <c r="DG1035" s="128"/>
      <c r="DH1035" s="128"/>
      <c r="DI1035" s="128"/>
      <c r="DJ1035" s="128"/>
      <c r="DK1035" s="128"/>
      <c r="DL1035" s="128"/>
      <c r="DM1035" s="128"/>
      <c r="DN1035" s="128">
        <f t="shared" si="293"/>
        <v>0</v>
      </c>
      <c r="DO1035" s="128"/>
      <c r="DP1035" s="128"/>
      <c r="DQ1035" s="128"/>
      <c r="DR1035" s="128"/>
      <c r="DS1035" s="128"/>
      <c r="DT1035" s="128"/>
      <c r="DU1035" s="128"/>
      <c r="DV1035" s="128"/>
      <c r="DW1035" s="128"/>
      <c r="DX1035" s="128"/>
      <c r="DY1035" s="128">
        <f t="shared" si="294"/>
        <v>0</v>
      </c>
      <c r="DZ1035" s="128">
        <f t="shared" si="295"/>
        <v>0</v>
      </c>
      <c r="EA1035" s="128">
        <f t="shared" si="296"/>
        <v>0</v>
      </c>
      <c r="EB1035" s="128">
        <f t="shared" si="297"/>
        <v>0</v>
      </c>
      <c r="EC1035" s="128">
        <f t="shared" si="298"/>
        <v>0</v>
      </c>
      <c r="ED1035" s="128">
        <f t="shared" si="299"/>
        <v>0</v>
      </c>
      <c r="EE1035" s="128">
        <f t="shared" si="300"/>
        <v>0</v>
      </c>
      <c r="EF1035" s="128">
        <f t="shared" si="301"/>
        <v>0</v>
      </c>
      <c r="EG1035" s="128">
        <f t="shared" si="302"/>
        <v>0</v>
      </c>
      <c r="EH1035" s="128">
        <f t="shared" si="303"/>
        <v>0</v>
      </c>
      <c r="EI1035" s="128">
        <f t="shared" si="304"/>
        <v>0</v>
      </c>
      <c r="EJ1035" s="128">
        <v>0</v>
      </c>
    </row>
    <row r="1036" spans="1:140" ht="15.75" customHeight="1">
      <c r="A1036" s="34"/>
      <c r="B1036" s="33"/>
      <c r="C1036" s="128">
        <v>2020</v>
      </c>
      <c r="D1036" s="128" t="s">
        <v>5105</v>
      </c>
      <c r="E1036" s="128" t="s">
        <v>5106</v>
      </c>
      <c r="F1036" s="128" t="s">
        <v>5107</v>
      </c>
      <c r="G1036" s="128" t="s">
        <v>3555</v>
      </c>
      <c r="H1036" s="128" t="s">
        <v>5108</v>
      </c>
      <c r="I1036" s="128" t="s">
        <v>5109</v>
      </c>
      <c r="J1036" s="128"/>
      <c r="K1036" s="128"/>
      <c r="L1036" s="128" t="s">
        <v>4462</v>
      </c>
      <c r="M1036" s="147">
        <v>0</v>
      </c>
      <c r="N1036" s="147"/>
      <c r="O1036" s="128"/>
      <c r="P1036" s="128"/>
      <c r="Q1036" s="128"/>
      <c r="R1036" s="128"/>
      <c r="S1036" s="128"/>
      <c r="T1036" s="128">
        <v>1</v>
      </c>
      <c r="U1036" s="128"/>
      <c r="V1036" s="128"/>
      <c r="W1036" s="128"/>
      <c r="X1036" s="128"/>
      <c r="Y1036" s="128"/>
      <c r="Z1036" s="128"/>
      <c r="AA1036" s="128"/>
      <c r="AB1036" s="128"/>
      <c r="AC1036" s="128"/>
      <c r="AD1036" s="128"/>
      <c r="AE1036" s="128"/>
      <c r="AF1036" s="128">
        <v>1</v>
      </c>
      <c r="AG1036" s="128"/>
      <c r="AH1036" s="128"/>
      <c r="AI1036" s="128"/>
      <c r="AJ1036" s="128"/>
      <c r="AK1036" s="128"/>
      <c r="AL1036" s="128"/>
      <c r="AM1036" s="128"/>
      <c r="AN1036" s="128"/>
      <c r="AO1036" s="128"/>
      <c r="AP1036" s="128"/>
      <c r="AQ1036" s="128"/>
      <c r="AR1036" s="128">
        <f t="shared" ref="AR1036:AR1098" si="307">IF(SUM(X1036:AQ1036)&gt;0,1,"")</f>
        <v>1</v>
      </c>
      <c r="AS1036" s="128">
        <v>0</v>
      </c>
      <c r="AT1036" s="128">
        <v>1</v>
      </c>
      <c r="AU1036" s="128">
        <v>0</v>
      </c>
      <c r="AV1036" s="128">
        <v>0</v>
      </c>
      <c r="AW1036" s="128">
        <v>0</v>
      </c>
      <c r="AX1036" s="128">
        <f t="shared" si="306"/>
        <v>1</v>
      </c>
      <c r="AY1036" s="128"/>
      <c r="AZ1036" s="128">
        <v>1</v>
      </c>
      <c r="BA1036" s="128"/>
      <c r="BB1036" s="128"/>
      <c r="BC1036" s="128"/>
      <c r="BD1036" s="128"/>
      <c r="BE1036" s="128"/>
      <c r="BF1036" s="128"/>
      <c r="BG1036" s="128"/>
      <c r="BH1036" s="128"/>
      <c r="BI1036" s="128"/>
      <c r="BJ1036" s="128"/>
      <c r="BK1036" s="128">
        <v>1</v>
      </c>
      <c r="BL1036" s="128"/>
      <c r="BM1036" s="128"/>
      <c r="BN1036" s="128"/>
      <c r="BO1036" s="128"/>
      <c r="BP1036" s="128"/>
      <c r="BQ1036" s="128"/>
      <c r="BR1036" s="128"/>
      <c r="BS1036" s="128"/>
      <c r="BT1036" s="128"/>
      <c r="BU1036" s="128"/>
      <c r="BV1036" s="66">
        <f t="shared" si="305"/>
        <v>1</v>
      </c>
      <c r="BW1036" s="128"/>
      <c r="BX1036" s="128"/>
      <c r="BY1036" s="128"/>
      <c r="BZ1036" s="128"/>
      <c r="CA1036" s="128"/>
      <c r="CB1036" s="128"/>
      <c r="CC1036" s="128"/>
      <c r="CD1036" s="128"/>
      <c r="CE1036" s="128"/>
      <c r="CF1036" s="128"/>
      <c r="CG1036" s="128"/>
      <c r="CH1036" s="128">
        <f t="shared" si="290"/>
        <v>0</v>
      </c>
      <c r="CI1036" s="128"/>
      <c r="CJ1036" s="128"/>
      <c r="CK1036" s="128"/>
      <c r="CL1036" s="128"/>
      <c r="CM1036" s="128"/>
      <c r="CN1036" s="128"/>
      <c r="CO1036" s="128"/>
      <c r="CP1036" s="128"/>
      <c r="CQ1036" s="128"/>
      <c r="CR1036" s="128"/>
      <c r="CS1036" s="128">
        <f t="shared" si="291"/>
        <v>0</v>
      </c>
      <c r="CT1036" s="128"/>
      <c r="CU1036" s="128"/>
      <c r="CV1036" s="128"/>
      <c r="CW1036" s="128"/>
      <c r="CX1036" s="128"/>
      <c r="CY1036" s="128"/>
      <c r="CZ1036" s="128"/>
      <c r="DA1036" s="128"/>
      <c r="DB1036" s="128"/>
      <c r="DC1036" s="128"/>
      <c r="DD1036" s="128">
        <f t="shared" si="292"/>
        <v>0</v>
      </c>
      <c r="DE1036" s="128"/>
      <c r="DF1036" s="128"/>
      <c r="DG1036" s="128"/>
      <c r="DH1036" s="128"/>
      <c r="DI1036" s="128"/>
      <c r="DJ1036" s="128"/>
      <c r="DK1036" s="128"/>
      <c r="DL1036" s="128"/>
      <c r="DM1036" s="128"/>
      <c r="DN1036" s="128">
        <f t="shared" si="293"/>
        <v>0</v>
      </c>
      <c r="DO1036" s="128"/>
      <c r="DP1036" s="128"/>
      <c r="DQ1036" s="128"/>
      <c r="DR1036" s="128"/>
      <c r="DS1036" s="128"/>
      <c r="DT1036" s="128"/>
      <c r="DU1036" s="128"/>
      <c r="DV1036" s="128"/>
      <c r="DW1036" s="128"/>
      <c r="DX1036" s="128"/>
      <c r="DY1036" s="128">
        <f t="shared" si="294"/>
        <v>0</v>
      </c>
      <c r="DZ1036" s="128">
        <f t="shared" si="295"/>
        <v>0</v>
      </c>
      <c r="EA1036" s="128">
        <f t="shared" si="296"/>
        <v>0</v>
      </c>
      <c r="EB1036" s="128">
        <f t="shared" si="297"/>
        <v>0</v>
      </c>
      <c r="EC1036" s="128">
        <f t="shared" si="298"/>
        <v>0</v>
      </c>
      <c r="ED1036" s="128">
        <f t="shared" si="299"/>
        <v>0</v>
      </c>
      <c r="EE1036" s="128">
        <f t="shared" si="300"/>
        <v>0</v>
      </c>
      <c r="EF1036" s="128">
        <f t="shared" si="301"/>
        <v>0</v>
      </c>
      <c r="EG1036" s="128">
        <f t="shared" si="302"/>
        <v>0</v>
      </c>
      <c r="EH1036" s="128">
        <f t="shared" si="303"/>
        <v>0</v>
      </c>
      <c r="EI1036" s="128">
        <f t="shared" si="304"/>
        <v>0</v>
      </c>
      <c r="EJ1036" s="128">
        <v>0</v>
      </c>
    </row>
    <row r="1037" spans="1:140" ht="15.75" customHeight="1">
      <c r="A1037" s="34"/>
      <c r="B1037" s="33"/>
      <c r="C1037" s="128">
        <v>2020</v>
      </c>
      <c r="D1037" s="128" t="s">
        <v>5110</v>
      </c>
      <c r="E1037" s="128" t="s">
        <v>5111</v>
      </c>
      <c r="F1037" s="128" t="s">
        <v>493</v>
      </c>
      <c r="G1037" s="128" t="s">
        <v>470</v>
      </c>
      <c r="H1037" s="159" t="s">
        <v>5112</v>
      </c>
      <c r="I1037" s="128" t="s">
        <v>5113</v>
      </c>
      <c r="J1037" s="128"/>
      <c r="K1037" s="128"/>
      <c r="L1037" s="128" t="s">
        <v>4462</v>
      </c>
      <c r="M1037" s="147">
        <v>0</v>
      </c>
      <c r="N1037" s="147"/>
      <c r="O1037" s="128"/>
      <c r="P1037" s="128"/>
      <c r="Q1037" s="128"/>
      <c r="R1037" s="128"/>
      <c r="S1037" s="128"/>
      <c r="T1037" s="128"/>
      <c r="U1037" s="128">
        <v>1</v>
      </c>
      <c r="V1037" s="128"/>
      <c r="W1037" s="128"/>
      <c r="X1037" s="128"/>
      <c r="Y1037" s="128">
        <v>1</v>
      </c>
      <c r="Z1037" s="128"/>
      <c r="AA1037" s="128"/>
      <c r="AB1037" s="128">
        <v>1</v>
      </c>
      <c r="AC1037" s="128"/>
      <c r="AD1037" s="128"/>
      <c r="AE1037" s="128"/>
      <c r="AF1037" s="128"/>
      <c r="AG1037" s="128"/>
      <c r="AH1037" s="128"/>
      <c r="AI1037" s="128"/>
      <c r="AJ1037" s="128"/>
      <c r="AK1037" s="128"/>
      <c r="AL1037" s="128"/>
      <c r="AM1037" s="128"/>
      <c r="AN1037" s="128"/>
      <c r="AO1037" s="128"/>
      <c r="AP1037" s="128"/>
      <c r="AQ1037" s="128"/>
      <c r="AR1037" s="128">
        <f t="shared" si="307"/>
        <v>1</v>
      </c>
      <c r="AS1037" s="128">
        <v>0</v>
      </c>
      <c r="AT1037" s="128">
        <v>1</v>
      </c>
      <c r="AU1037" s="128">
        <v>0</v>
      </c>
      <c r="AV1037" s="128">
        <v>0</v>
      </c>
      <c r="AW1037" s="128">
        <v>0</v>
      </c>
      <c r="AX1037" s="128">
        <f t="shared" si="306"/>
        <v>1</v>
      </c>
      <c r="AY1037" s="128"/>
      <c r="AZ1037" s="128">
        <v>1</v>
      </c>
      <c r="BA1037" s="128"/>
      <c r="BB1037" s="128"/>
      <c r="BC1037" s="128"/>
      <c r="BD1037" s="128"/>
      <c r="BE1037" s="128"/>
      <c r="BF1037" s="128"/>
      <c r="BG1037" s="128"/>
      <c r="BH1037" s="128"/>
      <c r="BI1037" s="128"/>
      <c r="BJ1037" s="128"/>
      <c r="BK1037" s="128">
        <v>1</v>
      </c>
      <c r="BL1037" s="128"/>
      <c r="BM1037" s="128"/>
      <c r="BN1037" s="128"/>
      <c r="BO1037" s="128"/>
      <c r="BP1037" s="128"/>
      <c r="BQ1037" s="128"/>
      <c r="BR1037" s="128"/>
      <c r="BS1037" s="128"/>
      <c r="BT1037" s="128"/>
      <c r="BU1037" s="128"/>
      <c r="BV1037" s="66">
        <f t="shared" si="305"/>
        <v>1</v>
      </c>
      <c r="BW1037" s="128"/>
      <c r="BX1037" s="128"/>
      <c r="BY1037" s="128"/>
      <c r="BZ1037" s="128"/>
      <c r="CA1037" s="128"/>
      <c r="CB1037" s="128"/>
      <c r="CC1037" s="128"/>
      <c r="CD1037" s="128"/>
      <c r="CE1037" s="128"/>
      <c r="CF1037" s="128"/>
      <c r="CG1037" s="128"/>
      <c r="CH1037" s="128">
        <f t="shared" si="290"/>
        <v>0</v>
      </c>
      <c r="CI1037" s="128"/>
      <c r="CJ1037" s="128"/>
      <c r="CK1037" s="128"/>
      <c r="CL1037" s="128"/>
      <c r="CM1037" s="128"/>
      <c r="CN1037" s="128"/>
      <c r="CO1037" s="128"/>
      <c r="CP1037" s="128"/>
      <c r="CQ1037" s="128"/>
      <c r="CR1037" s="128"/>
      <c r="CS1037" s="128">
        <f t="shared" si="291"/>
        <v>0</v>
      </c>
      <c r="CT1037" s="128"/>
      <c r="CU1037" s="128"/>
      <c r="CV1037" s="128"/>
      <c r="CW1037" s="128"/>
      <c r="CX1037" s="128"/>
      <c r="CY1037" s="128"/>
      <c r="CZ1037" s="128"/>
      <c r="DA1037" s="128"/>
      <c r="DB1037" s="128"/>
      <c r="DC1037" s="128"/>
      <c r="DD1037" s="128">
        <f t="shared" si="292"/>
        <v>0</v>
      </c>
      <c r="DE1037" s="128"/>
      <c r="DF1037" s="128"/>
      <c r="DG1037" s="128"/>
      <c r="DH1037" s="128"/>
      <c r="DI1037" s="128"/>
      <c r="DJ1037" s="128"/>
      <c r="DK1037" s="128"/>
      <c r="DL1037" s="128"/>
      <c r="DM1037" s="128"/>
      <c r="DN1037" s="128">
        <f t="shared" si="293"/>
        <v>0</v>
      </c>
      <c r="DO1037" s="128"/>
      <c r="DP1037" s="128"/>
      <c r="DQ1037" s="128"/>
      <c r="DR1037" s="128"/>
      <c r="DS1037" s="128"/>
      <c r="DT1037" s="128"/>
      <c r="DU1037" s="128"/>
      <c r="DV1037" s="128"/>
      <c r="DW1037" s="128"/>
      <c r="DX1037" s="128"/>
      <c r="DY1037" s="128">
        <f t="shared" si="294"/>
        <v>0</v>
      </c>
      <c r="DZ1037" s="128">
        <f t="shared" si="295"/>
        <v>0</v>
      </c>
      <c r="EA1037" s="128">
        <f t="shared" si="296"/>
        <v>0</v>
      </c>
      <c r="EB1037" s="128">
        <f t="shared" si="297"/>
        <v>0</v>
      </c>
      <c r="EC1037" s="128">
        <f t="shared" si="298"/>
        <v>0</v>
      </c>
      <c r="ED1037" s="128">
        <f t="shared" si="299"/>
        <v>0</v>
      </c>
      <c r="EE1037" s="128">
        <f t="shared" si="300"/>
        <v>0</v>
      </c>
      <c r="EF1037" s="128">
        <f t="shared" si="301"/>
        <v>0</v>
      </c>
      <c r="EG1037" s="128">
        <f t="shared" si="302"/>
        <v>0</v>
      </c>
      <c r="EH1037" s="128">
        <f t="shared" si="303"/>
        <v>0</v>
      </c>
      <c r="EI1037" s="128">
        <f t="shared" si="304"/>
        <v>0</v>
      </c>
      <c r="EJ1037" s="128">
        <v>0</v>
      </c>
    </row>
    <row r="1038" spans="1:140" ht="15.75" customHeight="1">
      <c r="A1038" s="34"/>
      <c r="B1038" s="33"/>
      <c r="C1038" s="128">
        <v>2020</v>
      </c>
      <c r="D1038" s="128" t="s">
        <v>5114</v>
      </c>
      <c r="E1038" s="128" t="s">
        <v>5115</v>
      </c>
      <c r="F1038" s="128" t="s">
        <v>5116</v>
      </c>
      <c r="G1038" s="128" t="s">
        <v>459</v>
      </c>
      <c r="H1038" s="159" t="s">
        <v>5117</v>
      </c>
      <c r="I1038" s="128" t="s">
        <v>5118</v>
      </c>
      <c r="J1038" s="128"/>
      <c r="K1038" s="128"/>
      <c r="L1038" s="128" t="s">
        <v>4462</v>
      </c>
      <c r="M1038" s="147">
        <v>0</v>
      </c>
      <c r="N1038" s="147"/>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v>1</v>
      </c>
      <c r="AJ1038" s="128"/>
      <c r="AK1038" s="128"/>
      <c r="AL1038" s="128"/>
      <c r="AM1038" s="128"/>
      <c r="AN1038" s="128"/>
      <c r="AO1038" s="128"/>
      <c r="AP1038" s="128"/>
      <c r="AQ1038" s="128"/>
      <c r="AR1038" s="128">
        <f t="shared" si="307"/>
        <v>1</v>
      </c>
      <c r="AS1038" s="128">
        <v>0</v>
      </c>
      <c r="AT1038" s="128">
        <v>1</v>
      </c>
      <c r="AU1038" s="128">
        <v>0</v>
      </c>
      <c r="AV1038" s="128">
        <v>0</v>
      </c>
      <c r="AW1038" s="128">
        <v>0</v>
      </c>
      <c r="AX1038" s="128">
        <f t="shared" si="306"/>
        <v>1</v>
      </c>
      <c r="AY1038" s="128">
        <v>1</v>
      </c>
      <c r="AZ1038" s="128"/>
      <c r="BA1038" s="128"/>
      <c r="BB1038" s="128"/>
      <c r="BC1038" s="128"/>
      <c r="BD1038" s="128"/>
      <c r="BE1038" s="128"/>
      <c r="BF1038" s="128"/>
      <c r="BG1038" s="128"/>
      <c r="BH1038" s="128"/>
      <c r="BI1038" s="128"/>
      <c r="BJ1038" s="128"/>
      <c r="BK1038" s="128">
        <v>1</v>
      </c>
      <c r="BL1038" s="128"/>
      <c r="BM1038" s="128"/>
      <c r="BN1038" s="128"/>
      <c r="BO1038" s="128"/>
      <c r="BP1038" s="128"/>
      <c r="BQ1038" s="128"/>
      <c r="BR1038" s="128"/>
      <c r="BS1038" s="128"/>
      <c r="BT1038" s="128"/>
      <c r="BU1038" s="128"/>
      <c r="BV1038" s="66">
        <f t="shared" si="305"/>
        <v>1</v>
      </c>
      <c r="BW1038" s="128"/>
      <c r="BX1038" s="128"/>
      <c r="BY1038" s="128"/>
      <c r="BZ1038" s="128"/>
      <c r="CA1038" s="128"/>
      <c r="CB1038" s="128"/>
      <c r="CC1038" s="128"/>
      <c r="CD1038" s="128"/>
      <c r="CE1038" s="128"/>
      <c r="CF1038" s="128"/>
      <c r="CG1038" s="128"/>
      <c r="CH1038" s="128">
        <f t="shared" si="290"/>
        <v>0</v>
      </c>
      <c r="CI1038" s="128"/>
      <c r="CJ1038" s="128"/>
      <c r="CK1038" s="128"/>
      <c r="CL1038" s="128"/>
      <c r="CM1038" s="128"/>
      <c r="CN1038" s="128"/>
      <c r="CO1038" s="128"/>
      <c r="CP1038" s="128"/>
      <c r="CQ1038" s="128"/>
      <c r="CR1038" s="128"/>
      <c r="CS1038" s="128">
        <f t="shared" si="291"/>
        <v>0</v>
      </c>
      <c r="CT1038" s="128"/>
      <c r="CU1038" s="128"/>
      <c r="CV1038" s="128"/>
      <c r="CW1038" s="128"/>
      <c r="CX1038" s="128"/>
      <c r="CY1038" s="128"/>
      <c r="CZ1038" s="128"/>
      <c r="DA1038" s="128"/>
      <c r="DB1038" s="128"/>
      <c r="DC1038" s="128"/>
      <c r="DD1038" s="128">
        <f t="shared" si="292"/>
        <v>0</v>
      </c>
      <c r="DE1038" s="128"/>
      <c r="DF1038" s="128"/>
      <c r="DG1038" s="128"/>
      <c r="DH1038" s="128"/>
      <c r="DI1038" s="128"/>
      <c r="DJ1038" s="128"/>
      <c r="DK1038" s="128"/>
      <c r="DL1038" s="128"/>
      <c r="DM1038" s="128"/>
      <c r="DN1038" s="128">
        <f t="shared" si="293"/>
        <v>0</v>
      </c>
      <c r="DO1038" s="128"/>
      <c r="DP1038" s="128"/>
      <c r="DQ1038" s="128"/>
      <c r="DR1038" s="128"/>
      <c r="DS1038" s="128"/>
      <c r="DT1038" s="128"/>
      <c r="DU1038" s="128"/>
      <c r="DV1038" s="128"/>
      <c r="DW1038" s="128"/>
      <c r="DX1038" s="128"/>
      <c r="DY1038" s="128">
        <f t="shared" si="294"/>
        <v>0</v>
      </c>
      <c r="DZ1038" s="128">
        <f t="shared" si="295"/>
        <v>0</v>
      </c>
      <c r="EA1038" s="128">
        <f t="shared" si="296"/>
        <v>0</v>
      </c>
      <c r="EB1038" s="128">
        <f t="shared" si="297"/>
        <v>0</v>
      </c>
      <c r="EC1038" s="128">
        <f t="shared" si="298"/>
        <v>0</v>
      </c>
      <c r="ED1038" s="128">
        <f t="shared" si="299"/>
        <v>0</v>
      </c>
      <c r="EE1038" s="128">
        <f t="shared" si="300"/>
        <v>0</v>
      </c>
      <c r="EF1038" s="128">
        <f t="shared" si="301"/>
        <v>0</v>
      </c>
      <c r="EG1038" s="128">
        <f t="shared" si="302"/>
        <v>0</v>
      </c>
      <c r="EH1038" s="128">
        <f t="shared" si="303"/>
        <v>0</v>
      </c>
      <c r="EI1038" s="128">
        <f t="shared" si="304"/>
        <v>0</v>
      </c>
      <c r="EJ1038" s="128">
        <v>0</v>
      </c>
    </row>
    <row r="1039" spans="1:140" ht="15.75" customHeight="1">
      <c r="A1039" s="34"/>
      <c r="B1039" s="33"/>
      <c r="C1039" s="128">
        <v>2020</v>
      </c>
      <c r="D1039" s="128" t="s">
        <v>5119</v>
      </c>
      <c r="E1039" s="128" t="s">
        <v>5120</v>
      </c>
      <c r="F1039" s="128" t="s">
        <v>936</v>
      </c>
      <c r="G1039" s="128" t="s">
        <v>538</v>
      </c>
      <c r="H1039" s="159" t="s">
        <v>5121</v>
      </c>
      <c r="I1039" s="128" t="s">
        <v>5122</v>
      </c>
      <c r="J1039" s="128"/>
      <c r="K1039" s="128"/>
      <c r="L1039" s="128" t="s">
        <v>4462</v>
      </c>
      <c r="M1039" s="147">
        <v>0</v>
      </c>
      <c r="N1039" s="147"/>
      <c r="O1039" s="128"/>
      <c r="P1039" s="128"/>
      <c r="Q1039" s="128"/>
      <c r="R1039" s="128"/>
      <c r="S1039" s="128"/>
      <c r="T1039" s="128"/>
      <c r="U1039" s="128"/>
      <c r="V1039" s="128">
        <v>1</v>
      </c>
      <c r="W1039" s="128"/>
      <c r="X1039" s="128"/>
      <c r="Y1039" s="128"/>
      <c r="Z1039" s="128">
        <v>1</v>
      </c>
      <c r="AA1039" s="128"/>
      <c r="AB1039" s="128"/>
      <c r="AC1039" s="128"/>
      <c r="AD1039" s="128"/>
      <c r="AE1039" s="128"/>
      <c r="AF1039" s="128"/>
      <c r="AG1039" s="128"/>
      <c r="AH1039" s="128"/>
      <c r="AI1039" s="128"/>
      <c r="AJ1039" s="128"/>
      <c r="AK1039" s="128"/>
      <c r="AL1039" s="128"/>
      <c r="AM1039" s="128"/>
      <c r="AN1039" s="128"/>
      <c r="AO1039" s="128"/>
      <c r="AP1039" s="128"/>
      <c r="AQ1039" s="128"/>
      <c r="AR1039" s="128">
        <f t="shared" si="307"/>
        <v>1</v>
      </c>
      <c r="AS1039" s="128">
        <v>1</v>
      </c>
      <c r="AT1039" s="128">
        <v>1</v>
      </c>
      <c r="AU1039" s="128">
        <v>1</v>
      </c>
      <c r="AV1039" s="128">
        <v>0</v>
      </c>
      <c r="AW1039" s="128">
        <v>1</v>
      </c>
      <c r="AX1039" s="128">
        <f t="shared" si="306"/>
        <v>4</v>
      </c>
      <c r="AY1039" s="128"/>
      <c r="AZ1039" s="128"/>
      <c r="BA1039" s="128">
        <v>1</v>
      </c>
      <c r="BB1039" s="128"/>
      <c r="BC1039" s="128"/>
      <c r="BD1039" s="128"/>
      <c r="BE1039" s="128"/>
      <c r="BF1039" s="128"/>
      <c r="BG1039" s="128"/>
      <c r="BH1039" s="128"/>
      <c r="BI1039" s="128"/>
      <c r="BJ1039" s="128"/>
      <c r="BK1039" s="128">
        <v>1</v>
      </c>
      <c r="BL1039" s="128"/>
      <c r="BM1039" s="128"/>
      <c r="BN1039" s="128"/>
      <c r="BO1039" s="128"/>
      <c r="BP1039" s="128"/>
      <c r="BQ1039" s="128"/>
      <c r="BR1039" s="128"/>
      <c r="BS1039" s="128">
        <v>1</v>
      </c>
      <c r="BT1039" s="128">
        <v>1</v>
      </c>
      <c r="BU1039" s="128">
        <v>1</v>
      </c>
      <c r="BV1039" s="66">
        <f t="shared" si="305"/>
        <v>0</v>
      </c>
      <c r="BW1039" s="128"/>
      <c r="BX1039" s="128"/>
      <c r="BY1039" s="128"/>
      <c r="BZ1039" s="128">
        <v>1</v>
      </c>
      <c r="CA1039" s="128"/>
      <c r="CB1039" s="128"/>
      <c r="CC1039" s="128"/>
      <c r="CD1039" s="128"/>
      <c r="CE1039" s="128"/>
      <c r="CF1039" s="128"/>
      <c r="CG1039" s="128"/>
      <c r="CH1039" s="128">
        <f t="shared" si="290"/>
        <v>1</v>
      </c>
      <c r="CI1039" s="128"/>
      <c r="CJ1039" s="128"/>
      <c r="CK1039" s="128"/>
      <c r="CL1039" s="128"/>
      <c r="CM1039" s="128">
        <v>1</v>
      </c>
      <c r="CN1039" s="128"/>
      <c r="CO1039" s="128"/>
      <c r="CP1039" s="128"/>
      <c r="CQ1039" s="128"/>
      <c r="CR1039" s="128"/>
      <c r="CS1039" s="128">
        <f t="shared" si="291"/>
        <v>1</v>
      </c>
      <c r="CT1039" s="128"/>
      <c r="CU1039" s="128"/>
      <c r="CV1039" s="128"/>
      <c r="CW1039" s="128"/>
      <c r="CX1039" s="128"/>
      <c r="CY1039" s="128"/>
      <c r="CZ1039" s="128">
        <v>1</v>
      </c>
      <c r="DA1039" s="128"/>
      <c r="DB1039" s="128"/>
      <c r="DC1039" s="128"/>
      <c r="DD1039" s="128">
        <f t="shared" si="292"/>
        <v>1</v>
      </c>
      <c r="DE1039" s="128"/>
      <c r="DF1039" s="128"/>
      <c r="DG1039" s="128"/>
      <c r="DH1039" s="128"/>
      <c r="DI1039" s="128"/>
      <c r="DJ1039" s="128"/>
      <c r="DK1039" s="128"/>
      <c r="DL1039" s="128"/>
      <c r="DM1039" s="128"/>
      <c r="DN1039" s="128">
        <f t="shared" si="293"/>
        <v>0</v>
      </c>
      <c r="DO1039" s="128"/>
      <c r="DP1039" s="128"/>
      <c r="DQ1039" s="128"/>
      <c r="DR1039" s="128"/>
      <c r="DS1039" s="128"/>
      <c r="DT1039" s="128"/>
      <c r="DU1039" s="128"/>
      <c r="DV1039" s="128">
        <v>1</v>
      </c>
      <c r="DW1039" s="128"/>
      <c r="DX1039" s="128"/>
      <c r="DY1039" s="128">
        <f t="shared" si="294"/>
        <v>1</v>
      </c>
      <c r="DZ1039" s="128">
        <f t="shared" si="295"/>
        <v>0</v>
      </c>
      <c r="EA1039" s="128">
        <f t="shared" si="296"/>
        <v>0</v>
      </c>
      <c r="EB1039" s="128">
        <f t="shared" si="297"/>
        <v>0</v>
      </c>
      <c r="EC1039" s="128">
        <f t="shared" si="298"/>
        <v>0</v>
      </c>
      <c r="ED1039" s="128">
        <f t="shared" si="299"/>
        <v>0</v>
      </c>
      <c r="EE1039" s="128">
        <f t="shared" si="300"/>
        <v>0</v>
      </c>
      <c r="EF1039" s="128">
        <f t="shared" si="301"/>
        <v>0</v>
      </c>
      <c r="EG1039" s="128">
        <f t="shared" si="302"/>
        <v>0</v>
      </c>
      <c r="EH1039" s="128">
        <f t="shared" si="303"/>
        <v>0</v>
      </c>
      <c r="EI1039" s="128">
        <f t="shared" si="304"/>
        <v>0</v>
      </c>
      <c r="EJ1039" s="128">
        <v>0</v>
      </c>
    </row>
    <row r="1040" spans="1:140" ht="15.75" customHeight="1">
      <c r="A1040" s="34"/>
      <c r="B1040" s="33"/>
      <c r="C1040" s="128">
        <v>2020</v>
      </c>
      <c r="D1040" s="128" t="s">
        <v>5123</v>
      </c>
      <c r="E1040" s="128" t="s">
        <v>5124</v>
      </c>
      <c r="F1040" s="128" t="s">
        <v>513</v>
      </c>
      <c r="G1040" s="128" t="s">
        <v>470</v>
      </c>
      <c r="H1040" s="159" t="s">
        <v>5125</v>
      </c>
      <c r="I1040" s="128" t="s">
        <v>5126</v>
      </c>
      <c r="J1040" s="128"/>
      <c r="K1040" s="128"/>
      <c r="L1040" s="128" t="s">
        <v>4462</v>
      </c>
      <c r="M1040" s="147">
        <v>0</v>
      </c>
      <c r="N1040" s="147"/>
      <c r="O1040" s="128"/>
      <c r="P1040" s="128"/>
      <c r="Q1040" s="128"/>
      <c r="R1040" s="128"/>
      <c r="S1040" s="128"/>
      <c r="T1040" s="128"/>
      <c r="U1040" s="128">
        <v>1</v>
      </c>
      <c r="V1040" s="128"/>
      <c r="W1040" s="128"/>
      <c r="X1040" s="128"/>
      <c r="Y1040" s="128"/>
      <c r="Z1040" s="128"/>
      <c r="AA1040" s="128"/>
      <c r="AB1040" s="128"/>
      <c r="AC1040" s="128"/>
      <c r="AD1040" s="128"/>
      <c r="AE1040" s="128"/>
      <c r="AF1040" s="128">
        <v>1</v>
      </c>
      <c r="AG1040" s="128"/>
      <c r="AH1040" s="128"/>
      <c r="AI1040" s="128"/>
      <c r="AJ1040" s="128"/>
      <c r="AK1040" s="128"/>
      <c r="AL1040" s="128"/>
      <c r="AM1040" s="128"/>
      <c r="AN1040" s="128"/>
      <c r="AO1040" s="128"/>
      <c r="AP1040" s="128"/>
      <c r="AQ1040" s="128"/>
      <c r="AR1040" s="128">
        <f t="shared" si="307"/>
        <v>1</v>
      </c>
      <c r="AS1040" s="128">
        <v>0</v>
      </c>
      <c r="AT1040" s="128">
        <v>1</v>
      </c>
      <c r="AU1040" s="128">
        <v>0</v>
      </c>
      <c r="AV1040" s="128">
        <v>0</v>
      </c>
      <c r="AW1040" s="128">
        <v>0</v>
      </c>
      <c r="AX1040" s="128">
        <f t="shared" si="306"/>
        <v>1</v>
      </c>
      <c r="AY1040" s="128"/>
      <c r="AZ1040" s="128"/>
      <c r="BA1040" s="128">
        <v>1</v>
      </c>
      <c r="BB1040" s="128">
        <v>1</v>
      </c>
      <c r="BC1040" s="128"/>
      <c r="BD1040" s="128"/>
      <c r="BE1040" s="128"/>
      <c r="BF1040" s="128"/>
      <c r="BG1040" s="128"/>
      <c r="BH1040" s="128"/>
      <c r="BI1040" s="128"/>
      <c r="BJ1040" s="128"/>
      <c r="BK1040" s="128"/>
      <c r="BL1040" s="128"/>
      <c r="BM1040" s="128"/>
      <c r="BN1040" s="128"/>
      <c r="BO1040" s="128"/>
      <c r="BP1040" s="128">
        <v>1</v>
      </c>
      <c r="BQ1040" s="128"/>
      <c r="BR1040" s="128"/>
      <c r="BS1040" s="128"/>
      <c r="BT1040" s="128"/>
      <c r="BU1040" s="128">
        <v>1</v>
      </c>
      <c r="BV1040" s="66">
        <f t="shared" si="305"/>
        <v>0</v>
      </c>
      <c r="BW1040" s="128"/>
      <c r="BX1040" s="128"/>
      <c r="BY1040" s="128"/>
      <c r="BZ1040" s="128"/>
      <c r="CA1040" s="128"/>
      <c r="CB1040" s="128"/>
      <c r="CC1040" s="128"/>
      <c r="CD1040" s="128"/>
      <c r="CE1040" s="128"/>
      <c r="CF1040" s="128"/>
      <c r="CG1040" s="128"/>
      <c r="CH1040" s="128">
        <f t="shared" si="290"/>
        <v>0</v>
      </c>
      <c r="CI1040" s="128"/>
      <c r="CJ1040" s="128"/>
      <c r="CK1040" s="128"/>
      <c r="CL1040" s="128"/>
      <c r="CM1040" s="128"/>
      <c r="CN1040" s="128"/>
      <c r="CO1040" s="128"/>
      <c r="CP1040" s="128"/>
      <c r="CQ1040" s="128"/>
      <c r="CR1040" s="128"/>
      <c r="CS1040" s="128">
        <f t="shared" si="291"/>
        <v>0</v>
      </c>
      <c r="CT1040" s="128"/>
      <c r="CU1040" s="128"/>
      <c r="CV1040" s="128"/>
      <c r="CW1040" s="128"/>
      <c r="CX1040" s="128"/>
      <c r="CY1040" s="128"/>
      <c r="CZ1040" s="128"/>
      <c r="DA1040" s="128"/>
      <c r="DB1040" s="128"/>
      <c r="DC1040" s="128"/>
      <c r="DD1040" s="128">
        <f t="shared" si="292"/>
        <v>0</v>
      </c>
      <c r="DE1040" s="128"/>
      <c r="DF1040" s="128"/>
      <c r="DG1040" s="128"/>
      <c r="DH1040" s="128"/>
      <c r="DI1040" s="128"/>
      <c r="DJ1040" s="128"/>
      <c r="DK1040" s="128"/>
      <c r="DL1040" s="128"/>
      <c r="DM1040" s="128"/>
      <c r="DN1040" s="128">
        <f t="shared" si="293"/>
        <v>0</v>
      </c>
      <c r="DO1040" s="128"/>
      <c r="DP1040" s="128"/>
      <c r="DQ1040" s="128"/>
      <c r="DR1040" s="128"/>
      <c r="DS1040" s="128"/>
      <c r="DT1040" s="128"/>
      <c r="DU1040" s="128"/>
      <c r="DV1040" s="128"/>
      <c r="DW1040" s="128"/>
      <c r="DX1040" s="128"/>
      <c r="DY1040" s="128">
        <f t="shared" si="294"/>
        <v>0</v>
      </c>
      <c r="DZ1040" s="128">
        <f t="shared" si="295"/>
        <v>0</v>
      </c>
      <c r="EA1040" s="128">
        <f t="shared" si="296"/>
        <v>0</v>
      </c>
      <c r="EB1040" s="128">
        <f t="shared" si="297"/>
        <v>0</v>
      </c>
      <c r="EC1040" s="128">
        <f t="shared" si="298"/>
        <v>0</v>
      </c>
      <c r="ED1040" s="128">
        <f t="shared" si="299"/>
        <v>0</v>
      </c>
      <c r="EE1040" s="128">
        <f t="shared" si="300"/>
        <v>0</v>
      </c>
      <c r="EF1040" s="128">
        <f t="shared" si="301"/>
        <v>0</v>
      </c>
      <c r="EG1040" s="128">
        <f t="shared" si="302"/>
        <v>0</v>
      </c>
      <c r="EH1040" s="128">
        <f t="shared" si="303"/>
        <v>0</v>
      </c>
      <c r="EI1040" s="128">
        <f t="shared" si="304"/>
        <v>0</v>
      </c>
      <c r="EJ1040" s="128">
        <v>0</v>
      </c>
    </row>
    <row r="1041" spans="1:140" ht="15.75" customHeight="1">
      <c r="A1041" s="33"/>
      <c r="B1041" s="33"/>
      <c r="C1041" s="128">
        <v>2020</v>
      </c>
      <c r="D1041" s="128" t="s">
        <v>5127</v>
      </c>
      <c r="E1041" s="128" t="s">
        <v>5128</v>
      </c>
      <c r="F1041" s="128" t="s">
        <v>4497</v>
      </c>
      <c r="G1041" s="128" t="s">
        <v>470</v>
      </c>
      <c r="H1041" s="159" t="s">
        <v>5129</v>
      </c>
      <c r="I1041" s="128" t="s">
        <v>5130</v>
      </c>
      <c r="J1041" s="128"/>
      <c r="K1041" s="128"/>
      <c r="L1041" s="128" t="s">
        <v>4462</v>
      </c>
      <c r="M1041" s="147">
        <v>0</v>
      </c>
      <c r="N1041" s="147"/>
      <c r="O1041" s="128"/>
      <c r="P1041" s="128"/>
      <c r="Q1041" s="128"/>
      <c r="R1041" s="128"/>
      <c r="S1041" s="128"/>
      <c r="T1041" s="128"/>
      <c r="U1041" s="128">
        <v>1</v>
      </c>
      <c r="V1041" s="128"/>
      <c r="W1041" s="128"/>
      <c r="X1041" s="128"/>
      <c r="Y1041" s="128"/>
      <c r="Z1041" s="128"/>
      <c r="AA1041" s="128"/>
      <c r="AB1041" s="128"/>
      <c r="AC1041" s="128"/>
      <c r="AD1041" s="128"/>
      <c r="AE1041" s="128"/>
      <c r="AF1041" s="128">
        <v>1</v>
      </c>
      <c r="AG1041" s="128"/>
      <c r="AH1041" s="128"/>
      <c r="AI1041" s="128"/>
      <c r="AJ1041" s="128"/>
      <c r="AK1041" s="128"/>
      <c r="AL1041" s="128"/>
      <c r="AM1041" s="128"/>
      <c r="AN1041" s="128"/>
      <c r="AO1041" s="128"/>
      <c r="AP1041" s="128"/>
      <c r="AQ1041" s="128"/>
      <c r="AR1041" s="128">
        <f t="shared" si="307"/>
        <v>1</v>
      </c>
      <c r="AS1041" s="128">
        <v>1</v>
      </c>
      <c r="AT1041" s="128">
        <v>1</v>
      </c>
      <c r="AU1041" s="128">
        <v>1</v>
      </c>
      <c r="AV1041" s="128">
        <v>0</v>
      </c>
      <c r="AW1041" s="128">
        <v>0</v>
      </c>
      <c r="AX1041" s="128">
        <f t="shared" si="306"/>
        <v>3</v>
      </c>
      <c r="AY1041" s="128">
        <v>1</v>
      </c>
      <c r="AZ1041" s="128"/>
      <c r="BA1041" s="128"/>
      <c r="BB1041" s="128"/>
      <c r="BC1041" s="128">
        <v>1</v>
      </c>
      <c r="BD1041" s="128">
        <v>1</v>
      </c>
      <c r="BE1041" s="128"/>
      <c r="BF1041" s="128"/>
      <c r="BG1041" s="128"/>
      <c r="BH1041" s="128"/>
      <c r="BI1041" s="128"/>
      <c r="BJ1041" s="128"/>
      <c r="BK1041" s="128"/>
      <c r="BL1041" s="128"/>
      <c r="BM1041" s="128"/>
      <c r="BN1041" s="128"/>
      <c r="BO1041" s="128">
        <v>1</v>
      </c>
      <c r="BP1041" s="128"/>
      <c r="BQ1041" s="128"/>
      <c r="BR1041" s="128"/>
      <c r="BS1041" s="128"/>
      <c r="BT1041" s="128"/>
      <c r="BU1041" s="128"/>
      <c r="BV1041" s="66">
        <f t="shared" si="305"/>
        <v>1</v>
      </c>
      <c r="BW1041" s="128"/>
      <c r="BX1041" s="128"/>
      <c r="BY1041" s="128"/>
      <c r="BZ1041" s="128"/>
      <c r="CA1041" s="128"/>
      <c r="CB1041" s="128"/>
      <c r="CC1041" s="128"/>
      <c r="CD1041" s="128"/>
      <c r="CE1041" s="128"/>
      <c r="CF1041" s="128"/>
      <c r="CG1041" s="128"/>
      <c r="CH1041" s="128">
        <f t="shared" si="290"/>
        <v>0</v>
      </c>
      <c r="CI1041" s="128"/>
      <c r="CJ1041" s="128"/>
      <c r="CK1041" s="128"/>
      <c r="CL1041" s="128"/>
      <c r="CM1041" s="128"/>
      <c r="CN1041" s="128"/>
      <c r="CO1041" s="128"/>
      <c r="CP1041" s="128"/>
      <c r="CQ1041" s="128"/>
      <c r="CR1041" s="128"/>
      <c r="CS1041" s="128">
        <f t="shared" si="291"/>
        <v>0</v>
      </c>
      <c r="CT1041" s="128"/>
      <c r="CU1041" s="128"/>
      <c r="CV1041" s="128"/>
      <c r="CW1041" s="128"/>
      <c r="CX1041" s="128"/>
      <c r="CY1041" s="128"/>
      <c r="CZ1041" s="128"/>
      <c r="DA1041" s="128"/>
      <c r="DB1041" s="128"/>
      <c r="DC1041" s="128"/>
      <c r="DD1041" s="128">
        <f t="shared" si="292"/>
        <v>0</v>
      </c>
      <c r="DE1041" s="128"/>
      <c r="DF1041" s="128"/>
      <c r="DG1041" s="128"/>
      <c r="DH1041" s="128"/>
      <c r="DI1041" s="128"/>
      <c r="DJ1041" s="128"/>
      <c r="DK1041" s="128"/>
      <c r="DL1041" s="128"/>
      <c r="DM1041" s="128"/>
      <c r="DN1041" s="128">
        <f t="shared" si="293"/>
        <v>0</v>
      </c>
      <c r="DO1041" s="128"/>
      <c r="DP1041" s="128"/>
      <c r="DQ1041" s="128"/>
      <c r="DR1041" s="128"/>
      <c r="DS1041" s="128"/>
      <c r="DT1041" s="128"/>
      <c r="DU1041" s="128"/>
      <c r="DV1041" s="128"/>
      <c r="DW1041" s="128"/>
      <c r="DX1041" s="128"/>
      <c r="DY1041" s="128">
        <f t="shared" si="294"/>
        <v>0</v>
      </c>
      <c r="DZ1041" s="128">
        <f t="shared" si="295"/>
        <v>0</v>
      </c>
      <c r="EA1041" s="128">
        <f t="shared" si="296"/>
        <v>0</v>
      </c>
      <c r="EB1041" s="128">
        <f t="shared" si="297"/>
        <v>0</v>
      </c>
      <c r="EC1041" s="128">
        <f t="shared" si="298"/>
        <v>0</v>
      </c>
      <c r="ED1041" s="128">
        <f t="shared" si="299"/>
        <v>0</v>
      </c>
      <c r="EE1041" s="128">
        <f t="shared" si="300"/>
        <v>0</v>
      </c>
      <c r="EF1041" s="128">
        <f t="shared" si="301"/>
        <v>0</v>
      </c>
      <c r="EG1041" s="128">
        <f t="shared" si="302"/>
        <v>0</v>
      </c>
      <c r="EH1041" s="128">
        <f t="shared" si="303"/>
        <v>0</v>
      </c>
      <c r="EI1041" s="128">
        <f t="shared" si="304"/>
        <v>0</v>
      </c>
      <c r="EJ1041" s="128">
        <v>0</v>
      </c>
    </row>
    <row r="1042" spans="1:140" ht="15.75" customHeight="1">
      <c r="A1042" s="33"/>
      <c r="B1042" s="33"/>
      <c r="C1042" s="128">
        <v>2020</v>
      </c>
      <c r="D1042" s="128" t="s">
        <v>5131</v>
      </c>
      <c r="E1042" s="128" t="s">
        <v>5132</v>
      </c>
      <c r="F1042" s="128" t="s">
        <v>5133</v>
      </c>
      <c r="G1042" s="128"/>
      <c r="H1042" s="128"/>
      <c r="I1042" s="128" t="s">
        <v>5134</v>
      </c>
      <c r="J1042" s="128"/>
      <c r="K1042" s="128"/>
      <c r="L1042" s="128" t="s">
        <v>4462</v>
      </c>
      <c r="M1042" s="147">
        <v>0</v>
      </c>
      <c r="N1042" s="147"/>
      <c r="O1042" s="128"/>
      <c r="P1042" s="128"/>
      <c r="Q1042" s="128"/>
      <c r="R1042" s="128"/>
      <c r="S1042" s="128"/>
      <c r="T1042" s="128"/>
      <c r="U1042" s="128">
        <v>1</v>
      </c>
      <c r="V1042" s="128"/>
      <c r="W1042" s="128"/>
      <c r="X1042" s="128"/>
      <c r="Y1042" s="128"/>
      <c r="Z1042" s="128"/>
      <c r="AA1042" s="128"/>
      <c r="AB1042" s="128"/>
      <c r="AC1042" s="128"/>
      <c r="AD1042" s="128"/>
      <c r="AE1042" s="128"/>
      <c r="AF1042" s="128"/>
      <c r="AG1042" s="128"/>
      <c r="AH1042" s="128"/>
      <c r="AI1042" s="128"/>
      <c r="AJ1042" s="128"/>
      <c r="AK1042" s="128"/>
      <c r="AL1042" s="128"/>
      <c r="AM1042" s="128">
        <v>1</v>
      </c>
      <c r="AN1042" s="128"/>
      <c r="AO1042" s="128"/>
      <c r="AP1042" s="128"/>
      <c r="AQ1042" s="128"/>
      <c r="AR1042" s="128">
        <f t="shared" si="307"/>
        <v>1</v>
      </c>
      <c r="AS1042" s="128">
        <v>0</v>
      </c>
      <c r="AT1042" s="128">
        <v>1</v>
      </c>
      <c r="AU1042" s="128">
        <v>0</v>
      </c>
      <c r="AV1042" s="128">
        <v>0</v>
      </c>
      <c r="AW1042" s="128">
        <v>0</v>
      </c>
      <c r="AX1042" s="128">
        <f t="shared" si="306"/>
        <v>1</v>
      </c>
      <c r="AY1042" s="128"/>
      <c r="AZ1042" s="128">
        <v>1</v>
      </c>
      <c r="BA1042" s="128"/>
      <c r="BB1042" s="128"/>
      <c r="BC1042" s="128"/>
      <c r="BD1042" s="128"/>
      <c r="BE1042" s="128"/>
      <c r="BF1042" s="128"/>
      <c r="BG1042" s="128"/>
      <c r="BH1042" s="128"/>
      <c r="BI1042" s="128"/>
      <c r="BJ1042" s="128"/>
      <c r="BK1042" s="128"/>
      <c r="BL1042" s="128"/>
      <c r="BM1042" s="128">
        <v>1</v>
      </c>
      <c r="BN1042" s="128">
        <v>1</v>
      </c>
      <c r="BO1042" s="128">
        <v>1</v>
      </c>
      <c r="BP1042" s="128">
        <v>1</v>
      </c>
      <c r="BQ1042" s="128"/>
      <c r="BR1042" s="128"/>
      <c r="BS1042" s="128"/>
      <c r="BT1042" s="128"/>
      <c r="BU1042" s="128"/>
      <c r="BV1042" s="66">
        <f t="shared" si="305"/>
        <v>1</v>
      </c>
      <c r="BW1042" s="128"/>
      <c r="BX1042" s="128"/>
      <c r="BY1042" s="128"/>
      <c r="BZ1042" s="128"/>
      <c r="CA1042" s="128"/>
      <c r="CB1042" s="128"/>
      <c r="CC1042" s="128"/>
      <c r="CD1042" s="128"/>
      <c r="CE1042" s="128"/>
      <c r="CF1042" s="128"/>
      <c r="CG1042" s="128"/>
      <c r="CH1042" s="128">
        <f t="shared" si="290"/>
        <v>0</v>
      </c>
      <c r="CI1042" s="128"/>
      <c r="CJ1042" s="128"/>
      <c r="CK1042" s="128"/>
      <c r="CL1042" s="128"/>
      <c r="CM1042" s="128"/>
      <c r="CN1042" s="128"/>
      <c r="CO1042" s="128"/>
      <c r="CP1042" s="128"/>
      <c r="CQ1042" s="128"/>
      <c r="CR1042" s="128"/>
      <c r="CS1042" s="128">
        <f t="shared" si="291"/>
        <v>0</v>
      </c>
      <c r="CT1042" s="128"/>
      <c r="CU1042" s="128"/>
      <c r="CV1042" s="128"/>
      <c r="CW1042" s="128"/>
      <c r="CX1042" s="128"/>
      <c r="CY1042" s="128"/>
      <c r="CZ1042" s="128"/>
      <c r="DA1042" s="128"/>
      <c r="DB1042" s="128"/>
      <c r="DC1042" s="128"/>
      <c r="DD1042" s="128">
        <f t="shared" si="292"/>
        <v>0</v>
      </c>
      <c r="DE1042" s="128"/>
      <c r="DF1042" s="128"/>
      <c r="DG1042" s="128"/>
      <c r="DH1042" s="128"/>
      <c r="DI1042" s="128"/>
      <c r="DJ1042" s="128"/>
      <c r="DK1042" s="128"/>
      <c r="DL1042" s="128"/>
      <c r="DM1042" s="128"/>
      <c r="DN1042" s="128">
        <f t="shared" si="293"/>
        <v>0</v>
      </c>
      <c r="DO1042" s="128"/>
      <c r="DP1042" s="128"/>
      <c r="DQ1042" s="128"/>
      <c r="DR1042" s="128"/>
      <c r="DS1042" s="128"/>
      <c r="DT1042" s="128"/>
      <c r="DU1042" s="128"/>
      <c r="DV1042" s="128"/>
      <c r="DW1042" s="128"/>
      <c r="DX1042" s="128"/>
      <c r="DY1042" s="128">
        <f t="shared" si="294"/>
        <v>0</v>
      </c>
      <c r="DZ1042" s="128">
        <f t="shared" si="295"/>
        <v>0</v>
      </c>
      <c r="EA1042" s="128">
        <f t="shared" si="296"/>
        <v>0</v>
      </c>
      <c r="EB1042" s="128">
        <f t="shared" si="297"/>
        <v>0</v>
      </c>
      <c r="EC1042" s="128">
        <f t="shared" si="298"/>
        <v>0</v>
      </c>
      <c r="ED1042" s="128">
        <f t="shared" si="299"/>
        <v>0</v>
      </c>
      <c r="EE1042" s="128">
        <f t="shared" si="300"/>
        <v>0</v>
      </c>
      <c r="EF1042" s="128">
        <f t="shared" si="301"/>
        <v>0</v>
      </c>
      <c r="EG1042" s="128">
        <f t="shared" si="302"/>
        <v>0</v>
      </c>
      <c r="EH1042" s="128">
        <f t="shared" si="303"/>
        <v>0</v>
      </c>
      <c r="EI1042" s="128">
        <f t="shared" si="304"/>
        <v>0</v>
      </c>
      <c r="EJ1042" s="128">
        <v>0</v>
      </c>
    </row>
    <row r="1043" spans="1:140" ht="15.75" customHeight="1">
      <c r="A1043" s="33"/>
      <c r="B1043" s="33"/>
      <c r="C1043" s="128">
        <v>2020</v>
      </c>
      <c r="D1043" s="128" t="s">
        <v>5135</v>
      </c>
      <c r="E1043" s="128" t="s">
        <v>5136</v>
      </c>
      <c r="F1043" s="128" t="s">
        <v>2829</v>
      </c>
      <c r="G1043" s="128" t="s">
        <v>2112</v>
      </c>
      <c r="H1043" s="159" t="s">
        <v>5137</v>
      </c>
      <c r="I1043" s="128" t="s">
        <v>5138</v>
      </c>
      <c r="J1043" s="128"/>
      <c r="K1043" s="128"/>
      <c r="L1043" s="128" t="s">
        <v>4462</v>
      </c>
      <c r="M1043" s="147">
        <v>0</v>
      </c>
      <c r="N1043" s="147" t="s">
        <v>5139</v>
      </c>
      <c r="O1043" s="128"/>
      <c r="P1043" s="128"/>
      <c r="Q1043" s="128"/>
      <c r="R1043" s="128"/>
      <c r="S1043" s="128"/>
      <c r="T1043" s="128"/>
      <c r="U1043" s="128">
        <v>1</v>
      </c>
      <c r="V1043" s="128"/>
      <c r="W1043" s="128"/>
      <c r="X1043" s="128"/>
      <c r="Y1043" s="128"/>
      <c r="Z1043" s="128">
        <v>1</v>
      </c>
      <c r="AA1043" s="128"/>
      <c r="AB1043" s="128"/>
      <c r="AC1043" s="128"/>
      <c r="AD1043" s="128"/>
      <c r="AE1043" s="128"/>
      <c r="AF1043" s="128"/>
      <c r="AG1043" s="128"/>
      <c r="AH1043" s="128"/>
      <c r="AI1043" s="128"/>
      <c r="AJ1043" s="128"/>
      <c r="AK1043" s="128"/>
      <c r="AL1043" s="128"/>
      <c r="AM1043" s="128"/>
      <c r="AN1043" s="128"/>
      <c r="AO1043" s="128"/>
      <c r="AP1043" s="128"/>
      <c r="AQ1043" s="128"/>
      <c r="AR1043" s="128">
        <f t="shared" si="307"/>
        <v>1</v>
      </c>
      <c r="AS1043" s="128"/>
      <c r="AT1043" s="128"/>
      <c r="AU1043" s="128"/>
      <c r="AV1043" s="128"/>
      <c r="AW1043" s="128">
        <v>1</v>
      </c>
      <c r="AX1043" s="128">
        <f t="shared" si="306"/>
        <v>1</v>
      </c>
      <c r="AY1043" s="128"/>
      <c r="AZ1043" s="128">
        <v>1</v>
      </c>
      <c r="BA1043" s="128">
        <v>1</v>
      </c>
      <c r="BB1043" s="128"/>
      <c r="BC1043" s="128"/>
      <c r="BD1043" s="128"/>
      <c r="BE1043" s="128"/>
      <c r="BF1043" s="128"/>
      <c r="BG1043" s="128"/>
      <c r="BH1043" s="128"/>
      <c r="BI1043" s="128"/>
      <c r="BJ1043" s="128"/>
      <c r="BK1043" s="128">
        <v>1</v>
      </c>
      <c r="BL1043" s="128"/>
      <c r="BM1043" s="128"/>
      <c r="BN1043" s="128"/>
      <c r="BO1043" s="128"/>
      <c r="BP1043" s="128"/>
      <c r="BQ1043" s="128"/>
      <c r="BR1043" s="128"/>
      <c r="BS1043" s="128"/>
      <c r="BT1043" s="128">
        <v>1</v>
      </c>
      <c r="BU1043" s="128">
        <v>1</v>
      </c>
      <c r="BV1043" s="66">
        <f t="shared" si="305"/>
        <v>0</v>
      </c>
      <c r="BW1043" s="128"/>
      <c r="BX1043" s="128"/>
      <c r="BY1043" s="128"/>
      <c r="BZ1043" s="128"/>
      <c r="CA1043" s="128"/>
      <c r="CB1043" s="128"/>
      <c r="CC1043" s="128"/>
      <c r="CD1043" s="128"/>
      <c r="CE1043" s="128"/>
      <c r="CF1043" s="128"/>
      <c r="CG1043" s="128"/>
      <c r="CH1043" s="128">
        <f t="shared" si="290"/>
        <v>0</v>
      </c>
      <c r="CI1043" s="128"/>
      <c r="CJ1043" s="128"/>
      <c r="CK1043" s="128"/>
      <c r="CL1043" s="128"/>
      <c r="CM1043" s="128"/>
      <c r="CN1043" s="128"/>
      <c r="CO1043" s="128"/>
      <c r="CP1043" s="128"/>
      <c r="CQ1043" s="128"/>
      <c r="CR1043" s="128"/>
      <c r="CS1043" s="128">
        <f t="shared" si="291"/>
        <v>0</v>
      </c>
      <c r="CT1043" s="128"/>
      <c r="CU1043" s="128"/>
      <c r="CV1043" s="128"/>
      <c r="CW1043" s="128"/>
      <c r="CX1043" s="128"/>
      <c r="CY1043" s="128"/>
      <c r="CZ1043" s="128"/>
      <c r="DA1043" s="128"/>
      <c r="DB1043" s="128"/>
      <c r="DC1043" s="128"/>
      <c r="DD1043" s="128">
        <f t="shared" si="292"/>
        <v>0</v>
      </c>
      <c r="DE1043" s="128"/>
      <c r="DF1043" s="128"/>
      <c r="DG1043" s="128"/>
      <c r="DH1043" s="128"/>
      <c r="DI1043" s="128"/>
      <c r="DJ1043" s="128"/>
      <c r="DK1043" s="128"/>
      <c r="DL1043" s="128"/>
      <c r="DM1043" s="128"/>
      <c r="DN1043" s="128">
        <f t="shared" si="293"/>
        <v>0</v>
      </c>
      <c r="DO1043" s="128"/>
      <c r="DP1043" s="128"/>
      <c r="DQ1043" s="128"/>
      <c r="DR1043" s="128"/>
      <c r="DS1043" s="128"/>
      <c r="DT1043" s="128"/>
      <c r="DU1043" s="128"/>
      <c r="DV1043" s="128">
        <v>1</v>
      </c>
      <c r="DW1043" s="128"/>
      <c r="DX1043" s="128"/>
      <c r="DY1043" s="128">
        <f t="shared" si="294"/>
        <v>1</v>
      </c>
      <c r="DZ1043" s="128">
        <f t="shared" si="295"/>
        <v>0</v>
      </c>
      <c r="EA1043" s="128">
        <f t="shared" si="296"/>
        <v>0</v>
      </c>
      <c r="EB1043" s="128">
        <f t="shared" si="297"/>
        <v>0</v>
      </c>
      <c r="EC1043" s="128">
        <f t="shared" si="298"/>
        <v>0</v>
      </c>
      <c r="ED1043" s="128">
        <f t="shared" si="299"/>
        <v>0</v>
      </c>
      <c r="EE1043" s="128">
        <f t="shared" si="300"/>
        <v>0</v>
      </c>
      <c r="EF1043" s="128">
        <f t="shared" si="301"/>
        <v>0</v>
      </c>
      <c r="EG1043" s="128">
        <f t="shared" si="302"/>
        <v>0</v>
      </c>
      <c r="EH1043" s="128">
        <f t="shared" si="303"/>
        <v>0</v>
      </c>
      <c r="EI1043" s="128">
        <f t="shared" si="304"/>
        <v>0</v>
      </c>
      <c r="EJ1043" s="128">
        <v>0</v>
      </c>
    </row>
    <row r="1044" spans="1:140" ht="15.75" customHeight="1">
      <c r="A1044" s="33"/>
      <c r="B1044" s="33"/>
      <c r="C1044" s="128">
        <v>2020</v>
      </c>
      <c r="D1044" s="128" t="s">
        <v>5140</v>
      </c>
      <c r="E1044" s="128" t="s">
        <v>5141</v>
      </c>
      <c r="F1044" s="128" t="s">
        <v>5142</v>
      </c>
      <c r="G1044" s="128" t="s">
        <v>538</v>
      </c>
      <c r="H1044" s="159" t="s">
        <v>5143</v>
      </c>
      <c r="I1044" s="128" t="s">
        <v>5144</v>
      </c>
      <c r="J1044" s="128"/>
      <c r="K1044" s="128"/>
      <c r="L1044" s="128" t="s">
        <v>4462</v>
      </c>
      <c r="M1044" s="147">
        <v>0</v>
      </c>
      <c r="N1044" s="147"/>
      <c r="O1044" s="128"/>
      <c r="P1044" s="128"/>
      <c r="Q1044" s="128"/>
      <c r="R1044" s="128"/>
      <c r="S1044" s="128"/>
      <c r="T1044" s="128"/>
      <c r="U1044" s="128">
        <v>1</v>
      </c>
      <c r="V1044" s="128"/>
      <c r="W1044" s="128"/>
      <c r="X1044" s="128"/>
      <c r="Y1044" s="128"/>
      <c r="Z1044" s="128"/>
      <c r="AA1044" s="128"/>
      <c r="AB1044" s="128"/>
      <c r="AC1044" s="128"/>
      <c r="AD1044" s="128"/>
      <c r="AE1044" s="128"/>
      <c r="AF1044" s="128"/>
      <c r="AG1044" s="128"/>
      <c r="AH1044" s="128"/>
      <c r="AI1044" s="128"/>
      <c r="AJ1044" s="128"/>
      <c r="AK1044" s="128">
        <v>1</v>
      </c>
      <c r="AL1044" s="128"/>
      <c r="AM1044" s="128"/>
      <c r="AN1044" s="128"/>
      <c r="AO1044" s="128"/>
      <c r="AP1044" s="128"/>
      <c r="AQ1044" s="128"/>
      <c r="AR1044" s="128">
        <f t="shared" si="307"/>
        <v>1</v>
      </c>
      <c r="AS1044" s="128">
        <v>0</v>
      </c>
      <c r="AT1044" s="128">
        <v>1</v>
      </c>
      <c r="AU1044" s="128">
        <v>0</v>
      </c>
      <c r="AV1044" s="128">
        <v>0</v>
      </c>
      <c r="AW1044" s="128">
        <v>0</v>
      </c>
      <c r="AX1044" s="128">
        <f t="shared" si="306"/>
        <v>1</v>
      </c>
      <c r="AY1044" s="128">
        <v>1</v>
      </c>
      <c r="AZ1044" s="128"/>
      <c r="BA1044" s="128"/>
      <c r="BB1044" s="128"/>
      <c r="BC1044" s="128"/>
      <c r="BD1044" s="128"/>
      <c r="BE1044" s="128"/>
      <c r="BF1044" s="128">
        <v>1</v>
      </c>
      <c r="BG1044" s="128"/>
      <c r="BH1044" s="128"/>
      <c r="BI1044" s="128"/>
      <c r="BJ1044" s="128"/>
      <c r="BK1044" s="128">
        <v>1</v>
      </c>
      <c r="BL1044" s="128"/>
      <c r="BM1044" s="128"/>
      <c r="BN1044" s="128"/>
      <c r="BO1044" s="128"/>
      <c r="BP1044" s="128">
        <v>1</v>
      </c>
      <c r="BQ1044" s="128"/>
      <c r="BR1044" s="128"/>
      <c r="BS1044" s="128"/>
      <c r="BT1044" s="128"/>
      <c r="BU1044" s="128"/>
      <c r="BV1044" s="66">
        <f t="shared" si="305"/>
        <v>1</v>
      </c>
      <c r="BW1044" s="128"/>
      <c r="BX1044" s="128"/>
      <c r="BY1044" s="128"/>
      <c r="BZ1044" s="128"/>
      <c r="CA1044" s="128"/>
      <c r="CB1044" s="128"/>
      <c r="CC1044" s="128"/>
      <c r="CD1044" s="128"/>
      <c r="CE1044" s="128"/>
      <c r="CF1044" s="128"/>
      <c r="CG1044" s="128"/>
      <c r="CH1044" s="128">
        <f t="shared" si="290"/>
        <v>0</v>
      </c>
      <c r="CI1044" s="128"/>
      <c r="CJ1044" s="128"/>
      <c r="CK1044" s="128"/>
      <c r="CL1044" s="128"/>
      <c r="CM1044" s="128"/>
      <c r="CN1044" s="128"/>
      <c r="CO1044" s="128"/>
      <c r="CP1044" s="128"/>
      <c r="CQ1044" s="128"/>
      <c r="CR1044" s="128"/>
      <c r="CS1044" s="128">
        <f t="shared" si="291"/>
        <v>0</v>
      </c>
      <c r="CT1044" s="128"/>
      <c r="CU1044" s="128"/>
      <c r="CV1044" s="128"/>
      <c r="CW1044" s="128"/>
      <c r="CX1044" s="128"/>
      <c r="CY1044" s="128"/>
      <c r="CZ1044" s="128"/>
      <c r="DA1044" s="128"/>
      <c r="DB1044" s="128"/>
      <c r="DC1044" s="128"/>
      <c r="DD1044" s="128">
        <f t="shared" si="292"/>
        <v>0</v>
      </c>
      <c r="DE1044" s="128"/>
      <c r="DF1044" s="128"/>
      <c r="DG1044" s="128"/>
      <c r="DH1044" s="128"/>
      <c r="DI1044" s="128"/>
      <c r="DJ1044" s="128"/>
      <c r="DK1044" s="128"/>
      <c r="DL1044" s="128"/>
      <c r="DM1044" s="128"/>
      <c r="DN1044" s="128">
        <f t="shared" si="293"/>
        <v>0</v>
      </c>
      <c r="DO1044" s="128"/>
      <c r="DP1044" s="128"/>
      <c r="DQ1044" s="128"/>
      <c r="DR1044" s="128"/>
      <c r="DS1044" s="128"/>
      <c r="DT1044" s="128"/>
      <c r="DU1044" s="128"/>
      <c r="DV1044" s="128"/>
      <c r="DW1044" s="128"/>
      <c r="DX1044" s="128"/>
      <c r="DY1044" s="128">
        <f t="shared" si="294"/>
        <v>0</v>
      </c>
      <c r="DZ1044" s="128">
        <f t="shared" si="295"/>
        <v>0</v>
      </c>
      <c r="EA1044" s="128">
        <f t="shared" si="296"/>
        <v>0</v>
      </c>
      <c r="EB1044" s="128">
        <f t="shared" si="297"/>
        <v>0</v>
      </c>
      <c r="EC1044" s="128">
        <f t="shared" si="298"/>
        <v>0</v>
      </c>
      <c r="ED1044" s="128">
        <f t="shared" si="299"/>
        <v>0</v>
      </c>
      <c r="EE1044" s="128">
        <f t="shared" si="300"/>
        <v>0</v>
      </c>
      <c r="EF1044" s="128">
        <f t="shared" si="301"/>
        <v>0</v>
      </c>
      <c r="EG1044" s="128">
        <f t="shared" si="302"/>
        <v>0</v>
      </c>
      <c r="EH1044" s="128">
        <f t="shared" si="303"/>
        <v>0</v>
      </c>
      <c r="EI1044" s="128">
        <f t="shared" si="304"/>
        <v>0</v>
      </c>
      <c r="EJ1044" s="128">
        <v>0</v>
      </c>
    </row>
    <row r="1045" spans="1:140" ht="15.75" customHeight="1">
      <c r="A1045" s="33"/>
      <c r="B1045" s="33"/>
      <c r="C1045" s="128">
        <v>2020</v>
      </c>
      <c r="D1045" s="128" t="s">
        <v>5145</v>
      </c>
      <c r="E1045" s="128" t="s">
        <v>5146</v>
      </c>
      <c r="F1045" s="128" t="s">
        <v>869</v>
      </c>
      <c r="G1045" s="128" t="s">
        <v>621</v>
      </c>
      <c r="H1045" s="159" t="s">
        <v>5147</v>
      </c>
      <c r="I1045" s="128" t="s">
        <v>5148</v>
      </c>
      <c r="J1045" s="128"/>
      <c r="K1045" s="128"/>
      <c r="L1045" s="128" t="s">
        <v>4462</v>
      </c>
      <c r="M1045" s="147">
        <v>0</v>
      </c>
      <c r="N1045" s="147"/>
      <c r="O1045" s="128"/>
      <c r="P1045" s="128"/>
      <c r="Q1045" s="128"/>
      <c r="R1045" s="128"/>
      <c r="S1045" s="128"/>
      <c r="T1045" s="128"/>
      <c r="U1045" s="128">
        <v>1</v>
      </c>
      <c r="V1045" s="128"/>
      <c r="W1045" s="128"/>
      <c r="X1045" s="128"/>
      <c r="Y1045" s="128">
        <v>1</v>
      </c>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f t="shared" si="307"/>
        <v>1</v>
      </c>
      <c r="AS1045" s="128">
        <v>0</v>
      </c>
      <c r="AT1045" s="128">
        <v>1</v>
      </c>
      <c r="AU1045" s="128">
        <v>0</v>
      </c>
      <c r="AV1045" s="128">
        <v>0</v>
      </c>
      <c r="AW1045" s="128">
        <v>0</v>
      </c>
      <c r="AX1045" s="128">
        <f t="shared" si="306"/>
        <v>1</v>
      </c>
      <c r="AY1045" s="128"/>
      <c r="AZ1045" s="128">
        <v>1</v>
      </c>
      <c r="BA1045" s="128"/>
      <c r="BB1045" s="128"/>
      <c r="BC1045" s="128"/>
      <c r="BD1045" s="128"/>
      <c r="BE1045" s="128"/>
      <c r="BF1045" s="128"/>
      <c r="BG1045" s="128"/>
      <c r="BH1045" s="128"/>
      <c r="BI1045" s="128"/>
      <c r="BJ1045" s="128"/>
      <c r="BK1045" s="128"/>
      <c r="BL1045" s="128"/>
      <c r="BM1045" s="128"/>
      <c r="BN1045" s="128"/>
      <c r="BO1045" s="128"/>
      <c r="BP1045" s="128">
        <v>1</v>
      </c>
      <c r="BQ1045" s="128"/>
      <c r="BR1045" s="128"/>
      <c r="BS1045" s="128"/>
      <c r="BT1045" s="128"/>
      <c r="BU1045" s="128"/>
      <c r="BV1045" s="66">
        <f t="shared" si="305"/>
        <v>1</v>
      </c>
      <c r="BW1045" s="128"/>
      <c r="BX1045" s="128"/>
      <c r="BY1045" s="128"/>
      <c r="BZ1045" s="128"/>
      <c r="CA1045" s="128"/>
      <c r="CB1045" s="128"/>
      <c r="CC1045" s="128"/>
      <c r="CD1045" s="128"/>
      <c r="CE1045" s="128"/>
      <c r="CF1045" s="128"/>
      <c r="CG1045" s="128"/>
      <c r="CH1045" s="128">
        <f t="shared" si="290"/>
        <v>0</v>
      </c>
      <c r="CI1045" s="128"/>
      <c r="CJ1045" s="128"/>
      <c r="CK1045" s="128"/>
      <c r="CL1045" s="128"/>
      <c r="CM1045" s="128"/>
      <c r="CN1045" s="128"/>
      <c r="CO1045" s="128"/>
      <c r="CP1045" s="128"/>
      <c r="CQ1045" s="128"/>
      <c r="CR1045" s="128"/>
      <c r="CS1045" s="128">
        <f t="shared" si="291"/>
        <v>0</v>
      </c>
      <c r="CT1045" s="128"/>
      <c r="CU1045" s="128"/>
      <c r="CV1045" s="128"/>
      <c r="CW1045" s="128"/>
      <c r="CX1045" s="128"/>
      <c r="CY1045" s="128"/>
      <c r="CZ1045" s="128"/>
      <c r="DA1045" s="128"/>
      <c r="DB1045" s="128"/>
      <c r="DC1045" s="128"/>
      <c r="DD1045" s="128">
        <f t="shared" si="292"/>
        <v>0</v>
      </c>
      <c r="DE1045" s="128"/>
      <c r="DF1045" s="128"/>
      <c r="DG1045" s="128"/>
      <c r="DH1045" s="128"/>
      <c r="DI1045" s="128"/>
      <c r="DJ1045" s="128"/>
      <c r="DK1045" s="128"/>
      <c r="DL1045" s="128"/>
      <c r="DM1045" s="128"/>
      <c r="DN1045" s="128">
        <f t="shared" si="293"/>
        <v>0</v>
      </c>
      <c r="DO1045" s="128"/>
      <c r="DP1045" s="128"/>
      <c r="DQ1045" s="128"/>
      <c r="DR1045" s="128"/>
      <c r="DS1045" s="128"/>
      <c r="DT1045" s="128"/>
      <c r="DU1045" s="128"/>
      <c r="DV1045" s="128"/>
      <c r="DW1045" s="128"/>
      <c r="DX1045" s="128"/>
      <c r="DY1045" s="128">
        <f t="shared" si="294"/>
        <v>0</v>
      </c>
      <c r="DZ1045" s="128">
        <f t="shared" si="295"/>
        <v>0</v>
      </c>
      <c r="EA1045" s="128">
        <f t="shared" si="296"/>
        <v>0</v>
      </c>
      <c r="EB1045" s="128">
        <f t="shared" si="297"/>
        <v>0</v>
      </c>
      <c r="EC1045" s="128">
        <f t="shared" si="298"/>
        <v>0</v>
      </c>
      <c r="ED1045" s="128">
        <f t="shared" si="299"/>
        <v>0</v>
      </c>
      <c r="EE1045" s="128">
        <f t="shared" si="300"/>
        <v>0</v>
      </c>
      <c r="EF1045" s="128">
        <f t="shared" si="301"/>
        <v>0</v>
      </c>
      <c r="EG1045" s="128">
        <f t="shared" si="302"/>
        <v>0</v>
      </c>
      <c r="EH1045" s="128">
        <f t="shared" si="303"/>
        <v>0</v>
      </c>
      <c r="EI1045" s="128">
        <f t="shared" si="304"/>
        <v>0</v>
      </c>
      <c r="EJ1045" s="128">
        <v>0</v>
      </c>
    </row>
    <row r="1046" spans="1:140" ht="15.75" customHeight="1">
      <c r="A1046" s="33"/>
      <c r="B1046" s="33"/>
      <c r="C1046" s="128">
        <v>2020</v>
      </c>
      <c r="D1046" s="128" t="s">
        <v>5149</v>
      </c>
      <c r="E1046" s="128" t="s">
        <v>5150</v>
      </c>
      <c r="F1046" s="128" t="s">
        <v>3396</v>
      </c>
      <c r="G1046" s="128" t="s">
        <v>470</v>
      </c>
      <c r="H1046" s="159" t="s">
        <v>5151</v>
      </c>
      <c r="I1046" s="128" t="s">
        <v>5152</v>
      </c>
      <c r="J1046" s="128"/>
      <c r="K1046" s="128"/>
      <c r="L1046" s="128" t="s">
        <v>4462</v>
      </c>
      <c r="M1046" s="147">
        <v>0</v>
      </c>
      <c r="N1046" s="147"/>
      <c r="O1046" s="128"/>
      <c r="P1046" s="128"/>
      <c r="Q1046" s="128"/>
      <c r="R1046" s="128"/>
      <c r="S1046" s="128"/>
      <c r="T1046" s="128"/>
      <c r="U1046" s="128">
        <v>1</v>
      </c>
      <c r="V1046" s="128"/>
      <c r="W1046" s="128"/>
      <c r="X1046" s="128"/>
      <c r="Y1046" s="128"/>
      <c r="Z1046" s="128"/>
      <c r="AA1046" s="128"/>
      <c r="AB1046" s="128"/>
      <c r="AC1046" s="128"/>
      <c r="AD1046" s="128">
        <v>1</v>
      </c>
      <c r="AE1046" s="128"/>
      <c r="AF1046" s="128"/>
      <c r="AG1046" s="128"/>
      <c r="AH1046" s="128"/>
      <c r="AI1046" s="128"/>
      <c r="AJ1046" s="128"/>
      <c r="AK1046" s="128"/>
      <c r="AL1046" s="128"/>
      <c r="AM1046" s="128"/>
      <c r="AN1046" s="128"/>
      <c r="AO1046" s="128"/>
      <c r="AP1046" s="128"/>
      <c r="AQ1046" s="128"/>
      <c r="AR1046" s="128">
        <f t="shared" si="307"/>
        <v>1</v>
      </c>
      <c r="AS1046" s="128">
        <v>0</v>
      </c>
      <c r="AT1046" s="128">
        <v>1</v>
      </c>
      <c r="AU1046" s="128">
        <v>0</v>
      </c>
      <c r="AV1046" s="128">
        <v>0</v>
      </c>
      <c r="AW1046" s="128">
        <v>0</v>
      </c>
      <c r="AX1046" s="128">
        <f t="shared" si="306"/>
        <v>1</v>
      </c>
      <c r="AY1046" s="128"/>
      <c r="AZ1046" s="128">
        <v>1</v>
      </c>
      <c r="BA1046" s="128"/>
      <c r="BB1046" s="128"/>
      <c r="BC1046" s="128"/>
      <c r="BD1046" s="128">
        <v>1</v>
      </c>
      <c r="BE1046" s="128"/>
      <c r="BF1046" s="128">
        <v>1</v>
      </c>
      <c r="BG1046" s="128"/>
      <c r="BH1046" s="128"/>
      <c r="BI1046" s="128"/>
      <c r="BJ1046" s="128"/>
      <c r="BK1046" s="128"/>
      <c r="BL1046" s="128"/>
      <c r="BM1046" s="128"/>
      <c r="BN1046" s="128">
        <v>1</v>
      </c>
      <c r="BO1046" s="128"/>
      <c r="BP1046" s="128"/>
      <c r="BQ1046" s="128"/>
      <c r="BR1046" s="128"/>
      <c r="BS1046" s="128"/>
      <c r="BT1046" s="128"/>
      <c r="BU1046" s="128"/>
      <c r="BV1046" s="66">
        <f t="shared" si="305"/>
        <v>1</v>
      </c>
      <c r="BW1046" s="128"/>
      <c r="BX1046" s="128"/>
      <c r="BY1046" s="128"/>
      <c r="BZ1046" s="128"/>
      <c r="CA1046" s="128"/>
      <c r="CB1046" s="128"/>
      <c r="CC1046" s="128"/>
      <c r="CD1046" s="128"/>
      <c r="CE1046" s="128"/>
      <c r="CF1046" s="128"/>
      <c r="CG1046" s="128"/>
      <c r="CH1046" s="128">
        <f t="shared" si="290"/>
        <v>0</v>
      </c>
      <c r="CI1046" s="128"/>
      <c r="CJ1046" s="128"/>
      <c r="CK1046" s="128"/>
      <c r="CL1046" s="128"/>
      <c r="CM1046" s="128"/>
      <c r="CN1046" s="128"/>
      <c r="CO1046" s="128"/>
      <c r="CP1046" s="128"/>
      <c r="CQ1046" s="128"/>
      <c r="CR1046" s="128"/>
      <c r="CS1046" s="128">
        <f t="shared" si="291"/>
        <v>0</v>
      </c>
      <c r="CT1046" s="128"/>
      <c r="CU1046" s="128"/>
      <c r="CV1046" s="128"/>
      <c r="CW1046" s="128"/>
      <c r="CX1046" s="128"/>
      <c r="CY1046" s="128"/>
      <c r="CZ1046" s="128"/>
      <c r="DA1046" s="128"/>
      <c r="DB1046" s="128"/>
      <c r="DC1046" s="128"/>
      <c r="DD1046" s="128">
        <f t="shared" si="292"/>
        <v>0</v>
      </c>
      <c r="DE1046" s="128"/>
      <c r="DF1046" s="128"/>
      <c r="DG1046" s="128"/>
      <c r="DH1046" s="128"/>
      <c r="DI1046" s="128"/>
      <c r="DJ1046" s="128"/>
      <c r="DK1046" s="128"/>
      <c r="DL1046" s="128"/>
      <c r="DM1046" s="128"/>
      <c r="DN1046" s="128">
        <f t="shared" si="293"/>
        <v>0</v>
      </c>
      <c r="DO1046" s="128"/>
      <c r="DP1046" s="128"/>
      <c r="DQ1046" s="128"/>
      <c r="DR1046" s="128"/>
      <c r="DS1046" s="128"/>
      <c r="DT1046" s="128"/>
      <c r="DU1046" s="128"/>
      <c r="DV1046" s="128"/>
      <c r="DW1046" s="128"/>
      <c r="DX1046" s="128"/>
      <c r="DY1046" s="128">
        <f t="shared" si="294"/>
        <v>0</v>
      </c>
      <c r="DZ1046" s="128">
        <f t="shared" si="295"/>
        <v>0</v>
      </c>
      <c r="EA1046" s="128">
        <f t="shared" si="296"/>
        <v>0</v>
      </c>
      <c r="EB1046" s="128">
        <f t="shared" si="297"/>
        <v>0</v>
      </c>
      <c r="EC1046" s="128">
        <f t="shared" si="298"/>
        <v>0</v>
      </c>
      <c r="ED1046" s="128">
        <f t="shared" si="299"/>
        <v>0</v>
      </c>
      <c r="EE1046" s="128">
        <f t="shared" si="300"/>
        <v>0</v>
      </c>
      <c r="EF1046" s="128">
        <f t="shared" si="301"/>
        <v>0</v>
      </c>
      <c r="EG1046" s="128">
        <f t="shared" si="302"/>
        <v>0</v>
      </c>
      <c r="EH1046" s="128">
        <f t="shared" si="303"/>
        <v>0</v>
      </c>
      <c r="EI1046" s="128">
        <f t="shared" si="304"/>
        <v>0</v>
      </c>
      <c r="EJ1046" s="128">
        <v>0</v>
      </c>
    </row>
    <row r="1047" spans="1:140" ht="15.75" customHeight="1">
      <c r="A1047" s="33"/>
      <c r="B1047" s="33"/>
      <c r="C1047" s="128">
        <v>2020</v>
      </c>
      <c r="D1047" s="128" t="s">
        <v>5153</v>
      </c>
      <c r="E1047" s="128" t="s">
        <v>5154</v>
      </c>
      <c r="F1047" s="128" t="s">
        <v>5155</v>
      </c>
      <c r="G1047" s="128" t="s">
        <v>470</v>
      </c>
      <c r="H1047" s="159" t="s">
        <v>5156</v>
      </c>
      <c r="I1047" s="128" t="s">
        <v>5157</v>
      </c>
      <c r="J1047" s="128"/>
      <c r="K1047" s="128"/>
      <c r="L1047" s="128" t="s">
        <v>4462</v>
      </c>
      <c r="M1047" s="147">
        <v>0</v>
      </c>
      <c r="N1047" s="145"/>
      <c r="O1047" s="128"/>
      <c r="P1047" s="128"/>
      <c r="Q1047" s="128"/>
      <c r="R1047" s="128"/>
      <c r="S1047" s="128"/>
      <c r="T1047" s="128"/>
      <c r="U1047" s="128">
        <v>1</v>
      </c>
      <c r="V1047" s="128"/>
      <c r="W1047" s="128"/>
      <c r="X1047" s="128"/>
      <c r="Y1047" s="128"/>
      <c r="Z1047" s="128"/>
      <c r="AA1047" s="128"/>
      <c r="AB1047" s="128"/>
      <c r="AC1047" s="128"/>
      <c r="AD1047" s="128"/>
      <c r="AE1047" s="128"/>
      <c r="AF1047" s="128">
        <v>1</v>
      </c>
      <c r="AG1047" s="128">
        <v>1</v>
      </c>
      <c r="AH1047" s="128"/>
      <c r="AI1047" s="128"/>
      <c r="AJ1047" s="128"/>
      <c r="AK1047" s="128"/>
      <c r="AL1047" s="128"/>
      <c r="AM1047" s="128"/>
      <c r="AN1047" s="128"/>
      <c r="AO1047" s="128"/>
      <c r="AP1047" s="128"/>
      <c r="AQ1047" s="128"/>
      <c r="AR1047" s="128">
        <f t="shared" si="307"/>
        <v>1</v>
      </c>
      <c r="AS1047" s="128">
        <v>0</v>
      </c>
      <c r="AT1047" s="128">
        <v>1</v>
      </c>
      <c r="AU1047" s="128">
        <v>0</v>
      </c>
      <c r="AV1047" s="128">
        <v>0</v>
      </c>
      <c r="AW1047" s="128">
        <v>0</v>
      </c>
      <c r="AX1047" s="128">
        <f t="shared" si="306"/>
        <v>1</v>
      </c>
      <c r="AY1047" s="128">
        <v>1</v>
      </c>
      <c r="AZ1047" s="128"/>
      <c r="BA1047" s="128"/>
      <c r="BB1047" s="128"/>
      <c r="BC1047" s="128"/>
      <c r="BD1047" s="128"/>
      <c r="BE1047" s="128"/>
      <c r="BF1047" s="128"/>
      <c r="BG1047" s="128"/>
      <c r="BH1047" s="128"/>
      <c r="BI1047" s="128"/>
      <c r="BJ1047" s="128"/>
      <c r="BK1047" s="128"/>
      <c r="BL1047" s="128"/>
      <c r="BM1047" s="128"/>
      <c r="BN1047" s="128"/>
      <c r="BO1047" s="128"/>
      <c r="BP1047" s="128">
        <v>1</v>
      </c>
      <c r="BQ1047" s="128"/>
      <c r="BR1047" s="128"/>
      <c r="BS1047" s="128"/>
      <c r="BT1047" s="128"/>
      <c r="BU1047" s="128"/>
      <c r="BV1047" s="66">
        <f t="shared" si="305"/>
        <v>1</v>
      </c>
      <c r="BW1047" s="128"/>
      <c r="BX1047" s="128"/>
      <c r="BY1047" s="128"/>
      <c r="BZ1047" s="128"/>
      <c r="CA1047" s="128"/>
      <c r="CB1047" s="128"/>
      <c r="CC1047" s="128"/>
      <c r="CD1047" s="128"/>
      <c r="CE1047" s="128"/>
      <c r="CF1047" s="128"/>
      <c r="CG1047" s="128"/>
      <c r="CH1047" s="128">
        <f t="shared" si="290"/>
        <v>0</v>
      </c>
      <c r="CI1047" s="128"/>
      <c r="CJ1047" s="128"/>
      <c r="CK1047" s="128"/>
      <c r="CL1047" s="128"/>
      <c r="CM1047" s="128"/>
      <c r="CN1047" s="128"/>
      <c r="CO1047" s="128"/>
      <c r="CP1047" s="128"/>
      <c r="CQ1047" s="128"/>
      <c r="CR1047" s="128"/>
      <c r="CS1047" s="128">
        <f t="shared" si="291"/>
        <v>0</v>
      </c>
      <c r="CT1047" s="128"/>
      <c r="CU1047" s="128"/>
      <c r="CV1047" s="128"/>
      <c r="CW1047" s="128"/>
      <c r="CX1047" s="128"/>
      <c r="CY1047" s="128"/>
      <c r="CZ1047" s="128"/>
      <c r="DA1047" s="128"/>
      <c r="DB1047" s="128"/>
      <c r="DC1047" s="128"/>
      <c r="DD1047" s="128">
        <f t="shared" si="292"/>
        <v>0</v>
      </c>
      <c r="DE1047" s="128"/>
      <c r="DF1047" s="128"/>
      <c r="DG1047" s="128"/>
      <c r="DH1047" s="128"/>
      <c r="DI1047" s="128"/>
      <c r="DJ1047" s="128"/>
      <c r="DK1047" s="128"/>
      <c r="DL1047" s="128"/>
      <c r="DM1047" s="128"/>
      <c r="DN1047" s="128">
        <f t="shared" si="293"/>
        <v>0</v>
      </c>
      <c r="DO1047" s="128"/>
      <c r="DP1047" s="128"/>
      <c r="DQ1047" s="128"/>
      <c r="DR1047" s="128"/>
      <c r="DS1047" s="128"/>
      <c r="DT1047" s="128"/>
      <c r="DU1047" s="128"/>
      <c r="DV1047" s="128"/>
      <c r="DW1047" s="128"/>
      <c r="DX1047" s="128"/>
      <c r="DY1047" s="128">
        <f t="shared" si="294"/>
        <v>0</v>
      </c>
      <c r="DZ1047" s="128">
        <f t="shared" si="295"/>
        <v>0</v>
      </c>
      <c r="EA1047" s="128">
        <f t="shared" si="296"/>
        <v>0</v>
      </c>
      <c r="EB1047" s="128">
        <f t="shared" si="297"/>
        <v>0</v>
      </c>
      <c r="EC1047" s="128">
        <f t="shared" si="298"/>
        <v>0</v>
      </c>
      <c r="ED1047" s="128">
        <f t="shared" si="299"/>
        <v>0</v>
      </c>
      <c r="EE1047" s="128">
        <f t="shared" si="300"/>
        <v>0</v>
      </c>
      <c r="EF1047" s="128">
        <f t="shared" si="301"/>
        <v>0</v>
      </c>
      <c r="EG1047" s="128">
        <f t="shared" si="302"/>
        <v>0</v>
      </c>
      <c r="EH1047" s="128">
        <f t="shared" si="303"/>
        <v>0</v>
      </c>
      <c r="EI1047" s="128">
        <f t="shared" si="304"/>
        <v>0</v>
      </c>
      <c r="EJ1047" s="128">
        <v>0</v>
      </c>
    </row>
    <row r="1048" spans="1:140" ht="15.75" customHeight="1">
      <c r="A1048" s="33"/>
      <c r="B1048" s="33"/>
      <c r="C1048" s="128">
        <v>2020</v>
      </c>
      <c r="D1048" s="128" t="s">
        <v>5158</v>
      </c>
      <c r="E1048" s="128" t="s">
        <v>5159</v>
      </c>
      <c r="F1048" s="128" t="s">
        <v>5160</v>
      </c>
      <c r="G1048" s="128" t="s">
        <v>470</v>
      </c>
      <c r="H1048" s="159" t="s">
        <v>5161</v>
      </c>
      <c r="I1048" s="128" t="s">
        <v>5162</v>
      </c>
      <c r="J1048" s="128"/>
      <c r="K1048" s="128"/>
      <c r="L1048" s="128" t="s">
        <v>4462</v>
      </c>
      <c r="M1048" s="147">
        <v>0</v>
      </c>
      <c r="N1048" s="147"/>
      <c r="O1048" s="128"/>
      <c r="P1048" s="128"/>
      <c r="Q1048" s="128"/>
      <c r="R1048" s="128"/>
      <c r="S1048" s="128"/>
      <c r="T1048" s="128"/>
      <c r="U1048" s="128">
        <v>1</v>
      </c>
      <c r="V1048" s="128"/>
      <c r="W1048" s="128"/>
      <c r="X1048" s="128"/>
      <c r="Y1048" s="128"/>
      <c r="Z1048" s="128"/>
      <c r="AA1048" s="128">
        <v>1</v>
      </c>
      <c r="AB1048" s="128"/>
      <c r="AC1048" s="128"/>
      <c r="AD1048" s="128"/>
      <c r="AE1048" s="128"/>
      <c r="AF1048" s="128"/>
      <c r="AG1048" s="128"/>
      <c r="AH1048" s="128"/>
      <c r="AI1048" s="128"/>
      <c r="AJ1048" s="128"/>
      <c r="AK1048" s="128"/>
      <c r="AL1048" s="128"/>
      <c r="AM1048" s="128"/>
      <c r="AN1048" s="128"/>
      <c r="AO1048" s="128"/>
      <c r="AP1048" s="128"/>
      <c r="AQ1048" s="128"/>
      <c r="AR1048" s="128">
        <f t="shared" si="307"/>
        <v>1</v>
      </c>
      <c r="AS1048" s="128">
        <v>0</v>
      </c>
      <c r="AT1048" s="128">
        <v>1</v>
      </c>
      <c r="AU1048" s="128">
        <v>1</v>
      </c>
      <c r="AV1048" s="128">
        <v>0</v>
      </c>
      <c r="AW1048" s="128">
        <v>1</v>
      </c>
      <c r="AX1048" s="128">
        <f t="shared" si="306"/>
        <v>3</v>
      </c>
      <c r="AY1048" s="128">
        <v>1</v>
      </c>
      <c r="AZ1048" s="128">
        <v>1</v>
      </c>
      <c r="BA1048" s="128"/>
      <c r="BB1048" s="128"/>
      <c r="BC1048" s="128"/>
      <c r="BD1048" s="128"/>
      <c r="BE1048" s="128"/>
      <c r="BF1048" s="128"/>
      <c r="BG1048" s="128"/>
      <c r="BH1048" s="128"/>
      <c r="BI1048" s="128"/>
      <c r="BJ1048" s="128"/>
      <c r="BK1048" s="128"/>
      <c r="BL1048" s="128"/>
      <c r="BM1048" s="128"/>
      <c r="BN1048" s="128">
        <v>1</v>
      </c>
      <c r="BO1048" s="128"/>
      <c r="BP1048" s="128"/>
      <c r="BQ1048" s="128"/>
      <c r="BR1048" s="128"/>
      <c r="BS1048" s="128"/>
      <c r="BT1048" s="128"/>
      <c r="BU1048" s="128">
        <v>1</v>
      </c>
      <c r="BV1048" s="66">
        <f t="shared" si="305"/>
        <v>0</v>
      </c>
      <c r="BW1048" s="128"/>
      <c r="BX1048" s="128"/>
      <c r="BY1048" s="128"/>
      <c r="BZ1048" s="128"/>
      <c r="CA1048" s="128"/>
      <c r="CB1048" s="128"/>
      <c r="CC1048" s="128"/>
      <c r="CD1048" s="128"/>
      <c r="CE1048" s="128"/>
      <c r="CF1048" s="128"/>
      <c r="CG1048" s="128"/>
      <c r="CH1048" s="128">
        <f t="shared" si="290"/>
        <v>0</v>
      </c>
      <c r="CI1048" s="128"/>
      <c r="CJ1048" s="128"/>
      <c r="CK1048" s="128"/>
      <c r="CL1048" s="128"/>
      <c r="CM1048" s="128"/>
      <c r="CN1048" s="128"/>
      <c r="CO1048" s="128"/>
      <c r="CP1048" s="128"/>
      <c r="CQ1048" s="128"/>
      <c r="CR1048" s="128"/>
      <c r="CS1048" s="128">
        <f t="shared" si="291"/>
        <v>0</v>
      </c>
      <c r="CT1048" s="128"/>
      <c r="CU1048" s="128"/>
      <c r="CV1048" s="128"/>
      <c r="CW1048" s="128"/>
      <c r="CX1048" s="128"/>
      <c r="CY1048" s="128"/>
      <c r="CZ1048" s="128"/>
      <c r="DA1048" s="128"/>
      <c r="DB1048" s="128"/>
      <c r="DC1048" s="128"/>
      <c r="DD1048" s="128">
        <f t="shared" si="292"/>
        <v>0</v>
      </c>
      <c r="DE1048" s="128"/>
      <c r="DF1048" s="128"/>
      <c r="DG1048" s="128"/>
      <c r="DH1048" s="128"/>
      <c r="DI1048" s="128"/>
      <c r="DJ1048" s="128"/>
      <c r="DK1048" s="128"/>
      <c r="DL1048" s="128"/>
      <c r="DM1048" s="128"/>
      <c r="DN1048" s="128">
        <f t="shared" si="293"/>
        <v>0</v>
      </c>
      <c r="DO1048" s="128"/>
      <c r="DP1048" s="128"/>
      <c r="DQ1048" s="128"/>
      <c r="DR1048" s="128"/>
      <c r="DS1048" s="128"/>
      <c r="DT1048" s="128"/>
      <c r="DU1048" s="128"/>
      <c r="DV1048" s="128"/>
      <c r="DW1048" s="128"/>
      <c r="DX1048" s="128"/>
      <c r="DY1048" s="128">
        <f t="shared" si="294"/>
        <v>0</v>
      </c>
      <c r="DZ1048" s="128">
        <f t="shared" si="295"/>
        <v>0</v>
      </c>
      <c r="EA1048" s="128">
        <f t="shared" si="296"/>
        <v>0</v>
      </c>
      <c r="EB1048" s="128">
        <f t="shared" si="297"/>
        <v>0</v>
      </c>
      <c r="EC1048" s="128">
        <f t="shared" si="298"/>
        <v>0</v>
      </c>
      <c r="ED1048" s="128">
        <f t="shared" si="299"/>
        <v>0</v>
      </c>
      <c r="EE1048" s="128">
        <f t="shared" si="300"/>
        <v>0</v>
      </c>
      <c r="EF1048" s="128">
        <f t="shared" si="301"/>
        <v>0</v>
      </c>
      <c r="EG1048" s="128">
        <f t="shared" si="302"/>
        <v>0</v>
      </c>
      <c r="EH1048" s="128">
        <f t="shared" si="303"/>
        <v>0</v>
      </c>
      <c r="EI1048" s="128">
        <f t="shared" si="304"/>
        <v>0</v>
      </c>
      <c r="EJ1048" s="128">
        <v>0</v>
      </c>
    </row>
    <row r="1049" spans="1:140" ht="15.75" customHeight="1">
      <c r="A1049" s="33"/>
      <c r="B1049" s="33"/>
      <c r="C1049" s="128">
        <v>2020</v>
      </c>
      <c r="D1049" s="128" t="s">
        <v>5163</v>
      </c>
      <c r="E1049" s="128" t="s">
        <v>5164</v>
      </c>
      <c r="F1049" s="128" t="s">
        <v>466</v>
      </c>
      <c r="G1049" s="128" t="s">
        <v>459</v>
      </c>
      <c r="H1049" s="128" t="s">
        <v>5165</v>
      </c>
      <c r="I1049" s="128" t="s">
        <v>5166</v>
      </c>
      <c r="J1049" s="128"/>
      <c r="K1049" s="128"/>
      <c r="L1049" s="128" t="s">
        <v>4462</v>
      </c>
      <c r="M1049" s="147">
        <v>0</v>
      </c>
      <c r="N1049" s="147"/>
      <c r="O1049" s="128"/>
      <c r="P1049" s="128"/>
      <c r="Q1049" s="128"/>
      <c r="R1049" s="128"/>
      <c r="S1049" s="128"/>
      <c r="T1049" s="128"/>
      <c r="U1049" s="128">
        <v>1</v>
      </c>
      <c r="V1049" s="128"/>
      <c r="W1049" s="128"/>
      <c r="X1049" s="128"/>
      <c r="Y1049" s="128">
        <v>1</v>
      </c>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f t="shared" si="307"/>
        <v>1</v>
      </c>
      <c r="AS1049" s="128">
        <v>0</v>
      </c>
      <c r="AT1049" s="128">
        <v>0</v>
      </c>
      <c r="AU1049" s="128">
        <v>1</v>
      </c>
      <c r="AV1049" s="128">
        <v>0</v>
      </c>
      <c r="AW1049" s="128">
        <v>0</v>
      </c>
      <c r="AX1049" s="128">
        <f t="shared" si="306"/>
        <v>1</v>
      </c>
      <c r="AY1049" s="128"/>
      <c r="AZ1049" s="128">
        <v>1</v>
      </c>
      <c r="BA1049" s="128"/>
      <c r="BB1049" s="128"/>
      <c r="BC1049" s="128"/>
      <c r="BD1049" s="128"/>
      <c r="BE1049" s="128"/>
      <c r="BF1049" s="128"/>
      <c r="BG1049" s="128"/>
      <c r="BH1049" s="128"/>
      <c r="BI1049" s="128"/>
      <c r="BJ1049" s="128"/>
      <c r="BK1049" s="128">
        <v>1</v>
      </c>
      <c r="BL1049" s="128"/>
      <c r="BM1049" s="128"/>
      <c r="BN1049" s="128"/>
      <c r="BO1049" s="128"/>
      <c r="BP1049" s="128"/>
      <c r="BQ1049" s="128"/>
      <c r="BR1049" s="128"/>
      <c r="BS1049" s="128"/>
      <c r="BT1049" s="128"/>
      <c r="BU1049" s="128">
        <v>1</v>
      </c>
      <c r="BV1049" s="66">
        <f t="shared" si="305"/>
        <v>0</v>
      </c>
      <c r="BW1049" s="128"/>
      <c r="BX1049" s="128"/>
      <c r="BY1049" s="128"/>
      <c r="BZ1049" s="128"/>
      <c r="CA1049" s="128"/>
      <c r="CB1049" s="128"/>
      <c r="CC1049" s="128"/>
      <c r="CD1049" s="128"/>
      <c r="CE1049" s="128"/>
      <c r="CF1049" s="128"/>
      <c r="CG1049" s="128"/>
      <c r="CH1049" s="128">
        <f t="shared" si="290"/>
        <v>0</v>
      </c>
      <c r="CI1049" s="128"/>
      <c r="CJ1049" s="128"/>
      <c r="CK1049" s="128"/>
      <c r="CL1049" s="128"/>
      <c r="CM1049" s="128"/>
      <c r="CN1049" s="128"/>
      <c r="CO1049" s="128"/>
      <c r="CP1049" s="128"/>
      <c r="CQ1049" s="128"/>
      <c r="CR1049" s="128"/>
      <c r="CS1049" s="128">
        <f t="shared" si="291"/>
        <v>0</v>
      </c>
      <c r="CT1049" s="128"/>
      <c r="CU1049" s="128"/>
      <c r="CV1049" s="128"/>
      <c r="CW1049" s="128"/>
      <c r="CX1049" s="128"/>
      <c r="CY1049" s="128"/>
      <c r="CZ1049" s="128">
        <v>1</v>
      </c>
      <c r="DA1049" s="128"/>
      <c r="DB1049" s="128"/>
      <c r="DC1049" s="128">
        <v>1</v>
      </c>
      <c r="DD1049" s="128">
        <f t="shared" si="292"/>
        <v>1</v>
      </c>
      <c r="DE1049" s="128"/>
      <c r="DF1049" s="128"/>
      <c r="DG1049" s="128"/>
      <c r="DH1049" s="128"/>
      <c r="DI1049" s="128"/>
      <c r="DJ1049" s="128"/>
      <c r="DK1049" s="128"/>
      <c r="DL1049" s="128"/>
      <c r="DM1049" s="128"/>
      <c r="DN1049" s="128">
        <f t="shared" si="293"/>
        <v>0</v>
      </c>
      <c r="DO1049" s="128"/>
      <c r="DP1049" s="128"/>
      <c r="DQ1049" s="128"/>
      <c r="DR1049" s="128"/>
      <c r="DS1049" s="128"/>
      <c r="DT1049" s="128"/>
      <c r="DU1049" s="128"/>
      <c r="DV1049" s="128"/>
      <c r="DW1049" s="128"/>
      <c r="DX1049" s="128"/>
      <c r="DY1049" s="128">
        <f t="shared" si="294"/>
        <v>0</v>
      </c>
      <c r="DZ1049" s="128">
        <f t="shared" si="295"/>
        <v>0</v>
      </c>
      <c r="EA1049" s="128">
        <f t="shared" si="296"/>
        <v>0</v>
      </c>
      <c r="EB1049" s="128">
        <f t="shared" si="297"/>
        <v>0</v>
      </c>
      <c r="EC1049" s="128">
        <f t="shared" si="298"/>
        <v>0</v>
      </c>
      <c r="ED1049" s="128">
        <f t="shared" si="299"/>
        <v>0</v>
      </c>
      <c r="EE1049" s="128">
        <f t="shared" si="300"/>
        <v>0</v>
      </c>
      <c r="EF1049" s="128">
        <f t="shared" si="301"/>
        <v>0</v>
      </c>
      <c r="EG1049" s="128">
        <f t="shared" si="302"/>
        <v>0</v>
      </c>
      <c r="EH1049" s="128">
        <f t="shared" si="303"/>
        <v>0</v>
      </c>
      <c r="EI1049" s="128">
        <f t="shared" si="304"/>
        <v>0</v>
      </c>
      <c r="EJ1049" s="128">
        <v>0</v>
      </c>
    </row>
    <row r="1050" spans="1:140" ht="15.75" customHeight="1">
      <c r="A1050" s="33"/>
      <c r="B1050" s="33"/>
      <c r="C1050" s="128">
        <v>2020</v>
      </c>
      <c r="D1050" s="128" t="s">
        <v>5167</v>
      </c>
      <c r="E1050" s="128" t="s">
        <v>5168</v>
      </c>
      <c r="F1050" s="128" t="s">
        <v>620</v>
      </c>
      <c r="G1050" s="128" t="s">
        <v>621</v>
      </c>
      <c r="H1050" s="159" t="s">
        <v>5169</v>
      </c>
      <c r="I1050" s="128" t="s">
        <v>5170</v>
      </c>
      <c r="J1050" s="128"/>
      <c r="K1050" s="128"/>
      <c r="L1050" s="128" t="s">
        <v>4462</v>
      </c>
      <c r="M1050" s="147">
        <v>0</v>
      </c>
      <c r="N1050" s="147"/>
      <c r="O1050" s="128"/>
      <c r="P1050" s="128"/>
      <c r="Q1050" s="128"/>
      <c r="R1050" s="128"/>
      <c r="S1050" s="128"/>
      <c r="T1050" s="128">
        <v>1</v>
      </c>
      <c r="U1050" s="128"/>
      <c r="V1050" s="128"/>
      <c r="W1050" s="128"/>
      <c r="X1050" s="128"/>
      <c r="Y1050" s="128"/>
      <c r="Z1050" s="128"/>
      <c r="AA1050" s="128">
        <v>1</v>
      </c>
      <c r="AB1050" s="128"/>
      <c r="AC1050" s="128"/>
      <c r="AD1050" s="128"/>
      <c r="AE1050" s="128"/>
      <c r="AF1050" s="128"/>
      <c r="AG1050" s="128"/>
      <c r="AH1050" s="128"/>
      <c r="AI1050" s="128"/>
      <c r="AJ1050" s="128"/>
      <c r="AK1050" s="128"/>
      <c r="AL1050" s="128"/>
      <c r="AM1050" s="128"/>
      <c r="AN1050" s="128"/>
      <c r="AO1050" s="128"/>
      <c r="AP1050" s="128"/>
      <c r="AQ1050" s="128"/>
      <c r="AR1050" s="128">
        <f t="shared" si="307"/>
        <v>1</v>
      </c>
      <c r="AS1050" s="186">
        <v>0</v>
      </c>
      <c r="AT1050" s="145">
        <v>1</v>
      </c>
      <c r="AU1050" s="186">
        <v>0</v>
      </c>
      <c r="AV1050" s="145">
        <v>0</v>
      </c>
      <c r="AW1050" s="186">
        <v>0</v>
      </c>
      <c r="AX1050" s="128">
        <f t="shared" si="306"/>
        <v>1</v>
      </c>
      <c r="AY1050" s="145"/>
      <c r="AZ1050" s="145">
        <v>1</v>
      </c>
      <c r="BA1050" s="145"/>
      <c r="BB1050" s="145"/>
      <c r="BC1050" s="145"/>
      <c r="BD1050" s="145"/>
      <c r="BE1050" s="145"/>
      <c r="BF1050" s="145"/>
      <c r="BG1050" s="145"/>
      <c r="BH1050" s="145"/>
      <c r="BI1050" s="145"/>
      <c r="BJ1050" s="145"/>
      <c r="BK1050" s="145">
        <v>1</v>
      </c>
      <c r="BL1050" s="145"/>
      <c r="BM1050" s="145"/>
      <c r="BN1050" s="145"/>
      <c r="BO1050" s="145"/>
      <c r="BP1050" s="145"/>
      <c r="BQ1050" s="145"/>
      <c r="BR1050" s="145"/>
      <c r="BS1050" s="186"/>
      <c r="BT1050" s="186"/>
      <c r="BU1050" s="186"/>
      <c r="BV1050" s="66">
        <f t="shared" si="305"/>
        <v>1</v>
      </c>
      <c r="BW1050" s="186"/>
      <c r="BX1050" s="186"/>
      <c r="BY1050" s="186"/>
      <c r="BZ1050" s="186"/>
      <c r="CA1050" s="145"/>
      <c r="CB1050" s="145"/>
      <c r="CC1050" s="145"/>
      <c r="CD1050" s="145"/>
      <c r="CE1050" s="145"/>
      <c r="CF1050" s="145"/>
      <c r="CG1050" s="145"/>
      <c r="CH1050" s="128">
        <f t="shared" si="290"/>
        <v>0</v>
      </c>
      <c r="CI1050" s="145"/>
      <c r="CJ1050" s="145"/>
      <c r="CK1050" s="145"/>
      <c r="CL1050" s="145"/>
      <c r="CM1050" s="145"/>
      <c r="CN1050" s="145"/>
      <c r="CO1050" s="145"/>
      <c r="CP1050" s="145"/>
      <c r="CQ1050" s="145"/>
      <c r="CR1050" s="145"/>
      <c r="CS1050" s="128">
        <f t="shared" si="291"/>
        <v>0</v>
      </c>
      <c r="CT1050" s="145"/>
      <c r="CU1050" s="145"/>
      <c r="CV1050" s="145"/>
      <c r="CW1050" s="186"/>
      <c r="CX1050" s="145"/>
      <c r="CY1050" s="145"/>
      <c r="CZ1050" s="145"/>
      <c r="DA1050" s="145"/>
      <c r="DB1050" s="145"/>
      <c r="DC1050" s="145"/>
      <c r="DD1050" s="128">
        <f t="shared" si="292"/>
        <v>0</v>
      </c>
      <c r="DE1050" s="145"/>
      <c r="DF1050" s="145"/>
      <c r="DG1050" s="145"/>
      <c r="DH1050" s="145"/>
      <c r="DI1050" s="145"/>
      <c r="DJ1050" s="145"/>
      <c r="DK1050" s="145"/>
      <c r="DL1050" s="145"/>
      <c r="DM1050" s="145"/>
      <c r="DN1050" s="128">
        <f t="shared" si="293"/>
        <v>0</v>
      </c>
      <c r="DO1050" s="145"/>
      <c r="DP1050" s="145"/>
      <c r="DQ1050" s="145"/>
      <c r="DR1050" s="145"/>
      <c r="DS1050" s="145"/>
      <c r="DT1050" s="145"/>
      <c r="DU1050" s="186"/>
      <c r="DV1050" s="186"/>
      <c r="DW1050" s="145"/>
      <c r="DX1050" s="145"/>
      <c r="DY1050" s="128">
        <f t="shared" si="294"/>
        <v>0</v>
      </c>
      <c r="DZ1050" s="128">
        <f t="shared" si="295"/>
        <v>0</v>
      </c>
      <c r="EA1050" s="128">
        <f t="shared" si="296"/>
        <v>0</v>
      </c>
      <c r="EB1050" s="128">
        <f t="shared" si="297"/>
        <v>0</v>
      </c>
      <c r="EC1050" s="128">
        <f t="shared" si="298"/>
        <v>0</v>
      </c>
      <c r="ED1050" s="128">
        <f t="shared" si="299"/>
        <v>0</v>
      </c>
      <c r="EE1050" s="128">
        <f t="shared" si="300"/>
        <v>0</v>
      </c>
      <c r="EF1050" s="128">
        <f t="shared" si="301"/>
        <v>0</v>
      </c>
      <c r="EG1050" s="128">
        <f t="shared" si="302"/>
        <v>0</v>
      </c>
      <c r="EH1050" s="128">
        <f t="shared" si="303"/>
        <v>0</v>
      </c>
      <c r="EI1050" s="128">
        <f t="shared" si="304"/>
        <v>0</v>
      </c>
      <c r="EJ1050" s="128">
        <v>0</v>
      </c>
    </row>
    <row r="1051" spans="1:140" ht="15.75" customHeight="1">
      <c r="A1051" s="33"/>
      <c r="B1051" s="33"/>
      <c r="C1051" s="128">
        <v>2020</v>
      </c>
      <c r="D1051" s="128" t="s">
        <v>5171</v>
      </c>
      <c r="E1051" s="128" t="s">
        <v>5172</v>
      </c>
      <c r="F1051" s="128" t="s">
        <v>936</v>
      </c>
      <c r="G1051" s="128" t="s">
        <v>538</v>
      </c>
      <c r="H1051" s="128" t="s">
        <v>5173</v>
      </c>
      <c r="I1051" s="128" t="s">
        <v>5174</v>
      </c>
      <c r="J1051" s="128"/>
      <c r="K1051" s="128"/>
      <c r="L1051" s="128" t="s">
        <v>4462</v>
      </c>
      <c r="M1051" s="147">
        <v>1</v>
      </c>
      <c r="N1051" s="147" t="s">
        <v>5175</v>
      </c>
      <c r="O1051" s="128"/>
      <c r="P1051" s="128"/>
      <c r="Q1051" s="128"/>
      <c r="R1051" s="128"/>
      <c r="S1051" s="128"/>
      <c r="T1051" s="128"/>
      <c r="U1051" s="128"/>
      <c r="V1051" s="128"/>
      <c r="W1051" s="128"/>
      <c r="X1051" s="128"/>
      <c r="Y1051" s="128"/>
      <c r="Z1051" s="128">
        <v>1</v>
      </c>
      <c r="AA1051" s="128"/>
      <c r="AB1051" s="128"/>
      <c r="AC1051" s="128"/>
      <c r="AD1051" s="128"/>
      <c r="AE1051" s="128"/>
      <c r="AF1051" s="128"/>
      <c r="AG1051" s="128"/>
      <c r="AH1051" s="128"/>
      <c r="AI1051" s="128"/>
      <c r="AJ1051" s="128"/>
      <c r="AK1051" s="128"/>
      <c r="AL1051" s="128"/>
      <c r="AM1051" s="128"/>
      <c r="AN1051" s="128"/>
      <c r="AO1051" s="128"/>
      <c r="AP1051" s="128"/>
      <c r="AQ1051" s="128"/>
      <c r="AR1051" s="128">
        <f t="shared" si="307"/>
        <v>1</v>
      </c>
      <c r="AS1051" s="186">
        <v>0</v>
      </c>
      <c r="AT1051" s="186">
        <v>1</v>
      </c>
      <c r="AU1051" s="186">
        <v>0</v>
      </c>
      <c r="AV1051" s="145">
        <v>0</v>
      </c>
      <c r="AW1051" s="145">
        <v>1</v>
      </c>
      <c r="AX1051" s="128">
        <f t="shared" si="306"/>
        <v>2</v>
      </c>
      <c r="AY1051" s="145"/>
      <c r="AZ1051" s="145">
        <v>1</v>
      </c>
      <c r="BA1051" s="145">
        <v>1</v>
      </c>
      <c r="BB1051" s="145"/>
      <c r="BC1051" s="145"/>
      <c r="BD1051" s="145"/>
      <c r="BE1051" s="145"/>
      <c r="BF1051" s="145"/>
      <c r="BG1051" s="145"/>
      <c r="BH1051" s="145"/>
      <c r="BI1051" s="145"/>
      <c r="BJ1051" s="145"/>
      <c r="BK1051" s="145">
        <v>1</v>
      </c>
      <c r="BL1051" s="145"/>
      <c r="BM1051" s="145"/>
      <c r="BN1051" s="145"/>
      <c r="BO1051" s="145"/>
      <c r="BP1051" s="145"/>
      <c r="BQ1051" s="145"/>
      <c r="BR1051" s="145"/>
      <c r="BS1051" s="186"/>
      <c r="BT1051" s="186">
        <v>1</v>
      </c>
      <c r="BU1051" s="145">
        <v>1</v>
      </c>
      <c r="BV1051" s="66">
        <f t="shared" si="305"/>
        <v>0</v>
      </c>
      <c r="BW1051" s="186"/>
      <c r="BX1051" s="186"/>
      <c r="BY1051" s="186"/>
      <c r="BZ1051" s="186"/>
      <c r="CA1051" s="186"/>
      <c r="CB1051" s="186"/>
      <c r="CC1051" s="186"/>
      <c r="CD1051" s="145"/>
      <c r="CE1051" s="145"/>
      <c r="CF1051" s="145"/>
      <c r="CG1051" s="186"/>
      <c r="CH1051" s="128">
        <f t="shared" si="290"/>
        <v>0</v>
      </c>
      <c r="CI1051" s="186"/>
      <c r="CJ1051" s="186"/>
      <c r="CK1051" s="186"/>
      <c r="CL1051" s="186"/>
      <c r="CM1051" s="186">
        <v>1</v>
      </c>
      <c r="CN1051" s="186"/>
      <c r="CO1051" s="186"/>
      <c r="CP1051" s="145"/>
      <c r="CQ1051" s="145"/>
      <c r="CR1051" s="145"/>
      <c r="CS1051" s="128">
        <f t="shared" si="291"/>
        <v>1</v>
      </c>
      <c r="CT1051" s="145"/>
      <c r="CU1051" s="186"/>
      <c r="CV1051" s="186"/>
      <c r="CW1051" s="186"/>
      <c r="CX1051" s="186"/>
      <c r="CY1051" s="186"/>
      <c r="CZ1051" s="186"/>
      <c r="DA1051" s="145"/>
      <c r="DB1051" s="145"/>
      <c r="DC1051" s="145"/>
      <c r="DD1051" s="128">
        <f t="shared" si="292"/>
        <v>0</v>
      </c>
      <c r="DE1051" s="145"/>
      <c r="DF1051" s="145"/>
      <c r="DG1051" s="145"/>
      <c r="DH1051" s="145"/>
      <c r="DI1051" s="145"/>
      <c r="DJ1051" s="145"/>
      <c r="DK1051" s="145"/>
      <c r="DL1051" s="145"/>
      <c r="DM1051" s="145"/>
      <c r="DN1051" s="128">
        <f t="shared" si="293"/>
        <v>0</v>
      </c>
      <c r="DO1051" s="145"/>
      <c r="DP1051" s="145"/>
      <c r="DQ1051" s="145"/>
      <c r="DR1051" s="145"/>
      <c r="DS1051" s="145"/>
      <c r="DT1051" s="145"/>
      <c r="DU1051" s="145"/>
      <c r="DV1051" s="145">
        <v>1</v>
      </c>
      <c r="DW1051" s="145"/>
      <c r="DX1051" s="145"/>
      <c r="DY1051" s="128">
        <f t="shared" si="294"/>
        <v>1</v>
      </c>
      <c r="DZ1051" s="128">
        <f t="shared" si="295"/>
        <v>0</v>
      </c>
      <c r="EA1051" s="128">
        <f t="shared" si="296"/>
        <v>0</v>
      </c>
      <c r="EB1051" s="128">
        <f t="shared" si="297"/>
        <v>0</v>
      </c>
      <c r="EC1051" s="128">
        <f t="shared" si="298"/>
        <v>0</v>
      </c>
      <c r="ED1051" s="128">
        <f t="shared" si="299"/>
        <v>0</v>
      </c>
      <c r="EE1051" s="128">
        <f t="shared" si="300"/>
        <v>0</v>
      </c>
      <c r="EF1051" s="128">
        <f t="shared" si="301"/>
        <v>0</v>
      </c>
      <c r="EG1051" s="128">
        <f t="shared" si="302"/>
        <v>0</v>
      </c>
      <c r="EH1051" s="128">
        <f t="shared" si="303"/>
        <v>0</v>
      </c>
      <c r="EI1051" s="128">
        <f t="shared" si="304"/>
        <v>0</v>
      </c>
      <c r="EJ1051" s="128">
        <v>0</v>
      </c>
    </row>
    <row r="1052" spans="1:140" ht="15.75" customHeight="1">
      <c r="A1052" s="33"/>
      <c r="B1052" s="33"/>
      <c r="C1052" s="128">
        <v>2020</v>
      </c>
      <c r="D1052" s="128" t="s">
        <v>5176</v>
      </c>
      <c r="E1052" s="128" t="s">
        <v>5177</v>
      </c>
      <c r="F1052" s="128" t="s">
        <v>645</v>
      </c>
      <c r="G1052" s="128" t="s">
        <v>470</v>
      </c>
      <c r="H1052" s="128" t="s">
        <v>5178</v>
      </c>
      <c r="I1052" s="128" t="s">
        <v>5179</v>
      </c>
      <c r="J1052" s="128"/>
      <c r="K1052" s="128"/>
      <c r="L1052" s="128" t="s">
        <v>4462</v>
      </c>
      <c r="M1052" s="147">
        <v>0</v>
      </c>
      <c r="N1052" s="147"/>
      <c r="O1052" s="128"/>
      <c r="P1052" s="128"/>
      <c r="Q1052" s="128"/>
      <c r="R1052" s="128"/>
      <c r="S1052" s="128"/>
      <c r="T1052" s="128"/>
      <c r="U1052" s="128">
        <v>1</v>
      </c>
      <c r="V1052" s="128"/>
      <c r="W1052" s="128"/>
      <c r="X1052" s="128"/>
      <c r="Y1052" s="128"/>
      <c r="Z1052" s="128"/>
      <c r="AA1052" s="128"/>
      <c r="AB1052" s="128"/>
      <c r="AC1052" s="128"/>
      <c r="AD1052" s="128"/>
      <c r="AE1052" s="128"/>
      <c r="AF1052" s="128">
        <v>1</v>
      </c>
      <c r="AG1052" s="128">
        <v>1</v>
      </c>
      <c r="AH1052" s="128"/>
      <c r="AI1052" s="128"/>
      <c r="AJ1052" s="128"/>
      <c r="AK1052" s="128"/>
      <c r="AL1052" s="128"/>
      <c r="AM1052" s="128"/>
      <c r="AN1052" s="128"/>
      <c r="AO1052" s="128"/>
      <c r="AP1052" s="128"/>
      <c r="AQ1052" s="128"/>
      <c r="AR1052" s="128">
        <f t="shared" si="307"/>
        <v>1</v>
      </c>
      <c r="AS1052" s="186">
        <v>0</v>
      </c>
      <c r="AT1052" s="186">
        <v>1</v>
      </c>
      <c r="AU1052" s="186">
        <v>0</v>
      </c>
      <c r="AV1052" s="186">
        <v>0</v>
      </c>
      <c r="AW1052" s="186">
        <v>0</v>
      </c>
      <c r="AX1052" s="128">
        <f t="shared" si="306"/>
        <v>1</v>
      </c>
      <c r="AY1052" s="145">
        <v>1</v>
      </c>
      <c r="AZ1052" s="145"/>
      <c r="BA1052" s="145"/>
      <c r="BB1052" s="145"/>
      <c r="BC1052" s="145"/>
      <c r="BD1052" s="145"/>
      <c r="BE1052" s="145"/>
      <c r="BF1052" s="145"/>
      <c r="BG1052" s="145"/>
      <c r="BH1052" s="145"/>
      <c r="BI1052" s="145"/>
      <c r="BJ1052" s="145"/>
      <c r="BK1052" s="145"/>
      <c r="BL1052" s="145"/>
      <c r="BM1052" s="145"/>
      <c r="BN1052" s="145"/>
      <c r="BO1052" s="145"/>
      <c r="BP1052" s="145">
        <v>1</v>
      </c>
      <c r="BQ1052" s="145"/>
      <c r="BR1052" s="145"/>
      <c r="BS1052" s="145"/>
      <c r="BT1052" s="145"/>
      <c r="BU1052" s="145"/>
      <c r="BV1052" s="66">
        <f t="shared" si="305"/>
        <v>1</v>
      </c>
      <c r="BW1052" s="145"/>
      <c r="BX1052" s="145"/>
      <c r="BY1052" s="145"/>
      <c r="BZ1052" s="145"/>
      <c r="CA1052" s="145"/>
      <c r="CB1052" s="145"/>
      <c r="CC1052" s="145"/>
      <c r="CD1052" s="145"/>
      <c r="CE1052" s="145"/>
      <c r="CF1052" s="145"/>
      <c r="CG1052" s="145"/>
      <c r="CH1052" s="128">
        <f t="shared" si="290"/>
        <v>0</v>
      </c>
      <c r="CI1052" s="145"/>
      <c r="CJ1052" s="145"/>
      <c r="CK1052" s="145"/>
      <c r="CL1052" s="145"/>
      <c r="CM1052" s="145"/>
      <c r="CN1052" s="145"/>
      <c r="CO1052" s="145"/>
      <c r="CP1052" s="145"/>
      <c r="CQ1052" s="145"/>
      <c r="CR1052" s="145"/>
      <c r="CS1052" s="128">
        <f t="shared" si="291"/>
        <v>0</v>
      </c>
      <c r="CT1052" s="145"/>
      <c r="CU1052" s="145"/>
      <c r="CV1052" s="145"/>
      <c r="CW1052" s="145"/>
      <c r="CX1052" s="145"/>
      <c r="CY1052" s="145"/>
      <c r="CZ1052" s="145"/>
      <c r="DA1052" s="145"/>
      <c r="DB1052" s="145"/>
      <c r="DC1052" s="145"/>
      <c r="DD1052" s="128">
        <f t="shared" si="292"/>
        <v>0</v>
      </c>
      <c r="DE1052" s="145"/>
      <c r="DF1052" s="145"/>
      <c r="DG1052" s="145"/>
      <c r="DH1052" s="145"/>
      <c r="DI1052" s="145"/>
      <c r="DJ1052" s="145"/>
      <c r="DK1052" s="145"/>
      <c r="DL1052" s="145"/>
      <c r="DM1052" s="145"/>
      <c r="DN1052" s="128">
        <f t="shared" si="293"/>
        <v>0</v>
      </c>
      <c r="DO1052" s="145"/>
      <c r="DP1052" s="145"/>
      <c r="DQ1052" s="145"/>
      <c r="DR1052" s="145"/>
      <c r="DS1052" s="145"/>
      <c r="DT1052" s="145"/>
      <c r="DU1052" s="145"/>
      <c r="DV1052" s="145"/>
      <c r="DW1052" s="145"/>
      <c r="DX1052" s="145"/>
      <c r="DY1052" s="128">
        <f t="shared" si="294"/>
        <v>0</v>
      </c>
      <c r="DZ1052" s="128">
        <f t="shared" si="295"/>
        <v>0</v>
      </c>
      <c r="EA1052" s="128">
        <f t="shared" si="296"/>
        <v>0</v>
      </c>
      <c r="EB1052" s="128">
        <f t="shared" si="297"/>
        <v>0</v>
      </c>
      <c r="EC1052" s="128">
        <f t="shared" si="298"/>
        <v>0</v>
      </c>
      <c r="ED1052" s="128">
        <f t="shared" si="299"/>
        <v>0</v>
      </c>
      <c r="EE1052" s="128">
        <f t="shared" si="300"/>
        <v>0</v>
      </c>
      <c r="EF1052" s="128">
        <f t="shared" si="301"/>
        <v>0</v>
      </c>
      <c r="EG1052" s="128">
        <f t="shared" si="302"/>
        <v>0</v>
      </c>
      <c r="EH1052" s="128">
        <f t="shared" si="303"/>
        <v>0</v>
      </c>
      <c r="EI1052" s="128">
        <f t="shared" si="304"/>
        <v>0</v>
      </c>
      <c r="EJ1052" s="128">
        <v>0</v>
      </c>
    </row>
    <row r="1053" spans="1:140" ht="15.75" customHeight="1">
      <c r="A1053" s="33"/>
      <c r="B1053" s="33"/>
      <c r="C1053" s="128">
        <v>2020</v>
      </c>
      <c r="D1053" s="128" t="s">
        <v>5180</v>
      </c>
      <c r="E1053" s="128" t="s">
        <v>5181</v>
      </c>
      <c r="F1053" s="128" t="s">
        <v>5182</v>
      </c>
      <c r="G1053" s="128" t="s">
        <v>483</v>
      </c>
      <c r="H1053" s="161" t="s">
        <v>5183</v>
      </c>
      <c r="I1053" s="128" t="s">
        <v>5184</v>
      </c>
      <c r="J1053" s="128"/>
      <c r="K1053" s="128"/>
      <c r="L1053" s="128" t="s">
        <v>4462</v>
      </c>
      <c r="M1053" s="147">
        <v>0</v>
      </c>
      <c r="N1053" s="147"/>
      <c r="O1053" s="128"/>
      <c r="P1053" s="128"/>
      <c r="Q1053" s="128"/>
      <c r="R1053" s="128"/>
      <c r="S1053" s="128"/>
      <c r="T1053" s="128"/>
      <c r="U1053" s="128">
        <v>1</v>
      </c>
      <c r="V1053" s="128"/>
      <c r="W1053" s="128"/>
      <c r="X1053" s="128"/>
      <c r="Y1053" s="128"/>
      <c r="Z1053" s="128"/>
      <c r="AA1053" s="128"/>
      <c r="AB1053" s="128"/>
      <c r="AC1053" s="128"/>
      <c r="AD1053" s="128"/>
      <c r="AE1053" s="128"/>
      <c r="AF1053" s="128"/>
      <c r="AG1053" s="128"/>
      <c r="AH1053" s="128"/>
      <c r="AI1053" s="128"/>
      <c r="AJ1053" s="128"/>
      <c r="AK1053" s="128"/>
      <c r="AL1053" s="128">
        <v>1</v>
      </c>
      <c r="AM1053" s="128"/>
      <c r="AN1053" s="128"/>
      <c r="AO1053" s="128"/>
      <c r="AP1053" s="128"/>
      <c r="AQ1053" s="128"/>
      <c r="AR1053" s="128">
        <f t="shared" si="307"/>
        <v>1</v>
      </c>
      <c r="AS1053" s="145">
        <v>1</v>
      </c>
      <c r="AT1053" s="145">
        <v>1</v>
      </c>
      <c r="AU1053" s="145">
        <v>1</v>
      </c>
      <c r="AV1053" s="145">
        <v>0</v>
      </c>
      <c r="AW1053" s="145">
        <v>0</v>
      </c>
      <c r="AX1053" s="128">
        <f t="shared" si="306"/>
        <v>3</v>
      </c>
      <c r="AY1053" s="145"/>
      <c r="AZ1053" s="145"/>
      <c r="BA1053" s="145">
        <v>1</v>
      </c>
      <c r="BB1053" s="145"/>
      <c r="BC1053" s="145"/>
      <c r="BD1053" s="145"/>
      <c r="BE1053" s="145"/>
      <c r="BF1053" s="145"/>
      <c r="BG1053" s="145"/>
      <c r="BH1053" s="145"/>
      <c r="BI1053" s="145"/>
      <c r="BJ1053" s="145"/>
      <c r="BK1053" s="145">
        <v>1</v>
      </c>
      <c r="BL1053" s="145"/>
      <c r="BM1053" s="145"/>
      <c r="BN1053" s="145"/>
      <c r="BO1053" s="145"/>
      <c r="BP1053" s="145"/>
      <c r="BQ1053" s="145"/>
      <c r="BR1053" s="145"/>
      <c r="BS1053" s="145"/>
      <c r="BT1053" s="145"/>
      <c r="BU1053" s="145"/>
      <c r="BV1053" s="66">
        <f t="shared" si="305"/>
        <v>1</v>
      </c>
      <c r="BW1053" s="145"/>
      <c r="BX1053" s="145"/>
      <c r="BY1053" s="145"/>
      <c r="BZ1053" s="145"/>
      <c r="CA1053" s="145"/>
      <c r="CB1053" s="145"/>
      <c r="CC1053" s="145"/>
      <c r="CD1053" s="145"/>
      <c r="CE1053" s="145"/>
      <c r="CF1053" s="145"/>
      <c r="CG1053" s="145"/>
      <c r="CH1053" s="128">
        <f t="shared" si="290"/>
        <v>0</v>
      </c>
      <c r="CI1053" s="145"/>
      <c r="CJ1053" s="145"/>
      <c r="CK1053" s="145"/>
      <c r="CL1053" s="145"/>
      <c r="CM1053" s="145"/>
      <c r="CN1053" s="145"/>
      <c r="CO1053" s="145"/>
      <c r="CP1053" s="145"/>
      <c r="CQ1053" s="145"/>
      <c r="CR1053" s="145"/>
      <c r="CS1053" s="128">
        <f t="shared" si="291"/>
        <v>0</v>
      </c>
      <c r="CT1053" s="145"/>
      <c r="CU1053" s="145"/>
      <c r="CV1053" s="145"/>
      <c r="CW1053" s="145"/>
      <c r="CX1053" s="145"/>
      <c r="CY1053" s="145"/>
      <c r="CZ1053" s="145"/>
      <c r="DA1053" s="145"/>
      <c r="DB1053" s="145"/>
      <c r="DC1053" s="145"/>
      <c r="DD1053" s="128">
        <f t="shared" si="292"/>
        <v>0</v>
      </c>
      <c r="DE1053" s="145"/>
      <c r="DF1053" s="145"/>
      <c r="DG1053" s="145"/>
      <c r="DH1053" s="145"/>
      <c r="DI1053" s="145"/>
      <c r="DJ1053" s="145"/>
      <c r="DK1053" s="145"/>
      <c r="DL1053" s="145"/>
      <c r="DM1053" s="145"/>
      <c r="DN1053" s="128">
        <f t="shared" si="293"/>
        <v>0</v>
      </c>
      <c r="DO1053" s="145"/>
      <c r="DP1053" s="145"/>
      <c r="DQ1053" s="145"/>
      <c r="DR1053" s="145"/>
      <c r="DS1053" s="145"/>
      <c r="DT1053" s="145"/>
      <c r="DU1053" s="145"/>
      <c r="DV1053" s="145"/>
      <c r="DW1053" s="145"/>
      <c r="DX1053" s="145"/>
      <c r="DY1053" s="128">
        <f t="shared" si="294"/>
        <v>0</v>
      </c>
      <c r="DZ1053" s="128">
        <f t="shared" si="295"/>
        <v>0</v>
      </c>
      <c r="EA1053" s="128">
        <f t="shared" si="296"/>
        <v>0</v>
      </c>
      <c r="EB1053" s="128">
        <f t="shared" si="297"/>
        <v>0</v>
      </c>
      <c r="EC1053" s="128">
        <f t="shared" si="298"/>
        <v>0</v>
      </c>
      <c r="ED1053" s="128">
        <f t="shared" si="299"/>
        <v>0</v>
      </c>
      <c r="EE1053" s="128">
        <f t="shared" si="300"/>
        <v>0</v>
      </c>
      <c r="EF1053" s="128">
        <f t="shared" si="301"/>
        <v>0</v>
      </c>
      <c r="EG1053" s="128">
        <f t="shared" si="302"/>
        <v>0</v>
      </c>
      <c r="EH1053" s="128">
        <f t="shared" si="303"/>
        <v>0</v>
      </c>
      <c r="EI1053" s="128">
        <f t="shared" si="304"/>
        <v>0</v>
      </c>
      <c r="EJ1053" s="128">
        <v>0</v>
      </c>
    </row>
    <row r="1054" spans="1:140" ht="15.75" customHeight="1">
      <c r="A1054" s="33"/>
      <c r="B1054" s="33"/>
      <c r="C1054" s="128">
        <v>2020</v>
      </c>
      <c r="D1054" s="128" t="s">
        <v>5185</v>
      </c>
      <c r="E1054" s="128" t="s">
        <v>5186</v>
      </c>
      <c r="F1054" s="128" t="s">
        <v>620</v>
      </c>
      <c r="G1054" s="128" t="s">
        <v>621</v>
      </c>
      <c r="H1054" s="128" t="s">
        <v>5187</v>
      </c>
      <c r="I1054" s="128" t="s">
        <v>5188</v>
      </c>
      <c r="J1054" s="128"/>
      <c r="K1054" s="128"/>
      <c r="L1054" s="128" t="s">
        <v>4462</v>
      </c>
      <c r="M1054" s="147">
        <v>0</v>
      </c>
      <c r="N1054" s="147"/>
      <c r="O1054" s="128"/>
      <c r="P1054" s="128"/>
      <c r="Q1054" s="128"/>
      <c r="R1054" s="128"/>
      <c r="S1054" s="128"/>
      <c r="T1054" s="128"/>
      <c r="U1054" s="128">
        <v>1</v>
      </c>
      <c r="V1054" s="128"/>
      <c r="W1054" s="128"/>
      <c r="X1054" s="128"/>
      <c r="Y1054" s="128"/>
      <c r="Z1054" s="128"/>
      <c r="AA1054" s="128"/>
      <c r="AB1054" s="128"/>
      <c r="AC1054" s="128">
        <v>1</v>
      </c>
      <c r="AD1054" s="128"/>
      <c r="AE1054" s="128"/>
      <c r="AF1054" s="128">
        <v>1</v>
      </c>
      <c r="AG1054" s="128"/>
      <c r="AH1054" s="128"/>
      <c r="AI1054" s="128"/>
      <c r="AJ1054" s="128"/>
      <c r="AK1054" s="128"/>
      <c r="AL1054" s="128"/>
      <c r="AM1054" s="128"/>
      <c r="AN1054" s="128"/>
      <c r="AO1054" s="128"/>
      <c r="AP1054" s="128"/>
      <c r="AQ1054" s="128"/>
      <c r="AR1054" s="128">
        <f t="shared" si="307"/>
        <v>1</v>
      </c>
      <c r="AS1054" s="186">
        <v>0</v>
      </c>
      <c r="AT1054" s="186">
        <v>1</v>
      </c>
      <c r="AU1054" s="186">
        <v>0</v>
      </c>
      <c r="AV1054" s="145">
        <v>0</v>
      </c>
      <c r="AW1054" s="145">
        <v>0</v>
      </c>
      <c r="AX1054" s="128">
        <f t="shared" si="306"/>
        <v>1</v>
      </c>
      <c r="AY1054" s="145"/>
      <c r="AZ1054" s="145"/>
      <c r="BA1054" s="145">
        <v>1</v>
      </c>
      <c r="BB1054" s="145"/>
      <c r="BC1054" s="145"/>
      <c r="BD1054" s="145"/>
      <c r="BE1054" s="145"/>
      <c r="BF1054" s="145"/>
      <c r="BG1054" s="145"/>
      <c r="BH1054" s="145"/>
      <c r="BI1054" s="145"/>
      <c r="BJ1054" s="145"/>
      <c r="BK1054" s="145">
        <v>1</v>
      </c>
      <c r="BL1054" s="145"/>
      <c r="BM1054" s="145"/>
      <c r="BN1054" s="145"/>
      <c r="BO1054" s="145"/>
      <c r="BP1054" s="145"/>
      <c r="BQ1054" s="145"/>
      <c r="BR1054" s="145"/>
      <c r="BS1054" s="145">
        <v>1</v>
      </c>
      <c r="BT1054" s="145"/>
      <c r="BU1054" s="145"/>
      <c r="BV1054" s="66">
        <f t="shared" si="305"/>
        <v>0</v>
      </c>
      <c r="BW1054" s="145"/>
      <c r="BX1054" s="145"/>
      <c r="BY1054" s="145"/>
      <c r="BZ1054" s="145"/>
      <c r="CA1054" s="145"/>
      <c r="CB1054" s="145"/>
      <c r="CC1054" s="145"/>
      <c r="CD1054" s="145"/>
      <c r="CE1054" s="145"/>
      <c r="CF1054" s="145"/>
      <c r="CG1054" s="145"/>
      <c r="CH1054" s="128">
        <f t="shared" si="290"/>
        <v>0</v>
      </c>
      <c r="CI1054" s="145"/>
      <c r="CJ1054" s="145"/>
      <c r="CK1054" s="145"/>
      <c r="CL1054" s="145"/>
      <c r="CM1054" s="145"/>
      <c r="CN1054" s="145"/>
      <c r="CO1054" s="145"/>
      <c r="CP1054" s="145"/>
      <c r="CQ1054" s="145"/>
      <c r="CR1054" s="145"/>
      <c r="CS1054" s="128">
        <f t="shared" si="291"/>
        <v>0</v>
      </c>
      <c r="CT1054" s="145"/>
      <c r="CU1054" s="145"/>
      <c r="CV1054" s="145"/>
      <c r="CW1054" s="145"/>
      <c r="CX1054" s="145"/>
      <c r="CY1054" s="145"/>
      <c r="CZ1054" s="145"/>
      <c r="DA1054" s="145"/>
      <c r="DB1054" s="145"/>
      <c r="DC1054" s="145"/>
      <c r="DD1054" s="128">
        <f t="shared" si="292"/>
        <v>0</v>
      </c>
      <c r="DE1054" s="145"/>
      <c r="DF1054" s="145"/>
      <c r="DG1054" s="145"/>
      <c r="DH1054" s="145"/>
      <c r="DI1054" s="145"/>
      <c r="DJ1054" s="145"/>
      <c r="DK1054" s="145"/>
      <c r="DL1054" s="145"/>
      <c r="DM1054" s="145"/>
      <c r="DN1054" s="128">
        <f t="shared" si="293"/>
        <v>0</v>
      </c>
      <c r="DO1054" s="145"/>
      <c r="DP1054" s="145"/>
      <c r="DQ1054" s="145"/>
      <c r="DR1054" s="145"/>
      <c r="DS1054" s="145"/>
      <c r="DT1054" s="145"/>
      <c r="DU1054" s="145"/>
      <c r="DV1054" s="145"/>
      <c r="DW1054" s="145"/>
      <c r="DX1054" s="145"/>
      <c r="DY1054" s="128">
        <f t="shared" si="294"/>
        <v>0</v>
      </c>
      <c r="DZ1054" s="128">
        <f t="shared" si="295"/>
        <v>0</v>
      </c>
      <c r="EA1054" s="128">
        <f t="shared" si="296"/>
        <v>0</v>
      </c>
      <c r="EB1054" s="128">
        <f t="shared" si="297"/>
        <v>0</v>
      </c>
      <c r="EC1054" s="128">
        <f t="shared" si="298"/>
        <v>0</v>
      </c>
      <c r="ED1054" s="128">
        <f t="shared" si="299"/>
        <v>0</v>
      </c>
      <c r="EE1054" s="128">
        <f t="shared" si="300"/>
        <v>0</v>
      </c>
      <c r="EF1054" s="128">
        <f t="shared" si="301"/>
        <v>0</v>
      </c>
      <c r="EG1054" s="128">
        <f t="shared" si="302"/>
        <v>0</v>
      </c>
      <c r="EH1054" s="128">
        <f t="shared" si="303"/>
        <v>0</v>
      </c>
      <c r="EI1054" s="128">
        <f t="shared" si="304"/>
        <v>0</v>
      </c>
      <c r="EJ1054" s="128">
        <v>0</v>
      </c>
    </row>
    <row r="1055" spans="1:140" ht="15.75" customHeight="1">
      <c r="A1055" s="33"/>
      <c r="B1055" s="33"/>
      <c r="C1055" s="128">
        <v>2020</v>
      </c>
      <c r="D1055" s="128" t="s">
        <v>5189</v>
      </c>
      <c r="E1055" s="128" t="s">
        <v>5190</v>
      </c>
      <c r="F1055" s="128" t="s">
        <v>5191</v>
      </c>
      <c r="G1055" s="128" t="s">
        <v>5192</v>
      </c>
      <c r="H1055" s="128"/>
      <c r="I1055" s="128"/>
      <c r="J1055" s="128"/>
      <c r="K1055" s="128"/>
      <c r="L1055" s="128" t="s">
        <v>4462</v>
      </c>
      <c r="M1055" s="147">
        <v>0</v>
      </c>
      <c r="N1055" s="147"/>
      <c r="O1055" s="128"/>
      <c r="P1055" s="128"/>
      <c r="Q1055" s="128"/>
      <c r="R1055" s="128"/>
      <c r="S1055" s="128"/>
      <c r="T1055" s="128"/>
      <c r="U1055" s="128">
        <v>1</v>
      </c>
      <c r="V1055" s="128"/>
      <c r="W1055" s="128"/>
      <c r="X1055" s="128"/>
      <c r="Y1055" s="128"/>
      <c r="Z1055" s="128">
        <v>1</v>
      </c>
      <c r="AA1055" s="128"/>
      <c r="AB1055" s="128"/>
      <c r="AC1055" s="128"/>
      <c r="AD1055" s="128"/>
      <c r="AE1055" s="128"/>
      <c r="AF1055" s="128"/>
      <c r="AG1055" s="128"/>
      <c r="AH1055" s="128"/>
      <c r="AI1055" s="128"/>
      <c r="AJ1055" s="128"/>
      <c r="AK1055" s="128"/>
      <c r="AL1055" s="128"/>
      <c r="AM1055" s="128"/>
      <c r="AN1055" s="128"/>
      <c r="AO1055" s="128"/>
      <c r="AP1055" s="128"/>
      <c r="AQ1055" s="128"/>
      <c r="AR1055" s="128">
        <f t="shared" si="307"/>
        <v>1</v>
      </c>
      <c r="AS1055" s="145">
        <v>0</v>
      </c>
      <c r="AT1055" s="145">
        <v>0</v>
      </c>
      <c r="AU1055" s="145">
        <v>0</v>
      </c>
      <c r="AV1055" s="145">
        <v>0</v>
      </c>
      <c r="AW1055" s="145">
        <v>1</v>
      </c>
      <c r="AX1055" s="128">
        <f t="shared" si="306"/>
        <v>1</v>
      </c>
      <c r="AY1055" s="145"/>
      <c r="AZ1055" s="145"/>
      <c r="BA1055" s="145">
        <v>1</v>
      </c>
      <c r="BB1055" s="145"/>
      <c r="BC1055" s="145"/>
      <c r="BD1055" s="145"/>
      <c r="BE1055" s="145"/>
      <c r="BF1055" s="145"/>
      <c r="BG1055" s="145"/>
      <c r="BH1055" s="145"/>
      <c r="BI1055" s="145"/>
      <c r="BJ1055" s="145"/>
      <c r="BK1055" s="145">
        <v>1</v>
      </c>
      <c r="BL1055" s="145"/>
      <c r="BM1055" s="145"/>
      <c r="BN1055" s="145"/>
      <c r="BO1055" s="145"/>
      <c r="BP1055" s="145"/>
      <c r="BQ1055" s="145"/>
      <c r="BR1055" s="145"/>
      <c r="BS1055" s="145"/>
      <c r="BT1055" s="145"/>
      <c r="BU1055" s="145">
        <v>1</v>
      </c>
      <c r="BV1055" s="66">
        <f t="shared" si="305"/>
        <v>0</v>
      </c>
      <c r="BW1055" s="145"/>
      <c r="BX1055" s="145"/>
      <c r="BY1055" s="145"/>
      <c r="BZ1055" s="145"/>
      <c r="CA1055" s="145"/>
      <c r="CB1055" s="145"/>
      <c r="CC1055" s="145"/>
      <c r="CD1055" s="145"/>
      <c r="CE1055" s="145"/>
      <c r="CF1055" s="145"/>
      <c r="CG1055" s="145"/>
      <c r="CH1055" s="128">
        <f t="shared" si="290"/>
        <v>0</v>
      </c>
      <c r="CI1055" s="145"/>
      <c r="CJ1055" s="145"/>
      <c r="CK1055" s="145"/>
      <c r="CL1055" s="145"/>
      <c r="CM1055" s="145"/>
      <c r="CN1055" s="145"/>
      <c r="CO1055" s="145"/>
      <c r="CP1055" s="145"/>
      <c r="CQ1055" s="145"/>
      <c r="CR1055" s="145"/>
      <c r="CS1055" s="128">
        <f t="shared" si="291"/>
        <v>0</v>
      </c>
      <c r="CT1055" s="145"/>
      <c r="CU1055" s="145"/>
      <c r="CV1055" s="145"/>
      <c r="CW1055" s="145"/>
      <c r="CX1055" s="145"/>
      <c r="CY1055" s="145"/>
      <c r="CZ1055" s="145"/>
      <c r="DA1055" s="145"/>
      <c r="DB1055" s="145"/>
      <c r="DC1055" s="145"/>
      <c r="DD1055" s="128">
        <f t="shared" si="292"/>
        <v>0</v>
      </c>
      <c r="DE1055" s="145"/>
      <c r="DF1055" s="145"/>
      <c r="DG1055" s="145"/>
      <c r="DH1055" s="145"/>
      <c r="DI1055" s="145"/>
      <c r="DJ1055" s="145"/>
      <c r="DK1055" s="145"/>
      <c r="DL1055" s="145"/>
      <c r="DM1055" s="145"/>
      <c r="DN1055" s="128">
        <f t="shared" si="293"/>
        <v>0</v>
      </c>
      <c r="DO1055" s="145"/>
      <c r="DP1055" s="145"/>
      <c r="DQ1055" s="145"/>
      <c r="DR1055" s="145"/>
      <c r="DS1055" s="145"/>
      <c r="DT1055" s="145"/>
      <c r="DU1055" s="145"/>
      <c r="DV1055" s="145">
        <v>1</v>
      </c>
      <c r="DW1055" s="145"/>
      <c r="DX1055" s="145"/>
      <c r="DY1055" s="128">
        <f t="shared" si="294"/>
        <v>1</v>
      </c>
      <c r="DZ1055" s="128">
        <f t="shared" si="295"/>
        <v>0</v>
      </c>
      <c r="EA1055" s="128">
        <f t="shared" si="296"/>
        <v>0</v>
      </c>
      <c r="EB1055" s="128">
        <f t="shared" si="297"/>
        <v>0</v>
      </c>
      <c r="EC1055" s="128">
        <f t="shared" si="298"/>
        <v>0</v>
      </c>
      <c r="ED1055" s="128">
        <f t="shared" si="299"/>
        <v>0</v>
      </c>
      <c r="EE1055" s="128">
        <f t="shared" si="300"/>
        <v>0</v>
      </c>
      <c r="EF1055" s="128">
        <f t="shared" si="301"/>
        <v>0</v>
      </c>
      <c r="EG1055" s="128">
        <f t="shared" si="302"/>
        <v>0</v>
      </c>
      <c r="EH1055" s="128">
        <f t="shared" si="303"/>
        <v>0</v>
      </c>
      <c r="EI1055" s="128">
        <f t="shared" si="304"/>
        <v>0</v>
      </c>
      <c r="EJ1055" s="128">
        <v>0</v>
      </c>
    </row>
    <row r="1056" spans="1:140" ht="15.75" customHeight="1">
      <c r="A1056" s="33"/>
      <c r="B1056" s="33"/>
      <c r="C1056" s="128">
        <v>2020</v>
      </c>
      <c r="D1056" s="128" t="s">
        <v>5193</v>
      </c>
      <c r="E1056" s="128" t="s">
        <v>5194</v>
      </c>
      <c r="F1056" s="128" t="s">
        <v>2761</v>
      </c>
      <c r="G1056" s="128" t="s">
        <v>2060</v>
      </c>
      <c r="H1056" s="161" t="s">
        <v>5195</v>
      </c>
      <c r="I1056" s="128" t="s">
        <v>5196</v>
      </c>
      <c r="J1056" s="128"/>
      <c r="K1056" s="128"/>
      <c r="L1056" s="128" t="s">
        <v>4462</v>
      </c>
      <c r="M1056" s="147">
        <v>0</v>
      </c>
      <c r="N1056" s="147"/>
      <c r="O1056" s="128"/>
      <c r="P1056" s="128"/>
      <c r="Q1056" s="128"/>
      <c r="R1056" s="128"/>
      <c r="S1056" s="128"/>
      <c r="T1056" s="128"/>
      <c r="U1056" s="128">
        <v>1</v>
      </c>
      <c r="V1056" s="128"/>
      <c r="W1056" s="128"/>
      <c r="X1056" s="128"/>
      <c r="Y1056" s="128">
        <v>1</v>
      </c>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f t="shared" si="307"/>
        <v>1</v>
      </c>
      <c r="AS1056" s="186">
        <v>1</v>
      </c>
      <c r="AT1056" s="186">
        <v>0</v>
      </c>
      <c r="AU1056" s="145">
        <v>0</v>
      </c>
      <c r="AV1056" s="145">
        <v>0</v>
      </c>
      <c r="AW1056" s="186">
        <v>0</v>
      </c>
      <c r="AX1056" s="128">
        <f t="shared" si="306"/>
        <v>1</v>
      </c>
      <c r="AY1056" s="145">
        <v>1</v>
      </c>
      <c r="AZ1056" s="145">
        <v>1</v>
      </c>
      <c r="BA1056" s="145"/>
      <c r="BB1056" s="145"/>
      <c r="BC1056" s="145"/>
      <c r="BD1056" s="145"/>
      <c r="BE1056" s="145"/>
      <c r="BF1056" s="145"/>
      <c r="BG1056" s="145"/>
      <c r="BH1056" s="145"/>
      <c r="BI1056" s="145"/>
      <c r="BJ1056" s="145"/>
      <c r="BK1056" s="145">
        <v>1</v>
      </c>
      <c r="BL1056" s="145"/>
      <c r="BM1056" s="145"/>
      <c r="BN1056" s="145"/>
      <c r="BO1056" s="145"/>
      <c r="BP1056" s="145"/>
      <c r="BQ1056" s="145"/>
      <c r="BR1056" s="145"/>
      <c r="BS1056" s="145">
        <v>1</v>
      </c>
      <c r="BT1056" s="145"/>
      <c r="BU1056" s="145"/>
      <c r="BV1056" s="66">
        <f t="shared" si="305"/>
        <v>0</v>
      </c>
      <c r="BW1056" s="145"/>
      <c r="BX1056" s="145"/>
      <c r="BY1056" s="145"/>
      <c r="BZ1056" s="145">
        <v>1</v>
      </c>
      <c r="CA1056" s="145"/>
      <c r="CB1056" s="145"/>
      <c r="CC1056" s="145"/>
      <c r="CD1056" s="145"/>
      <c r="CE1056" s="145"/>
      <c r="CF1056" s="145"/>
      <c r="CG1056" s="145"/>
      <c r="CH1056" s="128">
        <f t="shared" si="290"/>
        <v>1</v>
      </c>
      <c r="CI1056" s="145"/>
      <c r="CJ1056" s="145"/>
      <c r="CK1056" s="145"/>
      <c r="CL1056" s="145"/>
      <c r="CM1056" s="145"/>
      <c r="CN1056" s="145"/>
      <c r="CO1056" s="145"/>
      <c r="CP1056" s="145"/>
      <c r="CQ1056" s="145"/>
      <c r="CR1056" s="145"/>
      <c r="CS1056" s="128">
        <f t="shared" si="291"/>
        <v>0</v>
      </c>
      <c r="CT1056" s="145"/>
      <c r="CU1056" s="145"/>
      <c r="CV1056" s="145"/>
      <c r="CW1056" s="145"/>
      <c r="CX1056" s="145"/>
      <c r="CY1056" s="145"/>
      <c r="CZ1056" s="145"/>
      <c r="DA1056" s="145"/>
      <c r="DB1056" s="145"/>
      <c r="DC1056" s="145"/>
      <c r="DD1056" s="128">
        <f t="shared" si="292"/>
        <v>0</v>
      </c>
      <c r="DE1056" s="145"/>
      <c r="DF1056" s="145"/>
      <c r="DG1056" s="145"/>
      <c r="DH1056" s="145"/>
      <c r="DI1056" s="145"/>
      <c r="DJ1056" s="145"/>
      <c r="DK1056" s="145"/>
      <c r="DL1056" s="145"/>
      <c r="DM1056" s="145"/>
      <c r="DN1056" s="128">
        <f t="shared" si="293"/>
        <v>0</v>
      </c>
      <c r="DO1056" s="145"/>
      <c r="DP1056" s="145"/>
      <c r="DQ1056" s="145"/>
      <c r="DR1056" s="145"/>
      <c r="DS1056" s="145"/>
      <c r="DT1056" s="145"/>
      <c r="DU1056" s="145"/>
      <c r="DV1056" s="145"/>
      <c r="DW1056" s="145"/>
      <c r="DX1056" s="145"/>
      <c r="DY1056" s="128">
        <f t="shared" si="294"/>
        <v>0</v>
      </c>
      <c r="DZ1056" s="128">
        <f t="shared" si="295"/>
        <v>0</v>
      </c>
      <c r="EA1056" s="128">
        <f t="shared" si="296"/>
        <v>0</v>
      </c>
      <c r="EB1056" s="128">
        <f t="shared" si="297"/>
        <v>0</v>
      </c>
      <c r="EC1056" s="128">
        <f t="shared" si="298"/>
        <v>0</v>
      </c>
      <c r="ED1056" s="128">
        <f t="shared" si="299"/>
        <v>0</v>
      </c>
      <c r="EE1056" s="128">
        <f t="shared" si="300"/>
        <v>0</v>
      </c>
      <c r="EF1056" s="128">
        <f t="shared" si="301"/>
        <v>0</v>
      </c>
      <c r="EG1056" s="128">
        <f t="shared" si="302"/>
        <v>0</v>
      </c>
      <c r="EH1056" s="128">
        <f t="shared" si="303"/>
        <v>0</v>
      </c>
      <c r="EI1056" s="128">
        <f t="shared" si="304"/>
        <v>0</v>
      </c>
      <c r="EJ1056" s="128">
        <v>0</v>
      </c>
    </row>
    <row r="1057" spans="1:140" ht="15.75" customHeight="1">
      <c r="A1057" s="33"/>
      <c r="B1057" s="33"/>
      <c r="C1057" s="128">
        <v>2020</v>
      </c>
      <c r="D1057" s="128" t="s">
        <v>5197</v>
      </c>
      <c r="E1057" s="128" t="s">
        <v>5198</v>
      </c>
      <c r="F1057" s="128" t="s">
        <v>1087</v>
      </c>
      <c r="G1057" s="128" t="s">
        <v>538</v>
      </c>
      <c r="H1057" s="128" t="s">
        <v>5199</v>
      </c>
      <c r="I1057" s="128" t="s">
        <v>5200</v>
      </c>
      <c r="J1057" s="128"/>
      <c r="K1057" s="128"/>
      <c r="L1057" s="128" t="s">
        <v>4462</v>
      </c>
      <c r="M1057" s="147">
        <v>0</v>
      </c>
      <c r="N1057" s="147"/>
      <c r="O1057" s="128"/>
      <c r="P1057" s="128"/>
      <c r="Q1057" s="128"/>
      <c r="R1057" s="128"/>
      <c r="S1057" s="128"/>
      <c r="T1057" s="128">
        <v>1</v>
      </c>
      <c r="U1057" s="128"/>
      <c r="V1057" s="128"/>
      <c r="W1057" s="128"/>
      <c r="X1057" s="128">
        <v>1</v>
      </c>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f t="shared" si="307"/>
        <v>1</v>
      </c>
      <c r="AS1057" s="145">
        <v>0</v>
      </c>
      <c r="AT1057" s="186">
        <v>1</v>
      </c>
      <c r="AU1057" s="145">
        <v>0</v>
      </c>
      <c r="AV1057" s="145">
        <v>0</v>
      </c>
      <c r="AW1057" s="145">
        <v>0</v>
      </c>
      <c r="AX1057" s="128">
        <f t="shared" si="306"/>
        <v>1</v>
      </c>
      <c r="AY1057" s="145"/>
      <c r="AZ1057" s="145"/>
      <c r="BA1057" s="145">
        <v>1</v>
      </c>
      <c r="BB1057" s="145"/>
      <c r="BC1057" s="145"/>
      <c r="BD1057" s="145"/>
      <c r="BE1057" s="145"/>
      <c r="BF1057" s="145"/>
      <c r="BG1057" s="145"/>
      <c r="BH1057" s="145"/>
      <c r="BI1057" s="145"/>
      <c r="BJ1057" s="145"/>
      <c r="BK1057" s="145">
        <v>1</v>
      </c>
      <c r="BL1057" s="145"/>
      <c r="BM1057" s="145"/>
      <c r="BN1057" s="145">
        <v>1</v>
      </c>
      <c r="BO1057" s="145"/>
      <c r="BP1057" s="145"/>
      <c r="BQ1057" s="145"/>
      <c r="BR1057" s="145"/>
      <c r="BS1057" s="145">
        <v>1</v>
      </c>
      <c r="BT1057" s="145"/>
      <c r="BU1057" s="145"/>
      <c r="BV1057" s="66">
        <f t="shared" si="305"/>
        <v>0</v>
      </c>
      <c r="BW1057" s="145"/>
      <c r="BX1057" s="145"/>
      <c r="BY1057" s="145"/>
      <c r="BZ1057" s="145"/>
      <c r="CA1057" s="145"/>
      <c r="CB1057" s="145"/>
      <c r="CC1057" s="145"/>
      <c r="CD1057" s="145"/>
      <c r="CE1057" s="145"/>
      <c r="CF1057" s="145"/>
      <c r="CG1057" s="145"/>
      <c r="CH1057" s="128">
        <f t="shared" si="290"/>
        <v>0</v>
      </c>
      <c r="CI1057" s="145"/>
      <c r="CJ1057" s="145">
        <v>1</v>
      </c>
      <c r="CK1057" s="145"/>
      <c r="CL1057" s="145"/>
      <c r="CM1057" s="145"/>
      <c r="CN1057" s="145"/>
      <c r="CO1057" s="145"/>
      <c r="CP1057" s="145"/>
      <c r="CQ1057" s="145"/>
      <c r="CR1057" s="145"/>
      <c r="CS1057" s="128">
        <f t="shared" si="291"/>
        <v>1</v>
      </c>
      <c r="CT1057" s="145"/>
      <c r="CU1057" s="145"/>
      <c r="CV1057" s="145"/>
      <c r="CW1057" s="145"/>
      <c r="CX1057" s="145"/>
      <c r="CY1057" s="145"/>
      <c r="CZ1057" s="145"/>
      <c r="DA1057" s="145"/>
      <c r="DB1057" s="145"/>
      <c r="DC1057" s="145"/>
      <c r="DD1057" s="128">
        <f t="shared" si="292"/>
        <v>0</v>
      </c>
      <c r="DE1057" s="145"/>
      <c r="DF1057" s="145"/>
      <c r="DG1057" s="145"/>
      <c r="DH1057" s="145"/>
      <c r="DI1057" s="145"/>
      <c r="DJ1057" s="145"/>
      <c r="DK1057" s="145"/>
      <c r="DL1057" s="145"/>
      <c r="DM1057" s="145"/>
      <c r="DN1057" s="128">
        <f t="shared" si="293"/>
        <v>0</v>
      </c>
      <c r="DO1057" s="145"/>
      <c r="DP1057" s="145"/>
      <c r="DQ1057" s="145"/>
      <c r="DR1057" s="145"/>
      <c r="DS1057" s="145"/>
      <c r="DT1057" s="145"/>
      <c r="DU1057" s="145"/>
      <c r="DV1057" s="145"/>
      <c r="DW1057" s="145"/>
      <c r="DX1057" s="145"/>
      <c r="DY1057" s="128">
        <f t="shared" si="294"/>
        <v>0</v>
      </c>
      <c r="DZ1057" s="128">
        <f t="shared" si="295"/>
        <v>0</v>
      </c>
      <c r="EA1057" s="128">
        <f t="shared" si="296"/>
        <v>1</v>
      </c>
      <c r="EB1057" s="128">
        <f t="shared" si="297"/>
        <v>0</v>
      </c>
      <c r="EC1057" s="128">
        <f t="shared" si="298"/>
        <v>0</v>
      </c>
      <c r="ED1057" s="128">
        <f t="shared" si="299"/>
        <v>0</v>
      </c>
      <c r="EE1057" s="128">
        <f t="shared" si="300"/>
        <v>0</v>
      </c>
      <c r="EF1057" s="128">
        <f t="shared" si="301"/>
        <v>0</v>
      </c>
      <c r="EG1057" s="128">
        <f t="shared" si="302"/>
        <v>0</v>
      </c>
      <c r="EH1057" s="128">
        <f t="shared" si="303"/>
        <v>1</v>
      </c>
      <c r="EI1057" s="128">
        <f t="shared" si="304"/>
        <v>1</v>
      </c>
      <c r="EJ1057" s="128">
        <v>0</v>
      </c>
    </row>
    <row r="1058" spans="1:140" ht="15.75" customHeight="1">
      <c r="A1058" s="33"/>
      <c r="B1058" s="33"/>
      <c r="C1058" s="128">
        <v>2020</v>
      </c>
      <c r="D1058" s="128" t="s">
        <v>5201</v>
      </c>
      <c r="E1058" s="128" t="s">
        <v>5202</v>
      </c>
      <c r="F1058" s="128" t="s">
        <v>5203</v>
      </c>
      <c r="G1058" s="128" t="s">
        <v>470</v>
      </c>
      <c r="H1058" s="128" t="s">
        <v>5204</v>
      </c>
      <c r="I1058" s="182" t="s">
        <v>5205</v>
      </c>
      <c r="J1058" s="128"/>
      <c r="K1058" s="128"/>
      <c r="L1058" s="128" t="s">
        <v>4462</v>
      </c>
      <c r="M1058" s="147">
        <v>0</v>
      </c>
      <c r="N1058" s="147"/>
      <c r="O1058" s="128"/>
      <c r="P1058" s="128"/>
      <c r="Q1058" s="128"/>
      <c r="R1058" s="128"/>
      <c r="S1058" s="128"/>
      <c r="T1058" s="128"/>
      <c r="U1058" s="128">
        <v>1</v>
      </c>
      <c r="V1058" s="128"/>
      <c r="W1058" s="128"/>
      <c r="X1058" s="128"/>
      <c r="Y1058" s="128"/>
      <c r="Z1058" s="128"/>
      <c r="AA1058" s="128"/>
      <c r="AB1058" s="128"/>
      <c r="AC1058" s="128"/>
      <c r="AD1058" s="128">
        <v>1</v>
      </c>
      <c r="AE1058" s="128"/>
      <c r="AF1058" s="128"/>
      <c r="AG1058" s="128"/>
      <c r="AH1058" s="128"/>
      <c r="AI1058" s="128"/>
      <c r="AJ1058" s="128"/>
      <c r="AK1058" s="128"/>
      <c r="AL1058" s="128"/>
      <c r="AM1058" s="128"/>
      <c r="AN1058" s="128"/>
      <c r="AO1058" s="128"/>
      <c r="AP1058" s="128"/>
      <c r="AQ1058" s="128"/>
      <c r="AR1058" s="128">
        <f t="shared" si="307"/>
        <v>1</v>
      </c>
      <c r="AS1058" s="186">
        <v>1</v>
      </c>
      <c r="AT1058" s="186">
        <v>1</v>
      </c>
      <c r="AU1058" s="186">
        <v>0</v>
      </c>
      <c r="AV1058" s="186">
        <v>0</v>
      </c>
      <c r="AW1058" s="186">
        <v>1</v>
      </c>
      <c r="AX1058" s="128">
        <f t="shared" si="306"/>
        <v>3</v>
      </c>
      <c r="AY1058" s="145">
        <v>1</v>
      </c>
      <c r="AZ1058" s="145"/>
      <c r="BA1058" s="145"/>
      <c r="BB1058" s="145"/>
      <c r="BC1058" s="145"/>
      <c r="BD1058" s="145"/>
      <c r="BE1058" s="145"/>
      <c r="BF1058" s="145">
        <v>1</v>
      </c>
      <c r="BG1058" s="145"/>
      <c r="BH1058" s="145"/>
      <c r="BI1058" s="145"/>
      <c r="BJ1058" s="145"/>
      <c r="BK1058" s="145"/>
      <c r="BL1058" s="145"/>
      <c r="BM1058" s="145"/>
      <c r="BN1058" s="145"/>
      <c r="BO1058" s="145"/>
      <c r="BP1058" s="145">
        <v>1</v>
      </c>
      <c r="BQ1058" s="145"/>
      <c r="BR1058" s="145"/>
      <c r="BS1058" s="145">
        <v>1</v>
      </c>
      <c r="BT1058" s="145">
        <v>1</v>
      </c>
      <c r="BU1058" s="145">
        <v>1</v>
      </c>
      <c r="BV1058" s="66">
        <f t="shared" si="305"/>
        <v>0</v>
      </c>
      <c r="BW1058" s="145"/>
      <c r="BX1058" s="145"/>
      <c r="BY1058" s="145"/>
      <c r="BZ1058" s="145">
        <v>1</v>
      </c>
      <c r="CA1058" s="145"/>
      <c r="CB1058" s="145"/>
      <c r="CC1058" s="145"/>
      <c r="CD1058" s="145"/>
      <c r="CE1058" s="145"/>
      <c r="CF1058" s="145"/>
      <c r="CG1058" s="145"/>
      <c r="CH1058" s="128">
        <f t="shared" si="290"/>
        <v>1</v>
      </c>
      <c r="CI1058" s="145"/>
      <c r="CJ1058" s="145"/>
      <c r="CK1058" s="145"/>
      <c r="CL1058" s="145"/>
      <c r="CM1058" s="145">
        <v>1</v>
      </c>
      <c r="CN1058" s="145"/>
      <c r="CO1058" s="145"/>
      <c r="CP1058" s="145"/>
      <c r="CQ1058" s="145"/>
      <c r="CR1058" s="145"/>
      <c r="CS1058" s="128">
        <f t="shared" si="291"/>
        <v>1</v>
      </c>
      <c r="CT1058" s="145"/>
      <c r="CU1058" s="145"/>
      <c r="CV1058" s="145"/>
      <c r="CW1058" s="145"/>
      <c r="CX1058" s="145"/>
      <c r="CY1058" s="145"/>
      <c r="CZ1058" s="145"/>
      <c r="DA1058" s="145"/>
      <c r="DB1058" s="145"/>
      <c r="DC1058" s="145"/>
      <c r="DD1058" s="128">
        <f t="shared" si="292"/>
        <v>0</v>
      </c>
      <c r="DE1058" s="145"/>
      <c r="DF1058" s="145"/>
      <c r="DG1058" s="145"/>
      <c r="DH1058" s="145"/>
      <c r="DI1058" s="145"/>
      <c r="DJ1058" s="145"/>
      <c r="DK1058" s="145"/>
      <c r="DL1058" s="145"/>
      <c r="DM1058" s="145"/>
      <c r="DN1058" s="128">
        <f t="shared" si="293"/>
        <v>0</v>
      </c>
      <c r="DO1058" s="145"/>
      <c r="DP1058" s="145"/>
      <c r="DQ1058" s="145"/>
      <c r="DR1058" s="145"/>
      <c r="DS1058" s="145"/>
      <c r="DT1058" s="145"/>
      <c r="DU1058" s="145"/>
      <c r="DV1058" s="145">
        <v>1</v>
      </c>
      <c r="DW1058" s="145"/>
      <c r="DX1058" s="145"/>
      <c r="DY1058" s="128">
        <f t="shared" si="294"/>
        <v>1</v>
      </c>
      <c r="DZ1058" s="128">
        <f t="shared" si="295"/>
        <v>0</v>
      </c>
      <c r="EA1058" s="128">
        <f t="shared" si="296"/>
        <v>0</v>
      </c>
      <c r="EB1058" s="128">
        <f t="shared" si="297"/>
        <v>0</v>
      </c>
      <c r="EC1058" s="128">
        <f t="shared" si="298"/>
        <v>0</v>
      </c>
      <c r="ED1058" s="128">
        <f t="shared" si="299"/>
        <v>0</v>
      </c>
      <c r="EE1058" s="128">
        <f t="shared" si="300"/>
        <v>0</v>
      </c>
      <c r="EF1058" s="128">
        <f t="shared" si="301"/>
        <v>0</v>
      </c>
      <c r="EG1058" s="128">
        <f t="shared" si="302"/>
        <v>0</v>
      </c>
      <c r="EH1058" s="128">
        <f t="shared" si="303"/>
        <v>0</v>
      </c>
      <c r="EI1058" s="128">
        <f t="shared" si="304"/>
        <v>0</v>
      </c>
      <c r="EJ1058" s="128">
        <v>0</v>
      </c>
    </row>
    <row r="1059" spans="1:140" ht="15.75" customHeight="1">
      <c r="A1059" s="33"/>
      <c r="B1059" s="33"/>
      <c r="C1059" s="128">
        <v>2020</v>
      </c>
      <c r="D1059" s="128" t="s">
        <v>5206</v>
      </c>
      <c r="E1059" s="128" t="s">
        <v>5207</v>
      </c>
      <c r="F1059" s="128" t="s">
        <v>856</v>
      </c>
      <c r="G1059" s="128" t="s">
        <v>483</v>
      </c>
      <c r="H1059" s="159" t="s">
        <v>5208</v>
      </c>
      <c r="I1059" s="128" t="s">
        <v>5209</v>
      </c>
      <c r="J1059" s="128"/>
      <c r="K1059" s="128"/>
      <c r="L1059" s="128" t="s">
        <v>4462</v>
      </c>
      <c r="M1059" s="147">
        <v>0</v>
      </c>
      <c r="N1059" s="147"/>
      <c r="O1059" s="128"/>
      <c r="P1059" s="128"/>
      <c r="Q1059" s="128"/>
      <c r="R1059" s="128"/>
      <c r="S1059" s="128"/>
      <c r="T1059" s="128"/>
      <c r="U1059" s="128">
        <v>1</v>
      </c>
      <c r="V1059" s="128"/>
      <c r="W1059" s="128"/>
      <c r="X1059" s="128"/>
      <c r="Y1059" s="128"/>
      <c r="Z1059" s="128"/>
      <c r="AA1059" s="128">
        <v>1</v>
      </c>
      <c r="AB1059" s="128"/>
      <c r="AC1059" s="128"/>
      <c r="AD1059" s="128"/>
      <c r="AE1059" s="128"/>
      <c r="AF1059" s="128"/>
      <c r="AG1059" s="128">
        <v>1</v>
      </c>
      <c r="AH1059" s="128"/>
      <c r="AI1059" s="128"/>
      <c r="AJ1059" s="128"/>
      <c r="AK1059" s="128"/>
      <c r="AL1059" s="128"/>
      <c r="AM1059" s="128"/>
      <c r="AN1059" s="128"/>
      <c r="AO1059" s="128"/>
      <c r="AP1059" s="128"/>
      <c r="AQ1059" s="128"/>
      <c r="AR1059" s="128">
        <f t="shared" si="307"/>
        <v>1</v>
      </c>
      <c r="AS1059" s="186">
        <v>1</v>
      </c>
      <c r="AT1059" s="145">
        <v>0</v>
      </c>
      <c r="AU1059" s="186">
        <v>0</v>
      </c>
      <c r="AV1059" s="186">
        <v>0</v>
      </c>
      <c r="AW1059" s="186">
        <v>1</v>
      </c>
      <c r="AX1059" s="128">
        <f t="shared" si="306"/>
        <v>2</v>
      </c>
      <c r="AY1059" s="145"/>
      <c r="AZ1059" s="145"/>
      <c r="BA1059" s="145">
        <v>1</v>
      </c>
      <c r="BB1059" s="145"/>
      <c r="BC1059" s="145"/>
      <c r="BD1059" s="145"/>
      <c r="BE1059" s="145"/>
      <c r="BF1059" s="145"/>
      <c r="BG1059" s="145"/>
      <c r="BH1059" s="145"/>
      <c r="BI1059" s="145"/>
      <c r="BJ1059" s="145"/>
      <c r="BK1059" s="145"/>
      <c r="BL1059" s="145">
        <v>1</v>
      </c>
      <c r="BM1059" s="145"/>
      <c r="BN1059" s="145"/>
      <c r="BO1059" s="145"/>
      <c r="BP1059" s="145"/>
      <c r="BQ1059" s="145"/>
      <c r="BR1059" s="145"/>
      <c r="BS1059" s="145">
        <v>1</v>
      </c>
      <c r="BT1059" s="145"/>
      <c r="BU1059" s="145">
        <v>1</v>
      </c>
      <c r="BV1059" s="66">
        <f t="shared" si="305"/>
        <v>0</v>
      </c>
      <c r="BW1059" s="145"/>
      <c r="BX1059" s="145"/>
      <c r="BY1059" s="145"/>
      <c r="BZ1059" s="145"/>
      <c r="CA1059" s="145"/>
      <c r="CB1059" s="145"/>
      <c r="CC1059" s="145"/>
      <c r="CD1059" s="145"/>
      <c r="CE1059" s="145"/>
      <c r="CF1059" s="145"/>
      <c r="CG1059" s="145"/>
      <c r="CH1059" s="128">
        <f t="shared" si="290"/>
        <v>0</v>
      </c>
      <c r="CI1059" s="145"/>
      <c r="CJ1059" s="145"/>
      <c r="CK1059" s="145"/>
      <c r="CL1059" s="145"/>
      <c r="CM1059" s="145"/>
      <c r="CN1059" s="145"/>
      <c r="CO1059" s="145"/>
      <c r="CP1059" s="145"/>
      <c r="CQ1059" s="145"/>
      <c r="CR1059" s="145"/>
      <c r="CS1059" s="128">
        <f t="shared" si="291"/>
        <v>0</v>
      </c>
      <c r="CT1059" s="145"/>
      <c r="CU1059" s="145"/>
      <c r="CV1059" s="145"/>
      <c r="CW1059" s="145"/>
      <c r="CX1059" s="145"/>
      <c r="CY1059" s="145"/>
      <c r="CZ1059" s="145"/>
      <c r="DA1059" s="145"/>
      <c r="DB1059" s="145"/>
      <c r="DC1059" s="145"/>
      <c r="DD1059" s="128">
        <f t="shared" si="292"/>
        <v>0</v>
      </c>
      <c r="DE1059" s="145"/>
      <c r="DF1059" s="145"/>
      <c r="DG1059" s="145"/>
      <c r="DH1059" s="145"/>
      <c r="DI1059" s="145"/>
      <c r="DJ1059" s="145"/>
      <c r="DK1059" s="145"/>
      <c r="DL1059" s="145"/>
      <c r="DM1059" s="145"/>
      <c r="DN1059" s="128">
        <f t="shared" si="293"/>
        <v>0</v>
      </c>
      <c r="DO1059" s="145"/>
      <c r="DP1059" s="145"/>
      <c r="DQ1059" s="145"/>
      <c r="DR1059" s="145"/>
      <c r="DS1059" s="145"/>
      <c r="DT1059" s="145"/>
      <c r="DU1059" s="145"/>
      <c r="DV1059" s="145"/>
      <c r="DW1059" s="145"/>
      <c r="DX1059" s="145"/>
      <c r="DY1059" s="128">
        <f t="shared" si="294"/>
        <v>0</v>
      </c>
      <c r="DZ1059" s="128">
        <f t="shared" si="295"/>
        <v>0</v>
      </c>
      <c r="EA1059" s="128">
        <f t="shared" si="296"/>
        <v>0</v>
      </c>
      <c r="EB1059" s="128">
        <f t="shared" si="297"/>
        <v>0</v>
      </c>
      <c r="EC1059" s="128">
        <f t="shared" si="298"/>
        <v>0</v>
      </c>
      <c r="ED1059" s="128">
        <f t="shared" si="299"/>
        <v>0</v>
      </c>
      <c r="EE1059" s="128">
        <f t="shared" si="300"/>
        <v>0</v>
      </c>
      <c r="EF1059" s="128">
        <f t="shared" si="301"/>
        <v>0</v>
      </c>
      <c r="EG1059" s="128">
        <f t="shared" si="302"/>
        <v>0</v>
      </c>
      <c r="EH1059" s="128">
        <f t="shared" si="303"/>
        <v>0</v>
      </c>
      <c r="EI1059" s="128">
        <f t="shared" si="304"/>
        <v>0</v>
      </c>
      <c r="EJ1059" s="128">
        <v>0</v>
      </c>
    </row>
    <row r="1060" spans="1:140" ht="15.75" customHeight="1">
      <c r="A1060" s="33"/>
      <c r="B1060" s="33"/>
      <c r="C1060" s="128">
        <v>2020</v>
      </c>
      <c r="D1060" s="128" t="s">
        <v>5210</v>
      </c>
      <c r="E1060" s="128" t="s">
        <v>5211</v>
      </c>
      <c r="F1060" s="128" t="s">
        <v>5212</v>
      </c>
      <c r="G1060" s="128" t="s">
        <v>503</v>
      </c>
      <c r="H1060" s="128" t="s">
        <v>5213</v>
      </c>
      <c r="I1060" s="128" t="s">
        <v>5214</v>
      </c>
      <c r="J1060" s="128"/>
      <c r="K1060" s="128"/>
      <c r="L1060" s="128" t="s">
        <v>4462</v>
      </c>
      <c r="M1060" s="147">
        <v>0</v>
      </c>
      <c r="N1060" s="147"/>
      <c r="O1060" s="128"/>
      <c r="P1060" s="128"/>
      <c r="Q1060" s="128"/>
      <c r="R1060" s="128"/>
      <c r="S1060" s="128"/>
      <c r="T1060" s="128"/>
      <c r="U1060" s="128"/>
      <c r="V1060" s="128"/>
      <c r="W1060" s="128">
        <v>1</v>
      </c>
      <c r="X1060" s="128"/>
      <c r="Y1060" s="128"/>
      <c r="Z1060" s="128"/>
      <c r="AA1060" s="128"/>
      <c r="AB1060" s="128"/>
      <c r="AC1060" s="128"/>
      <c r="AD1060" s="128"/>
      <c r="AE1060" s="128"/>
      <c r="AF1060" s="128"/>
      <c r="AG1060" s="128"/>
      <c r="AH1060" s="128"/>
      <c r="AI1060" s="128"/>
      <c r="AJ1060" s="128">
        <v>1</v>
      </c>
      <c r="AK1060" s="128"/>
      <c r="AL1060" s="128"/>
      <c r="AM1060" s="128"/>
      <c r="AN1060" s="128"/>
      <c r="AO1060" s="128"/>
      <c r="AP1060" s="128"/>
      <c r="AQ1060" s="128"/>
      <c r="AR1060" s="128">
        <f t="shared" si="307"/>
        <v>1</v>
      </c>
      <c r="AS1060" s="186">
        <v>0</v>
      </c>
      <c r="AT1060" s="145">
        <v>1</v>
      </c>
      <c r="AU1060" s="186">
        <v>0</v>
      </c>
      <c r="AV1060" s="186">
        <v>0</v>
      </c>
      <c r="AW1060" s="186">
        <v>0</v>
      </c>
      <c r="AX1060" s="128">
        <f t="shared" si="306"/>
        <v>1</v>
      </c>
      <c r="AY1060" s="145"/>
      <c r="AZ1060" s="145">
        <v>1</v>
      </c>
      <c r="BA1060" s="145"/>
      <c r="BB1060" s="145"/>
      <c r="BC1060" s="145"/>
      <c r="BD1060" s="145"/>
      <c r="BE1060" s="145"/>
      <c r="BF1060" s="145"/>
      <c r="BG1060" s="145"/>
      <c r="BH1060" s="145"/>
      <c r="BI1060" s="145"/>
      <c r="BJ1060" s="145"/>
      <c r="BK1060" s="145"/>
      <c r="BL1060" s="145"/>
      <c r="BM1060" s="145"/>
      <c r="BN1060" s="145"/>
      <c r="BO1060" s="145"/>
      <c r="BP1060" s="145">
        <v>1</v>
      </c>
      <c r="BQ1060" s="145"/>
      <c r="BR1060" s="145"/>
      <c r="BS1060" s="145"/>
      <c r="BT1060" s="145"/>
      <c r="BU1060" s="145"/>
      <c r="BV1060" s="66">
        <f t="shared" si="305"/>
        <v>1</v>
      </c>
      <c r="BW1060" s="145"/>
      <c r="BX1060" s="145"/>
      <c r="BY1060" s="145"/>
      <c r="BZ1060" s="145"/>
      <c r="CA1060" s="145"/>
      <c r="CB1060" s="145"/>
      <c r="CC1060" s="145"/>
      <c r="CD1060" s="145"/>
      <c r="CE1060" s="145"/>
      <c r="CF1060" s="145"/>
      <c r="CG1060" s="145"/>
      <c r="CH1060" s="128">
        <f t="shared" si="290"/>
        <v>0</v>
      </c>
      <c r="CI1060" s="145"/>
      <c r="CJ1060" s="145"/>
      <c r="CK1060" s="145"/>
      <c r="CL1060" s="145"/>
      <c r="CM1060" s="145"/>
      <c r="CN1060" s="145"/>
      <c r="CO1060" s="145"/>
      <c r="CP1060" s="145"/>
      <c r="CQ1060" s="145"/>
      <c r="CR1060" s="145"/>
      <c r="CS1060" s="128">
        <f t="shared" si="291"/>
        <v>0</v>
      </c>
      <c r="CT1060" s="145"/>
      <c r="CU1060" s="145"/>
      <c r="CV1060" s="145"/>
      <c r="CW1060" s="145"/>
      <c r="CX1060" s="145"/>
      <c r="CY1060" s="145"/>
      <c r="CZ1060" s="145"/>
      <c r="DA1060" s="145"/>
      <c r="DB1060" s="145"/>
      <c r="DC1060" s="145"/>
      <c r="DD1060" s="128">
        <f t="shared" si="292"/>
        <v>0</v>
      </c>
      <c r="DE1060" s="145"/>
      <c r="DF1060" s="145"/>
      <c r="DG1060" s="145"/>
      <c r="DH1060" s="145"/>
      <c r="DI1060" s="145"/>
      <c r="DJ1060" s="145"/>
      <c r="DK1060" s="145"/>
      <c r="DL1060" s="145"/>
      <c r="DM1060" s="145"/>
      <c r="DN1060" s="128">
        <f t="shared" si="293"/>
        <v>0</v>
      </c>
      <c r="DO1060" s="145"/>
      <c r="DP1060" s="145"/>
      <c r="DQ1060" s="145"/>
      <c r="DR1060" s="145"/>
      <c r="DS1060" s="145"/>
      <c r="DT1060" s="145"/>
      <c r="DU1060" s="145"/>
      <c r="DV1060" s="145"/>
      <c r="DW1060" s="145"/>
      <c r="DX1060" s="145"/>
      <c r="DY1060" s="128">
        <f t="shared" si="294"/>
        <v>0</v>
      </c>
      <c r="DZ1060" s="128">
        <f t="shared" si="295"/>
        <v>0</v>
      </c>
      <c r="EA1060" s="128">
        <f t="shared" si="296"/>
        <v>0</v>
      </c>
      <c r="EB1060" s="128">
        <f t="shared" si="297"/>
        <v>0</v>
      </c>
      <c r="EC1060" s="128">
        <f t="shared" si="298"/>
        <v>0</v>
      </c>
      <c r="ED1060" s="128">
        <f t="shared" si="299"/>
        <v>0</v>
      </c>
      <c r="EE1060" s="128">
        <f t="shared" si="300"/>
        <v>0</v>
      </c>
      <c r="EF1060" s="128">
        <f t="shared" si="301"/>
        <v>0</v>
      </c>
      <c r="EG1060" s="128">
        <f t="shared" si="302"/>
        <v>0</v>
      </c>
      <c r="EH1060" s="128">
        <f t="shared" si="303"/>
        <v>0</v>
      </c>
      <c r="EI1060" s="128">
        <f t="shared" si="304"/>
        <v>0</v>
      </c>
      <c r="EJ1060" s="128">
        <v>0</v>
      </c>
    </row>
    <row r="1061" spans="1:140" ht="15.75" customHeight="1">
      <c r="A1061" s="33"/>
      <c r="B1061" s="33"/>
      <c r="C1061" s="128">
        <v>2020</v>
      </c>
      <c r="D1061" s="128" t="s">
        <v>5215</v>
      </c>
      <c r="E1061" s="128" t="s">
        <v>5216</v>
      </c>
      <c r="F1061" s="128" t="s">
        <v>466</v>
      </c>
      <c r="G1061" s="128" t="s">
        <v>459</v>
      </c>
      <c r="H1061" s="161" t="s">
        <v>5217</v>
      </c>
      <c r="I1061" s="128" t="s">
        <v>5218</v>
      </c>
      <c r="J1061" s="128"/>
      <c r="K1061" s="128"/>
      <c r="L1061" s="128" t="s">
        <v>4462</v>
      </c>
      <c r="M1061" s="147">
        <v>0</v>
      </c>
      <c r="N1061" s="147"/>
      <c r="O1061" s="128"/>
      <c r="P1061" s="128"/>
      <c r="Q1061" s="128"/>
      <c r="R1061" s="128"/>
      <c r="S1061" s="128"/>
      <c r="T1061" s="128"/>
      <c r="U1061" s="128">
        <v>1</v>
      </c>
      <c r="V1061" s="128"/>
      <c r="W1061" s="128"/>
      <c r="X1061" s="128"/>
      <c r="Y1061" s="128"/>
      <c r="Z1061" s="128">
        <v>1</v>
      </c>
      <c r="AA1061" s="128"/>
      <c r="AB1061" s="128"/>
      <c r="AC1061" s="128"/>
      <c r="AD1061" s="128"/>
      <c r="AE1061" s="128"/>
      <c r="AF1061" s="128"/>
      <c r="AG1061" s="128"/>
      <c r="AH1061" s="128"/>
      <c r="AI1061" s="128"/>
      <c r="AJ1061" s="128"/>
      <c r="AK1061" s="128"/>
      <c r="AL1061" s="128"/>
      <c r="AM1061" s="128"/>
      <c r="AN1061" s="128"/>
      <c r="AO1061" s="128"/>
      <c r="AP1061" s="128"/>
      <c r="AQ1061" s="128"/>
      <c r="AR1061" s="128">
        <f t="shared" si="307"/>
        <v>1</v>
      </c>
      <c r="AS1061" s="145">
        <v>0</v>
      </c>
      <c r="AT1061" s="186">
        <v>0</v>
      </c>
      <c r="AU1061" s="145">
        <v>0</v>
      </c>
      <c r="AV1061" s="145">
        <v>0</v>
      </c>
      <c r="AW1061" s="145">
        <v>1</v>
      </c>
      <c r="AX1061" s="128">
        <f t="shared" si="306"/>
        <v>1</v>
      </c>
      <c r="AY1061" s="145"/>
      <c r="AZ1061" s="145"/>
      <c r="BA1061" s="145">
        <v>1</v>
      </c>
      <c r="BB1061" s="145"/>
      <c r="BC1061" s="145"/>
      <c r="BD1061" s="145"/>
      <c r="BE1061" s="145"/>
      <c r="BF1061" s="145"/>
      <c r="BG1061" s="145"/>
      <c r="BH1061" s="145"/>
      <c r="BI1061" s="145"/>
      <c r="BJ1061" s="145"/>
      <c r="BK1061" s="145"/>
      <c r="BL1061" s="145"/>
      <c r="BM1061" s="145"/>
      <c r="BN1061" s="145"/>
      <c r="BO1061" s="145"/>
      <c r="BP1061" s="145">
        <v>1</v>
      </c>
      <c r="BQ1061" s="145"/>
      <c r="BR1061" s="145"/>
      <c r="BS1061" s="145"/>
      <c r="BT1061" s="145"/>
      <c r="BU1061" s="145">
        <v>1</v>
      </c>
      <c r="BV1061" s="66">
        <f t="shared" si="305"/>
        <v>0</v>
      </c>
      <c r="BW1061" s="145"/>
      <c r="BX1061" s="145"/>
      <c r="BY1061" s="145"/>
      <c r="BZ1061" s="145"/>
      <c r="CA1061" s="145"/>
      <c r="CB1061" s="145"/>
      <c r="CC1061" s="145"/>
      <c r="CD1061" s="145"/>
      <c r="CE1061" s="145"/>
      <c r="CF1061" s="145"/>
      <c r="CG1061" s="145"/>
      <c r="CH1061" s="128">
        <f t="shared" si="290"/>
        <v>0</v>
      </c>
      <c r="CI1061" s="145"/>
      <c r="CJ1061" s="145"/>
      <c r="CK1061" s="145"/>
      <c r="CL1061" s="145"/>
      <c r="CM1061" s="145"/>
      <c r="CN1061" s="145"/>
      <c r="CO1061" s="145"/>
      <c r="CP1061" s="145"/>
      <c r="CQ1061" s="145"/>
      <c r="CR1061" s="145"/>
      <c r="CS1061" s="128">
        <f t="shared" si="291"/>
        <v>0</v>
      </c>
      <c r="CT1061" s="145"/>
      <c r="CU1061" s="145"/>
      <c r="CV1061" s="145"/>
      <c r="CW1061" s="145"/>
      <c r="CX1061" s="145"/>
      <c r="CY1061" s="145"/>
      <c r="CZ1061" s="145"/>
      <c r="DA1061" s="145"/>
      <c r="DB1061" s="145"/>
      <c r="DC1061" s="145"/>
      <c r="DD1061" s="128">
        <f t="shared" si="292"/>
        <v>0</v>
      </c>
      <c r="DE1061" s="145"/>
      <c r="DF1061" s="145"/>
      <c r="DG1061" s="145"/>
      <c r="DH1061" s="145"/>
      <c r="DI1061" s="145"/>
      <c r="DJ1061" s="145"/>
      <c r="DK1061" s="145"/>
      <c r="DL1061" s="145"/>
      <c r="DM1061" s="145"/>
      <c r="DN1061" s="128">
        <f t="shared" si="293"/>
        <v>0</v>
      </c>
      <c r="DO1061" s="145"/>
      <c r="DP1061" s="145"/>
      <c r="DQ1061" s="145"/>
      <c r="DR1061" s="145"/>
      <c r="DS1061" s="145"/>
      <c r="DT1061" s="145"/>
      <c r="DU1061" s="145"/>
      <c r="DV1061" s="145">
        <v>1</v>
      </c>
      <c r="DW1061" s="145"/>
      <c r="DX1061" s="145"/>
      <c r="DY1061" s="128">
        <f t="shared" si="294"/>
        <v>1</v>
      </c>
      <c r="DZ1061" s="128">
        <f t="shared" si="295"/>
        <v>0</v>
      </c>
      <c r="EA1061" s="128">
        <f t="shared" si="296"/>
        <v>0</v>
      </c>
      <c r="EB1061" s="128">
        <f t="shared" si="297"/>
        <v>0</v>
      </c>
      <c r="EC1061" s="128">
        <f t="shared" si="298"/>
        <v>0</v>
      </c>
      <c r="ED1061" s="128">
        <f t="shared" si="299"/>
        <v>0</v>
      </c>
      <c r="EE1061" s="128">
        <f t="shared" si="300"/>
        <v>0</v>
      </c>
      <c r="EF1061" s="128">
        <f t="shared" si="301"/>
        <v>0</v>
      </c>
      <c r="EG1061" s="128">
        <f t="shared" si="302"/>
        <v>0</v>
      </c>
      <c r="EH1061" s="128">
        <f t="shared" si="303"/>
        <v>0</v>
      </c>
      <c r="EI1061" s="128">
        <f t="shared" si="304"/>
        <v>0</v>
      </c>
      <c r="EJ1061" s="128">
        <v>0</v>
      </c>
    </row>
    <row r="1062" spans="1:140" ht="15.75" customHeight="1">
      <c r="A1062" s="33"/>
      <c r="B1062" s="33"/>
      <c r="C1062" s="128">
        <v>2020</v>
      </c>
      <c r="D1062" s="128" t="s">
        <v>5219</v>
      </c>
      <c r="E1062" s="128" t="s">
        <v>5220</v>
      </c>
      <c r="F1062" s="128" t="s">
        <v>3008</v>
      </c>
      <c r="G1062" s="128" t="s">
        <v>2315</v>
      </c>
      <c r="H1062" s="128" t="s">
        <v>5221</v>
      </c>
      <c r="I1062" s="162" t="s">
        <v>5222</v>
      </c>
      <c r="J1062" s="128"/>
      <c r="K1062" s="128"/>
      <c r="L1062" s="128" t="s">
        <v>4462</v>
      </c>
      <c r="M1062" s="147">
        <v>0</v>
      </c>
      <c r="N1062" s="147"/>
      <c r="O1062" s="128"/>
      <c r="P1062" s="128"/>
      <c r="Q1062" s="128"/>
      <c r="R1062" s="128"/>
      <c r="S1062" s="128"/>
      <c r="T1062" s="128"/>
      <c r="U1062" s="128">
        <v>1</v>
      </c>
      <c r="V1062" s="128"/>
      <c r="W1062" s="128"/>
      <c r="X1062" s="128"/>
      <c r="Y1062" s="128"/>
      <c r="Z1062" s="128">
        <v>1</v>
      </c>
      <c r="AA1062" s="128"/>
      <c r="AB1062" s="128"/>
      <c r="AC1062" s="128"/>
      <c r="AD1062" s="128"/>
      <c r="AE1062" s="128"/>
      <c r="AF1062" s="128"/>
      <c r="AG1062" s="128"/>
      <c r="AH1062" s="128"/>
      <c r="AI1062" s="128"/>
      <c r="AJ1062" s="128"/>
      <c r="AK1062" s="128"/>
      <c r="AL1062" s="128"/>
      <c r="AM1062" s="128"/>
      <c r="AN1062" s="128"/>
      <c r="AO1062" s="128"/>
      <c r="AP1062" s="128"/>
      <c r="AQ1062" s="128"/>
      <c r="AR1062" s="128">
        <f t="shared" si="307"/>
        <v>1</v>
      </c>
      <c r="AS1062" s="145">
        <v>0</v>
      </c>
      <c r="AT1062" s="145">
        <v>0</v>
      </c>
      <c r="AU1062" s="186">
        <v>0</v>
      </c>
      <c r="AV1062" s="145">
        <v>0</v>
      </c>
      <c r="AW1062" s="186">
        <v>1</v>
      </c>
      <c r="AX1062" s="128">
        <f t="shared" si="306"/>
        <v>1</v>
      </c>
      <c r="AY1062" s="145"/>
      <c r="AZ1062" s="145"/>
      <c r="BA1062" s="145">
        <v>1</v>
      </c>
      <c r="BB1062" s="145"/>
      <c r="BC1062" s="145"/>
      <c r="BD1062" s="145"/>
      <c r="BE1062" s="145"/>
      <c r="BF1062" s="145"/>
      <c r="BG1062" s="145"/>
      <c r="BH1062" s="145"/>
      <c r="BI1062" s="145"/>
      <c r="BJ1062" s="145"/>
      <c r="BK1062" s="145">
        <v>1</v>
      </c>
      <c r="BL1062" s="145"/>
      <c r="BM1062" s="145"/>
      <c r="BN1062" s="145"/>
      <c r="BO1062" s="145"/>
      <c r="BP1062" s="145"/>
      <c r="BQ1062" s="145"/>
      <c r="BR1062" s="145"/>
      <c r="BS1062" s="145"/>
      <c r="BT1062" s="186"/>
      <c r="BU1062" s="186">
        <v>1</v>
      </c>
      <c r="BV1062" s="66">
        <f t="shared" si="305"/>
        <v>0</v>
      </c>
      <c r="BW1062" s="145"/>
      <c r="BX1062" s="145"/>
      <c r="BY1062" s="145"/>
      <c r="BZ1062" s="145"/>
      <c r="CA1062" s="145"/>
      <c r="CB1062" s="145"/>
      <c r="CC1062" s="145"/>
      <c r="CD1062" s="145"/>
      <c r="CE1062" s="145"/>
      <c r="CF1062" s="145"/>
      <c r="CG1062" s="145"/>
      <c r="CH1062" s="128">
        <f t="shared" si="290"/>
        <v>0</v>
      </c>
      <c r="CI1062" s="145"/>
      <c r="CJ1062" s="145"/>
      <c r="CK1062" s="145"/>
      <c r="CL1062" s="145"/>
      <c r="CM1062" s="145"/>
      <c r="CN1062" s="145"/>
      <c r="CO1062" s="145"/>
      <c r="CP1062" s="145"/>
      <c r="CQ1062" s="145"/>
      <c r="CR1062" s="145"/>
      <c r="CS1062" s="128">
        <f t="shared" si="291"/>
        <v>0</v>
      </c>
      <c r="CT1062" s="145"/>
      <c r="CU1062" s="145"/>
      <c r="CV1062" s="145"/>
      <c r="CW1062" s="145"/>
      <c r="CX1062" s="145"/>
      <c r="CY1062" s="145"/>
      <c r="CZ1062" s="145"/>
      <c r="DA1062" s="145"/>
      <c r="DB1062" s="145"/>
      <c r="DC1062" s="145"/>
      <c r="DD1062" s="128">
        <f t="shared" si="292"/>
        <v>0</v>
      </c>
      <c r="DE1062" s="145"/>
      <c r="DF1062" s="145"/>
      <c r="DG1062" s="145"/>
      <c r="DH1062" s="145"/>
      <c r="DI1062" s="145"/>
      <c r="DJ1062" s="145"/>
      <c r="DK1062" s="145"/>
      <c r="DL1062" s="145"/>
      <c r="DM1062" s="145"/>
      <c r="DN1062" s="128">
        <f t="shared" si="293"/>
        <v>0</v>
      </c>
      <c r="DO1062" s="145"/>
      <c r="DP1062" s="145"/>
      <c r="DQ1062" s="145"/>
      <c r="DR1062" s="145"/>
      <c r="DS1062" s="145"/>
      <c r="DT1062" s="145"/>
      <c r="DU1062" s="145"/>
      <c r="DV1062" s="145">
        <v>1</v>
      </c>
      <c r="DW1062" s="145"/>
      <c r="DX1062" s="145"/>
      <c r="DY1062" s="128">
        <f t="shared" si="294"/>
        <v>1</v>
      </c>
      <c r="DZ1062" s="128">
        <f t="shared" si="295"/>
        <v>0</v>
      </c>
      <c r="EA1062" s="128">
        <f t="shared" si="296"/>
        <v>0</v>
      </c>
      <c r="EB1062" s="128">
        <f t="shared" si="297"/>
        <v>0</v>
      </c>
      <c r="EC1062" s="128">
        <f t="shared" si="298"/>
        <v>0</v>
      </c>
      <c r="ED1062" s="128">
        <f t="shared" si="299"/>
        <v>0</v>
      </c>
      <c r="EE1062" s="128">
        <f t="shared" si="300"/>
        <v>0</v>
      </c>
      <c r="EF1062" s="128">
        <f t="shared" si="301"/>
        <v>0</v>
      </c>
      <c r="EG1062" s="128">
        <f t="shared" si="302"/>
        <v>0</v>
      </c>
      <c r="EH1062" s="128">
        <f t="shared" si="303"/>
        <v>0</v>
      </c>
      <c r="EI1062" s="128">
        <f t="shared" si="304"/>
        <v>0</v>
      </c>
      <c r="EJ1062" s="128">
        <v>0</v>
      </c>
    </row>
    <row r="1063" spans="1:140" ht="15.75" customHeight="1">
      <c r="A1063" s="33"/>
      <c r="B1063" s="33"/>
      <c r="C1063" s="128">
        <v>2020</v>
      </c>
      <c r="D1063" s="128" t="s">
        <v>5223</v>
      </c>
      <c r="E1063" s="128" t="s">
        <v>5224</v>
      </c>
      <c r="F1063" s="128" t="s">
        <v>520</v>
      </c>
      <c r="G1063" s="128" t="s">
        <v>459</v>
      </c>
      <c r="H1063" s="161" t="s">
        <v>5225</v>
      </c>
      <c r="I1063" s="128" t="s">
        <v>5226</v>
      </c>
      <c r="J1063" s="128"/>
      <c r="K1063" s="128"/>
      <c r="L1063" s="128" t="s">
        <v>4462</v>
      </c>
      <c r="M1063" s="147">
        <v>0</v>
      </c>
      <c r="N1063" s="147"/>
      <c r="O1063" s="128"/>
      <c r="P1063" s="128"/>
      <c r="Q1063" s="128"/>
      <c r="R1063" s="128"/>
      <c r="S1063" s="128"/>
      <c r="T1063" s="128"/>
      <c r="U1063" s="128">
        <v>1</v>
      </c>
      <c r="V1063" s="128"/>
      <c r="W1063" s="128"/>
      <c r="X1063" s="128"/>
      <c r="Y1063" s="128"/>
      <c r="Z1063" s="128">
        <v>1</v>
      </c>
      <c r="AA1063" s="128"/>
      <c r="AB1063" s="128"/>
      <c r="AC1063" s="128"/>
      <c r="AD1063" s="128"/>
      <c r="AE1063" s="128"/>
      <c r="AF1063" s="128"/>
      <c r="AG1063" s="128"/>
      <c r="AH1063" s="128"/>
      <c r="AI1063" s="128"/>
      <c r="AJ1063" s="128"/>
      <c r="AK1063" s="128"/>
      <c r="AL1063" s="128"/>
      <c r="AM1063" s="128"/>
      <c r="AN1063" s="128"/>
      <c r="AO1063" s="128"/>
      <c r="AP1063" s="128"/>
      <c r="AQ1063" s="128"/>
      <c r="AR1063" s="128">
        <f t="shared" si="307"/>
        <v>1</v>
      </c>
      <c r="AS1063" s="145">
        <v>0</v>
      </c>
      <c r="AT1063" s="145">
        <v>0</v>
      </c>
      <c r="AU1063" s="186">
        <v>0</v>
      </c>
      <c r="AV1063" s="145">
        <v>0</v>
      </c>
      <c r="AW1063" s="186">
        <v>1</v>
      </c>
      <c r="AX1063" s="128">
        <f t="shared" si="306"/>
        <v>1</v>
      </c>
      <c r="AY1063" s="145">
        <v>1</v>
      </c>
      <c r="AZ1063" s="145"/>
      <c r="BA1063" s="145"/>
      <c r="BB1063" s="145"/>
      <c r="BC1063" s="145"/>
      <c r="BD1063" s="145"/>
      <c r="BE1063" s="145"/>
      <c r="BF1063" s="145"/>
      <c r="BG1063" s="145"/>
      <c r="BH1063" s="145"/>
      <c r="BI1063" s="145"/>
      <c r="BJ1063" s="145"/>
      <c r="BK1063" s="145"/>
      <c r="BL1063" s="145"/>
      <c r="BM1063" s="145"/>
      <c r="BN1063" s="145">
        <v>1</v>
      </c>
      <c r="BO1063" s="145"/>
      <c r="BP1063" s="145"/>
      <c r="BQ1063" s="145"/>
      <c r="BR1063" s="145"/>
      <c r="BS1063" s="145"/>
      <c r="BT1063" s="186"/>
      <c r="BU1063" s="186">
        <v>1</v>
      </c>
      <c r="BV1063" s="66">
        <f t="shared" si="305"/>
        <v>0</v>
      </c>
      <c r="BW1063" s="145"/>
      <c r="BX1063" s="145"/>
      <c r="BY1063" s="145"/>
      <c r="BZ1063" s="145"/>
      <c r="CA1063" s="145"/>
      <c r="CB1063" s="145"/>
      <c r="CC1063" s="145"/>
      <c r="CD1063" s="145"/>
      <c r="CE1063" s="145"/>
      <c r="CF1063" s="145"/>
      <c r="CG1063" s="145"/>
      <c r="CH1063" s="128">
        <f t="shared" si="290"/>
        <v>0</v>
      </c>
      <c r="CI1063" s="145"/>
      <c r="CJ1063" s="145"/>
      <c r="CK1063" s="145"/>
      <c r="CL1063" s="145"/>
      <c r="CM1063" s="145"/>
      <c r="CN1063" s="145"/>
      <c r="CO1063" s="145"/>
      <c r="CP1063" s="145"/>
      <c r="CQ1063" s="145"/>
      <c r="CR1063" s="145"/>
      <c r="CS1063" s="128">
        <f t="shared" si="291"/>
        <v>0</v>
      </c>
      <c r="CT1063" s="145"/>
      <c r="CU1063" s="145"/>
      <c r="CV1063" s="145"/>
      <c r="CW1063" s="186"/>
      <c r="CX1063" s="145"/>
      <c r="CY1063" s="145"/>
      <c r="CZ1063" s="145"/>
      <c r="DA1063" s="186"/>
      <c r="DB1063" s="145"/>
      <c r="DC1063" s="145"/>
      <c r="DD1063" s="128">
        <f t="shared" si="292"/>
        <v>0</v>
      </c>
      <c r="DE1063" s="145"/>
      <c r="DF1063" s="145"/>
      <c r="DG1063" s="145"/>
      <c r="DH1063" s="145"/>
      <c r="DI1063" s="145"/>
      <c r="DJ1063" s="145"/>
      <c r="DK1063" s="145"/>
      <c r="DL1063" s="145"/>
      <c r="DM1063" s="145"/>
      <c r="DN1063" s="128">
        <f t="shared" si="293"/>
        <v>0</v>
      </c>
      <c r="DO1063" s="145"/>
      <c r="DP1063" s="145"/>
      <c r="DQ1063" s="145"/>
      <c r="DR1063" s="186"/>
      <c r="DS1063" s="145"/>
      <c r="DT1063" s="145"/>
      <c r="DU1063" s="186"/>
      <c r="DV1063" s="186">
        <v>1</v>
      </c>
      <c r="DW1063" s="145"/>
      <c r="DX1063" s="145"/>
      <c r="DY1063" s="128">
        <f t="shared" si="294"/>
        <v>1</v>
      </c>
      <c r="DZ1063" s="128">
        <f t="shared" si="295"/>
        <v>0</v>
      </c>
      <c r="EA1063" s="128">
        <f t="shared" si="296"/>
        <v>0</v>
      </c>
      <c r="EB1063" s="128">
        <f t="shared" si="297"/>
        <v>0</v>
      </c>
      <c r="EC1063" s="128">
        <f t="shared" si="298"/>
        <v>0</v>
      </c>
      <c r="ED1063" s="128">
        <f t="shared" si="299"/>
        <v>0</v>
      </c>
      <c r="EE1063" s="128">
        <f t="shared" si="300"/>
        <v>0</v>
      </c>
      <c r="EF1063" s="128">
        <f t="shared" si="301"/>
        <v>0</v>
      </c>
      <c r="EG1063" s="128">
        <f t="shared" si="302"/>
        <v>0</v>
      </c>
      <c r="EH1063" s="128">
        <f t="shared" si="303"/>
        <v>0</v>
      </c>
      <c r="EI1063" s="128">
        <f t="shared" si="304"/>
        <v>0</v>
      </c>
      <c r="EJ1063" s="128">
        <v>0</v>
      </c>
    </row>
    <row r="1064" spans="1:140" ht="15.75" customHeight="1">
      <c r="A1064" s="33"/>
      <c r="B1064" s="33"/>
      <c r="C1064" s="128">
        <v>2020</v>
      </c>
      <c r="D1064" s="128" t="s">
        <v>5227</v>
      </c>
      <c r="E1064" s="128" t="s">
        <v>5228</v>
      </c>
      <c r="F1064" s="128" t="s">
        <v>1536</v>
      </c>
      <c r="G1064" s="128" t="s">
        <v>470</v>
      </c>
      <c r="H1064" s="128" t="s">
        <v>5229</v>
      </c>
      <c r="I1064" s="128" t="s">
        <v>5230</v>
      </c>
      <c r="J1064" s="128"/>
      <c r="K1064" s="128"/>
      <c r="L1064" s="128" t="s">
        <v>4462</v>
      </c>
      <c r="M1064" s="147">
        <v>0</v>
      </c>
      <c r="N1064" s="147"/>
      <c r="O1064" s="128"/>
      <c r="P1064" s="128"/>
      <c r="Q1064" s="128"/>
      <c r="R1064" s="128"/>
      <c r="S1064" s="128"/>
      <c r="T1064" s="128"/>
      <c r="U1064" s="128">
        <v>1</v>
      </c>
      <c r="V1064" s="128"/>
      <c r="W1064" s="128"/>
      <c r="X1064" s="128"/>
      <c r="Y1064" s="128"/>
      <c r="Z1064" s="128"/>
      <c r="AA1064" s="128"/>
      <c r="AB1064" s="128"/>
      <c r="AC1064" s="128">
        <v>1</v>
      </c>
      <c r="AD1064" s="128"/>
      <c r="AE1064" s="128"/>
      <c r="AF1064" s="128"/>
      <c r="AG1064" s="128"/>
      <c r="AH1064" s="128"/>
      <c r="AI1064" s="128"/>
      <c r="AJ1064" s="128"/>
      <c r="AK1064" s="128"/>
      <c r="AL1064" s="128"/>
      <c r="AM1064" s="128"/>
      <c r="AN1064" s="128"/>
      <c r="AO1064" s="128"/>
      <c r="AP1064" s="128"/>
      <c r="AQ1064" s="128"/>
      <c r="AR1064" s="128">
        <f t="shared" si="307"/>
        <v>1</v>
      </c>
      <c r="AS1064" s="186">
        <v>1</v>
      </c>
      <c r="AT1064" s="186">
        <v>1</v>
      </c>
      <c r="AU1064" s="186">
        <v>1</v>
      </c>
      <c r="AV1064" s="186">
        <v>0</v>
      </c>
      <c r="AW1064" s="186">
        <v>1</v>
      </c>
      <c r="AX1064" s="128">
        <f t="shared" si="306"/>
        <v>4</v>
      </c>
      <c r="AY1064" s="145"/>
      <c r="AZ1064" s="145"/>
      <c r="BA1064" s="145">
        <v>1</v>
      </c>
      <c r="BB1064" s="145"/>
      <c r="BC1064" s="145"/>
      <c r="BD1064" s="145"/>
      <c r="BE1064" s="145"/>
      <c r="BF1064" s="145"/>
      <c r="BG1064" s="145"/>
      <c r="BH1064" s="145"/>
      <c r="BI1064" s="145"/>
      <c r="BJ1064" s="145"/>
      <c r="BK1064" s="145">
        <v>1</v>
      </c>
      <c r="BL1064" s="145"/>
      <c r="BM1064" s="145"/>
      <c r="BN1064" s="145"/>
      <c r="BO1064" s="145"/>
      <c r="BP1064" s="145"/>
      <c r="BQ1064" s="145"/>
      <c r="BR1064" s="145"/>
      <c r="BS1064" s="145">
        <v>1</v>
      </c>
      <c r="BT1064" s="145">
        <v>1</v>
      </c>
      <c r="BU1064" s="145">
        <v>1</v>
      </c>
      <c r="BV1064" s="66">
        <f t="shared" si="305"/>
        <v>0</v>
      </c>
      <c r="BW1064" s="145"/>
      <c r="BX1064" s="145"/>
      <c r="BY1064" s="145"/>
      <c r="BZ1064" s="145">
        <v>1</v>
      </c>
      <c r="CA1064" s="145"/>
      <c r="CB1064" s="145"/>
      <c r="CC1064" s="145"/>
      <c r="CD1064" s="145"/>
      <c r="CE1064" s="145"/>
      <c r="CF1064" s="145"/>
      <c r="CG1064" s="145"/>
      <c r="CH1064" s="128">
        <f t="shared" si="290"/>
        <v>1</v>
      </c>
      <c r="CI1064" s="145"/>
      <c r="CJ1064" s="145"/>
      <c r="CK1064" s="145"/>
      <c r="CL1064" s="145"/>
      <c r="CM1064" s="145">
        <v>1</v>
      </c>
      <c r="CN1064" s="145"/>
      <c r="CO1064" s="145"/>
      <c r="CP1064" s="145"/>
      <c r="CQ1064" s="145"/>
      <c r="CR1064" s="145"/>
      <c r="CS1064" s="128">
        <f t="shared" si="291"/>
        <v>1</v>
      </c>
      <c r="CT1064" s="145"/>
      <c r="CU1064" s="145"/>
      <c r="CV1064" s="145"/>
      <c r="CW1064" s="145"/>
      <c r="CX1064" s="145"/>
      <c r="CY1064" s="145"/>
      <c r="CZ1064" s="145">
        <v>1</v>
      </c>
      <c r="DA1064" s="145"/>
      <c r="DB1064" s="145"/>
      <c r="DC1064" s="145"/>
      <c r="DD1064" s="128">
        <f t="shared" si="292"/>
        <v>1</v>
      </c>
      <c r="DE1064" s="145"/>
      <c r="DF1064" s="145"/>
      <c r="DG1064" s="145"/>
      <c r="DH1064" s="145"/>
      <c r="DI1064" s="145"/>
      <c r="DJ1064" s="145"/>
      <c r="DK1064" s="145"/>
      <c r="DL1064" s="145"/>
      <c r="DM1064" s="145"/>
      <c r="DN1064" s="128">
        <f t="shared" si="293"/>
        <v>0</v>
      </c>
      <c r="DO1064" s="145"/>
      <c r="DP1064" s="145"/>
      <c r="DQ1064" s="145"/>
      <c r="DR1064" s="145"/>
      <c r="DS1064" s="145"/>
      <c r="DT1064" s="145"/>
      <c r="DU1064" s="145"/>
      <c r="DV1064" s="145">
        <v>1</v>
      </c>
      <c r="DW1064" s="145"/>
      <c r="DX1064" s="145"/>
      <c r="DY1064" s="128">
        <f t="shared" si="294"/>
        <v>1</v>
      </c>
      <c r="DZ1064" s="128">
        <f t="shared" si="295"/>
        <v>0</v>
      </c>
      <c r="EA1064" s="128">
        <f t="shared" si="296"/>
        <v>0</v>
      </c>
      <c r="EB1064" s="128">
        <f t="shared" si="297"/>
        <v>0</v>
      </c>
      <c r="EC1064" s="128">
        <f t="shared" si="298"/>
        <v>0</v>
      </c>
      <c r="ED1064" s="128">
        <f t="shared" si="299"/>
        <v>0</v>
      </c>
      <c r="EE1064" s="128">
        <f t="shared" si="300"/>
        <v>0</v>
      </c>
      <c r="EF1064" s="128">
        <f t="shared" si="301"/>
        <v>0</v>
      </c>
      <c r="EG1064" s="128">
        <f t="shared" si="302"/>
        <v>0</v>
      </c>
      <c r="EH1064" s="128">
        <f t="shared" si="303"/>
        <v>0</v>
      </c>
      <c r="EI1064" s="128">
        <f t="shared" si="304"/>
        <v>0</v>
      </c>
      <c r="EJ1064" s="128">
        <v>0</v>
      </c>
    </row>
    <row r="1065" spans="1:140" ht="15.75" customHeight="1">
      <c r="A1065" s="33"/>
      <c r="B1065" s="33"/>
      <c r="C1065" s="128">
        <v>2020</v>
      </c>
      <c r="D1065" s="128" t="s">
        <v>5231</v>
      </c>
      <c r="E1065" s="128" t="s">
        <v>5232</v>
      </c>
      <c r="F1065" s="128" t="s">
        <v>1056</v>
      </c>
      <c r="G1065" s="128" t="s">
        <v>463</v>
      </c>
      <c r="H1065" s="128"/>
      <c r="I1065" s="128"/>
      <c r="J1065" s="128"/>
      <c r="K1065" s="128"/>
      <c r="L1065" s="128" t="s">
        <v>4462</v>
      </c>
      <c r="M1065" s="147">
        <v>0</v>
      </c>
      <c r="N1065" s="147"/>
      <c r="O1065" s="128"/>
      <c r="P1065" s="128"/>
      <c r="Q1065" s="128"/>
      <c r="R1065" s="128"/>
      <c r="S1065" s="128"/>
      <c r="T1065" s="128"/>
      <c r="U1065" s="128">
        <v>1</v>
      </c>
      <c r="V1065" s="128"/>
      <c r="W1065" s="128"/>
      <c r="X1065" s="128"/>
      <c r="Y1065" s="128"/>
      <c r="Z1065" s="128"/>
      <c r="AA1065" s="128"/>
      <c r="AB1065" s="128"/>
      <c r="AC1065" s="128"/>
      <c r="AD1065" s="128"/>
      <c r="AE1065" s="128"/>
      <c r="AF1065" s="128"/>
      <c r="AG1065" s="128"/>
      <c r="AH1065" s="128">
        <v>1</v>
      </c>
      <c r="AI1065" s="128"/>
      <c r="AJ1065" s="128"/>
      <c r="AK1065" s="128">
        <v>1</v>
      </c>
      <c r="AL1065" s="128"/>
      <c r="AM1065" s="128"/>
      <c r="AN1065" s="128"/>
      <c r="AO1065" s="128"/>
      <c r="AP1065" s="128"/>
      <c r="AQ1065" s="128"/>
      <c r="AR1065" s="128">
        <f t="shared" si="307"/>
        <v>1</v>
      </c>
      <c r="AS1065" s="145">
        <v>1</v>
      </c>
      <c r="AT1065" s="145">
        <v>1</v>
      </c>
      <c r="AU1065" s="145">
        <v>1</v>
      </c>
      <c r="AV1065" s="145">
        <v>1</v>
      </c>
      <c r="AW1065" s="145">
        <v>1</v>
      </c>
      <c r="AX1065" s="128">
        <f t="shared" si="306"/>
        <v>5</v>
      </c>
      <c r="AY1065" s="145"/>
      <c r="AZ1065" s="145"/>
      <c r="BA1065" s="145">
        <v>1</v>
      </c>
      <c r="BB1065" s="145"/>
      <c r="BC1065" s="145"/>
      <c r="BD1065" s="145"/>
      <c r="BE1065" s="145"/>
      <c r="BF1065" s="145"/>
      <c r="BG1065" s="145"/>
      <c r="BH1065" s="145"/>
      <c r="BI1065" s="145"/>
      <c r="BJ1065" s="145"/>
      <c r="BK1065" s="145"/>
      <c r="BL1065" s="145"/>
      <c r="BM1065" s="145"/>
      <c r="BN1065" s="145"/>
      <c r="BO1065" s="145"/>
      <c r="BP1065" s="145">
        <v>1</v>
      </c>
      <c r="BQ1065" s="145"/>
      <c r="BR1065" s="145"/>
      <c r="BS1065" s="145"/>
      <c r="BT1065" s="145"/>
      <c r="BU1065" s="145">
        <v>1</v>
      </c>
      <c r="BV1065" s="66">
        <f t="shared" si="305"/>
        <v>0</v>
      </c>
      <c r="BW1065" s="145"/>
      <c r="BX1065" s="145"/>
      <c r="BY1065" s="145"/>
      <c r="BZ1065" s="145"/>
      <c r="CA1065" s="145"/>
      <c r="CB1065" s="145"/>
      <c r="CC1065" s="145"/>
      <c r="CD1065" s="145"/>
      <c r="CE1065" s="145">
        <v>1</v>
      </c>
      <c r="CF1065" s="145"/>
      <c r="CG1065" s="145"/>
      <c r="CH1065" s="128">
        <f t="shared" si="290"/>
        <v>1</v>
      </c>
      <c r="CI1065" s="145"/>
      <c r="CJ1065" s="145"/>
      <c r="CK1065" s="145"/>
      <c r="CL1065" s="145"/>
      <c r="CM1065" s="145"/>
      <c r="CN1065" s="145"/>
      <c r="CO1065" s="145"/>
      <c r="CP1065" s="145"/>
      <c r="CQ1065" s="145"/>
      <c r="CR1065" s="145"/>
      <c r="CS1065" s="128">
        <f t="shared" si="291"/>
        <v>0</v>
      </c>
      <c r="CT1065" s="145"/>
      <c r="CU1065" s="145"/>
      <c r="CV1065" s="145"/>
      <c r="CW1065" s="145"/>
      <c r="CX1065" s="145"/>
      <c r="CY1065" s="145"/>
      <c r="CZ1065" s="145"/>
      <c r="DA1065" s="145"/>
      <c r="DB1065" s="145"/>
      <c r="DC1065" s="145"/>
      <c r="DD1065" s="128">
        <f t="shared" si="292"/>
        <v>0</v>
      </c>
      <c r="DE1065" s="145"/>
      <c r="DF1065" s="145"/>
      <c r="DG1065" s="145"/>
      <c r="DH1065" s="145"/>
      <c r="DI1065" s="145"/>
      <c r="DJ1065" s="145"/>
      <c r="DK1065" s="145"/>
      <c r="DL1065" s="145"/>
      <c r="DM1065" s="145"/>
      <c r="DN1065" s="128">
        <f t="shared" si="293"/>
        <v>0</v>
      </c>
      <c r="DO1065" s="145"/>
      <c r="DP1065" s="145"/>
      <c r="DQ1065" s="145"/>
      <c r="DR1065" s="145"/>
      <c r="DS1065" s="145"/>
      <c r="DT1065" s="145"/>
      <c r="DU1065" s="145"/>
      <c r="DV1065" s="145"/>
      <c r="DW1065" s="145"/>
      <c r="DX1065" s="145"/>
      <c r="DY1065" s="128">
        <f t="shared" si="294"/>
        <v>0</v>
      </c>
      <c r="DZ1065" s="128">
        <f t="shared" si="295"/>
        <v>0</v>
      </c>
      <c r="EA1065" s="128">
        <f t="shared" si="296"/>
        <v>0</v>
      </c>
      <c r="EB1065" s="128">
        <f t="shared" si="297"/>
        <v>0</v>
      </c>
      <c r="EC1065" s="128">
        <f t="shared" si="298"/>
        <v>0</v>
      </c>
      <c r="ED1065" s="128">
        <f t="shared" si="299"/>
        <v>0</v>
      </c>
      <c r="EE1065" s="128">
        <f t="shared" si="300"/>
        <v>0</v>
      </c>
      <c r="EF1065" s="128">
        <f t="shared" si="301"/>
        <v>1</v>
      </c>
      <c r="EG1065" s="128">
        <f t="shared" si="302"/>
        <v>0</v>
      </c>
      <c r="EH1065" s="128">
        <f t="shared" si="303"/>
        <v>1</v>
      </c>
      <c r="EI1065" s="128">
        <f t="shared" si="304"/>
        <v>1</v>
      </c>
      <c r="EJ1065" s="128">
        <v>0</v>
      </c>
    </row>
    <row r="1066" spans="1:140" ht="15.75" customHeight="1">
      <c r="A1066" s="33"/>
      <c r="B1066" s="33"/>
      <c r="C1066" s="128">
        <v>2020</v>
      </c>
      <c r="D1066" s="128" t="s">
        <v>5233</v>
      </c>
      <c r="E1066" s="128" t="s">
        <v>5234</v>
      </c>
      <c r="F1066" s="128" t="s">
        <v>5235</v>
      </c>
      <c r="G1066" s="128"/>
      <c r="H1066" s="128" t="s">
        <v>5236</v>
      </c>
      <c r="I1066" s="128" t="s">
        <v>5237</v>
      </c>
      <c r="J1066" s="128"/>
      <c r="K1066" s="128"/>
      <c r="L1066" s="128" t="s">
        <v>4462</v>
      </c>
      <c r="M1066" s="147">
        <v>1</v>
      </c>
      <c r="N1066" s="147"/>
      <c r="O1066" s="128"/>
      <c r="P1066" s="128"/>
      <c r="Q1066" s="128"/>
      <c r="R1066" s="128"/>
      <c r="S1066" s="128"/>
      <c r="T1066" s="128"/>
      <c r="U1066" s="128">
        <v>1</v>
      </c>
      <c r="V1066" s="128"/>
      <c r="W1066" s="128"/>
      <c r="X1066" s="128"/>
      <c r="Y1066" s="128"/>
      <c r="Z1066" s="128"/>
      <c r="AA1066" s="128"/>
      <c r="AB1066" s="128"/>
      <c r="AC1066" s="128"/>
      <c r="AD1066" s="128"/>
      <c r="AE1066" s="128"/>
      <c r="AF1066" s="128"/>
      <c r="AG1066" s="128"/>
      <c r="AH1066" s="128"/>
      <c r="AI1066" s="128"/>
      <c r="AJ1066" s="128">
        <v>1</v>
      </c>
      <c r="AK1066" s="128"/>
      <c r="AL1066" s="128"/>
      <c r="AM1066" s="128"/>
      <c r="AN1066" s="128"/>
      <c r="AO1066" s="128"/>
      <c r="AP1066" s="128"/>
      <c r="AQ1066" s="128"/>
      <c r="AR1066" s="128">
        <f t="shared" si="307"/>
        <v>1</v>
      </c>
      <c r="AS1066" s="145">
        <v>0</v>
      </c>
      <c r="AT1066" s="145">
        <v>1</v>
      </c>
      <c r="AU1066" s="145">
        <v>0</v>
      </c>
      <c r="AV1066" s="145">
        <v>0</v>
      </c>
      <c r="AW1066" s="145">
        <v>0</v>
      </c>
      <c r="AX1066" s="128">
        <f t="shared" si="306"/>
        <v>1</v>
      </c>
      <c r="AY1066" s="145">
        <v>1</v>
      </c>
      <c r="AZ1066" s="145">
        <v>1</v>
      </c>
      <c r="BA1066" s="145"/>
      <c r="BB1066" s="145"/>
      <c r="BC1066" s="145"/>
      <c r="BD1066" s="145"/>
      <c r="BE1066" s="145"/>
      <c r="BF1066" s="145"/>
      <c r="BG1066" s="145"/>
      <c r="BH1066" s="145"/>
      <c r="BI1066" s="145"/>
      <c r="BJ1066" s="145"/>
      <c r="BK1066" s="145">
        <v>1</v>
      </c>
      <c r="BL1066" s="145"/>
      <c r="BM1066" s="145"/>
      <c r="BN1066" s="145"/>
      <c r="BO1066" s="145"/>
      <c r="BP1066" s="145"/>
      <c r="BQ1066" s="145"/>
      <c r="BR1066" s="145"/>
      <c r="BS1066" s="145">
        <v>1</v>
      </c>
      <c r="BT1066" s="145"/>
      <c r="BU1066" s="145"/>
      <c r="BV1066" s="66">
        <f t="shared" si="305"/>
        <v>0</v>
      </c>
      <c r="BW1066" s="145"/>
      <c r="BX1066" s="145"/>
      <c r="BY1066" s="145"/>
      <c r="BZ1066" s="145"/>
      <c r="CA1066" s="145"/>
      <c r="CB1066" s="145"/>
      <c r="CC1066" s="145"/>
      <c r="CD1066" s="145"/>
      <c r="CE1066" s="145"/>
      <c r="CF1066" s="145"/>
      <c r="CG1066" s="145"/>
      <c r="CH1066" s="128">
        <f t="shared" si="290"/>
        <v>0</v>
      </c>
      <c r="CI1066" s="145">
        <v>1</v>
      </c>
      <c r="CJ1066" s="145">
        <v>1</v>
      </c>
      <c r="CK1066" s="145">
        <v>1</v>
      </c>
      <c r="CL1066" s="145"/>
      <c r="CM1066" s="145"/>
      <c r="CN1066" s="145">
        <v>1</v>
      </c>
      <c r="CO1066" s="145"/>
      <c r="CP1066" s="145"/>
      <c r="CQ1066" s="145"/>
      <c r="CR1066" s="145"/>
      <c r="CS1066" s="128">
        <f t="shared" si="291"/>
        <v>4</v>
      </c>
      <c r="CT1066" s="145"/>
      <c r="CU1066" s="145"/>
      <c r="CV1066" s="145"/>
      <c r="CW1066" s="145"/>
      <c r="CX1066" s="145"/>
      <c r="CY1066" s="145"/>
      <c r="CZ1066" s="145"/>
      <c r="DA1066" s="145"/>
      <c r="DB1066" s="145"/>
      <c r="DC1066" s="145"/>
      <c r="DD1066" s="128">
        <f t="shared" si="292"/>
        <v>0</v>
      </c>
      <c r="DE1066" s="145"/>
      <c r="DF1066" s="145"/>
      <c r="DG1066" s="145"/>
      <c r="DH1066" s="145"/>
      <c r="DI1066" s="145"/>
      <c r="DJ1066" s="145"/>
      <c r="DK1066" s="145"/>
      <c r="DL1066" s="145"/>
      <c r="DM1066" s="145"/>
      <c r="DN1066" s="128">
        <f t="shared" si="293"/>
        <v>0</v>
      </c>
      <c r="DO1066" s="145"/>
      <c r="DP1066" s="145"/>
      <c r="DQ1066" s="145"/>
      <c r="DR1066" s="145"/>
      <c r="DS1066" s="145"/>
      <c r="DT1066" s="145"/>
      <c r="DU1066" s="145"/>
      <c r="DV1066" s="145"/>
      <c r="DW1066" s="145"/>
      <c r="DX1066" s="145"/>
      <c r="DY1066" s="128">
        <f t="shared" si="294"/>
        <v>0</v>
      </c>
      <c r="DZ1066" s="128">
        <f t="shared" si="295"/>
        <v>1</v>
      </c>
      <c r="EA1066" s="128">
        <f t="shared" si="296"/>
        <v>1</v>
      </c>
      <c r="EB1066" s="128">
        <f t="shared" si="297"/>
        <v>1</v>
      </c>
      <c r="EC1066" s="128">
        <f t="shared" si="298"/>
        <v>0</v>
      </c>
      <c r="ED1066" s="128">
        <f t="shared" si="299"/>
        <v>1</v>
      </c>
      <c r="EE1066" s="128">
        <f t="shared" si="300"/>
        <v>0</v>
      </c>
      <c r="EF1066" s="128">
        <f t="shared" si="301"/>
        <v>0</v>
      </c>
      <c r="EG1066" s="128">
        <f t="shared" si="302"/>
        <v>0</v>
      </c>
      <c r="EH1066" s="128">
        <f t="shared" si="303"/>
        <v>4</v>
      </c>
      <c r="EI1066" s="128">
        <f t="shared" si="304"/>
        <v>1</v>
      </c>
      <c r="EJ1066" s="128">
        <v>0</v>
      </c>
    </row>
    <row r="1067" spans="1:140" ht="15.75" customHeight="1">
      <c r="A1067" s="33"/>
      <c r="B1067" s="33"/>
      <c r="C1067" s="128">
        <v>2020</v>
      </c>
      <c r="D1067" s="128" t="s">
        <v>5238</v>
      </c>
      <c r="E1067" s="128" t="s">
        <v>5239</v>
      </c>
      <c r="F1067" s="128" t="s">
        <v>466</v>
      </c>
      <c r="G1067" s="128" t="s">
        <v>459</v>
      </c>
      <c r="H1067" s="128" t="s">
        <v>5240</v>
      </c>
      <c r="I1067" s="128" t="s">
        <v>5241</v>
      </c>
      <c r="J1067" s="128"/>
      <c r="K1067" s="128"/>
      <c r="L1067" s="128" t="s">
        <v>4462</v>
      </c>
      <c r="M1067" s="147">
        <v>0</v>
      </c>
      <c r="N1067" s="147"/>
      <c r="O1067" s="128"/>
      <c r="P1067" s="128"/>
      <c r="Q1067" s="128"/>
      <c r="R1067" s="128"/>
      <c r="S1067" s="128"/>
      <c r="T1067" s="128"/>
      <c r="U1067" s="128">
        <v>1</v>
      </c>
      <c r="V1067" s="128"/>
      <c r="W1067" s="128"/>
      <c r="X1067" s="128"/>
      <c r="Y1067" s="128">
        <v>1</v>
      </c>
      <c r="Z1067" s="128"/>
      <c r="AA1067" s="128"/>
      <c r="AB1067" s="128"/>
      <c r="AC1067" s="128"/>
      <c r="AD1067" s="128"/>
      <c r="AE1067" s="128"/>
      <c r="AF1067" s="128"/>
      <c r="AG1067" s="128"/>
      <c r="AH1067" s="128"/>
      <c r="AI1067" s="128"/>
      <c r="AJ1067" s="128"/>
      <c r="AK1067" s="128"/>
      <c r="AL1067" s="128"/>
      <c r="AM1067" s="128"/>
      <c r="AN1067" s="128"/>
      <c r="AO1067" s="128"/>
      <c r="AP1067" s="128"/>
      <c r="AQ1067" s="128"/>
      <c r="AR1067" s="128">
        <f t="shared" si="307"/>
        <v>1</v>
      </c>
      <c r="AS1067" s="186">
        <v>1</v>
      </c>
      <c r="AT1067" s="186">
        <v>0</v>
      </c>
      <c r="AU1067" s="186">
        <v>1</v>
      </c>
      <c r="AV1067" s="186">
        <v>0</v>
      </c>
      <c r="AW1067" s="186">
        <v>0</v>
      </c>
      <c r="AX1067" s="128">
        <f t="shared" si="306"/>
        <v>2</v>
      </c>
      <c r="AY1067" s="145"/>
      <c r="AZ1067" s="145">
        <v>1</v>
      </c>
      <c r="BA1067" s="145">
        <v>1</v>
      </c>
      <c r="BB1067" s="145"/>
      <c r="BC1067" s="145"/>
      <c r="BD1067" s="145"/>
      <c r="BE1067" s="145"/>
      <c r="BF1067" s="145"/>
      <c r="BG1067" s="145"/>
      <c r="BH1067" s="145"/>
      <c r="BI1067" s="145"/>
      <c r="BJ1067" s="145"/>
      <c r="BK1067" s="145">
        <v>1</v>
      </c>
      <c r="BL1067" s="145"/>
      <c r="BM1067" s="145"/>
      <c r="BN1067" s="145"/>
      <c r="BO1067" s="145"/>
      <c r="BP1067" s="145"/>
      <c r="BQ1067" s="145"/>
      <c r="BR1067" s="145"/>
      <c r="BS1067" s="145"/>
      <c r="BT1067" s="145"/>
      <c r="BU1067" s="145"/>
      <c r="BV1067" s="66">
        <f t="shared" si="305"/>
        <v>1</v>
      </c>
      <c r="BW1067" s="145"/>
      <c r="BX1067" s="145"/>
      <c r="BY1067" s="145"/>
      <c r="BZ1067" s="145"/>
      <c r="CA1067" s="145"/>
      <c r="CB1067" s="145"/>
      <c r="CC1067" s="145"/>
      <c r="CD1067" s="145"/>
      <c r="CE1067" s="145"/>
      <c r="CF1067" s="145"/>
      <c r="CG1067" s="145"/>
      <c r="CH1067" s="128">
        <f t="shared" si="290"/>
        <v>0</v>
      </c>
      <c r="CI1067" s="145"/>
      <c r="CJ1067" s="145"/>
      <c r="CK1067" s="145"/>
      <c r="CL1067" s="145"/>
      <c r="CM1067" s="145"/>
      <c r="CN1067" s="145"/>
      <c r="CO1067" s="145"/>
      <c r="CP1067" s="145"/>
      <c r="CQ1067" s="145"/>
      <c r="CR1067" s="145"/>
      <c r="CS1067" s="128">
        <f t="shared" si="291"/>
        <v>0</v>
      </c>
      <c r="CT1067" s="145"/>
      <c r="CU1067" s="145"/>
      <c r="CV1067" s="145"/>
      <c r="CW1067" s="145"/>
      <c r="CX1067" s="145"/>
      <c r="CY1067" s="145"/>
      <c r="CZ1067" s="145"/>
      <c r="DA1067" s="145"/>
      <c r="DB1067" s="145"/>
      <c r="DC1067" s="145"/>
      <c r="DD1067" s="128">
        <f t="shared" si="292"/>
        <v>0</v>
      </c>
      <c r="DE1067" s="145"/>
      <c r="DF1067" s="145"/>
      <c r="DG1067" s="145"/>
      <c r="DH1067" s="145"/>
      <c r="DI1067" s="145"/>
      <c r="DJ1067" s="145"/>
      <c r="DK1067" s="145"/>
      <c r="DL1067" s="145"/>
      <c r="DM1067" s="145"/>
      <c r="DN1067" s="128">
        <f t="shared" si="293"/>
        <v>0</v>
      </c>
      <c r="DO1067" s="145"/>
      <c r="DP1067" s="145"/>
      <c r="DQ1067" s="145"/>
      <c r="DR1067" s="145"/>
      <c r="DS1067" s="145"/>
      <c r="DT1067" s="145"/>
      <c r="DU1067" s="145"/>
      <c r="DV1067" s="145"/>
      <c r="DW1067" s="145"/>
      <c r="DX1067" s="145"/>
      <c r="DY1067" s="128">
        <f t="shared" si="294"/>
        <v>0</v>
      </c>
      <c r="DZ1067" s="128">
        <f t="shared" si="295"/>
        <v>0</v>
      </c>
      <c r="EA1067" s="128">
        <f t="shared" si="296"/>
        <v>0</v>
      </c>
      <c r="EB1067" s="128">
        <f t="shared" si="297"/>
        <v>0</v>
      </c>
      <c r="EC1067" s="128">
        <f t="shared" si="298"/>
        <v>0</v>
      </c>
      <c r="ED1067" s="128">
        <f t="shared" si="299"/>
        <v>0</v>
      </c>
      <c r="EE1067" s="128">
        <f t="shared" si="300"/>
        <v>0</v>
      </c>
      <c r="EF1067" s="128">
        <f t="shared" si="301"/>
        <v>0</v>
      </c>
      <c r="EG1067" s="128">
        <f t="shared" si="302"/>
        <v>0</v>
      </c>
      <c r="EH1067" s="128">
        <f t="shared" si="303"/>
        <v>0</v>
      </c>
      <c r="EI1067" s="128">
        <f t="shared" si="304"/>
        <v>0</v>
      </c>
      <c r="EJ1067" s="128">
        <v>0</v>
      </c>
    </row>
    <row r="1068" spans="1:140" ht="15.75" customHeight="1">
      <c r="A1068" s="33"/>
      <c r="B1068" s="33"/>
      <c r="C1068" s="128">
        <v>2020</v>
      </c>
      <c r="D1068" s="128" t="s">
        <v>5242</v>
      </c>
      <c r="E1068" s="128" t="s">
        <v>5243</v>
      </c>
      <c r="F1068" s="128" t="s">
        <v>676</v>
      </c>
      <c r="G1068" s="128" t="s">
        <v>487</v>
      </c>
      <c r="H1068" s="128" t="s">
        <v>5244</v>
      </c>
      <c r="I1068" s="128" t="s">
        <v>5245</v>
      </c>
      <c r="J1068" s="128"/>
      <c r="K1068" s="128"/>
      <c r="L1068" s="128" t="s">
        <v>4462</v>
      </c>
      <c r="M1068" s="147">
        <v>0</v>
      </c>
      <c r="N1068" s="147"/>
      <c r="O1068" s="128"/>
      <c r="P1068" s="128"/>
      <c r="Q1068" s="128"/>
      <c r="R1068" s="128"/>
      <c r="S1068" s="128"/>
      <c r="T1068" s="128"/>
      <c r="U1068" s="128"/>
      <c r="V1068" s="128">
        <v>1</v>
      </c>
      <c r="W1068" s="128"/>
      <c r="X1068" s="128"/>
      <c r="Y1068" s="128">
        <v>1</v>
      </c>
      <c r="Z1068" s="128"/>
      <c r="AA1068" s="128"/>
      <c r="AB1068" s="128"/>
      <c r="AC1068" s="128"/>
      <c r="AD1068" s="128"/>
      <c r="AE1068" s="128"/>
      <c r="AF1068" s="128"/>
      <c r="AG1068" s="128"/>
      <c r="AH1068" s="128"/>
      <c r="AI1068" s="128"/>
      <c r="AJ1068" s="128"/>
      <c r="AK1068" s="128"/>
      <c r="AL1068" s="128"/>
      <c r="AM1068" s="128"/>
      <c r="AN1068" s="128"/>
      <c r="AO1068" s="128"/>
      <c r="AP1068" s="128"/>
      <c r="AQ1068" s="128"/>
      <c r="AR1068" s="128">
        <f t="shared" si="307"/>
        <v>1</v>
      </c>
      <c r="AS1068" s="186">
        <v>1</v>
      </c>
      <c r="AT1068" s="186">
        <v>1</v>
      </c>
      <c r="AU1068" s="186">
        <v>1</v>
      </c>
      <c r="AV1068" s="145">
        <v>1</v>
      </c>
      <c r="AW1068" s="145">
        <v>1</v>
      </c>
      <c r="AX1068" s="128">
        <f t="shared" si="306"/>
        <v>5</v>
      </c>
      <c r="AY1068" s="145">
        <v>1</v>
      </c>
      <c r="AZ1068" s="145"/>
      <c r="BA1068" s="145"/>
      <c r="BB1068" s="145"/>
      <c r="BC1068" s="145"/>
      <c r="BD1068" s="145"/>
      <c r="BE1068" s="145"/>
      <c r="BF1068" s="145"/>
      <c r="BG1068" s="145"/>
      <c r="BH1068" s="145"/>
      <c r="BI1068" s="145"/>
      <c r="BJ1068" s="145"/>
      <c r="BK1068" s="145"/>
      <c r="BL1068" s="145"/>
      <c r="BM1068" s="145"/>
      <c r="BN1068" s="145"/>
      <c r="BO1068" s="145"/>
      <c r="BP1068" s="145"/>
      <c r="BQ1068" s="145"/>
      <c r="BR1068" s="145"/>
      <c r="BS1068" s="186">
        <v>1</v>
      </c>
      <c r="BT1068" s="145">
        <v>1</v>
      </c>
      <c r="BU1068" s="186">
        <v>1</v>
      </c>
      <c r="BV1068" s="66">
        <f t="shared" si="305"/>
        <v>0</v>
      </c>
      <c r="BW1068" s="145"/>
      <c r="BX1068" s="145"/>
      <c r="BY1068" s="145"/>
      <c r="BZ1068" s="145"/>
      <c r="CA1068" s="145"/>
      <c r="CB1068" s="145"/>
      <c r="CC1068" s="145"/>
      <c r="CD1068" s="145"/>
      <c r="CE1068" s="145"/>
      <c r="CF1068" s="145"/>
      <c r="CG1068" s="145"/>
      <c r="CH1068" s="128">
        <f t="shared" si="290"/>
        <v>0</v>
      </c>
      <c r="CI1068" s="145"/>
      <c r="CJ1068" s="145"/>
      <c r="CK1068" s="145"/>
      <c r="CL1068" s="145"/>
      <c r="CM1068" s="145"/>
      <c r="CN1068" s="145"/>
      <c r="CO1068" s="145"/>
      <c r="CP1068" s="145"/>
      <c r="CQ1068" s="145"/>
      <c r="CR1068" s="145"/>
      <c r="CS1068" s="128">
        <f t="shared" si="291"/>
        <v>0</v>
      </c>
      <c r="CT1068" s="145"/>
      <c r="CU1068" s="145"/>
      <c r="CV1068" s="145"/>
      <c r="CW1068" s="145"/>
      <c r="CX1068" s="145"/>
      <c r="CY1068" s="145"/>
      <c r="CZ1068" s="145"/>
      <c r="DA1068" s="145"/>
      <c r="DB1068" s="145"/>
      <c r="DC1068" s="145"/>
      <c r="DD1068" s="128">
        <f t="shared" si="292"/>
        <v>0</v>
      </c>
      <c r="DE1068" s="145"/>
      <c r="DF1068" s="145"/>
      <c r="DG1068" s="145"/>
      <c r="DH1068" s="145"/>
      <c r="DI1068" s="145"/>
      <c r="DJ1068" s="145"/>
      <c r="DK1068" s="145"/>
      <c r="DL1068" s="145"/>
      <c r="DM1068" s="145"/>
      <c r="DN1068" s="128">
        <f t="shared" si="293"/>
        <v>0</v>
      </c>
      <c r="DO1068" s="145"/>
      <c r="DP1068" s="145"/>
      <c r="DQ1068" s="145"/>
      <c r="DR1068" s="145"/>
      <c r="DS1068" s="145"/>
      <c r="DT1068" s="145"/>
      <c r="DU1068" s="145"/>
      <c r="DV1068" s="145"/>
      <c r="DW1068" s="145"/>
      <c r="DX1068" s="145"/>
      <c r="DY1068" s="128">
        <f t="shared" si="294"/>
        <v>0</v>
      </c>
      <c r="DZ1068" s="128">
        <f t="shared" si="295"/>
        <v>0</v>
      </c>
      <c r="EA1068" s="128">
        <f t="shared" si="296"/>
        <v>0</v>
      </c>
      <c r="EB1068" s="128">
        <f t="shared" si="297"/>
        <v>0</v>
      </c>
      <c r="EC1068" s="128">
        <f t="shared" si="298"/>
        <v>0</v>
      </c>
      <c r="ED1068" s="128">
        <f t="shared" si="299"/>
        <v>0</v>
      </c>
      <c r="EE1068" s="128">
        <f t="shared" si="300"/>
        <v>0</v>
      </c>
      <c r="EF1068" s="128">
        <f t="shared" si="301"/>
        <v>0</v>
      </c>
      <c r="EG1068" s="128">
        <f t="shared" si="302"/>
        <v>0</v>
      </c>
      <c r="EH1068" s="128">
        <f t="shared" si="303"/>
        <v>0</v>
      </c>
      <c r="EI1068" s="128">
        <f t="shared" si="304"/>
        <v>0</v>
      </c>
      <c r="EJ1068" s="128">
        <v>0</v>
      </c>
    </row>
    <row r="1069" spans="1:140" ht="15.75" customHeight="1">
      <c r="A1069" s="33"/>
      <c r="B1069" s="33"/>
      <c r="C1069" s="128">
        <v>2020</v>
      </c>
      <c r="D1069" s="128" t="s">
        <v>5246</v>
      </c>
      <c r="E1069" s="128" t="s">
        <v>5247</v>
      </c>
      <c r="F1069" s="128" t="s">
        <v>541</v>
      </c>
      <c r="G1069" s="128" t="s">
        <v>538</v>
      </c>
      <c r="H1069" s="128" t="s">
        <v>5248</v>
      </c>
      <c r="I1069" s="128" t="s">
        <v>5249</v>
      </c>
      <c r="J1069" s="128"/>
      <c r="K1069" s="128"/>
      <c r="L1069" s="128" t="s">
        <v>4462</v>
      </c>
      <c r="M1069" s="147">
        <v>0</v>
      </c>
      <c r="N1069" s="147"/>
      <c r="O1069" s="128"/>
      <c r="P1069" s="128"/>
      <c r="Q1069" s="128"/>
      <c r="R1069" s="128"/>
      <c r="S1069" s="128"/>
      <c r="T1069" s="128"/>
      <c r="U1069" s="128">
        <v>1</v>
      </c>
      <c r="V1069" s="128"/>
      <c r="W1069" s="128"/>
      <c r="X1069" s="128"/>
      <c r="Y1069" s="128"/>
      <c r="Z1069" s="128"/>
      <c r="AA1069" s="128"/>
      <c r="AB1069" s="128"/>
      <c r="AC1069" s="128"/>
      <c r="AD1069" s="128"/>
      <c r="AE1069" s="128"/>
      <c r="AF1069" s="128"/>
      <c r="AG1069" s="128"/>
      <c r="AH1069" s="128"/>
      <c r="AI1069" s="128">
        <v>1</v>
      </c>
      <c r="AJ1069" s="128"/>
      <c r="AK1069" s="128"/>
      <c r="AL1069" s="128"/>
      <c r="AM1069" s="128"/>
      <c r="AN1069" s="128"/>
      <c r="AO1069" s="128"/>
      <c r="AP1069" s="128"/>
      <c r="AQ1069" s="128"/>
      <c r="AR1069" s="128">
        <f t="shared" si="307"/>
        <v>1</v>
      </c>
      <c r="AS1069" s="145">
        <v>1</v>
      </c>
      <c r="AT1069" s="186">
        <v>0</v>
      </c>
      <c r="AU1069" s="186">
        <v>1</v>
      </c>
      <c r="AV1069" s="145">
        <v>0</v>
      </c>
      <c r="AW1069" s="186">
        <v>0</v>
      </c>
      <c r="AX1069" s="128">
        <f t="shared" si="306"/>
        <v>2</v>
      </c>
      <c r="AY1069" s="145"/>
      <c r="AZ1069" s="145">
        <v>1</v>
      </c>
      <c r="BA1069" s="145">
        <v>1</v>
      </c>
      <c r="BB1069" s="145"/>
      <c r="BC1069" s="145"/>
      <c r="BD1069" s="145">
        <v>1</v>
      </c>
      <c r="BE1069" s="145"/>
      <c r="BF1069" s="145"/>
      <c r="BG1069" s="145"/>
      <c r="BH1069" s="145"/>
      <c r="BI1069" s="145"/>
      <c r="BJ1069" s="145"/>
      <c r="BK1069" s="145"/>
      <c r="BL1069" s="145"/>
      <c r="BM1069" s="145"/>
      <c r="BN1069" s="145"/>
      <c r="BO1069" s="145"/>
      <c r="BP1069" s="145">
        <v>1</v>
      </c>
      <c r="BQ1069" s="145"/>
      <c r="BR1069" s="145"/>
      <c r="BS1069" s="145"/>
      <c r="BT1069" s="145">
        <v>1</v>
      </c>
      <c r="BU1069" s="186">
        <v>1</v>
      </c>
      <c r="BV1069" s="66">
        <f t="shared" si="305"/>
        <v>0</v>
      </c>
      <c r="BW1069" s="145"/>
      <c r="BX1069" s="145"/>
      <c r="BY1069" s="145"/>
      <c r="BZ1069" s="145"/>
      <c r="CA1069" s="145"/>
      <c r="CB1069" s="145">
        <v>1</v>
      </c>
      <c r="CC1069" s="145"/>
      <c r="CD1069" s="145"/>
      <c r="CE1069" s="145"/>
      <c r="CF1069" s="145"/>
      <c r="CG1069" s="145"/>
      <c r="CH1069" s="128">
        <f t="shared" si="290"/>
        <v>1</v>
      </c>
      <c r="CI1069" s="145"/>
      <c r="CJ1069" s="145"/>
      <c r="CK1069" s="145"/>
      <c r="CL1069" s="145"/>
      <c r="CM1069" s="145"/>
      <c r="CN1069" s="145"/>
      <c r="CO1069" s="145"/>
      <c r="CP1069" s="186"/>
      <c r="CQ1069" s="145"/>
      <c r="CR1069" s="145"/>
      <c r="CS1069" s="128">
        <f t="shared" si="291"/>
        <v>0</v>
      </c>
      <c r="CT1069" s="145"/>
      <c r="CU1069" s="145"/>
      <c r="CV1069" s="145"/>
      <c r="CW1069" s="145"/>
      <c r="CX1069" s="145"/>
      <c r="CY1069" s="145"/>
      <c r="CZ1069" s="145"/>
      <c r="DA1069" s="186">
        <v>1</v>
      </c>
      <c r="DB1069" s="145"/>
      <c r="DC1069" s="145"/>
      <c r="DD1069" s="128">
        <f t="shared" si="292"/>
        <v>1</v>
      </c>
      <c r="DE1069" s="145"/>
      <c r="DF1069" s="145"/>
      <c r="DG1069" s="145"/>
      <c r="DH1069" s="145"/>
      <c r="DI1069" s="145"/>
      <c r="DJ1069" s="145"/>
      <c r="DK1069" s="145"/>
      <c r="DL1069" s="145"/>
      <c r="DM1069" s="145"/>
      <c r="DN1069" s="128">
        <f t="shared" si="293"/>
        <v>0</v>
      </c>
      <c r="DO1069" s="145"/>
      <c r="DP1069" s="145"/>
      <c r="DQ1069" s="145"/>
      <c r="DR1069" s="145"/>
      <c r="DS1069" s="145"/>
      <c r="DT1069" s="145"/>
      <c r="DU1069" s="186"/>
      <c r="DV1069" s="186"/>
      <c r="DW1069" s="145"/>
      <c r="DX1069" s="145"/>
      <c r="DY1069" s="128">
        <f t="shared" si="294"/>
        <v>0</v>
      </c>
      <c r="DZ1069" s="128">
        <f t="shared" si="295"/>
        <v>0</v>
      </c>
      <c r="EA1069" s="128">
        <f t="shared" si="296"/>
        <v>0</v>
      </c>
      <c r="EB1069" s="128">
        <f t="shared" si="297"/>
        <v>0</v>
      </c>
      <c r="EC1069" s="128">
        <f t="shared" si="298"/>
        <v>1</v>
      </c>
      <c r="ED1069" s="128">
        <f t="shared" si="299"/>
        <v>0</v>
      </c>
      <c r="EE1069" s="128">
        <f t="shared" si="300"/>
        <v>0</v>
      </c>
      <c r="EF1069" s="128">
        <f t="shared" si="301"/>
        <v>1</v>
      </c>
      <c r="EG1069" s="128">
        <f t="shared" si="302"/>
        <v>0</v>
      </c>
      <c r="EH1069" s="128">
        <f t="shared" si="303"/>
        <v>2</v>
      </c>
      <c r="EI1069" s="128">
        <f t="shared" si="304"/>
        <v>1</v>
      </c>
      <c r="EJ1069" s="128">
        <v>0</v>
      </c>
    </row>
    <row r="1070" spans="1:140" ht="15.75" customHeight="1">
      <c r="A1070" s="33"/>
      <c r="B1070" s="33"/>
      <c r="C1070" s="128">
        <v>2020</v>
      </c>
      <c r="D1070" s="128" t="s">
        <v>5250</v>
      </c>
      <c r="E1070" s="128" t="s">
        <v>5251</v>
      </c>
      <c r="F1070" s="128" t="s">
        <v>851</v>
      </c>
      <c r="G1070" s="128" t="s">
        <v>483</v>
      </c>
      <c r="H1070" s="128" t="s">
        <v>5252</v>
      </c>
      <c r="I1070" s="162" t="s">
        <v>5253</v>
      </c>
      <c r="J1070" s="128"/>
      <c r="K1070" s="128"/>
      <c r="L1070" s="128" t="s">
        <v>4462</v>
      </c>
      <c r="M1070" s="147">
        <v>0</v>
      </c>
      <c r="N1070" s="147"/>
      <c r="O1070" s="128"/>
      <c r="P1070" s="128"/>
      <c r="Q1070" s="128"/>
      <c r="R1070" s="128"/>
      <c r="S1070" s="128"/>
      <c r="T1070" s="128"/>
      <c r="U1070" s="128">
        <v>1</v>
      </c>
      <c r="V1070" s="128"/>
      <c r="W1070" s="128"/>
      <c r="X1070" s="128"/>
      <c r="Y1070" s="128"/>
      <c r="Z1070" s="128"/>
      <c r="AA1070" s="128"/>
      <c r="AB1070" s="128"/>
      <c r="AC1070" s="128">
        <v>1</v>
      </c>
      <c r="AD1070" s="128"/>
      <c r="AE1070" s="128"/>
      <c r="AF1070" s="128"/>
      <c r="AG1070" s="128"/>
      <c r="AH1070" s="128"/>
      <c r="AI1070" s="128"/>
      <c r="AJ1070" s="128"/>
      <c r="AK1070" s="128"/>
      <c r="AL1070" s="128"/>
      <c r="AM1070" s="128"/>
      <c r="AN1070" s="128"/>
      <c r="AO1070" s="128"/>
      <c r="AP1070" s="128"/>
      <c r="AQ1070" s="128"/>
      <c r="AR1070" s="128">
        <f t="shared" si="307"/>
        <v>1</v>
      </c>
      <c r="AS1070" s="186">
        <v>1</v>
      </c>
      <c r="AT1070" s="186">
        <v>1</v>
      </c>
      <c r="AU1070" s="186">
        <v>1</v>
      </c>
      <c r="AV1070" s="186">
        <v>0</v>
      </c>
      <c r="AW1070" s="186">
        <v>1</v>
      </c>
      <c r="AX1070" s="128">
        <f t="shared" si="306"/>
        <v>4</v>
      </c>
      <c r="AY1070" s="145"/>
      <c r="AZ1070" s="145">
        <v>1</v>
      </c>
      <c r="BA1070" s="145"/>
      <c r="BB1070" s="145"/>
      <c r="BC1070" s="145"/>
      <c r="BD1070" s="145"/>
      <c r="BE1070" s="145"/>
      <c r="BF1070" s="145"/>
      <c r="BG1070" s="145"/>
      <c r="BH1070" s="145"/>
      <c r="BI1070" s="145"/>
      <c r="BJ1070" s="145"/>
      <c r="BK1070" s="145"/>
      <c r="BL1070" s="145"/>
      <c r="BM1070" s="145"/>
      <c r="BN1070" s="145">
        <v>1</v>
      </c>
      <c r="BO1070" s="145"/>
      <c r="BP1070" s="145"/>
      <c r="BQ1070" s="145"/>
      <c r="BR1070" s="145"/>
      <c r="BS1070" s="186"/>
      <c r="BT1070" s="145">
        <v>1</v>
      </c>
      <c r="BU1070" s="186">
        <v>1</v>
      </c>
      <c r="BV1070" s="66">
        <f t="shared" si="305"/>
        <v>0</v>
      </c>
      <c r="BW1070" s="145"/>
      <c r="BX1070" s="145"/>
      <c r="BY1070" s="145"/>
      <c r="BZ1070" s="145"/>
      <c r="CA1070" s="145"/>
      <c r="CB1070" s="145"/>
      <c r="CC1070" s="145"/>
      <c r="CD1070" s="145"/>
      <c r="CE1070" s="145"/>
      <c r="CF1070" s="145"/>
      <c r="CG1070" s="145"/>
      <c r="CH1070" s="128">
        <f t="shared" si="290"/>
        <v>0</v>
      </c>
      <c r="CI1070" s="145"/>
      <c r="CJ1070" s="145"/>
      <c r="CK1070" s="145"/>
      <c r="CL1070" s="145"/>
      <c r="CM1070" s="145"/>
      <c r="CN1070" s="145"/>
      <c r="CO1070" s="145"/>
      <c r="CP1070" s="145"/>
      <c r="CQ1070" s="145"/>
      <c r="CR1070" s="145"/>
      <c r="CS1070" s="128">
        <f t="shared" si="291"/>
        <v>0</v>
      </c>
      <c r="CT1070" s="145"/>
      <c r="CU1070" s="186"/>
      <c r="CV1070" s="186"/>
      <c r="CW1070" s="145"/>
      <c r="CX1070" s="145"/>
      <c r="CY1070" s="145"/>
      <c r="CZ1070" s="145"/>
      <c r="DA1070" s="186"/>
      <c r="DB1070" s="145"/>
      <c r="DC1070" s="145"/>
      <c r="DD1070" s="128">
        <f t="shared" si="292"/>
        <v>0</v>
      </c>
      <c r="DE1070" s="145"/>
      <c r="DF1070" s="145"/>
      <c r="DG1070" s="145"/>
      <c r="DH1070" s="145"/>
      <c r="DI1070" s="145"/>
      <c r="DJ1070" s="145"/>
      <c r="DK1070" s="145"/>
      <c r="DL1070" s="145"/>
      <c r="DM1070" s="145"/>
      <c r="DN1070" s="128">
        <f t="shared" si="293"/>
        <v>0</v>
      </c>
      <c r="DO1070" s="145"/>
      <c r="DP1070" s="186"/>
      <c r="DQ1070" s="186"/>
      <c r="DR1070" s="145"/>
      <c r="DS1070" s="145"/>
      <c r="DT1070" s="145"/>
      <c r="DU1070" s="186"/>
      <c r="DV1070" s="186"/>
      <c r="DW1070" s="145"/>
      <c r="DX1070" s="145"/>
      <c r="DY1070" s="128">
        <f t="shared" si="294"/>
        <v>0</v>
      </c>
      <c r="DZ1070" s="128">
        <f t="shared" si="295"/>
        <v>0</v>
      </c>
      <c r="EA1070" s="128">
        <f t="shared" si="296"/>
        <v>0</v>
      </c>
      <c r="EB1070" s="128">
        <f t="shared" si="297"/>
        <v>0</v>
      </c>
      <c r="EC1070" s="128">
        <f t="shared" si="298"/>
        <v>0</v>
      </c>
      <c r="ED1070" s="128">
        <f t="shared" si="299"/>
        <v>0</v>
      </c>
      <c r="EE1070" s="128">
        <f t="shared" si="300"/>
        <v>0</v>
      </c>
      <c r="EF1070" s="128">
        <f t="shared" si="301"/>
        <v>0</v>
      </c>
      <c r="EG1070" s="128">
        <f t="shared" si="302"/>
        <v>0</v>
      </c>
      <c r="EH1070" s="128">
        <f t="shared" si="303"/>
        <v>0</v>
      </c>
      <c r="EI1070" s="128">
        <f t="shared" si="304"/>
        <v>0</v>
      </c>
      <c r="EJ1070" s="128">
        <v>0</v>
      </c>
    </row>
    <row r="1071" spans="1:140" ht="15.75" customHeight="1">
      <c r="A1071" s="33"/>
      <c r="B1071" s="33"/>
      <c r="C1071" s="128">
        <v>2020</v>
      </c>
      <c r="D1071" s="128" t="s">
        <v>5254</v>
      </c>
      <c r="E1071" s="128" t="s">
        <v>5255</v>
      </c>
      <c r="F1071" s="128" t="s">
        <v>660</v>
      </c>
      <c r="G1071" s="128" t="s">
        <v>487</v>
      </c>
      <c r="H1071" s="128" t="s">
        <v>5256</v>
      </c>
      <c r="I1071" s="128" t="s">
        <v>5257</v>
      </c>
      <c r="J1071" s="128"/>
      <c r="K1071" s="128"/>
      <c r="L1071" s="128" t="s">
        <v>4462</v>
      </c>
      <c r="M1071" s="147">
        <v>0</v>
      </c>
      <c r="N1071" s="147"/>
      <c r="O1071" s="128"/>
      <c r="P1071" s="128"/>
      <c r="Q1071" s="128"/>
      <c r="R1071" s="128"/>
      <c r="S1071" s="128"/>
      <c r="T1071" s="128">
        <v>1</v>
      </c>
      <c r="U1071" s="128"/>
      <c r="V1071" s="128"/>
      <c r="W1071" s="128"/>
      <c r="X1071" s="128"/>
      <c r="Y1071" s="128">
        <v>1</v>
      </c>
      <c r="Z1071" s="128"/>
      <c r="AA1071" s="128"/>
      <c r="AB1071" s="128"/>
      <c r="AC1071" s="128"/>
      <c r="AD1071" s="128"/>
      <c r="AE1071" s="128"/>
      <c r="AF1071" s="128"/>
      <c r="AG1071" s="128"/>
      <c r="AH1071" s="128"/>
      <c r="AI1071" s="128"/>
      <c r="AJ1071" s="128"/>
      <c r="AK1071" s="128"/>
      <c r="AL1071" s="128"/>
      <c r="AM1071" s="128"/>
      <c r="AN1071" s="128"/>
      <c r="AO1071" s="128"/>
      <c r="AP1071" s="128"/>
      <c r="AQ1071" s="128"/>
      <c r="AR1071" s="128">
        <f t="shared" si="307"/>
        <v>1</v>
      </c>
      <c r="AS1071" s="186">
        <v>0</v>
      </c>
      <c r="AT1071" s="186">
        <v>1</v>
      </c>
      <c r="AU1071" s="186">
        <v>0</v>
      </c>
      <c r="AV1071" s="145">
        <v>0</v>
      </c>
      <c r="AW1071" s="145">
        <v>0</v>
      </c>
      <c r="AX1071" s="128">
        <f t="shared" si="306"/>
        <v>1</v>
      </c>
      <c r="AY1071" s="145"/>
      <c r="AZ1071" s="145"/>
      <c r="BA1071" s="145">
        <v>1</v>
      </c>
      <c r="BB1071" s="145"/>
      <c r="BC1071" s="145"/>
      <c r="BD1071" s="145"/>
      <c r="BE1071" s="145"/>
      <c r="BF1071" s="145"/>
      <c r="BG1071" s="145"/>
      <c r="BH1071" s="145"/>
      <c r="BI1071" s="145"/>
      <c r="BJ1071" s="145"/>
      <c r="BK1071" s="145">
        <v>1</v>
      </c>
      <c r="BL1071" s="145"/>
      <c r="BM1071" s="145"/>
      <c r="BN1071" s="145"/>
      <c r="BO1071" s="145"/>
      <c r="BP1071" s="145"/>
      <c r="BQ1071" s="145"/>
      <c r="BR1071" s="145"/>
      <c r="BS1071" s="145"/>
      <c r="BT1071" s="186"/>
      <c r="BU1071" s="186"/>
      <c r="BV1071" s="66">
        <f t="shared" si="305"/>
        <v>1</v>
      </c>
      <c r="BW1071" s="145"/>
      <c r="BX1071" s="145"/>
      <c r="BY1071" s="145"/>
      <c r="BZ1071" s="145"/>
      <c r="CA1071" s="186"/>
      <c r="CB1071" s="186"/>
      <c r="CC1071" s="145"/>
      <c r="CD1071" s="145"/>
      <c r="CE1071" s="145"/>
      <c r="CF1071" s="145"/>
      <c r="CG1071" s="145"/>
      <c r="CH1071" s="128">
        <f t="shared" si="290"/>
        <v>0</v>
      </c>
      <c r="CI1071" s="145"/>
      <c r="CJ1071" s="145"/>
      <c r="CK1071" s="145"/>
      <c r="CL1071" s="145"/>
      <c r="CM1071" s="145"/>
      <c r="CN1071" s="186"/>
      <c r="CO1071" s="186"/>
      <c r="CP1071" s="145"/>
      <c r="CQ1071" s="145"/>
      <c r="CR1071" s="145"/>
      <c r="CS1071" s="128">
        <f t="shared" si="291"/>
        <v>0</v>
      </c>
      <c r="CT1071" s="145"/>
      <c r="CU1071" s="145"/>
      <c r="CV1071" s="145"/>
      <c r="CW1071" s="145"/>
      <c r="CX1071" s="145"/>
      <c r="CY1071" s="145"/>
      <c r="CZ1071" s="145"/>
      <c r="DA1071" s="186"/>
      <c r="DB1071" s="145"/>
      <c r="DC1071" s="145"/>
      <c r="DD1071" s="128">
        <f t="shared" si="292"/>
        <v>0</v>
      </c>
      <c r="DE1071" s="145"/>
      <c r="DF1071" s="145"/>
      <c r="DG1071" s="145"/>
      <c r="DH1071" s="145"/>
      <c r="DI1071" s="145"/>
      <c r="DJ1071" s="145"/>
      <c r="DK1071" s="145"/>
      <c r="DL1071" s="145"/>
      <c r="DM1071" s="145"/>
      <c r="DN1071" s="128">
        <f t="shared" si="293"/>
        <v>0</v>
      </c>
      <c r="DO1071" s="145"/>
      <c r="DP1071" s="145"/>
      <c r="DQ1071" s="145"/>
      <c r="DR1071" s="145"/>
      <c r="DS1071" s="145"/>
      <c r="DT1071" s="145"/>
      <c r="DU1071" s="145"/>
      <c r="DV1071" s="145"/>
      <c r="DW1071" s="145"/>
      <c r="DX1071" s="145"/>
      <c r="DY1071" s="128">
        <f t="shared" si="294"/>
        <v>0</v>
      </c>
      <c r="DZ1071" s="128">
        <f t="shared" si="295"/>
        <v>0</v>
      </c>
      <c r="EA1071" s="128">
        <f t="shared" si="296"/>
        <v>0</v>
      </c>
      <c r="EB1071" s="128">
        <f t="shared" si="297"/>
        <v>0</v>
      </c>
      <c r="EC1071" s="128">
        <f t="shared" si="298"/>
        <v>0</v>
      </c>
      <c r="ED1071" s="128">
        <f t="shared" si="299"/>
        <v>0</v>
      </c>
      <c r="EE1071" s="128">
        <f t="shared" si="300"/>
        <v>0</v>
      </c>
      <c r="EF1071" s="128">
        <f t="shared" si="301"/>
        <v>0</v>
      </c>
      <c r="EG1071" s="128">
        <f t="shared" si="302"/>
        <v>0</v>
      </c>
      <c r="EH1071" s="128">
        <f t="shared" si="303"/>
        <v>0</v>
      </c>
      <c r="EI1071" s="128">
        <f t="shared" si="304"/>
        <v>0</v>
      </c>
      <c r="EJ1071" s="128">
        <v>0</v>
      </c>
    </row>
    <row r="1072" spans="1:140" ht="15.75" customHeight="1">
      <c r="A1072" s="33"/>
      <c r="B1072" s="33"/>
      <c r="C1072" s="128">
        <v>2020</v>
      </c>
      <c r="D1072" s="128" t="s">
        <v>5258</v>
      </c>
      <c r="E1072" s="128" t="s">
        <v>5259</v>
      </c>
      <c r="F1072" s="128" t="s">
        <v>5260</v>
      </c>
      <c r="G1072" s="128" t="s">
        <v>5606</v>
      </c>
      <c r="H1072" s="161" t="s">
        <v>5261</v>
      </c>
      <c r="I1072" s="128" t="s">
        <v>5262</v>
      </c>
      <c r="J1072" s="128"/>
      <c r="K1072" s="128"/>
      <c r="L1072" s="128" t="s">
        <v>4462</v>
      </c>
      <c r="M1072" s="147">
        <v>0</v>
      </c>
      <c r="N1072" s="147"/>
      <c r="O1072" s="128"/>
      <c r="P1072" s="128"/>
      <c r="Q1072" s="128"/>
      <c r="R1072" s="128"/>
      <c r="S1072" s="128"/>
      <c r="T1072" s="128"/>
      <c r="U1072" s="128">
        <v>1</v>
      </c>
      <c r="V1072" s="128"/>
      <c r="W1072" s="128"/>
      <c r="X1072" s="128"/>
      <c r="Y1072" s="128"/>
      <c r="Z1072" s="128"/>
      <c r="AA1072" s="128"/>
      <c r="AB1072" s="128"/>
      <c r="AC1072" s="128">
        <v>1</v>
      </c>
      <c r="AD1072" s="128"/>
      <c r="AE1072" s="128"/>
      <c r="AF1072" s="128"/>
      <c r="AG1072" s="128"/>
      <c r="AH1072" s="128"/>
      <c r="AI1072" s="128"/>
      <c r="AJ1072" s="128"/>
      <c r="AK1072" s="128"/>
      <c r="AL1072" s="128"/>
      <c r="AM1072" s="128"/>
      <c r="AN1072" s="128"/>
      <c r="AO1072" s="128"/>
      <c r="AP1072" s="128"/>
      <c r="AQ1072" s="128"/>
      <c r="AR1072" s="128">
        <f t="shared" si="307"/>
        <v>1</v>
      </c>
      <c r="AS1072" s="145">
        <v>0</v>
      </c>
      <c r="AT1072" s="186">
        <v>1</v>
      </c>
      <c r="AU1072" s="186">
        <v>0</v>
      </c>
      <c r="AV1072" s="145">
        <v>0</v>
      </c>
      <c r="AW1072" s="145">
        <v>0</v>
      </c>
      <c r="AX1072" s="128">
        <f t="shared" si="306"/>
        <v>1</v>
      </c>
      <c r="AY1072" s="145"/>
      <c r="AZ1072" s="145"/>
      <c r="BA1072" s="145">
        <v>1</v>
      </c>
      <c r="BB1072" s="145"/>
      <c r="BC1072" s="145"/>
      <c r="BD1072" s="145"/>
      <c r="BE1072" s="145"/>
      <c r="BF1072" s="145"/>
      <c r="BG1072" s="145"/>
      <c r="BH1072" s="145"/>
      <c r="BI1072" s="145"/>
      <c r="BJ1072" s="145"/>
      <c r="BK1072" s="145"/>
      <c r="BL1072" s="145">
        <v>1</v>
      </c>
      <c r="BM1072" s="145"/>
      <c r="BN1072" s="145"/>
      <c r="BO1072" s="145"/>
      <c r="BP1072" s="145"/>
      <c r="BQ1072" s="145"/>
      <c r="BR1072" s="145"/>
      <c r="BS1072" s="145"/>
      <c r="BT1072" s="186">
        <v>1</v>
      </c>
      <c r="BU1072" s="186">
        <v>1</v>
      </c>
      <c r="BV1072" s="66">
        <f t="shared" si="305"/>
        <v>0</v>
      </c>
      <c r="BW1072" s="145"/>
      <c r="BX1072" s="145"/>
      <c r="BY1072" s="145"/>
      <c r="BZ1072" s="145"/>
      <c r="CA1072" s="145"/>
      <c r="CB1072" s="145"/>
      <c r="CC1072" s="145"/>
      <c r="CD1072" s="145"/>
      <c r="CE1072" s="145"/>
      <c r="CF1072" s="145"/>
      <c r="CG1072" s="145"/>
      <c r="CH1072" s="128">
        <f t="shared" si="290"/>
        <v>0</v>
      </c>
      <c r="CI1072" s="145"/>
      <c r="CJ1072" s="145"/>
      <c r="CK1072" s="145"/>
      <c r="CL1072" s="145"/>
      <c r="CM1072" s="145"/>
      <c r="CN1072" s="145"/>
      <c r="CO1072" s="145"/>
      <c r="CP1072" s="145"/>
      <c r="CQ1072" s="145"/>
      <c r="CR1072" s="145"/>
      <c r="CS1072" s="128">
        <f t="shared" si="291"/>
        <v>0</v>
      </c>
      <c r="CT1072" s="145"/>
      <c r="CU1072" s="145"/>
      <c r="CV1072" s="145"/>
      <c r="CW1072" s="145"/>
      <c r="CX1072" s="145"/>
      <c r="CY1072" s="145"/>
      <c r="CZ1072" s="145"/>
      <c r="DA1072" s="145"/>
      <c r="DB1072" s="145"/>
      <c r="DC1072" s="145"/>
      <c r="DD1072" s="128">
        <f t="shared" si="292"/>
        <v>0</v>
      </c>
      <c r="DE1072" s="145"/>
      <c r="DF1072" s="145"/>
      <c r="DG1072" s="145"/>
      <c r="DH1072" s="145"/>
      <c r="DI1072" s="145"/>
      <c r="DJ1072" s="145"/>
      <c r="DK1072" s="145"/>
      <c r="DL1072" s="145"/>
      <c r="DM1072" s="145"/>
      <c r="DN1072" s="128">
        <f t="shared" si="293"/>
        <v>0</v>
      </c>
      <c r="DO1072" s="145"/>
      <c r="DP1072" s="145"/>
      <c r="DQ1072" s="145"/>
      <c r="DR1072" s="145"/>
      <c r="DS1072" s="145"/>
      <c r="DT1072" s="145"/>
      <c r="DU1072" s="145"/>
      <c r="DV1072" s="145"/>
      <c r="DW1072" s="145"/>
      <c r="DX1072" s="145"/>
      <c r="DY1072" s="128">
        <f t="shared" si="294"/>
        <v>0</v>
      </c>
      <c r="DZ1072" s="128">
        <f t="shared" si="295"/>
        <v>0</v>
      </c>
      <c r="EA1072" s="128">
        <f t="shared" si="296"/>
        <v>0</v>
      </c>
      <c r="EB1072" s="128">
        <f t="shared" si="297"/>
        <v>0</v>
      </c>
      <c r="EC1072" s="128">
        <f t="shared" si="298"/>
        <v>0</v>
      </c>
      <c r="ED1072" s="128">
        <f t="shared" si="299"/>
        <v>0</v>
      </c>
      <c r="EE1072" s="128">
        <f t="shared" si="300"/>
        <v>0</v>
      </c>
      <c r="EF1072" s="128">
        <f t="shared" si="301"/>
        <v>0</v>
      </c>
      <c r="EG1072" s="128">
        <f t="shared" si="302"/>
        <v>0</v>
      </c>
      <c r="EH1072" s="128">
        <f t="shared" si="303"/>
        <v>0</v>
      </c>
      <c r="EI1072" s="128">
        <f t="shared" si="304"/>
        <v>0</v>
      </c>
      <c r="EJ1072" s="128">
        <v>0</v>
      </c>
    </row>
    <row r="1073" spans="1:140" ht="15.75" customHeight="1">
      <c r="A1073" s="33"/>
      <c r="B1073" s="33"/>
      <c r="C1073" s="128">
        <v>2020</v>
      </c>
      <c r="D1073" s="128" t="s">
        <v>5263</v>
      </c>
      <c r="E1073" s="128" t="s">
        <v>5264</v>
      </c>
      <c r="F1073" s="128" t="s">
        <v>1872</v>
      </c>
      <c r="G1073" s="128" t="s">
        <v>538</v>
      </c>
      <c r="H1073" s="159" t="s">
        <v>5265</v>
      </c>
      <c r="I1073" s="128" t="s">
        <v>5266</v>
      </c>
      <c r="J1073" s="128"/>
      <c r="K1073" s="128"/>
      <c r="L1073" s="128" t="s">
        <v>4462</v>
      </c>
      <c r="M1073" s="147">
        <v>0</v>
      </c>
      <c r="N1073" s="147"/>
      <c r="O1073" s="128"/>
      <c r="P1073" s="128"/>
      <c r="Q1073" s="128"/>
      <c r="R1073" s="128"/>
      <c r="S1073" s="128"/>
      <c r="T1073" s="128"/>
      <c r="U1073" s="128">
        <v>1</v>
      </c>
      <c r="V1073" s="128"/>
      <c r="W1073" s="128"/>
      <c r="X1073" s="128">
        <v>1</v>
      </c>
      <c r="Y1073" s="128"/>
      <c r="Z1073" s="128"/>
      <c r="AA1073" s="128"/>
      <c r="AB1073" s="128"/>
      <c r="AC1073" s="128"/>
      <c r="AD1073" s="128"/>
      <c r="AE1073" s="128"/>
      <c r="AF1073" s="128"/>
      <c r="AG1073" s="128"/>
      <c r="AH1073" s="128"/>
      <c r="AI1073" s="128"/>
      <c r="AJ1073" s="128"/>
      <c r="AK1073" s="128"/>
      <c r="AL1073" s="128"/>
      <c r="AM1073" s="128"/>
      <c r="AN1073" s="128"/>
      <c r="AO1073" s="128"/>
      <c r="AP1073" s="128"/>
      <c r="AQ1073" s="128"/>
      <c r="AR1073" s="128">
        <f t="shared" si="307"/>
        <v>1</v>
      </c>
      <c r="AS1073" s="186">
        <v>1</v>
      </c>
      <c r="AT1073" s="186">
        <v>0</v>
      </c>
      <c r="AU1073" s="186">
        <v>0</v>
      </c>
      <c r="AV1073" s="186">
        <v>0</v>
      </c>
      <c r="AW1073" s="186">
        <v>0</v>
      </c>
      <c r="AX1073" s="128">
        <f t="shared" si="306"/>
        <v>1</v>
      </c>
      <c r="AY1073" s="145"/>
      <c r="AZ1073" s="145"/>
      <c r="BA1073" s="145">
        <v>1</v>
      </c>
      <c r="BB1073" s="145"/>
      <c r="BC1073" s="145"/>
      <c r="BD1073" s="145"/>
      <c r="BE1073" s="145"/>
      <c r="BF1073" s="145"/>
      <c r="BG1073" s="145"/>
      <c r="BH1073" s="145"/>
      <c r="BI1073" s="145"/>
      <c r="BJ1073" s="145"/>
      <c r="BK1073" s="145">
        <v>1</v>
      </c>
      <c r="BL1073" s="145"/>
      <c r="BM1073" s="145"/>
      <c r="BN1073" s="145"/>
      <c r="BO1073" s="145"/>
      <c r="BP1073" s="145"/>
      <c r="BQ1073" s="145"/>
      <c r="BR1073" s="145"/>
      <c r="BS1073" s="186">
        <v>2</v>
      </c>
      <c r="BT1073" s="186"/>
      <c r="BU1073" s="186"/>
      <c r="BV1073" s="66">
        <f t="shared" si="305"/>
        <v>0</v>
      </c>
      <c r="BW1073" s="145"/>
      <c r="BX1073" s="145"/>
      <c r="BY1073" s="145"/>
      <c r="BZ1073" s="145">
        <v>1</v>
      </c>
      <c r="CA1073" s="145"/>
      <c r="CB1073" s="145"/>
      <c r="CC1073" s="145"/>
      <c r="CD1073" s="145"/>
      <c r="CE1073" s="145"/>
      <c r="CF1073" s="145"/>
      <c r="CG1073" s="145"/>
      <c r="CH1073" s="128">
        <f t="shared" si="290"/>
        <v>1</v>
      </c>
      <c r="CI1073" s="145"/>
      <c r="CJ1073" s="145"/>
      <c r="CK1073" s="145"/>
      <c r="CL1073" s="145"/>
      <c r="CM1073" s="145"/>
      <c r="CN1073" s="145"/>
      <c r="CO1073" s="145"/>
      <c r="CP1073" s="145"/>
      <c r="CQ1073" s="145"/>
      <c r="CR1073" s="145"/>
      <c r="CS1073" s="128">
        <f t="shared" si="291"/>
        <v>0</v>
      </c>
      <c r="CT1073" s="145"/>
      <c r="CU1073" s="145"/>
      <c r="CV1073" s="145"/>
      <c r="CW1073" s="145"/>
      <c r="CX1073" s="145"/>
      <c r="CY1073" s="145"/>
      <c r="CZ1073" s="145"/>
      <c r="DA1073" s="145"/>
      <c r="DB1073" s="145"/>
      <c r="DC1073" s="145"/>
      <c r="DD1073" s="128">
        <f t="shared" si="292"/>
        <v>0</v>
      </c>
      <c r="DE1073" s="145"/>
      <c r="DF1073" s="145"/>
      <c r="DG1073" s="145"/>
      <c r="DH1073" s="145"/>
      <c r="DI1073" s="145"/>
      <c r="DJ1073" s="145"/>
      <c r="DK1073" s="145"/>
      <c r="DL1073" s="145"/>
      <c r="DM1073" s="145"/>
      <c r="DN1073" s="128">
        <f t="shared" si="293"/>
        <v>0</v>
      </c>
      <c r="DO1073" s="145"/>
      <c r="DP1073" s="145"/>
      <c r="DQ1073" s="145"/>
      <c r="DR1073" s="145"/>
      <c r="DS1073" s="145"/>
      <c r="DT1073" s="145"/>
      <c r="DU1073" s="145"/>
      <c r="DV1073" s="145"/>
      <c r="DW1073" s="145"/>
      <c r="DX1073" s="145"/>
      <c r="DY1073" s="128">
        <f t="shared" si="294"/>
        <v>0</v>
      </c>
      <c r="DZ1073" s="128">
        <f t="shared" si="295"/>
        <v>0</v>
      </c>
      <c r="EA1073" s="128">
        <f t="shared" si="296"/>
        <v>0</v>
      </c>
      <c r="EB1073" s="128">
        <f t="shared" si="297"/>
        <v>0</v>
      </c>
      <c r="EC1073" s="128">
        <f t="shared" si="298"/>
        <v>0</v>
      </c>
      <c r="ED1073" s="128">
        <f t="shared" si="299"/>
        <v>0</v>
      </c>
      <c r="EE1073" s="128">
        <f t="shared" si="300"/>
        <v>0</v>
      </c>
      <c r="EF1073" s="128">
        <f t="shared" si="301"/>
        <v>0</v>
      </c>
      <c r="EG1073" s="128">
        <f t="shared" si="302"/>
        <v>0</v>
      </c>
      <c r="EH1073" s="128">
        <f t="shared" si="303"/>
        <v>0</v>
      </c>
      <c r="EI1073" s="128">
        <f t="shared" si="304"/>
        <v>0</v>
      </c>
      <c r="EJ1073" s="128">
        <v>0</v>
      </c>
    </row>
    <row r="1074" spans="1:140" ht="15.75" customHeight="1">
      <c r="A1074" s="33"/>
      <c r="B1074" s="33"/>
      <c r="C1074" s="128">
        <v>2020</v>
      </c>
      <c r="D1074" s="128" t="s">
        <v>5267</v>
      </c>
      <c r="E1074" s="128" t="s">
        <v>5268</v>
      </c>
      <c r="F1074" s="128" t="s">
        <v>856</v>
      </c>
      <c r="G1074" s="128" t="s">
        <v>483</v>
      </c>
      <c r="H1074" s="128" t="s">
        <v>5269</v>
      </c>
      <c r="I1074" s="128" t="s">
        <v>5270</v>
      </c>
      <c r="J1074" s="128"/>
      <c r="K1074" s="128"/>
      <c r="L1074" s="128" t="s">
        <v>4462</v>
      </c>
      <c r="M1074" s="147">
        <v>0</v>
      </c>
      <c r="N1074" s="147"/>
      <c r="O1074" s="128"/>
      <c r="P1074" s="128"/>
      <c r="Q1074" s="128"/>
      <c r="R1074" s="128"/>
      <c r="S1074" s="128"/>
      <c r="T1074" s="128"/>
      <c r="U1074" s="128">
        <v>1</v>
      </c>
      <c r="V1074" s="128"/>
      <c r="W1074" s="128"/>
      <c r="X1074" s="128"/>
      <c r="Y1074" s="128"/>
      <c r="Z1074" s="128"/>
      <c r="AA1074" s="128"/>
      <c r="AB1074" s="128"/>
      <c r="AC1074" s="128">
        <v>1</v>
      </c>
      <c r="AD1074" s="128"/>
      <c r="AE1074" s="128"/>
      <c r="AF1074" s="128"/>
      <c r="AG1074" s="128"/>
      <c r="AH1074" s="128"/>
      <c r="AI1074" s="128">
        <v>1</v>
      </c>
      <c r="AJ1074" s="128"/>
      <c r="AK1074" s="128"/>
      <c r="AL1074" s="128"/>
      <c r="AM1074" s="128"/>
      <c r="AN1074" s="128"/>
      <c r="AO1074" s="128"/>
      <c r="AP1074" s="128"/>
      <c r="AQ1074" s="128"/>
      <c r="AR1074" s="128">
        <f t="shared" si="307"/>
        <v>1</v>
      </c>
      <c r="AS1074" s="145">
        <v>0</v>
      </c>
      <c r="AT1074" s="145">
        <v>1</v>
      </c>
      <c r="AU1074" s="145">
        <v>0</v>
      </c>
      <c r="AV1074" s="186">
        <v>0</v>
      </c>
      <c r="AW1074" s="186">
        <v>0</v>
      </c>
      <c r="AX1074" s="128">
        <f t="shared" si="306"/>
        <v>1</v>
      </c>
      <c r="AY1074" s="145"/>
      <c r="AZ1074" s="145"/>
      <c r="BA1074" s="145">
        <v>1</v>
      </c>
      <c r="BB1074" s="145"/>
      <c r="BC1074" s="145"/>
      <c r="BD1074" s="145"/>
      <c r="BE1074" s="145"/>
      <c r="BF1074" s="145"/>
      <c r="BG1074" s="145"/>
      <c r="BH1074" s="145"/>
      <c r="BI1074" s="145"/>
      <c r="BJ1074" s="145"/>
      <c r="BK1074" s="145"/>
      <c r="BL1074" s="145"/>
      <c r="BM1074" s="145"/>
      <c r="BN1074" s="145">
        <v>1</v>
      </c>
      <c r="BO1074" s="145"/>
      <c r="BP1074" s="145"/>
      <c r="BQ1074" s="145"/>
      <c r="BR1074" s="145"/>
      <c r="BS1074" s="145"/>
      <c r="BT1074" s="145">
        <v>1</v>
      </c>
      <c r="BU1074" s="145">
        <v>1</v>
      </c>
      <c r="BV1074" s="66">
        <f t="shared" si="305"/>
        <v>0</v>
      </c>
      <c r="BW1074" s="145"/>
      <c r="BX1074" s="145"/>
      <c r="BY1074" s="145"/>
      <c r="BZ1074" s="145"/>
      <c r="CA1074" s="145"/>
      <c r="CB1074" s="145"/>
      <c r="CC1074" s="145"/>
      <c r="CD1074" s="145"/>
      <c r="CE1074" s="145"/>
      <c r="CF1074" s="145"/>
      <c r="CG1074" s="145"/>
      <c r="CH1074" s="128">
        <f t="shared" si="290"/>
        <v>0</v>
      </c>
      <c r="CI1074" s="145"/>
      <c r="CJ1074" s="145"/>
      <c r="CK1074" s="145"/>
      <c r="CL1074" s="145"/>
      <c r="CM1074" s="145"/>
      <c r="CN1074" s="145"/>
      <c r="CO1074" s="145"/>
      <c r="CP1074" s="145"/>
      <c r="CQ1074" s="145"/>
      <c r="CR1074" s="145"/>
      <c r="CS1074" s="128">
        <f t="shared" si="291"/>
        <v>0</v>
      </c>
      <c r="CT1074" s="145"/>
      <c r="CU1074" s="145"/>
      <c r="CV1074" s="145"/>
      <c r="CW1074" s="145"/>
      <c r="CX1074" s="145"/>
      <c r="CY1074" s="145"/>
      <c r="CZ1074" s="145"/>
      <c r="DA1074" s="145"/>
      <c r="DB1074" s="145"/>
      <c r="DC1074" s="145"/>
      <c r="DD1074" s="128">
        <f t="shared" si="292"/>
        <v>0</v>
      </c>
      <c r="DE1074" s="145"/>
      <c r="DF1074" s="145"/>
      <c r="DG1074" s="145"/>
      <c r="DH1074" s="145"/>
      <c r="DI1074" s="145"/>
      <c r="DJ1074" s="145"/>
      <c r="DK1074" s="145"/>
      <c r="DL1074" s="145"/>
      <c r="DM1074" s="145"/>
      <c r="DN1074" s="128">
        <f t="shared" si="293"/>
        <v>0</v>
      </c>
      <c r="DO1074" s="145"/>
      <c r="DP1074" s="145"/>
      <c r="DQ1074" s="145"/>
      <c r="DR1074" s="145"/>
      <c r="DS1074" s="145"/>
      <c r="DT1074" s="145"/>
      <c r="DU1074" s="145"/>
      <c r="DV1074" s="145"/>
      <c r="DW1074" s="145"/>
      <c r="DX1074" s="145"/>
      <c r="DY1074" s="128">
        <f t="shared" si="294"/>
        <v>0</v>
      </c>
      <c r="DZ1074" s="128">
        <f t="shared" si="295"/>
        <v>0</v>
      </c>
      <c r="EA1074" s="128">
        <f t="shared" si="296"/>
        <v>0</v>
      </c>
      <c r="EB1074" s="128">
        <f t="shared" si="297"/>
        <v>0</v>
      </c>
      <c r="EC1074" s="128">
        <f t="shared" si="298"/>
        <v>0</v>
      </c>
      <c r="ED1074" s="128">
        <f t="shared" si="299"/>
        <v>0</v>
      </c>
      <c r="EE1074" s="128">
        <f t="shared" si="300"/>
        <v>0</v>
      </c>
      <c r="EF1074" s="128">
        <f t="shared" si="301"/>
        <v>0</v>
      </c>
      <c r="EG1074" s="128">
        <f t="shared" si="302"/>
        <v>0</v>
      </c>
      <c r="EH1074" s="128">
        <f t="shared" si="303"/>
        <v>0</v>
      </c>
      <c r="EI1074" s="128">
        <f t="shared" si="304"/>
        <v>0</v>
      </c>
      <c r="EJ1074" s="128">
        <v>0</v>
      </c>
    </row>
    <row r="1075" spans="1:140" ht="15.75" customHeight="1">
      <c r="A1075" s="33"/>
      <c r="B1075" s="33"/>
      <c r="C1075" s="128">
        <v>2020</v>
      </c>
      <c r="D1075" s="128" t="s">
        <v>5271</v>
      </c>
      <c r="E1075" s="128" t="s">
        <v>5272</v>
      </c>
      <c r="F1075" s="128" t="s">
        <v>3259</v>
      </c>
      <c r="G1075" s="128" t="s">
        <v>5273</v>
      </c>
      <c r="H1075" s="128" t="s">
        <v>5274</v>
      </c>
      <c r="I1075" s="128" t="s">
        <v>5275</v>
      </c>
      <c r="J1075" s="128"/>
      <c r="K1075" s="128"/>
      <c r="L1075" s="128" t="s">
        <v>4462</v>
      </c>
      <c r="M1075" s="147">
        <v>0</v>
      </c>
      <c r="N1075" s="147"/>
      <c r="O1075" s="128"/>
      <c r="P1075" s="128"/>
      <c r="Q1075" s="128"/>
      <c r="R1075" s="128"/>
      <c r="S1075" s="128"/>
      <c r="T1075" s="128"/>
      <c r="U1075" s="128">
        <v>1</v>
      </c>
      <c r="V1075" s="128"/>
      <c r="W1075" s="128"/>
      <c r="X1075" s="128"/>
      <c r="Y1075" s="128"/>
      <c r="Z1075" s="128">
        <v>1</v>
      </c>
      <c r="AA1075" s="128"/>
      <c r="AB1075" s="128"/>
      <c r="AC1075" s="128"/>
      <c r="AD1075" s="128"/>
      <c r="AE1075" s="128"/>
      <c r="AF1075" s="128"/>
      <c r="AG1075" s="128"/>
      <c r="AH1075" s="128"/>
      <c r="AI1075" s="128"/>
      <c r="AJ1075" s="128"/>
      <c r="AK1075" s="128"/>
      <c r="AL1075" s="128"/>
      <c r="AM1075" s="128"/>
      <c r="AN1075" s="128"/>
      <c r="AO1075" s="128"/>
      <c r="AP1075" s="128"/>
      <c r="AQ1075" s="128"/>
      <c r="AR1075" s="128">
        <f t="shared" si="307"/>
        <v>1</v>
      </c>
      <c r="AS1075" s="186">
        <v>1</v>
      </c>
      <c r="AT1075" s="186">
        <v>1</v>
      </c>
      <c r="AU1075" s="186">
        <v>1</v>
      </c>
      <c r="AV1075" s="186">
        <v>1</v>
      </c>
      <c r="AW1075" s="186">
        <v>1</v>
      </c>
      <c r="AX1075" s="128">
        <f t="shared" si="306"/>
        <v>5</v>
      </c>
      <c r="AY1075" s="145"/>
      <c r="AZ1075" s="145"/>
      <c r="BA1075" s="145">
        <v>1</v>
      </c>
      <c r="BB1075" s="145"/>
      <c r="BC1075" s="145"/>
      <c r="BD1075" s="145"/>
      <c r="BE1075" s="145"/>
      <c r="BF1075" s="145"/>
      <c r="BG1075" s="145"/>
      <c r="BH1075" s="145"/>
      <c r="BI1075" s="145"/>
      <c r="BJ1075" s="145"/>
      <c r="BK1075" s="145">
        <v>1</v>
      </c>
      <c r="BL1075" s="145"/>
      <c r="BM1075" s="145"/>
      <c r="BN1075" s="145"/>
      <c r="BO1075" s="145"/>
      <c r="BP1075" s="145"/>
      <c r="BQ1075" s="145"/>
      <c r="BR1075" s="145"/>
      <c r="BS1075" s="145">
        <v>1</v>
      </c>
      <c r="BT1075" s="145">
        <v>1</v>
      </c>
      <c r="BU1075" s="145">
        <v>1</v>
      </c>
      <c r="BV1075" s="66">
        <f t="shared" si="305"/>
        <v>0</v>
      </c>
      <c r="BW1075" s="145"/>
      <c r="BX1075" s="145">
        <v>1</v>
      </c>
      <c r="BY1075" s="145"/>
      <c r="BZ1075" s="145">
        <v>1</v>
      </c>
      <c r="CA1075" s="145"/>
      <c r="CB1075" s="145"/>
      <c r="CC1075" s="145"/>
      <c r="CD1075" s="145"/>
      <c r="CE1075" s="145"/>
      <c r="CF1075" s="145"/>
      <c r="CG1075" s="145"/>
      <c r="CH1075" s="128">
        <f t="shared" si="290"/>
        <v>2</v>
      </c>
      <c r="CI1075" s="145"/>
      <c r="CJ1075" s="145"/>
      <c r="CK1075" s="145"/>
      <c r="CL1075" s="145"/>
      <c r="CM1075" s="145">
        <v>1</v>
      </c>
      <c r="CN1075" s="145"/>
      <c r="CO1075" s="145"/>
      <c r="CP1075" s="145"/>
      <c r="CQ1075" s="145"/>
      <c r="CR1075" s="145"/>
      <c r="CS1075" s="128">
        <f t="shared" si="291"/>
        <v>1</v>
      </c>
      <c r="CT1075" s="145"/>
      <c r="CU1075" s="145"/>
      <c r="CV1075" s="145"/>
      <c r="CW1075" s="145"/>
      <c r="CX1075" s="145"/>
      <c r="CY1075" s="145"/>
      <c r="CZ1075" s="145">
        <v>1</v>
      </c>
      <c r="DA1075" s="145"/>
      <c r="DB1075" s="145"/>
      <c r="DC1075" s="145"/>
      <c r="DD1075" s="128">
        <f t="shared" si="292"/>
        <v>1</v>
      </c>
      <c r="DE1075" s="145"/>
      <c r="DF1075" s="145"/>
      <c r="DG1075" s="145">
        <v>1</v>
      </c>
      <c r="DH1075" s="145"/>
      <c r="DI1075" s="145"/>
      <c r="DJ1075" s="145"/>
      <c r="DK1075" s="145"/>
      <c r="DL1075" s="145"/>
      <c r="DM1075" s="145"/>
      <c r="DN1075" s="128">
        <f t="shared" si="293"/>
        <v>1</v>
      </c>
      <c r="DO1075" s="145"/>
      <c r="DP1075" s="145"/>
      <c r="DQ1075" s="145">
        <v>1</v>
      </c>
      <c r="DR1075" s="145"/>
      <c r="DS1075" s="145"/>
      <c r="DT1075" s="145"/>
      <c r="DU1075" s="145"/>
      <c r="DV1075" s="145">
        <v>1</v>
      </c>
      <c r="DW1075" s="145"/>
      <c r="DX1075" s="145"/>
      <c r="DY1075" s="128">
        <f t="shared" si="294"/>
        <v>2</v>
      </c>
      <c r="DZ1075" s="128">
        <f t="shared" si="295"/>
        <v>0</v>
      </c>
      <c r="EA1075" s="128">
        <f t="shared" si="296"/>
        <v>0</v>
      </c>
      <c r="EB1075" s="128">
        <f t="shared" si="297"/>
        <v>2</v>
      </c>
      <c r="EC1075" s="128">
        <f t="shared" si="298"/>
        <v>0</v>
      </c>
      <c r="ED1075" s="128">
        <f t="shared" si="299"/>
        <v>0</v>
      </c>
      <c r="EE1075" s="128">
        <f t="shared" si="300"/>
        <v>0</v>
      </c>
      <c r="EF1075" s="128">
        <f t="shared" si="301"/>
        <v>0</v>
      </c>
      <c r="EG1075" s="128">
        <f t="shared" si="302"/>
        <v>0</v>
      </c>
      <c r="EH1075" s="128">
        <f t="shared" si="303"/>
        <v>2</v>
      </c>
      <c r="EI1075" s="128">
        <f t="shared" si="304"/>
        <v>1</v>
      </c>
      <c r="EJ1075" s="128">
        <v>0</v>
      </c>
    </row>
    <row r="1076" spans="1:140" ht="15.75" customHeight="1">
      <c r="A1076" s="33"/>
      <c r="B1076" s="33"/>
      <c r="C1076" s="128">
        <v>2020</v>
      </c>
      <c r="D1076" s="128" t="s">
        <v>5276</v>
      </c>
      <c r="E1076" s="128" t="s">
        <v>5277</v>
      </c>
      <c r="F1076" s="128" t="s">
        <v>1298</v>
      </c>
      <c r="G1076" s="128" t="s">
        <v>470</v>
      </c>
      <c r="H1076" s="128" t="s">
        <v>5278</v>
      </c>
      <c r="I1076" s="128" t="s">
        <v>5279</v>
      </c>
      <c r="J1076" s="128"/>
      <c r="K1076" s="128"/>
      <c r="L1076" s="128" t="s">
        <v>4462</v>
      </c>
      <c r="M1076" s="147">
        <v>1</v>
      </c>
      <c r="N1076" s="147"/>
      <c r="O1076" s="128"/>
      <c r="P1076" s="128">
        <v>1</v>
      </c>
      <c r="Q1076" s="128"/>
      <c r="R1076" s="128"/>
      <c r="S1076" s="128"/>
      <c r="T1076" s="128"/>
      <c r="U1076" s="128"/>
      <c r="V1076" s="128"/>
      <c r="W1076" s="128"/>
      <c r="X1076" s="128"/>
      <c r="Y1076" s="128"/>
      <c r="Z1076" s="128"/>
      <c r="AA1076" s="128">
        <v>1</v>
      </c>
      <c r="AB1076" s="128"/>
      <c r="AC1076" s="128"/>
      <c r="AD1076" s="128"/>
      <c r="AE1076" s="128"/>
      <c r="AF1076" s="128"/>
      <c r="AG1076" s="128"/>
      <c r="AH1076" s="128"/>
      <c r="AI1076" s="128"/>
      <c r="AJ1076" s="128"/>
      <c r="AK1076" s="128"/>
      <c r="AL1076" s="128"/>
      <c r="AM1076" s="128"/>
      <c r="AN1076" s="128"/>
      <c r="AO1076" s="128"/>
      <c r="AP1076" s="128"/>
      <c r="AQ1076" s="128"/>
      <c r="AR1076" s="128">
        <f t="shared" si="307"/>
        <v>1</v>
      </c>
      <c r="AS1076" s="186">
        <v>1</v>
      </c>
      <c r="AT1076" s="186">
        <v>0</v>
      </c>
      <c r="AU1076" s="186">
        <v>1</v>
      </c>
      <c r="AV1076" s="186">
        <v>1</v>
      </c>
      <c r="AW1076" s="186">
        <v>1</v>
      </c>
      <c r="AX1076" s="128">
        <f t="shared" si="306"/>
        <v>4</v>
      </c>
      <c r="AY1076" s="145"/>
      <c r="AZ1076" s="145">
        <v>1</v>
      </c>
      <c r="BA1076" s="145"/>
      <c r="BB1076" s="145"/>
      <c r="BC1076" s="145"/>
      <c r="BD1076" s="145"/>
      <c r="BE1076" s="145"/>
      <c r="BF1076" s="145"/>
      <c r="BG1076" s="145"/>
      <c r="BH1076" s="145"/>
      <c r="BI1076" s="145"/>
      <c r="BJ1076" s="145"/>
      <c r="BK1076" s="145">
        <v>1</v>
      </c>
      <c r="BL1076" s="145"/>
      <c r="BM1076" s="145"/>
      <c r="BN1076" s="145"/>
      <c r="BO1076" s="145"/>
      <c r="BP1076" s="145"/>
      <c r="BQ1076" s="145"/>
      <c r="BR1076" s="145"/>
      <c r="BS1076" s="186"/>
      <c r="BT1076" s="186"/>
      <c r="BU1076" s="186"/>
      <c r="BV1076" s="66">
        <f t="shared" si="305"/>
        <v>1</v>
      </c>
      <c r="BW1076" s="145"/>
      <c r="BX1076" s="145"/>
      <c r="BY1076" s="145"/>
      <c r="BZ1076" s="145"/>
      <c r="CA1076" s="145"/>
      <c r="CB1076" s="145"/>
      <c r="CC1076" s="145"/>
      <c r="CD1076" s="145"/>
      <c r="CE1076" s="145"/>
      <c r="CF1076" s="145"/>
      <c r="CG1076" s="145"/>
      <c r="CH1076" s="128">
        <f t="shared" si="290"/>
        <v>0</v>
      </c>
      <c r="CI1076" s="145"/>
      <c r="CJ1076" s="145"/>
      <c r="CK1076" s="145"/>
      <c r="CL1076" s="145"/>
      <c r="CM1076" s="145"/>
      <c r="CN1076" s="145"/>
      <c r="CO1076" s="145"/>
      <c r="CP1076" s="145"/>
      <c r="CQ1076" s="145"/>
      <c r="CR1076" s="145"/>
      <c r="CS1076" s="128">
        <f t="shared" si="291"/>
        <v>0</v>
      </c>
      <c r="CT1076" s="145"/>
      <c r="CU1076" s="145"/>
      <c r="CV1076" s="145"/>
      <c r="CW1076" s="145"/>
      <c r="CX1076" s="145"/>
      <c r="CY1076" s="145"/>
      <c r="CZ1076" s="145"/>
      <c r="DA1076" s="145"/>
      <c r="DB1076" s="145"/>
      <c r="DC1076" s="145"/>
      <c r="DD1076" s="128">
        <f t="shared" si="292"/>
        <v>0</v>
      </c>
      <c r="DE1076" s="145"/>
      <c r="DF1076" s="145"/>
      <c r="DG1076" s="145"/>
      <c r="DH1076" s="145"/>
      <c r="DI1076" s="145"/>
      <c r="DJ1076" s="145"/>
      <c r="DK1076" s="145"/>
      <c r="DL1076" s="145"/>
      <c r="DM1076" s="145"/>
      <c r="DN1076" s="128">
        <f t="shared" si="293"/>
        <v>0</v>
      </c>
      <c r="DO1076" s="145"/>
      <c r="DP1076" s="145"/>
      <c r="DQ1076" s="145"/>
      <c r="DR1076" s="145"/>
      <c r="DS1076" s="145"/>
      <c r="DT1076" s="145"/>
      <c r="DU1076" s="145"/>
      <c r="DV1076" s="145"/>
      <c r="DW1076" s="145"/>
      <c r="DX1076" s="145"/>
      <c r="DY1076" s="128">
        <f t="shared" si="294"/>
        <v>0</v>
      </c>
      <c r="DZ1076" s="128">
        <f t="shared" si="295"/>
        <v>0</v>
      </c>
      <c r="EA1076" s="128">
        <f t="shared" si="296"/>
        <v>0</v>
      </c>
      <c r="EB1076" s="128">
        <f t="shared" si="297"/>
        <v>0</v>
      </c>
      <c r="EC1076" s="128">
        <f t="shared" si="298"/>
        <v>0</v>
      </c>
      <c r="ED1076" s="128">
        <f t="shared" si="299"/>
        <v>0</v>
      </c>
      <c r="EE1076" s="128">
        <f t="shared" si="300"/>
        <v>0</v>
      </c>
      <c r="EF1076" s="128">
        <f t="shared" si="301"/>
        <v>0</v>
      </c>
      <c r="EG1076" s="128">
        <f t="shared" si="302"/>
        <v>0</v>
      </c>
      <c r="EH1076" s="128">
        <f t="shared" si="303"/>
        <v>0</v>
      </c>
      <c r="EI1076" s="128">
        <f t="shared" si="304"/>
        <v>0</v>
      </c>
      <c r="EJ1076" s="128">
        <v>0</v>
      </c>
    </row>
    <row r="1077" spans="1:140" ht="15.75" customHeight="1">
      <c r="A1077" s="33"/>
      <c r="B1077" s="33"/>
      <c r="C1077" s="128">
        <v>2020</v>
      </c>
      <c r="D1077" s="128" t="s">
        <v>5280</v>
      </c>
      <c r="E1077" s="128" t="s">
        <v>5281</v>
      </c>
      <c r="F1077" s="128" t="s">
        <v>620</v>
      </c>
      <c r="G1077" s="128" t="s">
        <v>621</v>
      </c>
      <c r="H1077" s="128" t="s">
        <v>5282</v>
      </c>
      <c r="I1077" s="128" t="s">
        <v>5283</v>
      </c>
      <c r="J1077" s="128"/>
      <c r="K1077" s="128"/>
      <c r="L1077" s="128" t="s">
        <v>4462</v>
      </c>
      <c r="M1077" s="147">
        <v>0</v>
      </c>
      <c r="N1077" s="147"/>
      <c r="O1077" s="128"/>
      <c r="P1077" s="128"/>
      <c r="Q1077" s="128"/>
      <c r="R1077" s="128"/>
      <c r="S1077" s="128"/>
      <c r="T1077" s="128"/>
      <c r="U1077" s="128">
        <v>1</v>
      </c>
      <c r="V1077" s="128"/>
      <c r="W1077" s="128"/>
      <c r="X1077" s="128"/>
      <c r="Y1077" s="128"/>
      <c r="Z1077" s="128"/>
      <c r="AA1077" s="128"/>
      <c r="AB1077" s="128"/>
      <c r="AC1077" s="128"/>
      <c r="AD1077" s="128"/>
      <c r="AE1077" s="128"/>
      <c r="AF1077" s="128"/>
      <c r="AG1077" s="128"/>
      <c r="AH1077" s="128"/>
      <c r="AI1077" s="128">
        <v>1</v>
      </c>
      <c r="AJ1077" s="128"/>
      <c r="AK1077" s="128"/>
      <c r="AL1077" s="128"/>
      <c r="AM1077" s="128"/>
      <c r="AN1077" s="128"/>
      <c r="AO1077" s="128"/>
      <c r="AP1077" s="128"/>
      <c r="AQ1077" s="128"/>
      <c r="AR1077" s="128">
        <f t="shared" si="307"/>
        <v>1</v>
      </c>
      <c r="AS1077" s="186">
        <v>0</v>
      </c>
      <c r="AT1077" s="186">
        <v>0</v>
      </c>
      <c r="AU1077" s="186">
        <v>0</v>
      </c>
      <c r="AV1077" s="186">
        <v>0</v>
      </c>
      <c r="AW1077" s="186">
        <v>1</v>
      </c>
      <c r="AX1077" s="128">
        <f t="shared" si="306"/>
        <v>1</v>
      </c>
      <c r="AY1077" s="186"/>
      <c r="AZ1077" s="145"/>
      <c r="BA1077" s="145">
        <v>1</v>
      </c>
      <c r="BB1077" s="145"/>
      <c r="BC1077" s="145"/>
      <c r="BD1077" s="145"/>
      <c r="BE1077" s="145">
        <v>1</v>
      </c>
      <c r="BF1077" s="145"/>
      <c r="BG1077" s="145"/>
      <c r="BH1077" s="145"/>
      <c r="BI1077" s="145"/>
      <c r="BJ1077" s="145"/>
      <c r="BK1077" s="145"/>
      <c r="BL1077" s="145"/>
      <c r="BM1077" s="145"/>
      <c r="BN1077" s="145"/>
      <c r="BO1077" s="145">
        <v>1</v>
      </c>
      <c r="BP1077" s="145"/>
      <c r="BQ1077" s="145"/>
      <c r="BR1077" s="145"/>
      <c r="BS1077" s="186"/>
      <c r="BT1077" s="186"/>
      <c r="BU1077" s="145">
        <v>1</v>
      </c>
      <c r="BV1077" s="66">
        <f t="shared" si="305"/>
        <v>0</v>
      </c>
      <c r="BW1077" s="186"/>
      <c r="BX1077" s="186"/>
      <c r="BY1077" s="186"/>
      <c r="BZ1077" s="186"/>
      <c r="CA1077" s="186"/>
      <c r="CB1077" s="186"/>
      <c r="CC1077" s="186"/>
      <c r="CD1077" s="145"/>
      <c r="CE1077" s="145"/>
      <c r="CF1077" s="145"/>
      <c r="CG1077" s="186"/>
      <c r="CH1077" s="128">
        <f t="shared" si="290"/>
        <v>0</v>
      </c>
      <c r="CI1077" s="186"/>
      <c r="CJ1077" s="186"/>
      <c r="CK1077" s="186"/>
      <c r="CL1077" s="186"/>
      <c r="CM1077" s="186"/>
      <c r="CN1077" s="186"/>
      <c r="CO1077" s="186"/>
      <c r="CP1077" s="145"/>
      <c r="CQ1077" s="145"/>
      <c r="CR1077" s="145"/>
      <c r="CS1077" s="128">
        <f t="shared" si="291"/>
        <v>0</v>
      </c>
      <c r="CT1077" s="145"/>
      <c r="CU1077" s="186"/>
      <c r="CV1077" s="186"/>
      <c r="CW1077" s="186"/>
      <c r="CX1077" s="186"/>
      <c r="CY1077" s="186"/>
      <c r="CZ1077" s="186"/>
      <c r="DA1077" s="145"/>
      <c r="DB1077" s="145"/>
      <c r="DC1077" s="145"/>
      <c r="DD1077" s="128">
        <f t="shared" si="292"/>
        <v>0</v>
      </c>
      <c r="DE1077" s="145"/>
      <c r="DF1077" s="186"/>
      <c r="DG1077" s="186"/>
      <c r="DH1077" s="186"/>
      <c r="DI1077" s="186"/>
      <c r="DJ1077" s="186"/>
      <c r="DK1077" s="145"/>
      <c r="DL1077" s="145"/>
      <c r="DM1077" s="145"/>
      <c r="DN1077" s="128">
        <f t="shared" si="293"/>
        <v>0</v>
      </c>
      <c r="DO1077" s="145"/>
      <c r="DP1077" s="186"/>
      <c r="DQ1077" s="186"/>
      <c r="DR1077" s="186"/>
      <c r="DS1077" s="186"/>
      <c r="DT1077" s="186"/>
      <c r="DU1077" s="145"/>
      <c r="DV1077" s="145">
        <v>1</v>
      </c>
      <c r="DW1077" s="145"/>
      <c r="DX1077" s="145"/>
      <c r="DY1077" s="128">
        <f t="shared" si="294"/>
        <v>1</v>
      </c>
      <c r="DZ1077" s="128">
        <f t="shared" si="295"/>
        <v>0</v>
      </c>
      <c r="EA1077" s="128">
        <f t="shared" si="296"/>
        <v>0</v>
      </c>
      <c r="EB1077" s="128">
        <f t="shared" si="297"/>
        <v>0</v>
      </c>
      <c r="EC1077" s="128">
        <f t="shared" si="298"/>
        <v>0</v>
      </c>
      <c r="ED1077" s="128">
        <f t="shared" si="299"/>
        <v>0</v>
      </c>
      <c r="EE1077" s="128">
        <f t="shared" si="300"/>
        <v>0</v>
      </c>
      <c r="EF1077" s="128">
        <f t="shared" si="301"/>
        <v>0</v>
      </c>
      <c r="EG1077" s="128">
        <f t="shared" si="302"/>
        <v>0</v>
      </c>
      <c r="EH1077" s="128">
        <f t="shared" si="303"/>
        <v>0</v>
      </c>
      <c r="EI1077" s="128">
        <f t="shared" si="304"/>
        <v>0</v>
      </c>
      <c r="EJ1077" s="128">
        <v>0</v>
      </c>
    </row>
    <row r="1078" spans="1:140" ht="15.75" customHeight="1">
      <c r="A1078" s="33"/>
      <c r="B1078" s="33"/>
      <c r="C1078" s="128">
        <v>2020</v>
      </c>
      <c r="D1078" s="128" t="s">
        <v>5284</v>
      </c>
      <c r="E1078" s="128" t="s">
        <v>5285</v>
      </c>
      <c r="F1078" s="128" t="s">
        <v>5286</v>
      </c>
      <c r="G1078" s="128" t="s">
        <v>5287</v>
      </c>
      <c r="H1078" s="128" t="s">
        <v>5288</v>
      </c>
      <c r="I1078" s="128" t="s">
        <v>5289</v>
      </c>
      <c r="J1078" s="128"/>
      <c r="K1078" s="128"/>
      <c r="L1078" s="128" t="s">
        <v>4462</v>
      </c>
      <c r="M1078" s="147">
        <v>0</v>
      </c>
      <c r="N1078" s="147"/>
      <c r="O1078" s="128"/>
      <c r="P1078" s="128"/>
      <c r="Q1078" s="128"/>
      <c r="R1078" s="128"/>
      <c r="S1078" s="128"/>
      <c r="T1078" s="128"/>
      <c r="U1078" s="128">
        <v>1</v>
      </c>
      <c r="V1078" s="128"/>
      <c r="W1078" s="128"/>
      <c r="X1078" s="128"/>
      <c r="Y1078" s="128"/>
      <c r="Z1078" s="128"/>
      <c r="AA1078" s="128"/>
      <c r="AB1078" s="128"/>
      <c r="AC1078" s="128"/>
      <c r="AD1078" s="128"/>
      <c r="AE1078" s="128"/>
      <c r="AF1078" s="128"/>
      <c r="AG1078" s="128"/>
      <c r="AH1078" s="128"/>
      <c r="AI1078" s="128"/>
      <c r="AJ1078" s="128"/>
      <c r="AK1078" s="128"/>
      <c r="AL1078" s="128"/>
      <c r="AM1078" s="128"/>
      <c r="AN1078" s="128"/>
      <c r="AO1078" s="128">
        <v>1</v>
      </c>
      <c r="AP1078" s="128"/>
      <c r="AQ1078" s="128"/>
      <c r="AR1078" s="128">
        <f t="shared" si="307"/>
        <v>1</v>
      </c>
      <c r="AS1078" s="145">
        <v>1</v>
      </c>
      <c r="AT1078" s="145">
        <v>1</v>
      </c>
      <c r="AU1078" s="186">
        <v>1</v>
      </c>
      <c r="AV1078" s="145">
        <v>1</v>
      </c>
      <c r="AW1078" s="186">
        <v>1</v>
      </c>
      <c r="AX1078" s="128">
        <f t="shared" si="306"/>
        <v>5</v>
      </c>
      <c r="AY1078" s="145"/>
      <c r="AZ1078" s="145"/>
      <c r="BA1078" s="145">
        <v>1</v>
      </c>
      <c r="BB1078" s="145"/>
      <c r="BC1078" s="145"/>
      <c r="BD1078" s="145"/>
      <c r="BE1078" s="145"/>
      <c r="BF1078" s="145"/>
      <c r="BG1078" s="145"/>
      <c r="BH1078" s="145"/>
      <c r="BI1078" s="145"/>
      <c r="BJ1078" s="145"/>
      <c r="BK1078" s="145">
        <v>1</v>
      </c>
      <c r="BL1078" s="145"/>
      <c r="BM1078" s="145"/>
      <c r="BN1078" s="145"/>
      <c r="BO1078" s="145"/>
      <c r="BP1078" s="145"/>
      <c r="BQ1078" s="145"/>
      <c r="BR1078" s="145"/>
      <c r="BS1078" s="145">
        <v>1</v>
      </c>
      <c r="BT1078" s="186">
        <v>1</v>
      </c>
      <c r="BU1078" s="186">
        <v>1</v>
      </c>
      <c r="BV1078" s="66">
        <f t="shared" si="305"/>
        <v>0</v>
      </c>
      <c r="BW1078" s="145"/>
      <c r="BX1078" s="145">
        <v>1</v>
      </c>
      <c r="BY1078" s="145"/>
      <c r="BZ1078" s="145"/>
      <c r="CA1078" s="145"/>
      <c r="CB1078" s="145"/>
      <c r="CC1078" s="145"/>
      <c r="CD1078" s="145"/>
      <c r="CE1078" s="145"/>
      <c r="CF1078" s="145"/>
      <c r="CG1078" s="145"/>
      <c r="CH1078" s="128">
        <f t="shared" si="290"/>
        <v>1</v>
      </c>
      <c r="CI1078" s="145"/>
      <c r="CJ1078" s="145"/>
      <c r="CK1078" s="145"/>
      <c r="CL1078" s="145"/>
      <c r="CM1078" s="145">
        <v>1</v>
      </c>
      <c r="CN1078" s="145"/>
      <c r="CO1078" s="145"/>
      <c r="CP1078" s="145"/>
      <c r="CQ1078" s="145"/>
      <c r="CR1078" s="145"/>
      <c r="CS1078" s="128">
        <f t="shared" si="291"/>
        <v>1</v>
      </c>
      <c r="CT1078" s="145"/>
      <c r="CU1078" s="145"/>
      <c r="CV1078" s="145"/>
      <c r="CW1078" s="186"/>
      <c r="CX1078" s="145"/>
      <c r="CY1078" s="145"/>
      <c r="CZ1078" s="145">
        <v>1</v>
      </c>
      <c r="DA1078" s="186"/>
      <c r="DB1078" s="145"/>
      <c r="DC1078" s="145"/>
      <c r="DD1078" s="128">
        <f t="shared" si="292"/>
        <v>1</v>
      </c>
      <c r="DE1078" s="145"/>
      <c r="DF1078" s="145"/>
      <c r="DG1078" s="145"/>
      <c r="DH1078" s="145"/>
      <c r="DI1078" s="145">
        <v>1</v>
      </c>
      <c r="DJ1078" s="145"/>
      <c r="DK1078" s="145"/>
      <c r="DL1078" s="145"/>
      <c r="DM1078" s="145"/>
      <c r="DN1078" s="128">
        <f t="shared" si="293"/>
        <v>1</v>
      </c>
      <c r="DO1078" s="145"/>
      <c r="DP1078" s="145"/>
      <c r="DQ1078" s="145"/>
      <c r="DR1078" s="186"/>
      <c r="DS1078" s="145"/>
      <c r="DT1078" s="145"/>
      <c r="DU1078" s="186"/>
      <c r="DV1078" s="186">
        <v>1</v>
      </c>
      <c r="DW1078" s="145"/>
      <c r="DX1078" s="145"/>
      <c r="DY1078" s="128">
        <f t="shared" si="294"/>
        <v>1</v>
      </c>
      <c r="DZ1078" s="128">
        <f t="shared" si="295"/>
        <v>0</v>
      </c>
      <c r="EA1078" s="128">
        <f t="shared" si="296"/>
        <v>0</v>
      </c>
      <c r="EB1078" s="128">
        <f t="shared" si="297"/>
        <v>0</v>
      </c>
      <c r="EC1078" s="128">
        <f t="shared" si="298"/>
        <v>0</v>
      </c>
      <c r="ED1078" s="128">
        <f t="shared" si="299"/>
        <v>1</v>
      </c>
      <c r="EE1078" s="128">
        <f t="shared" si="300"/>
        <v>0</v>
      </c>
      <c r="EF1078" s="128">
        <f t="shared" si="301"/>
        <v>0</v>
      </c>
      <c r="EG1078" s="128">
        <f t="shared" si="302"/>
        <v>0</v>
      </c>
      <c r="EH1078" s="128">
        <f t="shared" si="303"/>
        <v>1</v>
      </c>
      <c r="EI1078" s="128">
        <f t="shared" si="304"/>
        <v>1</v>
      </c>
      <c r="EJ1078" s="128">
        <v>0</v>
      </c>
    </row>
    <row r="1079" spans="1:140" ht="15.75" customHeight="1">
      <c r="A1079" s="33"/>
      <c r="B1079" s="33"/>
      <c r="C1079" s="128">
        <v>2021</v>
      </c>
      <c r="D1079" s="128" t="s">
        <v>5290</v>
      </c>
      <c r="E1079" s="128" t="s">
        <v>5291</v>
      </c>
      <c r="F1079" s="128" t="s">
        <v>5292</v>
      </c>
      <c r="G1079" s="128" t="s">
        <v>4430</v>
      </c>
      <c r="H1079" s="161" t="s">
        <v>5293</v>
      </c>
      <c r="I1079" s="128" t="s">
        <v>5294</v>
      </c>
      <c r="J1079" s="128"/>
      <c r="K1079" s="128"/>
      <c r="L1079" s="128" t="s">
        <v>4462</v>
      </c>
      <c r="M1079" s="147">
        <v>0</v>
      </c>
      <c r="N1079" s="147"/>
      <c r="O1079" s="128"/>
      <c r="P1079" s="128"/>
      <c r="Q1079" s="128"/>
      <c r="R1079" s="128"/>
      <c r="S1079" s="128"/>
      <c r="T1079" s="128"/>
      <c r="U1079" s="128">
        <v>1</v>
      </c>
      <c r="V1079" s="128"/>
      <c r="W1079" s="128"/>
      <c r="X1079" s="128"/>
      <c r="Y1079" s="128"/>
      <c r="Z1079" s="128"/>
      <c r="AA1079" s="128"/>
      <c r="AB1079" s="128"/>
      <c r="AC1079" s="128"/>
      <c r="AD1079" s="128"/>
      <c r="AE1079" s="128"/>
      <c r="AF1079" s="128"/>
      <c r="AG1079" s="128">
        <v>1</v>
      </c>
      <c r="AH1079" s="128"/>
      <c r="AI1079" s="128"/>
      <c r="AJ1079" s="128"/>
      <c r="AK1079" s="128"/>
      <c r="AL1079" s="128"/>
      <c r="AM1079" s="128"/>
      <c r="AN1079" s="128"/>
      <c r="AO1079" s="128"/>
      <c r="AP1079" s="128"/>
      <c r="AQ1079" s="128"/>
      <c r="AR1079" s="128">
        <f t="shared" si="307"/>
        <v>1</v>
      </c>
      <c r="AS1079" s="145">
        <v>0</v>
      </c>
      <c r="AT1079" s="145">
        <v>1</v>
      </c>
      <c r="AU1079" s="145">
        <v>0</v>
      </c>
      <c r="AV1079" s="145">
        <v>0</v>
      </c>
      <c r="AW1079" s="145">
        <v>1</v>
      </c>
      <c r="AX1079" s="128">
        <f t="shared" si="306"/>
        <v>2</v>
      </c>
      <c r="AY1079" s="145"/>
      <c r="AZ1079" s="145"/>
      <c r="BA1079" s="145">
        <v>1</v>
      </c>
      <c r="BB1079" s="145"/>
      <c r="BC1079" s="145"/>
      <c r="BD1079" s="145"/>
      <c r="BE1079" s="145"/>
      <c r="BF1079" s="145">
        <v>1</v>
      </c>
      <c r="BG1079" s="145"/>
      <c r="BH1079" s="145"/>
      <c r="BI1079" s="145"/>
      <c r="BJ1079" s="145"/>
      <c r="BK1079" s="145"/>
      <c r="BL1079" s="145"/>
      <c r="BM1079" s="145">
        <v>1</v>
      </c>
      <c r="BN1079" s="145"/>
      <c r="BO1079" s="145"/>
      <c r="BP1079" s="145"/>
      <c r="BQ1079" s="145"/>
      <c r="BR1079" s="145"/>
      <c r="BS1079" s="145"/>
      <c r="BT1079" s="145">
        <v>1</v>
      </c>
      <c r="BU1079" s="145">
        <v>1</v>
      </c>
      <c r="BV1079" s="66">
        <f t="shared" si="305"/>
        <v>0</v>
      </c>
      <c r="BW1079" s="145"/>
      <c r="BX1079" s="145"/>
      <c r="BY1079" s="145"/>
      <c r="BZ1079" s="145"/>
      <c r="CA1079" s="145"/>
      <c r="CB1079" s="145"/>
      <c r="CC1079" s="145"/>
      <c r="CD1079" s="145"/>
      <c r="CE1079" s="145"/>
      <c r="CF1079" s="145"/>
      <c r="CG1079" s="145"/>
      <c r="CH1079" s="128">
        <f t="shared" si="290"/>
        <v>0</v>
      </c>
      <c r="CI1079" s="145"/>
      <c r="CJ1079" s="145"/>
      <c r="CK1079" s="145"/>
      <c r="CL1079" s="145"/>
      <c r="CM1079" s="145">
        <v>1</v>
      </c>
      <c r="CN1079" s="145"/>
      <c r="CO1079" s="145"/>
      <c r="CP1079" s="145"/>
      <c r="CQ1079" s="145"/>
      <c r="CR1079" s="145"/>
      <c r="CS1079" s="128">
        <f t="shared" si="291"/>
        <v>1</v>
      </c>
      <c r="CT1079" s="145"/>
      <c r="CU1079" s="145"/>
      <c r="CV1079" s="145"/>
      <c r="CW1079" s="145"/>
      <c r="CX1079" s="145"/>
      <c r="CY1079" s="145"/>
      <c r="CZ1079" s="145"/>
      <c r="DA1079" s="145"/>
      <c r="DB1079" s="145"/>
      <c r="DC1079" s="145"/>
      <c r="DD1079" s="128">
        <f t="shared" si="292"/>
        <v>0</v>
      </c>
      <c r="DE1079" s="145"/>
      <c r="DF1079" s="145"/>
      <c r="DG1079" s="145"/>
      <c r="DH1079" s="145"/>
      <c r="DI1079" s="145"/>
      <c r="DJ1079" s="145"/>
      <c r="DK1079" s="145"/>
      <c r="DL1079" s="145"/>
      <c r="DM1079" s="145"/>
      <c r="DN1079" s="128">
        <f t="shared" si="293"/>
        <v>0</v>
      </c>
      <c r="DO1079" s="145"/>
      <c r="DP1079" s="145"/>
      <c r="DQ1079" s="145"/>
      <c r="DR1079" s="145"/>
      <c r="DS1079" s="145"/>
      <c r="DT1079" s="145"/>
      <c r="DU1079" s="145"/>
      <c r="DV1079" s="145">
        <v>1</v>
      </c>
      <c r="DW1079" s="145"/>
      <c r="DX1079" s="145"/>
      <c r="DY1079" s="128">
        <f t="shared" si="294"/>
        <v>1</v>
      </c>
      <c r="DZ1079" s="128">
        <f t="shared" si="295"/>
        <v>0</v>
      </c>
      <c r="EA1079" s="128">
        <f t="shared" si="296"/>
        <v>0</v>
      </c>
      <c r="EB1079" s="128">
        <f t="shared" si="297"/>
        <v>0</v>
      </c>
      <c r="EC1079" s="128">
        <f t="shared" si="298"/>
        <v>0</v>
      </c>
      <c r="ED1079" s="128">
        <f t="shared" si="299"/>
        <v>0</v>
      </c>
      <c r="EE1079" s="128">
        <f t="shared" si="300"/>
        <v>0</v>
      </c>
      <c r="EF1079" s="128">
        <f t="shared" si="301"/>
        <v>0</v>
      </c>
      <c r="EG1079" s="128">
        <f t="shared" si="302"/>
        <v>0</v>
      </c>
      <c r="EH1079" s="128">
        <f t="shared" si="303"/>
        <v>0</v>
      </c>
      <c r="EI1079" s="128">
        <f t="shared" si="304"/>
        <v>0</v>
      </c>
      <c r="EJ1079" s="128">
        <v>0</v>
      </c>
    </row>
    <row r="1080" spans="1:140" ht="15.75" customHeight="1">
      <c r="A1080" s="33"/>
      <c r="B1080" s="33"/>
      <c r="C1080" s="128">
        <v>2021</v>
      </c>
      <c r="D1080" s="128" t="s">
        <v>5295</v>
      </c>
      <c r="E1080" s="128" t="s">
        <v>5296</v>
      </c>
      <c r="F1080" s="128" t="s">
        <v>5297</v>
      </c>
      <c r="G1080" s="128" t="s">
        <v>621</v>
      </c>
      <c r="H1080" s="128" t="s">
        <v>5298</v>
      </c>
      <c r="I1080" s="128" t="s">
        <v>5299</v>
      </c>
      <c r="J1080" s="128"/>
      <c r="K1080" s="128"/>
      <c r="L1080" s="128" t="s">
        <v>4462</v>
      </c>
      <c r="M1080" s="147">
        <v>0</v>
      </c>
      <c r="N1080" s="147"/>
      <c r="O1080" s="128"/>
      <c r="P1080" s="128"/>
      <c r="Q1080" s="128"/>
      <c r="R1080" s="128"/>
      <c r="S1080" s="128"/>
      <c r="T1080" s="128"/>
      <c r="U1080" s="128">
        <v>1</v>
      </c>
      <c r="V1080" s="128"/>
      <c r="W1080" s="128"/>
      <c r="X1080" s="128"/>
      <c r="Y1080" s="128"/>
      <c r="Z1080" s="128"/>
      <c r="AA1080" s="128"/>
      <c r="AB1080" s="128"/>
      <c r="AC1080" s="128"/>
      <c r="AD1080" s="128"/>
      <c r="AE1080" s="128"/>
      <c r="AF1080" s="128"/>
      <c r="AG1080" s="128"/>
      <c r="AH1080" s="128"/>
      <c r="AI1080" s="128"/>
      <c r="AJ1080" s="128"/>
      <c r="AK1080" s="128"/>
      <c r="AL1080" s="128"/>
      <c r="AM1080" s="128"/>
      <c r="AN1080" s="128">
        <v>1</v>
      </c>
      <c r="AO1080" s="128"/>
      <c r="AP1080" s="128"/>
      <c r="AQ1080" s="128"/>
      <c r="AR1080" s="128">
        <f t="shared" si="307"/>
        <v>1</v>
      </c>
      <c r="AS1080" s="145">
        <v>0</v>
      </c>
      <c r="AT1080" s="145">
        <v>1</v>
      </c>
      <c r="AU1080" s="145">
        <v>0</v>
      </c>
      <c r="AV1080" s="145">
        <v>0</v>
      </c>
      <c r="AW1080" s="145">
        <v>1</v>
      </c>
      <c r="AX1080" s="128">
        <f t="shared" si="306"/>
        <v>2</v>
      </c>
      <c r="AY1080" s="145"/>
      <c r="AZ1080" s="145"/>
      <c r="BA1080" s="145">
        <v>1</v>
      </c>
      <c r="BB1080" s="145"/>
      <c r="BC1080" s="145"/>
      <c r="BD1080" s="145">
        <v>1</v>
      </c>
      <c r="BE1080" s="145"/>
      <c r="BF1080" s="145"/>
      <c r="BG1080" s="145"/>
      <c r="BH1080" s="145"/>
      <c r="BI1080" s="145"/>
      <c r="BJ1080" s="145"/>
      <c r="BK1080" s="145"/>
      <c r="BL1080" s="145">
        <v>1</v>
      </c>
      <c r="BM1080" s="145"/>
      <c r="BN1080" s="145"/>
      <c r="BO1080" s="145"/>
      <c r="BP1080" s="145"/>
      <c r="BQ1080" s="145"/>
      <c r="BR1080" s="145"/>
      <c r="BS1080" s="145"/>
      <c r="BT1080" s="145">
        <v>1</v>
      </c>
      <c r="BU1080" s="145">
        <v>1</v>
      </c>
      <c r="BV1080" s="66">
        <f t="shared" si="305"/>
        <v>0</v>
      </c>
      <c r="BW1080" s="145"/>
      <c r="BX1080" s="145"/>
      <c r="BY1080" s="145"/>
      <c r="BZ1080" s="145"/>
      <c r="CA1080" s="145"/>
      <c r="CB1080" s="145"/>
      <c r="CC1080" s="145"/>
      <c r="CD1080" s="145"/>
      <c r="CE1080" s="145"/>
      <c r="CF1080" s="145"/>
      <c r="CG1080" s="145"/>
      <c r="CH1080" s="128">
        <f t="shared" si="290"/>
        <v>0</v>
      </c>
      <c r="CI1080" s="145"/>
      <c r="CJ1080" s="145"/>
      <c r="CK1080" s="145"/>
      <c r="CL1080" s="145"/>
      <c r="CM1080" s="145">
        <v>1</v>
      </c>
      <c r="CN1080" s="145"/>
      <c r="CO1080" s="145"/>
      <c r="CP1080" s="145"/>
      <c r="CQ1080" s="145"/>
      <c r="CR1080" s="145"/>
      <c r="CS1080" s="128">
        <f t="shared" si="291"/>
        <v>1</v>
      </c>
      <c r="CT1080" s="145"/>
      <c r="CU1080" s="145"/>
      <c r="CV1080" s="145"/>
      <c r="CW1080" s="145"/>
      <c r="CX1080" s="145"/>
      <c r="CY1080" s="145"/>
      <c r="CZ1080" s="145"/>
      <c r="DA1080" s="145"/>
      <c r="DB1080" s="145"/>
      <c r="DC1080" s="145"/>
      <c r="DD1080" s="128">
        <f t="shared" si="292"/>
        <v>0</v>
      </c>
      <c r="DE1080" s="145"/>
      <c r="DF1080" s="145"/>
      <c r="DG1080" s="145"/>
      <c r="DH1080" s="145"/>
      <c r="DI1080" s="145"/>
      <c r="DJ1080" s="145"/>
      <c r="DK1080" s="145"/>
      <c r="DL1080" s="145"/>
      <c r="DM1080" s="145"/>
      <c r="DN1080" s="128">
        <f t="shared" si="293"/>
        <v>0</v>
      </c>
      <c r="DO1080" s="145"/>
      <c r="DP1080" s="145"/>
      <c r="DQ1080" s="145"/>
      <c r="DR1080" s="145"/>
      <c r="DS1080" s="145"/>
      <c r="DT1080" s="145"/>
      <c r="DU1080" s="145"/>
      <c r="DV1080" s="145">
        <v>1</v>
      </c>
      <c r="DW1080" s="145"/>
      <c r="DX1080" s="145"/>
      <c r="DY1080" s="128">
        <f t="shared" si="294"/>
        <v>1</v>
      </c>
      <c r="DZ1080" s="128">
        <f t="shared" si="295"/>
        <v>0</v>
      </c>
      <c r="EA1080" s="128">
        <f t="shared" si="296"/>
        <v>0</v>
      </c>
      <c r="EB1080" s="128">
        <f t="shared" si="297"/>
        <v>0</v>
      </c>
      <c r="EC1080" s="128">
        <f t="shared" si="298"/>
        <v>0</v>
      </c>
      <c r="ED1080" s="128">
        <f t="shared" si="299"/>
        <v>0</v>
      </c>
      <c r="EE1080" s="128">
        <f t="shared" si="300"/>
        <v>0</v>
      </c>
      <c r="EF1080" s="128">
        <f t="shared" si="301"/>
        <v>0</v>
      </c>
      <c r="EG1080" s="128">
        <f t="shared" si="302"/>
        <v>0</v>
      </c>
      <c r="EH1080" s="128">
        <f t="shared" si="303"/>
        <v>0</v>
      </c>
      <c r="EI1080" s="128">
        <f t="shared" si="304"/>
        <v>0</v>
      </c>
      <c r="EJ1080" s="128">
        <v>0</v>
      </c>
    </row>
    <row r="1081" spans="1:140" ht="15.75" customHeight="1">
      <c r="A1081" s="33"/>
      <c r="B1081" s="33"/>
      <c r="C1081" s="128">
        <v>2021</v>
      </c>
      <c r="D1081" s="128" t="s">
        <v>5300</v>
      </c>
      <c r="E1081" s="128" t="s">
        <v>5301</v>
      </c>
      <c r="F1081" s="128" t="s">
        <v>5116</v>
      </c>
      <c r="G1081" s="128" t="s">
        <v>459</v>
      </c>
      <c r="H1081" s="159" t="s">
        <v>5302</v>
      </c>
      <c r="I1081" s="128" t="s">
        <v>5303</v>
      </c>
      <c r="J1081" s="128"/>
      <c r="K1081" s="128"/>
      <c r="L1081" s="128" t="s">
        <v>4462</v>
      </c>
      <c r="M1081" s="147">
        <v>1</v>
      </c>
      <c r="N1081" s="147" t="s">
        <v>5304</v>
      </c>
      <c r="O1081" s="128"/>
      <c r="P1081" s="128"/>
      <c r="Q1081" s="128"/>
      <c r="R1081" s="128"/>
      <c r="S1081" s="128"/>
      <c r="T1081" s="128"/>
      <c r="U1081" s="128">
        <v>1</v>
      </c>
      <c r="V1081" s="128"/>
      <c r="W1081" s="128"/>
      <c r="X1081" s="128"/>
      <c r="Y1081" s="128"/>
      <c r="Z1081" s="128">
        <v>1</v>
      </c>
      <c r="AA1081" s="128"/>
      <c r="AB1081" s="128"/>
      <c r="AC1081" s="128"/>
      <c r="AD1081" s="128"/>
      <c r="AE1081" s="128"/>
      <c r="AF1081" s="128"/>
      <c r="AG1081" s="128"/>
      <c r="AH1081" s="128"/>
      <c r="AI1081" s="128"/>
      <c r="AJ1081" s="128"/>
      <c r="AK1081" s="128"/>
      <c r="AL1081" s="128"/>
      <c r="AM1081" s="128"/>
      <c r="AN1081" s="128"/>
      <c r="AO1081" s="128"/>
      <c r="AP1081" s="128"/>
      <c r="AQ1081" s="128"/>
      <c r="AR1081" s="128">
        <f t="shared" si="307"/>
        <v>1</v>
      </c>
      <c r="AS1081" s="186">
        <v>1</v>
      </c>
      <c r="AT1081" s="186">
        <v>1</v>
      </c>
      <c r="AU1081" s="186">
        <v>1</v>
      </c>
      <c r="AV1081" s="186">
        <v>0</v>
      </c>
      <c r="AW1081" s="186">
        <v>1</v>
      </c>
      <c r="AX1081" s="128">
        <f t="shared" si="306"/>
        <v>4</v>
      </c>
      <c r="AY1081" s="145"/>
      <c r="AZ1081" s="145"/>
      <c r="BA1081" s="145">
        <v>1</v>
      </c>
      <c r="BB1081" s="145"/>
      <c r="BC1081" s="145"/>
      <c r="BD1081" s="145"/>
      <c r="BE1081" s="145"/>
      <c r="BF1081" s="145"/>
      <c r="BG1081" s="145"/>
      <c r="BH1081" s="145"/>
      <c r="BI1081" s="145"/>
      <c r="BJ1081" s="145"/>
      <c r="BK1081" s="145">
        <v>1</v>
      </c>
      <c r="BL1081" s="145"/>
      <c r="BM1081" s="145"/>
      <c r="BN1081" s="145"/>
      <c r="BO1081" s="145"/>
      <c r="BP1081" s="145"/>
      <c r="BQ1081" s="145"/>
      <c r="BR1081" s="145"/>
      <c r="BS1081" s="145"/>
      <c r="BT1081" s="186"/>
      <c r="BU1081" s="186"/>
      <c r="BV1081" s="66">
        <f t="shared" si="305"/>
        <v>1</v>
      </c>
      <c r="BW1081" s="145"/>
      <c r="BX1081" s="145"/>
      <c r="BY1081" s="145"/>
      <c r="BZ1081" s="145"/>
      <c r="CA1081" s="145"/>
      <c r="CB1081" s="145"/>
      <c r="CC1081" s="145"/>
      <c r="CD1081" s="145"/>
      <c r="CE1081" s="145"/>
      <c r="CF1081" s="145"/>
      <c r="CG1081" s="145"/>
      <c r="CH1081" s="128">
        <f t="shared" si="290"/>
        <v>0</v>
      </c>
      <c r="CI1081" s="145"/>
      <c r="CJ1081" s="145"/>
      <c r="CK1081" s="145"/>
      <c r="CL1081" s="145"/>
      <c r="CM1081" s="145"/>
      <c r="CN1081" s="186"/>
      <c r="CO1081" s="186"/>
      <c r="CP1081" s="145"/>
      <c r="CQ1081" s="145"/>
      <c r="CR1081" s="145"/>
      <c r="CS1081" s="128">
        <f t="shared" si="291"/>
        <v>0</v>
      </c>
      <c r="CT1081" s="145"/>
      <c r="CU1081" s="145"/>
      <c r="CV1081" s="145"/>
      <c r="CW1081" s="145"/>
      <c r="CX1081" s="186"/>
      <c r="CY1081" s="186"/>
      <c r="CZ1081" s="186"/>
      <c r="DA1081" s="145"/>
      <c r="DB1081" s="145"/>
      <c r="DC1081" s="145"/>
      <c r="DD1081" s="128">
        <f t="shared" si="292"/>
        <v>0</v>
      </c>
      <c r="DE1081" s="145"/>
      <c r="DF1081" s="145"/>
      <c r="DG1081" s="145"/>
      <c r="DH1081" s="145"/>
      <c r="DI1081" s="186"/>
      <c r="DJ1081" s="186"/>
      <c r="DK1081" s="145"/>
      <c r="DL1081" s="145"/>
      <c r="DM1081" s="145"/>
      <c r="DN1081" s="128">
        <f t="shared" si="293"/>
        <v>0</v>
      </c>
      <c r="DO1081" s="145"/>
      <c r="DP1081" s="145"/>
      <c r="DQ1081" s="145"/>
      <c r="DR1081" s="145"/>
      <c r="DS1081" s="145"/>
      <c r="DT1081" s="145"/>
      <c r="DU1081" s="186"/>
      <c r="DV1081" s="186"/>
      <c r="DW1081" s="145"/>
      <c r="DX1081" s="145"/>
      <c r="DY1081" s="128">
        <f t="shared" si="294"/>
        <v>0</v>
      </c>
      <c r="DZ1081" s="128">
        <f t="shared" si="295"/>
        <v>0</v>
      </c>
      <c r="EA1081" s="128">
        <f t="shared" si="296"/>
        <v>0</v>
      </c>
      <c r="EB1081" s="128">
        <f t="shared" si="297"/>
        <v>0</v>
      </c>
      <c r="EC1081" s="128">
        <f t="shared" si="298"/>
        <v>0</v>
      </c>
      <c r="ED1081" s="128">
        <f t="shared" si="299"/>
        <v>0</v>
      </c>
      <c r="EE1081" s="128">
        <f t="shared" si="300"/>
        <v>0</v>
      </c>
      <c r="EF1081" s="128">
        <f t="shared" si="301"/>
        <v>0</v>
      </c>
      <c r="EG1081" s="128">
        <f t="shared" si="302"/>
        <v>0</v>
      </c>
      <c r="EH1081" s="128">
        <f t="shared" si="303"/>
        <v>0</v>
      </c>
      <c r="EI1081" s="128">
        <f t="shared" si="304"/>
        <v>0</v>
      </c>
      <c r="EJ1081" s="128">
        <v>0</v>
      </c>
    </row>
    <row r="1082" spans="1:140" ht="15.75" customHeight="1">
      <c r="A1082" s="33"/>
      <c r="B1082" s="33"/>
      <c r="C1082" s="128">
        <v>2021</v>
      </c>
      <c r="D1082" s="128" t="s">
        <v>5305</v>
      </c>
      <c r="E1082" s="128" t="s">
        <v>5306</v>
      </c>
      <c r="F1082" s="128" t="s">
        <v>5307</v>
      </c>
      <c r="G1082" s="128" t="s">
        <v>5308</v>
      </c>
      <c r="H1082" s="128" t="s">
        <v>5309</v>
      </c>
      <c r="I1082" s="128" t="s">
        <v>5310</v>
      </c>
      <c r="J1082" s="128"/>
      <c r="K1082" s="128"/>
      <c r="L1082" s="128" t="s">
        <v>4462</v>
      </c>
      <c r="M1082" s="147">
        <v>0</v>
      </c>
      <c r="N1082" s="147"/>
      <c r="O1082" s="128"/>
      <c r="P1082" s="128"/>
      <c r="Q1082" s="128"/>
      <c r="R1082" s="128"/>
      <c r="S1082" s="128"/>
      <c r="T1082" s="128"/>
      <c r="U1082" s="128">
        <v>1</v>
      </c>
      <c r="V1082" s="128"/>
      <c r="W1082" s="128"/>
      <c r="X1082" s="128"/>
      <c r="Y1082" s="128"/>
      <c r="Z1082" s="128"/>
      <c r="AA1082" s="128"/>
      <c r="AB1082" s="128"/>
      <c r="AC1082" s="128"/>
      <c r="AD1082" s="128"/>
      <c r="AE1082" s="128"/>
      <c r="AF1082" s="128">
        <v>1</v>
      </c>
      <c r="AG1082" s="128"/>
      <c r="AH1082" s="128"/>
      <c r="AI1082" s="128"/>
      <c r="AJ1082" s="128"/>
      <c r="AK1082" s="128"/>
      <c r="AL1082" s="128"/>
      <c r="AM1082" s="128"/>
      <c r="AN1082" s="128"/>
      <c r="AO1082" s="128"/>
      <c r="AP1082" s="128"/>
      <c r="AQ1082" s="128"/>
      <c r="AR1082" s="128">
        <f t="shared" si="307"/>
        <v>1</v>
      </c>
      <c r="AS1082" s="186">
        <v>0</v>
      </c>
      <c r="AT1082" s="186">
        <v>0</v>
      </c>
      <c r="AU1082" s="186">
        <v>0</v>
      </c>
      <c r="AV1082" s="186">
        <v>1</v>
      </c>
      <c r="AW1082" s="186">
        <v>0</v>
      </c>
      <c r="AX1082" s="128">
        <f t="shared" si="306"/>
        <v>1</v>
      </c>
      <c r="AY1082" s="145"/>
      <c r="AZ1082" s="145">
        <v>1</v>
      </c>
      <c r="BA1082" s="145"/>
      <c r="BB1082" s="145"/>
      <c r="BC1082" s="145"/>
      <c r="BD1082" s="145"/>
      <c r="BE1082" s="145"/>
      <c r="BF1082" s="145"/>
      <c r="BG1082" s="145"/>
      <c r="BH1082" s="145"/>
      <c r="BI1082" s="145"/>
      <c r="BJ1082" s="145"/>
      <c r="BK1082" s="145"/>
      <c r="BL1082" s="145">
        <v>1</v>
      </c>
      <c r="BM1082" s="145"/>
      <c r="BN1082" s="145"/>
      <c r="BO1082" s="145"/>
      <c r="BP1082" s="145"/>
      <c r="BQ1082" s="145"/>
      <c r="BR1082" s="145"/>
      <c r="BS1082" s="186"/>
      <c r="BT1082" s="186">
        <v>1</v>
      </c>
      <c r="BU1082" s="186"/>
      <c r="BV1082" s="66">
        <f t="shared" si="305"/>
        <v>0</v>
      </c>
      <c r="BW1082" s="145"/>
      <c r="BX1082" s="145"/>
      <c r="BY1082" s="145"/>
      <c r="BZ1082" s="145"/>
      <c r="CA1082" s="145"/>
      <c r="CB1082" s="145"/>
      <c r="CC1082" s="145"/>
      <c r="CD1082" s="145"/>
      <c r="CE1082" s="145"/>
      <c r="CF1082" s="145"/>
      <c r="CG1082" s="145"/>
      <c r="CH1082" s="128">
        <f t="shared" si="290"/>
        <v>0</v>
      </c>
      <c r="CI1082" s="145"/>
      <c r="CJ1082" s="145"/>
      <c r="CK1082" s="145"/>
      <c r="CL1082" s="145"/>
      <c r="CM1082" s="145"/>
      <c r="CN1082" s="145"/>
      <c r="CO1082" s="145"/>
      <c r="CP1082" s="145"/>
      <c r="CQ1082" s="145"/>
      <c r="CR1082" s="145"/>
      <c r="CS1082" s="128">
        <f t="shared" si="291"/>
        <v>0</v>
      </c>
      <c r="CT1082" s="145"/>
      <c r="CU1082" s="145"/>
      <c r="CV1082" s="145"/>
      <c r="CW1082" s="145"/>
      <c r="CX1082" s="145"/>
      <c r="CY1082" s="145"/>
      <c r="CZ1082" s="145"/>
      <c r="DA1082" s="145"/>
      <c r="DB1082" s="145"/>
      <c r="DC1082" s="145"/>
      <c r="DD1082" s="128">
        <f t="shared" si="292"/>
        <v>0</v>
      </c>
      <c r="DE1082" s="145"/>
      <c r="DF1082" s="145"/>
      <c r="DG1082" s="145"/>
      <c r="DH1082" s="145"/>
      <c r="DI1082" s="145">
        <v>1</v>
      </c>
      <c r="DJ1082" s="145"/>
      <c r="DK1082" s="145"/>
      <c r="DL1082" s="145"/>
      <c r="DM1082" s="145"/>
      <c r="DN1082" s="128">
        <f t="shared" si="293"/>
        <v>1</v>
      </c>
      <c r="DO1082" s="145"/>
      <c r="DP1082" s="145"/>
      <c r="DQ1082" s="145"/>
      <c r="DR1082" s="145"/>
      <c r="DS1082" s="145"/>
      <c r="DT1082" s="145"/>
      <c r="DU1082" s="145"/>
      <c r="DV1082" s="145"/>
      <c r="DW1082" s="145"/>
      <c r="DX1082" s="145"/>
      <c r="DY1082" s="128">
        <f t="shared" si="294"/>
        <v>0</v>
      </c>
      <c r="DZ1082" s="128">
        <f t="shared" si="295"/>
        <v>0</v>
      </c>
      <c r="EA1082" s="128">
        <f t="shared" si="296"/>
        <v>0</v>
      </c>
      <c r="EB1082" s="128">
        <f t="shared" si="297"/>
        <v>0</v>
      </c>
      <c r="EC1082" s="128">
        <f t="shared" si="298"/>
        <v>0</v>
      </c>
      <c r="ED1082" s="128">
        <f t="shared" si="299"/>
        <v>1</v>
      </c>
      <c r="EE1082" s="128">
        <f t="shared" si="300"/>
        <v>0</v>
      </c>
      <c r="EF1082" s="128">
        <f t="shared" si="301"/>
        <v>0</v>
      </c>
      <c r="EG1082" s="128">
        <f t="shared" si="302"/>
        <v>0</v>
      </c>
      <c r="EH1082" s="128">
        <f t="shared" si="303"/>
        <v>1</v>
      </c>
      <c r="EI1082" s="128">
        <f t="shared" si="304"/>
        <v>1</v>
      </c>
      <c r="EJ1082" s="128">
        <v>0</v>
      </c>
    </row>
    <row r="1083" spans="1:140" ht="15.75" customHeight="1">
      <c r="A1083" s="33"/>
      <c r="B1083" s="33"/>
      <c r="C1083" s="128">
        <v>2020</v>
      </c>
      <c r="D1083" s="128" t="s">
        <v>5311</v>
      </c>
      <c r="E1083" s="128" t="s">
        <v>5312</v>
      </c>
      <c r="F1083" s="128" t="s">
        <v>3351</v>
      </c>
      <c r="G1083" s="128" t="s">
        <v>463</v>
      </c>
      <c r="H1083" s="128" t="s">
        <v>5313</v>
      </c>
      <c r="I1083" s="128" t="s">
        <v>5314</v>
      </c>
      <c r="J1083" s="128"/>
      <c r="K1083" s="128"/>
      <c r="L1083" s="128" t="s">
        <v>4462</v>
      </c>
      <c r="M1083" s="147">
        <v>1</v>
      </c>
      <c r="N1083" s="147" t="s">
        <v>5315</v>
      </c>
      <c r="O1083" s="128"/>
      <c r="P1083" s="128"/>
      <c r="Q1083" s="128"/>
      <c r="R1083" s="128"/>
      <c r="S1083" s="128"/>
      <c r="T1083" s="128"/>
      <c r="U1083" s="128">
        <v>1</v>
      </c>
      <c r="V1083" s="128"/>
      <c r="W1083" s="128"/>
      <c r="X1083" s="128"/>
      <c r="Y1083" s="128"/>
      <c r="Z1083" s="128"/>
      <c r="AA1083" s="128"/>
      <c r="AB1083" s="128"/>
      <c r="AC1083" s="128"/>
      <c r="AD1083" s="128"/>
      <c r="AE1083" s="128"/>
      <c r="AF1083" s="128"/>
      <c r="AG1083" s="128">
        <v>1</v>
      </c>
      <c r="AH1083" s="128"/>
      <c r="AI1083" s="128"/>
      <c r="AJ1083" s="128"/>
      <c r="AK1083" s="128">
        <v>1</v>
      </c>
      <c r="AL1083" s="128"/>
      <c r="AM1083" s="128"/>
      <c r="AN1083" s="128"/>
      <c r="AO1083" s="128"/>
      <c r="AP1083" s="128"/>
      <c r="AQ1083" s="128"/>
      <c r="AR1083" s="128">
        <f t="shared" si="307"/>
        <v>1</v>
      </c>
      <c r="AS1083" s="145">
        <v>1</v>
      </c>
      <c r="AT1083" s="145">
        <v>1</v>
      </c>
      <c r="AU1083" s="145"/>
      <c r="AV1083" s="145"/>
      <c r="AW1083" s="145"/>
      <c r="AX1083" s="128">
        <f t="shared" si="306"/>
        <v>2</v>
      </c>
      <c r="AY1083" s="145">
        <v>1</v>
      </c>
      <c r="AZ1083" s="145">
        <v>1</v>
      </c>
      <c r="BA1083" s="145"/>
      <c r="BB1083" s="145"/>
      <c r="BC1083" s="145"/>
      <c r="BD1083" s="145"/>
      <c r="BE1083" s="145"/>
      <c r="BF1083" s="145"/>
      <c r="BG1083" s="145"/>
      <c r="BH1083" s="145"/>
      <c r="BI1083" s="145"/>
      <c r="BJ1083" s="145"/>
      <c r="BK1083" s="145"/>
      <c r="BL1083" s="145"/>
      <c r="BM1083" s="145"/>
      <c r="BN1083" s="145"/>
      <c r="BO1083" s="145"/>
      <c r="BP1083" s="145">
        <v>1</v>
      </c>
      <c r="BQ1083" s="145"/>
      <c r="BR1083" s="145"/>
      <c r="BS1083" s="145"/>
      <c r="BT1083" s="145"/>
      <c r="BU1083" s="145"/>
      <c r="BV1083" s="66">
        <f t="shared" si="305"/>
        <v>1</v>
      </c>
      <c r="BW1083" s="145"/>
      <c r="BX1083" s="145"/>
      <c r="BY1083" s="145"/>
      <c r="BZ1083" s="145"/>
      <c r="CA1083" s="145"/>
      <c r="CB1083" s="145"/>
      <c r="CC1083" s="145"/>
      <c r="CD1083" s="145"/>
      <c r="CE1083" s="145"/>
      <c r="CF1083" s="145"/>
      <c r="CG1083" s="145"/>
      <c r="CH1083" s="128">
        <f t="shared" si="290"/>
        <v>0</v>
      </c>
      <c r="CI1083" s="145"/>
      <c r="CJ1083" s="145"/>
      <c r="CK1083" s="145"/>
      <c r="CL1083" s="145"/>
      <c r="CM1083" s="145"/>
      <c r="CN1083" s="145"/>
      <c r="CO1083" s="145"/>
      <c r="CP1083" s="145"/>
      <c r="CQ1083" s="145"/>
      <c r="CR1083" s="145"/>
      <c r="CS1083" s="128">
        <f t="shared" si="291"/>
        <v>0</v>
      </c>
      <c r="CT1083" s="145"/>
      <c r="CU1083" s="145"/>
      <c r="CV1083" s="145"/>
      <c r="CW1083" s="145"/>
      <c r="CX1083" s="145"/>
      <c r="CY1083" s="145"/>
      <c r="CZ1083" s="145"/>
      <c r="DA1083" s="145"/>
      <c r="DB1083" s="145"/>
      <c r="DC1083" s="145"/>
      <c r="DD1083" s="128">
        <f t="shared" si="292"/>
        <v>0</v>
      </c>
      <c r="DE1083" s="145"/>
      <c r="DF1083" s="145"/>
      <c r="DG1083" s="145"/>
      <c r="DH1083" s="145"/>
      <c r="DI1083" s="145"/>
      <c r="DJ1083" s="145"/>
      <c r="DK1083" s="145"/>
      <c r="DL1083" s="145"/>
      <c r="DM1083" s="145"/>
      <c r="DN1083" s="128">
        <f t="shared" si="293"/>
        <v>0</v>
      </c>
      <c r="DO1083" s="145"/>
      <c r="DP1083" s="145"/>
      <c r="DQ1083" s="145"/>
      <c r="DR1083" s="145"/>
      <c r="DS1083" s="145"/>
      <c r="DT1083" s="145"/>
      <c r="DU1083" s="145"/>
      <c r="DV1083" s="145"/>
      <c r="DW1083" s="145"/>
      <c r="DX1083" s="145"/>
      <c r="DY1083" s="128">
        <f t="shared" si="294"/>
        <v>0</v>
      </c>
      <c r="DZ1083" s="128">
        <f t="shared" si="295"/>
        <v>0</v>
      </c>
      <c r="EA1083" s="128">
        <f t="shared" si="296"/>
        <v>0</v>
      </c>
      <c r="EB1083" s="128">
        <f t="shared" si="297"/>
        <v>0</v>
      </c>
      <c r="EC1083" s="128">
        <f t="shared" si="298"/>
        <v>0</v>
      </c>
      <c r="ED1083" s="128">
        <f t="shared" si="299"/>
        <v>0</v>
      </c>
      <c r="EE1083" s="128">
        <f t="shared" si="300"/>
        <v>0</v>
      </c>
      <c r="EF1083" s="128">
        <f t="shared" si="301"/>
        <v>0</v>
      </c>
      <c r="EG1083" s="128">
        <f t="shared" si="302"/>
        <v>0</v>
      </c>
      <c r="EH1083" s="128">
        <f t="shared" si="303"/>
        <v>0</v>
      </c>
      <c r="EI1083" s="128">
        <f t="shared" si="304"/>
        <v>0</v>
      </c>
      <c r="EJ1083" s="128">
        <v>0</v>
      </c>
    </row>
    <row r="1084" spans="1:140" ht="15.75" customHeight="1">
      <c r="A1084" s="33"/>
      <c r="B1084" s="33"/>
      <c r="C1084" s="128">
        <v>2021</v>
      </c>
      <c r="D1084" s="128" t="s">
        <v>5316</v>
      </c>
      <c r="E1084" s="128" t="s">
        <v>5317</v>
      </c>
      <c r="F1084" s="128" t="s">
        <v>1056</v>
      </c>
      <c r="G1084" s="128" t="s">
        <v>463</v>
      </c>
      <c r="H1084" s="128" t="s">
        <v>5318</v>
      </c>
      <c r="I1084" s="128" t="s">
        <v>5319</v>
      </c>
      <c r="J1084" s="128"/>
      <c r="K1084" s="128"/>
      <c r="L1084" s="128" t="s">
        <v>4462</v>
      </c>
      <c r="M1084" s="147">
        <v>0</v>
      </c>
      <c r="N1084" s="147"/>
      <c r="O1084" s="128"/>
      <c r="P1084" s="128"/>
      <c r="Q1084" s="128"/>
      <c r="R1084" s="128"/>
      <c r="S1084" s="128"/>
      <c r="T1084" s="128"/>
      <c r="U1084" s="128">
        <v>1</v>
      </c>
      <c r="V1084" s="128"/>
      <c r="W1084" s="128"/>
      <c r="X1084" s="128"/>
      <c r="Y1084" s="128"/>
      <c r="Z1084" s="128"/>
      <c r="AA1084" s="128"/>
      <c r="AB1084" s="128"/>
      <c r="AC1084" s="128">
        <v>1</v>
      </c>
      <c r="AD1084" s="128"/>
      <c r="AE1084" s="128"/>
      <c r="AF1084" s="128"/>
      <c r="AG1084" s="128"/>
      <c r="AH1084" s="128"/>
      <c r="AI1084" s="128"/>
      <c r="AJ1084" s="128"/>
      <c r="AK1084" s="128"/>
      <c r="AL1084" s="128"/>
      <c r="AM1084" s="128"/>
      <c r="AN1084" s="128"/>
      <c r="AO1084" s="128"/>
      <c r="AP1084" s="128"/>
      <c r="AQ1084" s="128"/>
      <c r="AR1084" s="128">
        <f t="shared" si="307"/>
        <v>1</v>
      </c>
      <c r="AS1084" s="145">
        <v>0</v>
      </c>
      <c r="AT1084" s="186">
        <v>1</v>
      </c>
      <c r="AU1084" s="145">
        <v>0</v>
      </c>
      <c r="AV1084" s="145">
        <v>0</v>
      </c>
      <c r="AW1084" s="145">
        <v>0</v>
      </c>
      <c r="AX1084" s="128">
        <f t="shared" si="306"/>
        <v>1</v>
      </c>
      <c r="AY1084" s="145"/>
      <c r="AZ1084" s="145">
        <v>1</v>
      </c>
      <c r="BA1084" s="145"/>
      <c r="BB1084" s="145"/>
      <c r="BC1084" s="145"/>
      <c r="BD1084" s="145"/>
      <c r="BE1084" s="145"/>
      <c r="BF1084" s="145"/>
      <c r="BG1084" s="145"/>
      <c r="BH1084" s="145"/>
      <c r="BI1084" s="145"/>
      <c r="BJ1084" s="145"/>
      <c r="BK1084" s="145"/>
      <c r="BL1084" s="145">
        <v>1</v>
      </c>
      <c r="BM1084" s="145">
        <v>1</v>
      </c>
      <c r="BN1084" s="145">
        <v>1</v>
      </c>
      <c r="BO1084" s="145"/>
      <c r="BP1084" s="145">
        <v>1</v>
      </c>
      <c r="BQ1084" s="145"/>
      <c r="BR1084" s="145"/>
      <c r="BS1084" s="145"/>
      <c r="BT1084" s="145"/>
      <c r="BU1084" s="186"/>
      <c r="BV1084" s="66">
        <f t="shared" si="305"/>
        <v>1</v>
      </c>
      <c r="BW1084" s="145"/>
      <c r="BX1084" s="145"/>
      <c r="BY1084" s="145"/>
      <c r="BZ1084" s="145"/>
      <c r="CA1084" s="145"/>
      <c r="CB1084" s="145"/>
      <c r="CC1084" s="145"/>
      <c r="CD1084" s="145"/>
      <c r="CE1084" s="145"/>
      <c r="CF1084" s="145"/>
      <c r="CG1084" s="145"/>
      <c r="CH1084" s="128">
        <f t="shared" si="290"/>
        <v>0</v>
      </c>
      <c r="CI1084" s="145"/>
      <c r="CJ1084" s="145"/>
      <c r="CK1084" s="145"/>
      <c r="CL1084" s="145"/>
      <c r="CM1084" s="145"/>
      <c r="CN1084" s="145"/>
      <c r="CO1084" s="145"/>
      <c r="CP1084" s="145"/>
      <c r="CQ1084" s="145"/>
      <c r="CR1084" s="145"/>
      <c r="CS1084" s="128">
        <f t="shared" si="291"/>
        <v>0</v>
      </c>
      <c r="CT1084" s="145"/>
      <c r="CU1084" s="145"/>
      <c r="CV1084" s="145"/>
      <c r="CW1084" s="145"/>
      <c r="CX1084" s="145"/>
      <c r="CY1084" s="145"/>
      <c r="CZ1084" s="145"/>
      <c r="DA1084" s="145"/>
      <c r="DB1084" s="145"/>
      <c r="DC1084" s="145"/>
      <c r="DD1084" s="128">
        <f t="shared" si="292"/>
        <v>0</v>
      </c>
      <c r="DE1084" s="145"/>
      <c r="DF1084" s="145"/>
      <c r="DG1084" s="145"/>
      <c r="DH1084" s="145"/>
      <c r="DI1084" s="145"/>
      <c r="DJ1084" s="145"/>
      <c r="DK1084" s="145"/>
      <c r="DL1084" s="145"/>
      <c r="DM1084" s="145"/>
      <c r="DN1084" s="128">
        <f t="shared" si="293"/>
        <v>0</v>
      </c>
      <c r="DO1084" s="145"/>
      <c r="DP1084" s="145"/>
      <c r="DQ1084" s="145"/>
      <c r="DR1084" s="145"/>
      <c r="DS1084" s="145"/>
      <c r="DT1084" s="145"/>
      <c r="DU1084" s="145"/>
      <c r="DV1084" s="145"/>
      <c r="DW1084" s="145"/>
      <c r="DX1084" s="145"/>
      <c r="DY1084" s="128">
        <f t="shared" si="294"/>
        <v>0</v>
      </c>
      <c r="DZ1084" s="128">
        <f t="shared" si="295"/>
        <v>0</v>
      </c>
      <c r="EA1084" s="128">
        <f t="shared" si="296"/>
        <v>0</v>
      </c>
      <c r="EB1084" s="128">
        <f t="shared" si="297"/>
        <v>0</v>
      </c>
      <c r="EC1084" s="128">
        <f t="shared" si="298"/>
        <v>0</v>
      </c>
      <c r="ED1084" s="128">
        <f t="shared" si="299"/>
        <v>0</v>
      </c>
      <c r="EE1084" s="128">
        <f t="shared" si="300"/>
        <v>0</v>
      </c>
      <c r="EF1084" s="128">
        <f t="shared" si="301"/>
        <v>0</v>
      </c>
      <c r="EG1084" s="128">
        <f t="shared" si="302"/>
        <v>0</v>
      </c>
      <c r="EH1084" s="128">
        <f t="shared" si="303"/>
        <v>0</v>
      </c>
      <c r="EI1084" s="128">
        <f t="shared" si="304"/>
        <v>0</v>
      </c>
      <c r="EJ1084" s="128">
        <v>0</v>
      </c>
    </row>
    <row r="1085" spans="1:140" ht="15.75" customHeight="1">
      <c r="A1085" s="33"/>
      <c r="B1085" s="33"/>
      <c r="C1085" s="128">
        <v>2020</v>
      </c>
      <c r="D1085" s="128" t="s">
        <v>5320</v>
      </c>
      <c r="E1085" s="128" t="s">
        <v>5321</v>
      </c>
      <c r="F1085" s="128" t="s">
        <v>5322</v>
      </c>
      <c r="G1085" s="128" t="s">
        <v>2675</v>
      </c>
      <c r="H1085" s="128" t="s">
        <v>5323</v>
      </c>
      <c r="I1085" s="187" t="s">
        <v>5324</v>
      </c>
      <c r="J1085" s="128"/>
      <c r="K1085" s="128"/>
      <c r="L1085" s="128" t="s">
        <v>4462</v>
      </c>
      <c r="M1085" s="147">
        <v>0</v>
      </c>
      <c r="N1085" s="147"/>
      <c r="O1085" s="128"/>
      <c r="P1085" s="128"/>
      <c r="Q1085" s="128"/>
      <c r="R1085" s="128"/>
      <c r="S1085" s="128"/>
      <c r="T1085" s="128"/>
      <c r="U1085" s="128">
        <v>1</v>
      </c>
      <c r="V1085" s="128"/>
      <c r="W1085" s="128"/>
      <c r="X1085" s="128"/>
      <c r="Y1085" s="128"/>
      <c r="Z1085" s="128"/>
      <c r="AA1085" s="128"/>
      <c r="AB1085" s="128"/>
      <c r="AC1085" s="128"/>
      <c r="AD1085" s="128">
        <v>1</v>
      </c>
      <c r="AE1085" s="128"/>
      <c r="AF1085" s="128"/>
      <c r="AG1085" s="128"/>
      <c r="AH1085" s="128"/>
      <c r="AI1085" s="128"/>
      <c r="AJ1085" s="128"/>
      <c r="AK1085" s="128"/>
      <c r="AL1085" s="128"/>
      <c r="AM1085" s="128"/>
      <c r="AN1085" s="128"/>
      <c r="AO1085" s="128"/>
      <c r="AP1085" s="128"/>
      <c r="AQ1085" s="128"/>
      <c r="AR1085" s="128">
        <f t="shared" si="307"/>
        <v>1</v>
      </c>
      <c r="AS1085" s="186">
        <v>0</v>
      </c>
      <c r="AT1085" s="145">
        <v>0</v>
      </c>
      <c r="AU1085" s="186">
        <v>0</v>
      </c>
      <c r="AV1085" s="186">
        <v>0</v>
      </c>
      <c r="AW1085" s="186">
        <v>1</v>
      </c>
      <c r="AX1085" s="128">
        <f t="shared" si="306"/>
        <v>1</v>
      </c>
      <c r="AY1085" s="186"/>
      <c r="AZ1085" s="145"/>
      <c r="BA1085" s="145">
        <v>1</v>
      </c>
      <c r="BB1085" s="145"/>
      <c r="BC1085" s="145"/>
      <c r="BD1085" s="145"/>
      <c r="BE1085" s="145"/>
      <c r="BF1085" s="145"/>
      <c r="BG1085" s="145"/>
      <c r="BH1085" s="145"/>
      <c r="BI1085" s="145"/>
      <c r="BJ1085" s="145"/>
      <c r="BK1085" s="145">
        <v>1</v>
      </c>
      <c r="BL1085" s="145"/>
      <c r="BM1085" s="145"/>
      <c r="BN1085" s="145"/>
      <c r="BO1085" s="145"/>
      <c r="BP1085" s="145"/>
      <c r="BQ1085" s="145"/>
      <c r="BR1085" s="145"/>
      <c r="BS1085" s="145"/>
      <c r="BT1085" s="145"/>
      <c r="BU1085" s="145">
        <v>1</v>
      </c>
      <c r="BV1085" s="66">
        <f t="shared" si="305"/>
        <v>0</v>
      </c>
      <c r="BW1085" s="145"/>
      <c r="BX1085" s="145"/>
      <c r="BY1085" s="145"/>
      <c r="BZ1085" s="145"/>
      <c r="CA1085" s="145"/>
      <c r="CB1085" s="145"/>
      <c r="CC1085" s="145"/>
      <c r="CD1085" s="145"/>
      <c r="CE1085" s="145"/>
      <c r="CF1085" s="145"/>
      <c r="CG1085" s="145"/>
      <c r="CH1085" s="128">
        <f t="shared" si="290"/>
        <v>0</v>
      </c>
      <c r="CI1085" s="145"/>
      <c r="CJ1085" s="145"/>
      <c r="CK1085" s="145"/>
      <c r="CL1085" s="145"/>
      <c r="CM1085" s="145"/>
      <c r="CN1085" s="145"/>
      <c r="CO1085" s="145"/>
      <c r="CP1085" s="145"/>
      <c r="CQ1085" s="145"/>
      <c r="CR1085" s="145"/>
      <c r="CS1085" s="128">
        <f t="shared" si="291"/>
        <v>0</v>
      </c>
      <c r="CT1085" s="145"/>
      <c r="CU1085" s="145"/>
      <c r="CV1085" s="145"/>
      <c r="CW1085" s="145"/>
      <c r="CX1085" s="145"/>
      <c r="CY1085" s="145"/>
      <c r="CZ1085" s="145"/>
      <c r="DA1085" s="145"/>
      <c r="DB1085" s="145"/>
      <c r="DC1085" s="145"/>
      <c r="DD1085" s="128">
        <f t="shared" si="292"/>
        <v>0</v>
      </c>
      <c r="DE1085" s="145"/>
      <c r="DF1085" s="145"/>
      <c r="DG1085" s="145"/>
      <c r="DH1085" s="145"/>
      <c r="DI1085" s="145"/>
      <c r="DJ1085" s="145"/>
      <c r="DK1085" s="145"/>
      <c r="DL1085" s="145"/>
      <c r="DM1085" s="145"/>
      <c r="DN1085" s="128">
        <f t="shared" si="293"/>
        <v>0</v>
      </c>
      <c r="DO1085" s="145"/>
      <c r="DP1085" s="145"/>
      <c r="DQ1085" s="145"/>
      <c r="DR1085" s="145"/>
      <c r="DS1085" s="145"/>
      <c r="DT1085" s="145"/>
      <c r="DU1085" s="145"/>
      <c r="DV1085" s="145">
        <v>1</v>
      </c>
      <c r="DW1085" s="145"/>
      <c r="DX1085" s="145"/>
      <c r="DY1085" s="128">
        <f t="shared" si="294"/>
        <v>1</v>
      </c>
      <c r="DZ1085" s="128">
        <f t="shared" si="295"/>
        <v>0</v>
      </c>
      <c r="EA1085" s="128">
        <f t="shared" si="296"/>
        <v>0</v>
      </c>
      <c r="EB1085" s="128">
        <f t="shared" si="297"/>
        <v>0</v>
      </c>
      <c r="EC1085" s="128">
        <f t="shared" si="298"/>
        <v>0</v>
      </c>
      <c r="ED1085" s="128">
        <f t="shared" si="299"/>
        <v>0</v>
      </c>
      <c r="EE1085" s="128">
        <f t="shared" si="300"/>
        <v>0</v>
      </c>
      <c r="EF1085" s="128">
        <f t="shared" si="301"/>
        <v>0</v>
      </c>
      <c r="EG1085" s="128">
        <f t="shared" si="302"/>
        <v>0</v>
      </c>
      <c r="EH1085" s="128">
        <f t="shared" si="303"/>
        <v>0</v>
      </c>
      <c r="EI1085" s="128">
        <f t="shared" si="304"/>
        <v>0</v>
      </c>
      <c r="EJ1085" s="128">
        <v>0</v>
      </c>
    </row>
    <row r="1086" spans="1:140" ht="15.75" customHeight="1">
      <c r="A1086" s="33"/>
      <c r="B1086" s="33"/>
      <c r="C1086" s="128">
        <v>2021</v>
      </c>
      <c r="D1086" s="128" t="s">
        <v>5325</v>
      </c>
      <c r="E1086" s="128" t="s">
        <v>5326</v>
      </c>
      <c r="F1086" s="128" t="s">
        <v>3345</v>
      </c>
      <c r="G1086" s="128" t="s">
        <v>621</v>
      </c>
      <c r="H1086" s="159" t="s">
        <v>5327</v>
      </c>
      <c r="I1086" s="128" t="s">
        <v>5328</v>
      </c>
      <c r="J1086" s="128"/>
      <c r="K1086" s="128"/>
      <c r="L1086" s="128" t="s">
        <v>4462</v>
      </c>
      <c r="M1086" s="147">
        <v>0</v>
      </c>
      <c r="N1086" s="147"/>
      <c r="O1086" s="128"/>
      <c r="P1086" s="128"/>
      <c r="Q1086" s="128"/>
      <c r="R1086" s="128"/>
      <c r="S1086" s="128"/>
      <c r="T1086" s="128">
        <v>1</v>
      </c>
      <c r="U1086" s="128"/>
      <c r="V1086" s="128"/>
      <c r="W1086" s="128"/>
      <c r="X1086" s="128"/>
      <c r="Y1086" s="128"/>
      <c r="Z1086" s="128"/>
      <c r="AA1086" s="128"/>
      <c r="AB1086" s="128"/>
      <c r="AC1086" s="128"/>
      <c r="AD1086" s="128"/>
      <c r="AE1086" s="128"/>
      <c r="AF1086" s="128">
        <v>1</v>
      </c>
      <c r="AG1086" s="128"/>
      <c r="AH1086" s="128"/>
      <c r="AI1086" s="128"/>
      <c r="AJ1086" s="128"/>
      <c r="AK1086" s="128"/>
      <c r="AL1086" s="128"/>
      <c r="AM1086" s="128"/>
      <c r="AN1086" s="128"/>
      <c r="AO1086" s="128"/>
      <c r="AP1086" s="128"/>
      <c r="AQ1086" s="128"/>
      <c r="AR1086" s="128">
        <f t="shared" si="307"/>
        <v>1</v>
      </c>
      <c r="AS1086" s="186">
        <v>1</v>
      </c>
      <c r="AT1086" s="186">
        <v>1</v>
      </c>
      <c r="AU1086" s="186">
        <v>1</v>
      </c>
      <c r="AV1086" s="186">
        <v>1</v>
      </c>
      <c r="AW1086" s="186">
        <v>1</v>
      </c>
      <c r="AX1086" s="128">
        <f t="shared" si="306"/>
        <v>5</v>
      </c>
      <c r="AY1086" s="145"/>
      <c r="AZ1086" s="145"/>
      <c r="BA1086" s="145">
        <v>1</v>
      </c>
      <c r="BB1086" s="145"/>
      <c r="BC1086" s="145"/>
      <c r="BD1086" s="145"/>
      <c r="BE1086" s="145"/>
      <c r="BF1086" s="145"/>
      <c r="BG1086" s="145"/>
      <c r="BH1086" s="145"/>
      <c r="BI1086" s="145"/>
      <c r="BJ1086" s="145"/>
      <c r="BK1086" s="145">
        <v>1</v>
      </c>
      <c r="BL1086" s="145"/>
      <c r="BM1086" s="145"/>
      <c r="BN1086" s="145"/>
      <c r="BO1086" s="145"/>
      <c r="BP1086" s="145"/>
      <c r="BQ1086" s="145"/>
      <c r="BR1086" s="145"/>
      <c r="BS1086" s="145">
        <v>1</v>
      </c>
      <c r="BT1086" s="145">
        <v>1</v>
      </c>
      <c r="BU1086" s="145">
        <v>1</v>
      </c>
      <c r="BV1086" s="66">
        <f t="shared" si="305"/>
        <v>0</v>
      </c>
      <c r="BW1086" s="145"/>
      <c r="BX1086" s="145">
        <v>1</v>
      </c>
      <c r="BY1086" s="145"/>
      <c r="BZ1086" s="145">
        <v>1</v>
      </c>
      <c r="CA1086" s="145"/>
      <c r="CB1086" s="145"/>
      <c r="CC1086" s="145"/>
      <c r="CD1086" s="145"/>
      <c r="CE1086" s="145"/>
      <c r="CF1086" s="145"/>
      <c r="CG1086" s="145"/>
      <c r="CH1086" s="128">
        <f t="shared" si="290"/>
        <v>2</v>
      </c>
      <c r="CI1086" s="145"/>
      <c r="CJ1086" s="145"/>
      <c r="CK1086" s="145"/>
      <c r="CL1086" s="145"/>
      <c r="CM1086" s="145">
        <v>1</v>
      </c>
      <c r="CN1086" s="145"/>
      <c r="CO1086" s="145"/>
      <c r="CP1086" s="145"/>
      <c r="CQ1086" s="145"/>
      <c r="CR1086" s="145"/>
      <c r="CS1086" s="128">
        <f t="shared" si="291"/>
        <v>1</v>
      </c>
      <c r="CT1086" s="145"/>
      <c r="CU1086" s="145"/>
      <c r="CV1086" s="145"/>
      <c r="CW1086" s="145"/>
      <c r="CX1086" s="145"/>
      <c r="CY1086" s="145"/>
      <c r="CZ1086" s="145">
        <v>1</v>
      </c>
      <c r="DA1086" s="145"/>
      <c r="DB1086" s="145"/>
      <c r="DC1086" s="145"/>
      <c r="DD1086" s="128">
        <f t="shared" si="292"/>
        <v>1</v>
      </c>
      <c r="DE1086" s="145"/>
      <c r="DF1086" s="145"/>
      <c r="DG1086" s="145">
        <v>1</v>
      </c>
      <c r="DH1086" s="145"/>
      <c r="DI1086" s="145">
        <v>1</v>
      </c>
      <c r="DJ1086" s="145"/>
      <c r="DK1086" s="145"/>
      <c r="DL1086" s="145"/>
      <c r="DM1086" s="145"/>
      <c r="DN1086" s="128">
        <f t="shared" si="293"/>
        <v>2</v>
      </c>
      <c r="DO1086" s="145"/>
      <c r="DP1086" s="145"/>
      <c r="DQ1086" s="145">
        <v>1</v>
      </c>
      <c r="DR1086" s="145"/>
      <c r="DS1086" s="145"/>
      <c r="DT1086" s="145"/>
      <c r="DU1086" s="145"/>
      <c r="DV1086" s="145">
        <v>1</v>
      </c>
      <c r="DW1086" s="145"/>
      <c r="DX1086" s="145"/>
      <c r="DY1086" s="128">
        <f t="shared" si="294"/>
        <v>2</v>
      </c>
      <c r="DZ1086" s="128">
        <f t="shared" si="295"/>
        <v>0</v>
      </c>
      <c r="EA1086" s="128">
        <f t="shared" si="296"/>
        <v>0</v>
      </c>
      <c r="EB1086" s="128">
        <f t="shared" si="297"/>
        <v>2</v>
      </c>
      <c r="EC1086" s="128">
        <f t="shared" si="298"/>
        <v>0</v>
      </c>
      <c r="ED1086" s="128">
        <f t="shared" si="299"/>
        <v>1</v>
      </c>
      <c r="EE1086" s="128">
        <f t="shared" si="300"/>
        <v>0</v>
      </c>
      <c r="EF1086" s="128">
        <f t="shared" si="301"/>
        <v>0</v>
      </c>
      <c r="EG1086" s="128">
        <f t="shared" si="302"/>
        <v>0</v>
      </c>
      <c r="EH1086" s="128">
        <f t="shared" si="303"/>
        <v>3</v>
      </c>
      <c r="EI1086" s="128">
        <f t="shared" si="304"/>
        <v>1</v>
      </c>
      <c r="EJ1086" s="128">
        <v>0</v>
      </c>
    </row>
    <row r="1087" spans="1:140" ht="15.75" customHeight="1">
      <c r="A1087" s="33"/>
      <c r="B1087" s="33"/>
      <c r="C1087" s="128">
        <v>2021</v>
      </c>
      <c r="D1087" s="128" t="s">
        <v>5329</v>
      </c>
      <c r="E1087" s="128" t="s">
        <v>5330</v>
      </c>
      <c r="F1087" s="128" t="s">
        <v>654</v>
      </c>
      <c r="G1087" s="125" t="s">
        <v>459</v>
      </c>
      <c r="H1087" s="161" t="s">
        <v>5331</v>
      </c>
      <c r="I1087" s="128" t="s">
        <v>5332</v>
      </c>
      <c r="J1087" s="128"/>
      <c r="K1087" s="128"/>
      <c r="L1087" s="128" t="s">
        <v>4462</v>
      </c>
      <c r="M1087" s="147">
        <v>0</v>
      </c>
      <c r="N1087" s="147"/>
      <c r="O1087" s="128"/>
      <c r="P1087" s="128"/>
      <c r="Q1087" s="128"/>
      <c r="R1087" s="128"/>
      <c r="S1087" s="128"/>
      <c r="T1087" s="128"/>
      <c r="U1087" s="128">
        <v>1</v>
      </c>
      <c r="V1087" s="128"/>
      <c r="W1087" s="128"/>
      <c r="X1087" s="128"/>
      <c r="Y1087" s="128">
        <v>1</v>
      </c>
      <c r="Z1087" s="128"/>
      <c r="AA1087" s="128"/>
      <c r="AB1087" s="128"/>
      <c r="AC1087" s="128"/>
      <c r="AD1087" s="128"/>
      <c r="AE1087" s="128"/>
      <c r="AF1087" s="128"/>
      <c r="AG1087" s="128"/>
      <c r="AH1087" s="128"/>
      <c r="AI1087" s="128"/>
      <c r="AJ1087" s="128"/>
      <c r="AK1087" s="128"/>
      <c r="AL1087" s="128"/>
      <c r="AM1087" s="128"/>
      <c r="AN1087" s="128"/>
      <c r="AO1087" s="128"/>
      <c r="AP1087" s="128"/>
      <c r="AQ1087" s="128"/>
      <c r="AR1087" s="128">
        <f t="shared" si="307"/>
        <v>1</v>
      </c>
      <c r="AS1087" s="186">
        <v>0</v>
      </c>
      <c r="AT1087" s="145">
        <v>0</v>
      </c>
      <c r="AU1087" s="186">
        <v>0</v>
      </c>
      <c r="AV1087" s="186">
        <v>1</v>
      </c>
      <c r="AW1087" s="186">
        <v>0</v>
      </c>
      <c r="AX1087" s="128">
        <f t="shared" si="306"/>
        <v>1</v>
      </c>
      <c r="AY1087" s="186">
        <v>1</v>
      </c>
      <c r="AZ1087" s="186"/>
      <c r="BA1087" s="145"/>
      <c r="BB1087" s="145"/>
      <c r="BC1087" s="145"/>
      <c r="BD1087" s="145"/>
      <c r="BE1087" s="145"/>
      <c r="BF1087" s="145"/>
      <c r="BG1087" s="145"/>
      <c r="BH1087" s="145"/>
      <c r="BI1087" s="145"/>
      <c r="BJ1087" s="145"/>
      <c r="BK1087" s="145">
        <v>1</v>
      </c>
      <c r="BL1087" s="145"/>
      <c r="BM1087" s="145"/>
      <c r="BN1087" s="145"/>
      <c r="BO1087" s="145"/>
      <c r="BP1087" s="145"/>
      <c r="BQ1087" s="145"/>
      <c r="BR1087" s="145"/>
      <c r="BS1087" s="186"/>
      <c r="BT1087" s="145">
        <v>1</v>
      </c>
      <c r="BU1087" s="186"/>
      <c r="BV1087" s="66">
        <f t="shared" si="305"/>
        <v>0</v>
      </c>
      <c r="BW1087" s="145"/>
      <c r="BX1087" s="145"/>
      <c r="BY1087" s="145"/>
      <c r="BZ1087" s="145"/>
      <c r="CA1087" s="145"/>
      <c r="CB1087" s="145"/>
      <c r="CC1087" s="145"/>
      <c r="CD1087" s="186"/>
      <c r="CE1087" s="186"/>
      <c r="CF1087" s="145"/>
      <c r="CG1087" s="145"/>
      <c r="CH1087" s="128">
        <f t="shared" si="290"/>
        <v>0</v>
      </c>
      <c r="CI1087" s="145"/>
      <c r="CJ1087" s="145"/>
      <c r="CK1087" s="145"/>
      <c r="CL1087" s="145"/>
      <c r="CM1087" s="145"/>
      <c r="CN1087" s="145"/>
      <c r="CO1087" s="145"/>
      <c r="CP1087" s="145"/>
      <c r="CQ1087" s="145"/>
      <c r="CR1087" s="145"/>
      <c r="CS1087" s="128">
        <f t="shared" si="291"/>
        <v>0</v>
      </c>
      <c r="CT1087" s="145"/>
      <c r="CU1087" s="186"/>
      <c r="CV1087" s="186"/>
      <c r="CW1087" s="145"/>
      <c r="CX1087" s="145"/>
      <c r="CY1087" s="145"/>
      <c r="CZ1087" s="145"/>
      <c r="DA1087" s="145"/>
      <c r="DB1087" s="145"/>
      <c r="DC1087" s="145"/>
      <c r="DD1087" s="128">
        <f t="shared" si="292"/>
        <v>0</v>
      </c>
      <c r="DE1087" s="145"/>
      <c r="DF1087" s="145"/>
      <c r="DG1087" s="145"/>
      <c r="DH1087" s="145"/>
      <c r="DI1087" s="145">
        <v>1</v>
      </c>
      <c r="DJ1087" s="145"/>
      <c r="DK1087" s="145"/>
      <c r="DL1087" s="145"/>
      <c r="DM1087" s="145"/>
      <c r="DN1087" s="128">
        <f t="shared" si="293"/>
        <v>1</v>
      </c>
      <c r="DO1087" s="145"/>
      <c r="DP1087" s="186"/>
      <c r="DQ1087" s="186"/>
      <c r="DR1087" s="145"/>
      <c r="DS1087" s="145"/>
      <c r="DT1087" s="145"/>
      <c r="DU1087" s="145"/>
      <c r="DV1087" s="145"/>
      <c r="DW1087" s="145"/>
      <c r="DX1087" s="145"/>
      <c r="DY1087" s="128">
        <f t="shared" si="294"/>
        <v>0</v>
      </c>
      <c r="DZ1087" s="128">
        <f t="shared" si="295"/>
        <v>0</v>
      </c>
      <c r="EA1087" s="128">
        <f t="shared" si="296"/>
        <v>0</v>
      </c>
      <c r="EB1087" s="128">
        <f t="shared" si="297"/>
        <v>0</v>
      </c>
      <c r="EC1087" s="128">
        <f t="shared" si="298"/>
        <v>0</v>
      </c>
      <c r="ED1087" s="128">
        <f t="shared" si="299"/>
        <v>1</v>
      </c>
      <c r="EE1087" s="128">
        <f t="shared" si="300"/>
        <v>0</v>
      </c>
      <c r="EF1087" s="128">
        <f t="shared" si="301"/>
        <v>0</v>
      </c>
      <c r="EG1087" s="128">
        <f t="shared" si="302"/>
        <v>0</v>
      </c>
      <c r="EH1087" s="128">
        <f t="shared" si="303"/>
        <v>1</v>
      </c>
      <c r="EI1087" s="128">
        <f t="shared" si="304"/>
        <v>1</v>
      </c>
      <c r="EJ1087" s="128">
        <v>0</v>
      </c>
    </row>
    <row r="1088" spans="1:140" ht="15.75" customHeight="1">
      <c r="A1088" s="33"/>
      <c r="B1088" s="33"/>
      <c r="C1088" s="128">
        <v>2021</v>
      </c>
      <c r="D1088" s="128" t="s">
        <v>5333</v>
      </c>
      <c r="E1088" s="128" t="s">
        <v>5334</v>
      </c>
      <c r="F1088" s="128" t="s">
        <v>688</v>
      </c>
      <c r="G1088" s="128" t="s">
        <v>487</v>
      </c>
      <c r="H1088" s="159" t="s">
        <v>5335</v>
      </c>
      <c r="I1088" s="128" t="s">
        <v>5336</v>
      </c>
      <c r="J1088" s="128"/>
      <c r="K1088" s="128"/>
      <c r="L1088" s="128" t="s">
        <v>4462</v>
      </c>
      <c r="M1088" s="147">
        <v>0</v>
      </c>
      <c r="N1088" s="147"/>
      <c r="O1088" s="128"/>
      <c r="P1088" s="128"/>
      <c r="Q1088" s="128"/>
      <c r="R1088" s="128"/>
      <c r="S1088" s="128"/>
      <c r="T1088" s="128"/>
      <c r="U1088" s="128">
        <v>1</v>
      </c>
      <c r="V1088" s="128"/>
      <c r="W1088" s="128"/>
      <c r="X1088" s="128"/>
      <c r="Y1088" s="128"/>
      <c r="Z1088" s="128"/>
      <c r="AA1088" s="128"/>
      <c r="AB1088" s="128"/>
      <c r="AC1088" s="128"/>
      <c r="AD1088" s="128"/>
      <c r="AE1088" s="128"/>
      <c r="AF1088" s="128"/>
      <c r="AG1088" s="128"/>
      <c r="AH1088" s="128"/>
      <c r="AI1088" s="128">
        <v>1</v>
      </c>
      <c r="AJ1088" s="128"/>
      <c r="AK1088" s="128"/>
      <c r="AL1088" s="128"/>
      <c r="AM1088" s="128"/>
      <c r="AN1088" s="128"/>
      <c r="AO1088" s="128"/>
      <c r="AP1088" s="128"/>
      <c r="AQ1088" s="128"/>
      <c r="AR1088" s="128">
        <f t="shared" si="307"/>
        <v>1</v>
      </c>
      <c r="AS1088" s="145">
        <v>0</v>
      </c>
      <c r="AT1088" s="145">
        <v>0</v>
      </c>
      <c r="AU1088" s="145">
        <v>1</v>
      </c>
      <c r="AV1088" s="145">
        <v>0</v>
      </c>
      <c r="AW1088" s="145">
        <v>0</v>
      </c>
      <c r="AX1088" s="128">
        <f t="shared" si="306"/>
        <v>1</v>
      </c>
      <c r="AY1088" s="145"/>
      <c r="AZ1088" s="145"/>
      <c r="BA1088" s="145">
        <v>1</v>
      </c>
      <c r="BB1088" s="145"/>
      <c r="BC1088" s="145"/>
      <c r="BD1088" s="145"/>
      <c r="BE1088" s="145"/>
      <c r="BF1088" s="145"/>
      <c r="BG1088" s="145"/>
      <c r="BH1088" s="145"/>
      <c r="BI1088" s="145"/>
      <c r="BJ1088" s="145"/>
      <c r="BK1088" s="145">
        <v>1</v>
      </c>
      <c r="BL1088" s="145"/>
      <c r="BM1088" s="145"/>
      <c r="BN1088" s="145"/>
      <c r="BO1088" s="145"/>
      <c r="BP1088" s="145"/>
      <c r="BQ1088" s="145"/>
      <c r="BR1088" s="145"/>
      <c r="BS1088" s="145">
        <v>1</v>
      </c>
      <c r="BT1088" s="145">
        <v>1</v>
      </c>
      <c r="BU1088" s="145">
        <v>1</v>
      </c>
      <c r="BV1088" s="66">
        <f t="shared" si="305"/>
        <v>0</v>
      </c>
      <c r="BW1088" s="145"/>
      <c r="BX1088" s="145"/>
      <c r="BY1088" s="145"/>
      <c r="BZ1088" s="145"/>
      <c r="CA1088" s="145"/>
      <c r="CB1088" s="145"/>
      <c r="CC1088" s="145"/>
      <c r="CD1088" s="145"/>
      <c r="CE1088" s="145"/>
      <c r="CF1088" s="145"/>
      <c r="CG1088" s="145"/>
      <c r="CH1088" s="128">
        <f t="shared" ref="CH1088:CH1151" si="308">SUM(BW1088:CF1088)</f>
        <v>0</v>
      </c>
      <c r="CI1088" s="145"/>
      <c r="CJ1088" s="145"/>
      <c r="CK1088" s="145"/>
      <c r="CL1088" s="145"/>
      <c r="CM1088" s="145"/>
      <c r="CN1088" s="145"/>
      <c r="CO1088" s="145"/>
      <c r="CP1088" s="145"/>
      <c r="CQ1088" s="145"/>
      <c r="CR1088" s="145"/>
      <c r="CS1088" s="128">
        <f t="shared" ref="CS1088:CS1151" si="309">SUM(CI1088:CQ1088)</f>
        <v>0</v>
      </c>
      <c r="CT1088" s="145"/>
      <c r="CU1088" s="145"/>
      <c r="CV1088" s="145"/>
      <c r="CW1088" s="145">
        <v>1</v>
      </c>
      <c r="CX1088" s="145"/>
      <c r="CY1088" s="145"/>
      <c r="CZ1088" s="145"/>
      <c r="DA1088" s="145">
        <v>1</v>
      </c>
      <c r="DB1088" s="145"/>
      <c r="DC1088" s="145"/>
      <c r="DD1088" s="128">
        <f t="shared" ref="DD1088:DD1151" si="310">SUM(CT1088:DB1088)</f>
        <v>2</v>
      </c>
      <c r="DE1088" s="145"/>
      <c r="DF1088" s="145"/>
      <c r="DG1088" s="145"/>
      <c r="DH1088" s="145"/>
      <c r="DI1088" s="145"/>
      <c r="DJ1088" s="145"/>
      <c r="DK1088" s="145"/>
      <c r="DL1088" s="145"/>
      <c r="DM1088" s="145"/>
      <c r="DN1088" s="128">
        <f t="shared" ref="DN1088:DN1151" si="311">SUM(DE1088:DL1088)</f>
        <v>0</v>
      </c>
      <c r="DO1088" s="145"/>
      <c r="DP1088" s="145"/>
      <c r="DQ1088" s="145"/>
      <c r="DR1088" s="145"/>
      <c r="DS1088" s="145"/>
      <c r="DT1088" s="145"/>
      <c r="DU1088" s="145"/>
      <c r="DV1088" s="145"/>
      <c r="DW1088" s="145"/>
      <c r="DX1088" s="145"/>
      <c r="DY1088" s="128">
        <f t="shared" ref="DY1088:DY1151" si="312">SUM(DO1088:DW1088)</f>
        <v>0</v>
      </c>
      <c r="DZ1088" s="128">
        <f t="shared" ref="DZ1088:DZ1151" si="313">SUM(BW1088,CI1088,CT1088,DE1088,DO1088)</f>
        <v>0</v>
      </c>
      <c r="EA1088" s="128">
        <f t="shared" ref="EA1088:EA1151" si="314">SUM(BY1088,CJ1088,CU1088,DF1088,DP1088)</f>
        <v>0</v>
      </c>
      <c r="EB1088" s="128">
        <f t="shared" ref="EB1088:EB1151" si="315">SUM(CA1088,CK1088,CV1088,DG1088,DQ1088)</f>
        <v>0</v>
      </c>
      <c r="EC1088" s="128">
        <f t="shared" ref="EC1088:EC1151" si="316">SUM(CB1088,CL1088,CW1088,DH1088,DR1088)</f>
        <v>1</v>
      </c>
      <c r="ED1088" s="128">
        <f t="shared" ref="ED1088:ED1151" si="317">SUM(CC1088,CN1088,CX1088,DI1088,DS1088)</f>
        <v>0</v>
      </c>
      <c r="EE1088" s="128">
        <f t="shared" ref="EE1088:EE1151" si="318">SUM(CD1088,CO1088,CY1088,DJ1088,DT1088)</f>
        <v>0</v>
      </c>
      <c r="EF1088" s="128">
        <f t="shared" ref="EF1088:EF1151" si="319">SUM(CE1088,CP1088,DA1088,DK1088,DU1088)</f>
        <v>1</v>
      </c>
      <c r="EG1088" s="128">
        <f t="shared" ref="EG1088:EG1151" si="320">SUM(CF1088,CQ1088,DB1088,DL1088,DW1088)</f>
        <v>0</v>
      </c>
      <c r="EH1088" s="128">
        <f t="shared" ref="EH1088:EH1151" si="321">SUM(DZ1088:EG1088)</f>
        <v>2</v>
      </c>
      <c r="EI1088" s="128">
        <f t="shared" si="304"/>
        <v>1</v>
      </c>
      <c r="EJ1088" s="128">
        <v>0</v>
      </c>
    </row>
    <row r="1089" spans="1:141" ht="15.75" customHeight="1">
      <c r="A1089" s="33"/>
      <c r="B1089" s="33"/>
      <c r="C1089" s="115">
        <v>2021</v>
      </c>
      <c r="D1089" s="159" t="s">
        <v>5337</v>
      </c>
      <c r="E1089" s="159" t="s">
        <v>5338</v>
      </c>
      <c r="F1089" s="159" t="s">
        <v>5339</v>
      </c>
      <c r="G1089" s="113" t="s">
        <v>5340</v>
      </c>
      <c r="H1089" s="159" t="s">
        <v>5341</v>
      </c>
      <c r="I1089" s="129" t="s">
        <v>5342</v>
      </c>
      <c r="J1089" s="125"/>
      <c r="K1089" s="125"/>
      <c r="L1089" s="125" t="s">
        <v>5343</v>
      </c>
      <c r="M1089" s="119"/>
      <c r="N1089" s="119"/>
      <c r="O1089" s="125"/>
      <c r="P1089" s="125"/>
      <c r="Q1089" s="125"/>
      <c r="R1089" s="125"/>
      <c r="S1089" s="125"/>
      <c r="T1089" s="125"/>
      <c r="U1089" s="125">
        <v>1</v>
      </c>
      <c r="V1089" s="125"/>
      <c r="W1089" s="125"/>
      <c r="X1089" s="125"/>
      <c r="Y1089" s="125"/>
      <c r="Z1089" s="125">
        <v>1</v>
      </c>
      <c r="AA1089" s="125"/>
      <c r="AB1089" s="125"/>
      <c r="AC1089" s="125"/>
      <c r="AD1089" s="125"/>
      <c r="AE1089" s="125"/>
      <c r="AF1089" s="125"/>
      <c r="AG1089" s="125"/>
      <c r="AH1089" s="125"/>
      <c r="AI1089" s="125"/>
      <c r="AJ1089" s="125"/>
      <c r="AK1089" s="125"/>
      <c r="AL1089" s="125"/>
      <c r="AM1089" s="125"/>
      <c r="AN1089" s="125"/>
      <c r="AO1089" s="125"/>
      <c r="AP1089" s="125"/>
      <c r="AQ1089" s="125"/>
      <c r="AR1089" s="125">
        <f t="shared" si="307"/>
        <v>1</v>
      </c>
      <c r="AS1089" s="125"/>
      <c r="AT1089" s="125">
        <v>1</v>
      </c>
      <c r="AU1089" s="125"/>
      <c r="AV1089" s="125"/>
      <c r="AW1089" s="125">
        <v>1</v>
      </c>
      <c r="AX1089" s="125">
        <f t="shared" si="306"/>
        <v>2</v>
      </c>
      <c r="AY1089" s="125">
        <v>1</v>
      </c>
      <c r="AZ1089" s="125">
        <v>1</v>
      </c>
      <c r="BA1089" s="125">
        <v>1</v>
      </c>
      <c r="BB1089" s="125"/>
      <c r="BC1089" s="125"/>
      <c r="BD1089" s="125"/>
      <c r="BE1089" s="125"/>
      <c r="BF1089" s="125"/>
      <c r="BG1089" s="125"/>
      <c r="BH1089" s="125"/>
      <c r="BI1089" s="125"/>
      <c r="BJ1089" s="125"/>
      <c r="BK1089" s="125"/>
      <c r="BL1089" s="125"/>
      <c r="BM1089" s="125"/>
      <c r="BN1089" s="125"/>
      <c r="BO1089" s="125">
        <v>1</v>
      </c>
      <c r="BP1089" s="125"/>
      <c r="BQ1089" s="125"/>
      <c r="BR1089" s="125"/>
      <c r="BS1089" s="125"/>
      <c r="BT1089" s="125">
        <v>1</v>
      </c>
      <c r="BU1089" s="125">
        <v>1</v>
      </c>
      <c r="BV1089" s="66">
        <f t="shared" si="305"/>
        <v>0</v>
      </c>
      <c r="BW1089" s="125"/>
      <c r="BX1089" s="125"/>
      <c r="BY1089" s="125"/>
      <c r="BZ1089" s="125"/>
      <c r="CA1089" s="125"/>
      <c r="CB1089" s="125"/>
      <c r="CC1089" s="125"/>
      <c r="CD1089" s="125"/>
      <c r="CE1089" s="125"/>
      <c r="CF1089" s="125"/>
      <c r="CG1089" s="125"/>
      <c r="CH1089" s="125">
        <f t="shared" si="308"/>
        <v>0</v>
      </c>
      <c r="CI1089" s="125"/>
      <c r="CJ1089" s="125"/>
      <c r="CK1089" s="125"/>
      <c r="CL1089" s="125"/>
      <c r="CM1089" s="125">
        <v>1</v>
      </c>
      <c r="CN1089" s="125"/>
      <c r="CO1089" s="125"/>
      <c r="CP1089" s="125"/>
      <c r="CQ1089" s="125"/>
      <c r="CR1089" s="125"/>
      <c r="CS1089" s="125">
        <f t="shared" si="309"/>
        <v>1</v>
      </c>
      <c r="CT1089" s="125"/>
      <c r="CU1089" s="125"/>
      <c r="CV1089" s="125"/>
      <c r="CW1089" s="125"/>
      <c r="CX1089" s="125"/>
      <c r="CY1089" s="125"/>
      <c r="CZ1089" s="125"/>
      <c r="DA1089" s="125"/>
      <c r="DB1089" s="125"/>
      <c r="DC1089" s="125"/>
      <c r="DD1089" s="125">
        <f t="shared" si="310"/>
        <v>0</v>
      </c>
      <c r="DE1089" s="125"/>
      <c r="DF1089" s="125"/>
      <c r="DG1089" s="125"/>
      <c r="DH1089" s="125"/>
      <c r="DI1089" s="125"/>
      <c r="DJ1089" s="125"/>
      <c r="DK1089" s="125"/>
      <c r="DL1089" s="125"/>
      <c r="DM1089" s="125"/>
      <c r="DN1089" s="125">
        <f t="shared" si="311"/>
        <v>0</v>
      </c>
      <c r="DO1089" s="125"/>
      <c r="DP1089" s="125"/>
      <c r="DQ1089" s="125"/>
      <c r="DR1089" s="125"/>
      <c r="DS1089" s="125"/>
      <c r="DT1089" s="125"/>
      <c r="DU1089" s="125"/>
      <c r="DV1089" s="125">
        <v>1</v>
      </c>
      <c r="DW1089" s="125"/>
      <c r="DX1089" s="125"/>
      <c r="DY1089" s="125">
        <f t="shared" si="312"/>
        <v>1</v>
      </c>
      <c r="DZ1089" s="125">
        <f t="shared" si="313"/>
        <v>0</v>
      </c>
      <c r="EA1089" s="125">
        <f t="shared" si="314"/>
        <v>0</v>
      </c>
      <c r="EB1089" s="125">
        <f t="shared" si="315"/>
        <v>0</v>
      </c>
      <c r="EC1089" s="125">
        <f t="shared" si="316"/>
        <v>0</v>
      </c>
      <c r="ED1089" s="125">
        <f t="shared" si="317"/>
        <v>0</v>
      </c>
      <c r="EE1089" s="125">
        <f t="shared" si="318"/>
        <v>0</v>
      </c>
      <c r="EF1089" s="125">
        <f t="shared" si="319"/>
        <v>0</v>
      </c>
      <c r="EG1089" s="125">
        <f t="shared" si="320"/>
        <v>0</v>
      </c>
      <c r="EH1089" s="125">
        <f t="shared" si="321"/>
        <v>0</v>
      </c>
      <c r="EI1089" s="125">
        <f t="shared" si="304"/>
        <v>0</v>
      </c>
      <c r="EJ1089" s="125">
        <v>0</v>
      </c>
      <c r="EK1089" s="164"/>
    </row>
    <row r="1090" spans="1:141" ht="15.75" customHeight="1">
      <c r="A1090" s="33"/>
      <c r="B1090" s="33"/>
      <c r="C1090" s="116">
        <v>2021</v>
      </c>
      <c r="D1090" s="159" t="s">
        <v>5344</v>
      </c>
      <c r="E1090" s="159" t="s">
        <v>5345</v>
      </c>
      <c r="F1090" s="159" t="s">
        <v>458</v>
      </c>
      <c r="G1090" s="128" t="s">
        <v>1818</v>
      </c>
      <c r="H1090" s="159" t="s">
        <v>5346</v>
      </c>
      <c r="I1090" s="129" t="s">
        <v>5347</v>
      </c>
      <c r="J1090" s="125"/>
      <c r="K1090" s="125"/>
      <c r="L1090" s="125" t="s">
        <v>5348</v>
      </c>
      <c r="M1090" s="119"/>
      <c r="N1090" s="119"/>
      <c r="O1090" s="125"/>
      <c r="P1090" s="125"/>
      <c r="Q1090" s="125"/>
      <c r="R1090" s="125"/>
      <c r="S1090" s="125"/>
      <c r="T1090" s="125"/>
      <c r="U1090" s="125">
        <v>1</v>
      </c>
      <c r="V1090" s="125"/>
      <c r="W1090" s="125"/>
      <c r="X1090" s="125"/>
      <c r="Y1090" s="125"/>
      <c r="Z1090" s="125">
        <v>1</v>
      </c>
      <c r="AA1090" s="125"/>
      <c r="AB1090" s="125"/>
      <c r="AC1090" s="125"/>
      <c r="AD1090" s="125"/>
      <c r="AE1090" s="125"/>
      <c r="AF1090" s="125"/>
      <c r="AG1090" s="125">
        <v>1</v>
      </c>
      <c r="AH1090" s="125"/>
      <c r="AI1090" s="125"/>
      <c r="AJ1090" s="125"/>
      <c r="AK1090" s="125"/>
      <c r="AL1090" s="125"/>
      <c r="AM1090" s="125"/>
      <c r="AN1090" s="125"/>
      <c r="AO1090" s="125"/>
      <c r="AP1090" s="125"/>
      <c r="AQ1090" s="125"/>
      <c r="AR1090" s="125">
        <f t="shared" si="307"/>
        <v>1</v>
      </c>
      <c r="AS1090" s="125"/>
      <c r="AT1090" s="125">
        <v>1</v>
      </c>
      <c r="AU1090" s="125">
        <v>1</v>
      </c>
      <c r="AV1090" s="125"/>
      <c r="AW1090" s="125">
        <v>1</v>
      </c>
      <c r="AX1090" s="125">
        <f t="shared" si="306"/>
        <v>3</v>
      </c>
      <c r="AY1090" s="125">
        <v>1</v>
      </c>
      <c r="AZ1090" s="125">
        <v>1</v>
      </c>
      <c r="BA1090" s="125">
        <v>1</v>
      </c>
      <c r="BB1090" s="125"/>
      <c r="BC1090" s="125"/>
      <c r="BD1090" s="125"/>
      <c r="BE1090" s="125"/>
      <c r="BF1090" s="125"/>
      <c r="BG1090" s="125"/>
      <c r="BH1090" s="125"/>
      <c r="BI1090" s="125"/>
      <c r="BJ1090" s="125"/>
      <c r="BK1090" s="125">
        <v>1</v>
      </c>
      <c r="BL1090" s="125"/>
      <c r="BM1090" s="125"/>
      <c r="BN1090" s="125"/>
      <c r="BO1090" s="125"/>
      <c r="BP1090" s="125"/>
      <c r="BQ1090" s="125"/>
      <c r="BR1090" s="125"/>
      <c r="BS1090" s="125"/>
      <c r="BT1090" s="125">
        <v>1</v>
      </c>
      <c r="BU1090" s="125">
        <v>1</v>
      </c>
      <c r="BV1090" s="66">
        <f t="shared" si="305"/>
        <v>0</v>
      </c>
      <c r="BW1090" s="125"/>
      <c r="BX1090" s="125"/>
      <c r="BY1090" s="125"/>
      <c r="BZ1090" s="125"/>
      <c r="CA1090" s="125"/>
      <c r="CB1090" s="125"/>
      <c r="CC1090" s="125"/>
      <c r="CD1090" s="125"/>
      <c r="CE1090" s="125"/>
      <c r="CF1090" s="125"/>
      <c r="CG1090" s="125"/>
      <c r="CH1090" s="125">
        <f t="shared" si="308"/>
        <v>0</v>
      </c>
      <c r="CI1090" s="125"/>
      <c r="CJ1090" s="125"/>
      <c r="CK1090" s="125"/>
      <c r="CL1090" s="125"/>
      <c r="CM1090" s="125">
        <v>1</v>
      </c>
      <c r="CN1090" s="125"/>
      <c r="CO1090" s="125"/>
      <c r="CP1090" s="125"/>
      <c r="CQ1090" s="125"/>
      <c r="CR1090" s="125"/>
      <c r="CS1090" s="125">
        <f t="shared" si="309"/>
        <v>1</v>
      </c>
      <c r="CT1090" s="125"/>
      <c r="CU1090" s="125"/>
      <c r="CV1090" s="125"/>
      <c r="CW1090" s="125"/>
      <c r="CX1090" s="125"/>
      <c r="CY1090" s="125"/>
      <c r="CZ1090" s="125">
        <v>1</v>
      </c>
      <c r="DA1090" s="125"/>
      <c r="DB1090" s="125"/>
      <c r="DC1090" s="125"/>
      <c r="DD1090" s="125">
        <f t="shared" si="310"/>
        <v>1</v>
      </c>
      <c r="DE1090" s="125"/>
      <c r="DF1090" s="125"/>
      <c r="DG1090" s="125"/>
      <c r="DH1090" s="125"/>
      <c r="DI1090" s="125"/>
      <c r="DJ1090" s="125"/>
      <c r="DK1090" s="125"/>
      <c r="DL1090" s="125"/>
      <c r="DM1090" s="125"/>
      <c r="DN1090" s="125">
        <f t="shared" si="311"/>
        <v>0</v>
      </c>
      <c r="DO1090" s="125"/>
      <c r="DP1090" s="125"/>
      <c r="DQ1090" s="125"/>
      <c r="DR1090" s="125"/>
      <c r="DS1090" s="125"/>
      <c r="DT1090" s="125"/>
      <c r="DU1090" s="125"/>
      <c r="DV1090" s="125">
        <v>1</v>
      </c>
      <c r="DW1090" s="125"/>
      <c r="DX1090" s="125"/>
      <c r="DY1090" s="125">
        <f t="shared" si="312"/>
        <v>1</v>
      </c>
      <c r="DZ1090" s="125">
        <f t="shared" si="313"/>
        <v>0</v>
      </c>
      <c r="EA1090" s="125">
        <f t="shared" si="314"/>
        <v>0</v>
      </c>
      <c r="EB1090" s="125">
        <f t="shared" si="315"/>
        <v>0</v>
      </c>
      <c r="EC1090" s="125">
        <f t="shared" si="316"/>
        <v>0</v>
      </c>
      <c r="ED1090" s="125">
        <f t="shared" si="317"/>
        <v>0</v>
      </c>
      <c r="EE1090" s="125">
        <f t="shared" si="318"/>
        <v>0</v>
      </c>
      <c r="EF1090" s="125">
        <f t="shared" si="319"/>
        <v>0</v>
      </c>
      <c r="EG1090" s="125">
        <f t="shared" si="320"/>
        <v>0</v>
      </c>
      <c r="EH1090" s="125">
        <f t="shared" si="321"/>
        <v>0</v>
      </c>
      <c r="EI1090" s="125">
        <f t="shared" ref="EI1090:EI1153" si="322">IF(SUM(DZ1090:EG1090)=0,0,1)</f>
        <v>0</v>
      </c>
      <c r="EJ1090" s="125">
        <v>0</v>
      </c>
      <c r="EK1090" s="164"/>
    </row>
    <row r="1091" spans="1:141" ht="15.75" customHeight="1">
      <c r="A1091" s="33"/>
      <c r="B1091" s="33"/>
      <c r="C1091" s="116">
        <v>2021</v>
      </c>
      <c r="D1091" s="159" t="s">
        <v>5349</v>
      </c>
      <c r="E1091" s="159" t="s">
        <v>5350</v>
      </c>
      <c r="F1091" s="159" t="s">
        <v>2829</v>
      </c>
      <c r="G1091" s="159" t="s">
        <v>2112</v>
      </c>
      <c r="H1091" s="159" t="s">
        <v>5351</v>
      </c>
      <c r="I1091" s="129" t="s">
        <v>5352</v>
      </c>
      <c r="J1091" s="125"/>
      <c r="K1091" s="125"/>
      <c r="L1091" s="125" t="s">
        <v>5348</v>
      </c>
      <c r="M1091" s="119"/>
      <c r="N1091" s="119"/>
      <c r="O1091" s="125"/>
      <c r="P1091" s="125"/>
      <c r="Q1091" s="125"/>
      <c r="R1091" s="125"/>
      <c r="S1091" s="125"/>
      <c r="T1091" s="125"/>
      <c r="U1091" s="125">
        <v>1</v>
      </c>
      <c r="V1091" s="125"/>
      <c r="W1091" s="125"/>
      <c r="X1091" s="125"/>
      <c r="Y1091" s="125"/>
      <c r="Z1091" s="125">
        <v>1</v>
      </c>
      <c r="AA1091" s="125"/>
      <c r="AB1091" s="125"/>
      <c r="AC1091" s="125"/>
      <c r="AD1091" s="125"/>
      <c r="AE1091" s="125"/>
      <c r="AF1091" s="125"/>
      <c r="AG1091" s="125"/>
      <c r="AH1091" s="125"/>
      <c r="AI1091" s="125"/>
      <c r="AJ1091" s="125"/>
      <c r="AK1091" s="125"/>
      <c r="AL1091" s="125"/>
      <c r="AM1091" s="125"/>
      <c r="AN1091" s="125"/>
      <c r="AO1091" s="125"/>
      <c r="AP1091" s="125"/>
      <c r="AQ1091" s="125"/>
      <c r="AR1091" s="125">
        <f t="shared" si="307"/>
        <v>1</v>
      </c>
      <c r="AS1091" s="125"/>
      <c r="AT1091" s="125"/>
      <c r="AU1091" s="125"/>
      <c r="AV1091" s="125"/>
      <c r="AW1091" s="125">
        <v>1</v>
      </c>
      <c r="AX1091" s="125">
        <f t="shared" si="306"/>
        <v>1</v>
      </c>
      <c r="AY1091" s="125"/>
      <c r="AZ1091" s="125"/>
      <c r="BA1091" s="125">
        <v>1</v>
      </c>
      <c r="BB1091" s="125"/>
      <c r="BC1091" s="125"/>
      <c r="BD1091" s="125"/>
      <c r="BE1091" s="125"/>
      <c r="BF1091" s="125"/>
      <c r="BG1091" s="125"/>
      <c r="BH1091" s="125"/>
      <c r="BI1091" s="125"/>
      <c r="BJ1091" s="125"/>
      <c r="BK1091" s="125">
        <v>1</v>
      </c>
      <c r="BL1091" s="125"/>
      <c r="BM1091" s="125"/>
      <c r="BN1091" s="125"/>
      <c r="BO1091" s="125"/>
      <c r="BP1091" s="125"/>
      <c r="BQ1091" s="125"/>
      <c r="BR1091" s="125"/>
      <c r="BS1091" s="125"/>
      <c r="BT1091" s="125"/>
      <c r="BU1091" s="125">
        <v>1</v>
      </c>
      <c r="BV1091" s="66">
        <f t="shared" si="305"/>
        <v>0</v>
      </c>
      <c r="BW1091" s="125"/>
      <c r="BX1091" s="125"/>
      <c r="BY1091" s="125"/>
      <c r="BZ1091" s="125"/>
      <c r="CA1091" s="125"/>
      <c r="CB1091" s="125"/>
      <c r="CC1091" s="125"/>
      <c r="CD1091" s="125"/>
      <c r="CE1091" s="125"/>
      <c r="CF1091" s="125"/>
      <c r="CG1091" s="125"/>
      <c r="CH1091" s="125">
        <f t="shared" si="308"/>
        <v>0</v>
      </c>
      <c r="CI1091" s="125"/>
      <c r="CJ1091" s="125"/>
      <c r="CK1091" s="125"/>
      <c r="CL1091" s="125"/>
      <c r="CM1091" s="125"/>
      <c r="CN1091" s="125"/>
      <c r="CO1091" s="125"/>
      <c r="CP1091" s="125"/>
      <c r="CQ1091" s="125"/>
      <c r="CR1091" s="125"/>
      <c r="CS1091" s="125">
        <f t="shared" si="309"/>
        <v>0</v>
      </c>
      <c r="CT1091" s="125"/>
      <c r="CU1091" s="125"/>
      <c r="CV1091" s="125"/>
      <c r="CW1091" s="125"/>
      <c r="CX1091" s="125"/>
      <c r="CY1091" s="125"/>
      <c r="CZ1091" s="125"/>
      <c r="DA1091" s="125"/>
      <c r="DB1091" s="125"/>
      <c r="DC1091" s="125"/>
      <c r="DD1091" s="125">
        <f t="shared" si="310"/>
        <v>0</v>
      </c>
      <c r="DE1091" s="125"/>
      <c r="DF1091" s="125"/>
      <c r="DG1091" s="125"/>
      <c r="DH1091" s="125"/>
      <c r="DI1091" s="125"/>
      <c r="DJ1091" s="125"/>
      <c r="DK1091" s="125"/>
      <c r="DL1091" s="125"/>
      <c r="DM1091" s="125"/>
      <c r="DN1091" s="125">
        <f t="shared" si="311"/>
        <v>0</v>
      </c>
      <c r="DO1091" s="125"/>
      <c r="DP1091" s="125"/>
      <c r="DQ1091" s="125"/>
      <c r="DR1091" s="125"/>
      <c r="DS1091" s="125"/>
      <c r="DT1091" s="125"/>
      <c r="DU1091" s="125"/>
      <c r="DV1091" s="125">
        <v>1</v>
      </c>
      <c r="DW1091" s="125"/>
      <c r="DX1091" s="125"/>
      <c r="DY1091" s="125">
        <f t="shared" si="312"/>
        <v>1</v>
      </c>
      <c r="DZ1091" s="125">
        <f t="shared" si="313"/>
        <v>0</v>
      </c>
      <c r="EA1091" s="125">
        <f t="shared" si="314"/>
        <v>0</v>
      </c>
      <c r="EB1091" s="125">
        <f t="shared" si="315"/>
        <v>0</v>
      </c>
      <c r="EC1091" s="125">
        <f t="shared" si="316"/>
        <v>0</v>
      </c>
      <c r="ED1091" s="125">
        <f t="shared" si="317"/>
        <v>0</v>
      </c>
      <c r="EE1091" s="125">
        <f t="shared" si="318"/>
        <v>0</v>
      </c>
      <c r="EF1091" s="125">
        <f t="shared" si="319"/>
        <v>0</v>
      </c>
      <c r="EG1091" s="125">
        <f t="shared" si="320"/>
        <v>0</v>
      </c>
      <c r="EH1091" s="125">
        <f t="shared" si="321"/>
        <v>0</v>
      </c>
      <c r="EI1091" s="125">
        <f t="shared" si="322"/>
        <v>0</v>
      </c>
      <c r="EJ1091" s="125">
        <v>0</v>
      </c>
      <c r="EK1091" s="164"/>
    </row>
    <row r="1092" spans="1:141" ht="15.75" customHeight="1">
      <c r="A1092" s="33"/>
      <c r="B1092" s="33"/>
      <c r="C1092" s="116">
        <v>2021</v>
      </c>
      <c r="D1092" s="159" t="s">
        <v>5353</v>
      </c>
      <c r="E1092" s="159" t="s">
        <v>5354</v>
      </c>
      <c r="F1092" s="159" t="s">
        <v>493</v>
      </c>
      <c r="G1092" s="159" t="s">
        <v>470</v>
      </c>
      <c r="H1092" s="159" t="s">
        <v>5355</v>
      </c>
      <c r="I1092" s="129" t="s">
        <v>5356</v>
      </c>
      <c r="J1092" s="125"/>
      <c r="K1092" s="125"/>
      <c r="L1092" s="125" t="s">
        <v>5343</v>
      </c>
      <c r="M1092" s="119"/>
      <c r="N1092" s="119"/>
      <c r="O1092" s="125"/>
      <c r="P1092" s="125"/>
      <c r="Q1092" s="125"/>
      <c r="R1092" s="125"/>
      <c r="S1092" s="125"/>
      <c r="T1092" s="125"/>
      <c r="U1092" s="125"/>
      <c r="V1092" s="125"/>
      <c r="W1092" s="125"/>
      <c r="X1092" s="125">
        <v>1</v>
      </c>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f t="shared" si="307"/>
        <v>1</v>
      </c>
      <c r="AS1092" s="125">
        <v>1</v>
      </c>
      <c r="AT1092" s="125"/>
      <c r="AU1092" s="125"/>
      <c r="AV1092" s="125">
        <v>1</v>
      </c>
      <c r="AW1092" s="125">
        <v>1</v>
      </c>
      <c r="AX1092" s="125">
        <f t="shared" si="306"/>
        <v>3</v>
      </c>
      <c r="AY1092" s="125"/>
      <c r="AZ1092" s="125">
        <v>1</v>
      </c>
      <c r="BA1092" s="125"/>
      <c r="BB1092" s="125"/>
      <c r="BC1092" s="125"/>
      <c r="BD1092" s="125"/>
      <c r="BE1092" s="125"/>
      <c r="BF1092" s="125"/>
      <c r="BG1092" s="125"/>
      <c r="BH1092" s="125"/>
      <c r="BI1092" s="125"/>
      <c r="BJ1092" s="125"/>
      <c r="BK1092" s="125"/>
      <c r="BL1092" s="125"/>
      <c r="BM1092" s="125"/>
      <c r="BN1092" s="125">
        <v>1</v>
      </c>
      <c r="BO1092" s="125"/>
      <c r="BP1092" s="125"/>
      <c r="BQ1092" s="125"/>
      <c r="BR1092" s="125"/>
      <c r="BS1092" s="125">
        <v>1</v>
      </c>
      <c r="BT1092" s="125">
        <v>1</v>
      </c>
      <c r="BU1092" s="125">
        <v>1</v>
      </c>
      <c r="BV1092" s="66">
        <f t="shared" si="305"/>
        <v>0</v>
      </c>
      <c r="BW1092" s="125">
        <v>1</v>
      </c>
      <c r="BX1092" s="125"/>
      <c r="BY1092" s="125"/>
      <c r="BZ1092" s="125"/>
      <c r="CA1092" s="125"/>
      <c r="CB1092" s="125"/>
      <c r="CC1092" s="125"/>
      <c r="CD1092" s="125"/>
      <c r="CE1092" s="125"/>
      <c r="CF1092" s="125"/>
      <c r="CG1092" s="125"/>
      <c r="CH1092" s="125">
        <f t="shared" si="308"/>
        <v>1</v>
      </c>
      <c r="CI1092" s="125"/>
      <c r="CJ1092" s="125"/>
      <c r="CK1092" s="125"/>
      <c r="CL1092" s="125"/>
      <c r="CM1092" s="125"/>
      <c r="CN1092" s="125"/>
      <c r="CO1092" s="125"/>
      <c r="CP1092" s="125"/>
      <c r="CQ1092" s="125"/>
      <c r="CR1092" s="125"/>
      <c r="CS1092" s="125">
        <f t="shared" si="309"/>
        <v>0</v>
      </c>
      <c r="CT1092" s="125"/>
      <c r="CU1092" s="125"/>
      <c r="CV1092" s="125"/>
      <c r="CW1092" s="125"/>
      <c r="CX1092" s="125"/>
      <c r="CY1092" s="125"/>
      <c r="CZ1092" s="125"/>
      <c r="DA1092" s="125"/>
      <c r="DB1092" s="125"/>
      <c r="DC1092" s="125"/>
      <c r="DD1092" s="125">
        <f t="shared" si="310"/>
        <v>0</v>
      </c>
      <c r="DE1092" s="125"/>
      <c r="DF1092" s="125"/>
      <c r="DG1092" s="125">
        <v>1</v>
      </c>
      <c r="DH1092" s="125"/>
      <c r="DI1092" s="125"/>
      <c r="DJ1092" s="125"/>
      <c r="DK1092" s="125"/>
      <c r="DL1092" s="125"/>
      <c r="DM1092" s="125"/>
      <c r="DN1092" s="125">
        <f t="shared" si="311"/>
        <v>1</v>
      </c>
      <c r="DO1092" s="125"/>
      <c r="DP1092" s="125"/>
      <c r="DQ1092" s="125"/>
      <c r="DR1092" s="125"/>
      <c r="DS1092" s="125"/>
      <c r="DT1092" s="125"/>
      <c r="DU1092" s="125">
        <v>1</v>
      </c>
      <c r="DV1092" s="125"/>
      <c r="DW1092" s="125"/>
      <c r="DX1092" s="125"/>
      <c r="DY1092" s="125">
        <f t="shared" si="312"/>
        <v>1</v>
      </c>
      <c r="DZ1092" s="125">
        <f t="shared" si="313"/>
        <v>1</v>
      </c>
      <c r="EA1092" s="125">
        <f t="shared" si="314"/>
        <v>0</v>
      </c>
      <c r="EB1092" s="125">
        <f t="shared" si="315"/>
        <v>1</v>
      </c>
      <c r="EC1092" s="125">
        <f t="shared" si="316"/>
        <v>0</v>
      </c>
      <c r="ED1092" s="125">
        <f t="shared" si="317"/>
        <v>0</v>
      </c>
      <c r="EE1092" s="125">
        <f t="shared" si="318"/>
        <v>0</v>
      </c>
      <c r="EF1092" s="125">
        <f t="shared" si="319"/>
        <v>1</v>
      </c>
      <c r="EG1092" s="125">
        <f t="shared" si="320"/>
        <v>0</v>
      </c>
      <c r="EH1092" s="125">
        <f t="shared" si="321"/>
        <v>3</v>
      </c>
      <c r="EI1092" s="125">
        <f t="shared" si="322"/>
        <v>1</v>
      </c>
      <c r="EJ1092" s="125">
        <v>0</v>
      </c>
      <c r="EK1092" s="164"/>
    </row>
    <row r="1093" spans="1:141" ht="15.75" customHeight="1">
      <c r="A1093" s="33"/>
      <c r="B1093" s="33"/>
      <c r="C1093" s="125">
        <v>2021</v>
      </c>
      <c r="D1093" s="125" t="s">
        <v>5357</v>
      </c>
      <c r="E1093" s="125" t="s">
        <v>5358</v>
      </c>
      <c r="F1093" s="125" t="s">
        <v>716</v>
      </c>
      <c r="G1093" s="125" t="s">
        <v>487</v>
      </c>
      <c r="H1093" s="125" t="s">
        <v>5359</v>
      </c>
      <c r="I1093" s="125" t="s">
        <v>5360</v>
      </c>
      <c r="J1093" s="125"/>
      <c r="K1093" s="125"/>
      <c r="L1093" s="125" t="s">
        <v>5343</v>
      </c>
      <c r="M1093" s="119"/>
      <c r="N1093" s="119"/>
      <c r="O1093" s="125"/>
      <c r="P1093" s="125"/>
      <c r="Q1093" s="125"/>
      <c r="R1093" s="125"/>
      <c r="S1093" s="125"/>
      <c r="T1093" s="125"/>
      <c r="U1093" s="125">
        <v>1</v>
      </c>
      <c r="V1093" s="125"/>
      <c r="W1093" s="125"/>
      <c r="X1093" s="125"/>
      <c r="Y1093" s="125"/>
      <c r="Z1093" s="125"/>
      <c r="AA1093" s="125"/>
      <c r="AB1093" s="125"/>
      <c r="AC1093" s="125"/>
      <c r="AD1093" s="125"/>
      <c r="AE1093" s="125"/>
      <c r="AF1093" s="125"/>
      <c r="AG1093" s="125"/>
      <c r="AH1093" s="125"/>
      <c r="AI1093" s="125"/>
      <c r="AJ1093" s="125">
        <v>1</v>
      </c>
      <c r="AK1093" s="125"/>
      <c r="AL1093" s="125"/>
      <c r="AM1093" s="125"/>
      <c r="AN1093" s="125"/>
      <c r="AO1093" s="125"/>
      <c r="AP1093" s="125"/>
      <c r="AQ1093" s="125"/>
      <c r="AR1093" s="125">
        <f t="shared" si="307"/>
        <v>1</v>
      </c>
      <c r="AS1093" s="125"/>
      <c r="AT1093" s="125">
        <v>1</v>
      </c>
      <c r="AU1093" s="125"/>
      <c r="AV1093" s="125"/>
      <c r="AW1093" s="125"/>
      <c r="AX1093" s="125">
        <f t="shared" si="306"/>
        <v>1</v>
      </c>
      <c r="AY1093" s="125">
        <v>1</v>
      </c>
      <c r="AZ1093" s="125"/>
      <c r="BA1093" s="125">
        <v>1</v>
      </c>
      <c r="BB1093" s="125"/>
      <c r="BC1093" s="125"/>
      <c r="BD1093" s="125"/>
      <c r="BE1093" s="125"/>
      <c r="BF1093" s="125"/>
      <c r="BG1093" s="125"/>
      <c r="BH1093" s="125"/>
      <c r="BI1093" s="125"/>
      <c r="BJ1093" s="125"/>
      <c r="BK1093" s="125">
        <v>1</v>
      </c>
      <c r="BL1093" s="125"/>
      <c r="BM1093" s="125"/>
      <c r="BN1093" s="125"/>
      <c r="BO1093" s="125"/>
      <c r="BP1093" s="125"/>
      <c r="BQ1093" s="125"/>
      <c r="BR1093" s="125"/>
      <c r="BS1093" s="125"/>
      <c r="BT1093" s="125"/>
      <c r="BU1093" s="125"/>
      <c r="BV1093" s="66">
        <f t="shared" si="305"/>
        <v>1</v>
      </c>
      <c r="BW1093" s="125"/>
      <c r="BX1093" s="125"/>
      <c r="BY1093" s="125"/>
      <c r="BZ1093" s="125"/>
      <c r="CA1093" s="125"/>
      <c r="CB1093" s="125"/>
      <c r="CC1093" s="125"/>
      <c r="CD1093" s="125"/>
      <c r="CE1093" s="125"/>
      <c r="CF1093" s="125"/>
      <c r="CG1093" s="125"/>
      <c r="CH1093" s="125">
        <f t="shared" si="308"/>
        <v>0</v>
      </c>
      <c r="CI1093" s="125"/>
      <c r="CJ1093" s="125"/>
      <c r="CK1093" s="125"/>
      <c r="CL1093" s="125"/>
      <c r="CM1093" s="125"/>
      <c r="CN1093" s="125"/>
      <c r="CO1093" s="125"/>
      <c r="CP1093" s="125"/>
      <c r="CQ1093" s="125"/>
      <c r="CR1093" s="125"/>
      <c r="CS1093" s="125">
        <f t="shared" si="309"/>
        <v>0</v>
      </c>
      <c r="CT1093" s="125"/>
      <c r="CU1093" s="125"/>
      <c r="CV1093" s="125"/>
      <c r="CW1093" s="125"/>
      <c r="CX1093" s="125"/>
      <c r="CY1093" s="125"/>
      <c r="CZ1093" s="125"/>
      <c r="DA1093" s="125"/>
      <c r="DB1093" s="125"/>
      <c r="DC1093" s="125"/>
      <c r="DD1093" s="125">
        <f t="shared" si="310"/>
        <v>0</v>
      </c>
      <c r="DE1093" s="125"/>
      <c r="DF1093" s="125"/>
      <c r="DG1093" s="125"/>
      <c r="DH1093" s="125"/>
      <c r="DI1093" s="125"/>
      <c r="DJ1093" s="125"/>
      <c r="DK1093" s="125"/>
      <c r="DL1093" s="125"/>
      <c r="DM1093" s="125"/>
      <c r="DN1093" s="125">
        <f t="shared" si="311"/>
        <v>0</v>
      </c>
      <c r="DO1093" s="125"/>
      <c r="DP1093" s="125"/>
      <c r="DQ1093" s="125"/>
      <c r="DR1093" s="125"/>
      <c r="DS1093" s="125"/>
      <c r="DT1093" s="125"/>
      <c r="DU1093" s="125"/>
      <c r="DV1093" s="125"/>
      <c r="DW1093" s="125"/>
      <c r="DX1093" s="125"/>
      <c r="DY1093" s="125">
        <f t="shared" si="312"/>
        <v>0</v>
      </c>
      <c r="DZ1093" s="125">
        <f t="shared" si="313"/>
        <v>0</v>
      </c>
      <c r="EA1093" s="125">
        <f t="shared" si="314"/>
        <v>0</v>
      </c>
      <c r="EB1093" s="125">
        <f t="shared" si="315"/>
        <v>0</v>
      </c>
      <c r="EC1093" s="125">
        <f t="shared" si="316"/>
        <v>0</v>
      </c>
      <c r="ED1093" s="125">
        <f t="shared" si="317"/>
        <v>0</v>
      </c>
      <c r="EE1093" s="125">
        <f t="shared" si="318"/>
        <v>0</v>
      </c>
      <c r="EF1093" s="125">
        <f t="shared" si="319"/>
        <v>0</v>
      </c>
      <c r="EG1093" s="125">
        <f t="shared" si="320"/>
        <v>0</v>
      </c>
      <c r="EH1093" s="125">
        <f t="shared" si="321"/>
        <v>0</v>
      </c>
      <c r="EI1093" s="125">
        <f t="shared" si="322"/>
        <v>0</v>
      </c>
      <c r="EJ1093" s="125">
        <v>0</v>
      </c>
      <c r="EK1093" s="164"/>
    </row>
    <row r="1094" spans="1:141" ht="15.75" customHeight="1">
      <c r="A1094" s="33"/>
      <c r="B1094" s="33"/>
      <c r="C1094" s="125">
        <v>2021</v>
      </c>
      <c r="D1094" s="125" t="s">
        <v>5361</v>
      </c>
      <c r="E1094" s="125" t="s">
        <v>5362</v>
      </c>
      <c r="F1094" s="125" t="s">
        <v>1056</v>
      </c>
      <c r="G1094" s="125" t="s">
        <v>463</v>
      </c>
      <c r="H1094" s="125" t="s">
        <v>5363</v>
      </c>
      <c r="I1094" s="129" t="s">
        <v>5364</v>
      </c>
      <c r="J1094" s="125"/>
      <c r="K1094" s="125"/>
      <c r="L1094" s="125" t="s">
        <v>5343</v>
      </c>
      <c r="M1094" s="119"/>
      <c r="N1094" s="119"/>
      <c r="O1094" s="125"/>
      <c r="P1094" s="125"/>
      <c r="Q1094" s="125"/>
      <c r="R1094" s="125"/>
      <c r="S1094" s="125"/>
      <c r="T1094" s="125"/>
      <c r="U1094" s="125">
        <v>1</v>
      </c>
      <c r="V1094" s="125"/>
      <c r="W1094" s="125"/>
      <c r="X1094" s="125"/>
      <c r="Y1094" s="125"/>
      <c r="Z1094" s="125"/>
      <c r="AA1094" s="125"/>
      <c r="AB1094" s="125"/>
      <c r="AC1094" s="125"/>
      <c r="AD1094" s="125"/>
      <c r="AE1094" s="125"/>
      <c r="AF1094" s="125"/>
      <c r="AG1094" s="125"/>
      <c r="AH1094" s="125"/>
      <c r="AI1094" s="125"/>
      <c r="AJ1094" s="125"/>
      <c r="AK1094" s="125">
        <v>1</v>
      </c>
      <c r="AL1094" s="125"/>
      <c r="AM1094" s="125"/>
      <c r="AN1094" s="125"/>
      <c r="AO1094" s="125"/>
      <c r="AP1094" s="125"/>
      <c r="AQ1094" s="125"/>
      <c r="AR1094" s="125">
        <f t="shared" si="307"/>
        <v>1</v>
      </c>
      <c r="AS1094" s="125"/>
      <c r="AT1094" s="125">
        <v>1</v>
      </c>
      <c r="AU1094" s="125"/>
      <c r="AV1094" s="125"/>
      <c r="AW1094" s="125"/>
      <c r="AX1094" s="125">
        <f t="shared" si="306"/>
        <v>1</v>
      </c>
      <c r="AY1094" s="125">
        <v>1</v>
      </c>
      <c r="AZ1094" s="125"/>
      <c r="BA1094" s="125"/>
      <c r="BB1094" s="125"/>
      <c r="BC1094" s="125"/>
      <c r="BD1094" s="125"/>
      <c r="BE1094" s="125"/>
      <c r="BF1094" s="125"/>
      <c r="BG1094" s="125"/>
      <c r="BH1094" s="125"/>
      <c r="BI1094" s="125">
        <v>1</v>
      </c>
      <c r="BJ1094" s="125"/>
      <c r="BK1094" s="125">
        <v>1</v>
      </c>
      <c r="BL1094" s="125"/>
      <c r="BM1094" s="125"/>
      <c r="BN1094" s="125"/>
      <c r="BO1094" s="125"/>
      <c r="BP1094" s="125"/>
      <c r="BQ1094" s="125"/>
      <c r="BR1094" s="125"/>
      <c r="BS1094" s="125"/>
      <c r="BT1094" s="125"/>
      <c r="BU1094" s="125"/>
      <c r="BV1094" s="66">
        <f t="shared" ref="BV1094:BV1137" si="323">IF(SUM(BS1094:BU1094)=0,1,0)</f>
        <v>1</v>
      </c>
      <c r="BW1094" s="125"/>
      <c r="BX1094" s="125"/>
      <c r="BY1094" s="125"/>
      <c r="BZ1094" s="125"/>
      <c r="CA1094" s="125"/>
      <c r="CB1094" s="125"/>
      <c r="CC1094" s="125"/>
      <c r="CD1094" s="125"/>
      <c r="CE1094" s="125"/>
      <c r="CF1094" s="125"/>
      <c r="CG1094" s="125"/>
      <c r="CH1094" s="125">
        <f t="shared" si="308"/>
        <v>0</v>
      </c>
      <c r="CI1094" s="125"/>
      <c r="CJ1094" s="125"/>
      <c r="CK1094" s="125"/>
      <c r="CL1094" s="125"/>
      <c r="CM1094" s="125"/>
      <c r="CN1094" s="125"/>
      <c r="CO1094" s="125"/>
      <c r="CP1094" s="125"/>
      <c r="CQ1094" s="125"/>
      <c r="CR1094" s="125"/>
      <c r="CS1094" s="125">
        <f t="shared" si="309"/>
        <v>0</v>
      </c>
      <c r="CT1094" s="125"/>
      <c r="CU1094" s="125"/>
      <c r="CV1094" s="125"/>
      <c r="CW1094" s="125"/>
      <c r="CX1094" s="125"/>
      <c r="CY1094" s="125"/>
      <c r="CZ1094" s="125"/>
      <c r="DA1094" s="125"/>
      <c r="DB1094" s="125"/>
      <c r="DC1094" s="125"/>
      <c r="DD1094" s="125">
        <f t="shared" si="310"/>
        <v>0</v>
      </c>
      <c r="DE1094" s="125"/>
      <c r="DF1094" s="125"/>
      <c r="DG1094" s="125"/>
      <c r="DH1094" s="125"/>
      <c r="DI1094" s="125"/>
      <c r="DJ1094" s="125"/>
      <c r="DK1094" s="125"/>
      <c r="DL1094" s="125"/>
      <c r="DM1094" s="125"/>
      <c r="DN1094" s="125">
        <f t="shared" si="311"/>
        <v>0</v>
      </c>
      <c r="DO1094" s="125"/>
      <c r="DP1094" s="125"/>
      <c r="DQ1094" s="125"/>
      <c r="DR1094" s="125"/>
      <c r="DS1094" s="125"/>
      <c r="DT1094" s="125"/>
      <c r="DU1094" s="125"/>
      <c r="DV1094" s="125"/>
      <c r="DW1094" s="125"/>
      <c r="DX1094" s="125"/>
      <c r="DY1094" s="125">
        <f t="shared" si="312"/>
        <v>0</v>
      </c>
      <c r="DZ1094" s="125">
        <f t="shared" si="313"/>
        <v>0</v>
      </c>
      <c r="EA1094" s="125">
        <f t="shared" si="314"/>
        <v>0</v>
      </c>
      <c r="EB1094" s="125">
        <f t="shared" si="315"/>
        <v>0</v>
      </c>
      <c r="EC1094" s="125">
        <f t="shared" si="316"/>
        <v>0</v>
      </c>
      <c r="ED1094" s="125">
        <f t="shared" si="317"/>
        <v>0</v>
      </c>
      <c r="EE1094" s="125">
        <f t="shared" si="318"/>
        <v>0</v>
      </c>
      <c r="EF1094" s="125">
        <f t="shared" si="319"/>
        <v>0</v>
      </c>
      <c r="EG1094" s="125">
        <f t="shared" si="320"/>
        <v>0</v>
      </c>
      <c r="EH1094" s="125">
        <f t="shared" si="321"/>
        <v>0</v>
      </c>
      <c r="EI1094" s="125">
        <f t="shared" si="322"/>
        <v>0</v>
      </c>
      <c r="EJ1094" s="125">
        <v>0</v>
      </c>
      <c r="EK1094" s="164"/>
    </row>
    <row r="1095" spans="1:141" ht="15.75" customHeight="1">
      <c r="A1095" s="33"/>
      <c r="B1095" s="33"/>
      <c r="C1095" s="125">
        <v>2020</v>
      </c>
      <c r="D1095" s="125" t="s">
        <v>5365</v>
      </c>
      <c r="E1095" s="125" t="s">
        <v>5366</v>
      </c>
      <c r="F1095" s="125" t="s">
        <v>5212</v>
      </c>
      <c r="G1095" s="125" t="s">
        <v>503</v>
      </c>
      <c r="H1095" s="125" t="s">
        <v>5367</v>
      </c>
      <c r="I1095" s="204" t="s">
        <v>5368</v>
      </c>
      <c r="J1095" s="125"/>
      <c r="K1095" s="125"/>
      <c r="L1095" s="125" t="s">
        <v>5343</v>
      </c>
      <c r="M1095" s="119"/>
      <c r="N1095" s="119"/>
      <c r="O1095" s="125"/>
      <c r="P1095" s="125"/>
      <c r="Q1095" s="125"/>
      <c r="R1095" s="125"/>
      <c r="S1095" s="125"/>
      <c r="T1095" s="125"/>
      <c r="U1095" s="125"/>
      <c r="V1095" s="125"/>
      <c r="W1095" s="125">
        <v>1</v>
      </c>
      <c r="X1095" s="125">
        <v>1</v>
      </c>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f t="shared" si="307"/>
        <v>1</v>
      </c>
      <c r="AS1095" s="125"/>
      <c r="AT1095" s="125"/>
      <c r="AU1095" s="125"/>
      <c r="AV1095" s="125"/>
      <c r="AW1095" s="125">
        <v>1</v>
      </c>
      <c r="AX1095" s="125">
        <f t="shared" ref="AX1095:AX1158" si="324">SUM(AS1095:AW1095)</f>
        <v>1</v>
      </c>
      <c r="AY1095" s="125"/>
      <c r="AZ1095" s="125">
        <v>1</v>
      </c>
      <c r="BA1095" s="125"/>
      <c r="BB1095" s="125"/>
      <c r="BC1095" s="125"/>
      <c r="BD1095" s="125"/>
      <c r="BE1095" s="125"/>
      <c r="BF1095" s="125"/>
      <c r="BG1095" s="125"/>
      <c r="BH1095" s="125"/>
      <c r="BI1095" s="125"/>
      <c r="BJ1095" s="125"/>
      <c r="BK1095" s="125"/>
      <c r="BL1095" s="125"/>
      <c r="BM1095" s="125"/>
      <c r="BN1095" s="125"/>
      <c r="BO1095" s="125"/>
      <c r="BP1095" s="125">
        <v>1</v>
      </c>
      <c r="BQ1095" s="125"/>
      <c r="BR1095" s="125"/>
      <c r="BS1095" s="125">
        <v>1</v>
      </c>
      <c r="BT1095" s="125"/>
      <c r="BU1095" s="125"/>
      <c r="BV1095" s="66">
        <f t="shared" si="323"/>
        <v>0</v>
      </c>
      <c r="BW1095" s="125"/>
      <c r="BX1095" s="125"/>
      <c r="BY1095" s="125"/>
      <c r="BZ1095" s="125"/>
      <c r="CA1095" s="125"/>
      <c r="CB1095" s="125"/>
      <c r="CC1095" s="125"/>
      <c r="CD1095" s="125"/>
      <c r="CE1095" s="125"/>
      <c r="CF1095" s="125"/>
      <c r="CG1095" s="125"/>
      <c r="CH1095" s="125">
        <f t="shared" si="308"/>
        <v>0</v>
      </c>
      <c r="CI1095" s="125"/>
      <c r="CJ1095" s="125"/>
      <c r="CK1095" s="125"/>
      <c r="CL1095" s="125"/>
      <c r="CM1095" s="125"/>
      <c r="CN1095" s="125"/>
      <c r="CO1095" s="125"/>
      <c r="CP1095" s="125"/>
      <c r="CQ1095" s="125"/>
      <c r="CR1095" s="125"/>
      <c r="CS1095" s="125">
        <f t="shared" si="309"/>
        <v>0</v>
      </c>
      <c r="CT1095" s="125"/>
      <c r="CU1095" s="125"/>
      <c r="CV1095" s="125"/>
      <c r="CW1095" s="125"/>
      <c r="CX1095" s="125"/>
      <c r="CY1095" s="125"/>
      <c r="CZ1095" s="125"/>
      <c r="DA1095" s="125"/>
      <c r="DB1095" s="125"/>
      <c r="DC1095" s="125"/>
      <c r="DD1095" s="125">
        <f t="shared" si="310"/>
        <v>0</v>
      </c>
      <c r="DE1095" s="125"/>
      <c r="DF1095" s="125"/>
      <c r="DG1095" s="125"/>
      <c r="DH1095" s="125"/>
      <c r="DI1095" s="125"/>
      <c r="DJ1095" s="125"/>
      <c r="DK1095" s="125"/>
      <c r="DL1095" s="125"/>
      <c r="DM1095" s="125"/>
      <c r="DN1095" s="125">
        <f t="shared" si="311"/>
        <v>0</v>
      </c>
      <c r="DO1095" s="125"/>
      <c r="DP1095" s="125">
        <v>1</v>
      </c>
      <c r="DQ1095" s="125"/>
      <c r="DR1095" s="125"/>
      <c r="DS1095" s="125"/>
      <c r="DT1095" s="125"/>
      <c r="DU1095" s="125"/>
      <c r="DV1095" s="125"/>
      <c r="DW1095" s="125"/>
      <c r="DX1095" s="125"/>
      <c r="DY1095" s="125">
        <f t="shared" si="312"/>
        <v>1</v>
      </c>
      <c r="DZ1095" s="125">
        <f t="shared" si="313"/>
        <v>0</v>
      </c>
      <c r="EA1095" s="125">
        <f t="shared" si="314"/>
        <v>1</v>
      </c>
      <c r="EB1095" s="125">
        <f t="shared" si="315"/>
        <v>0</v>
      </c>
      <c r="EC1095" s="125">
        <f t="shared" si="316"/>
        <v>0</v>
      </c>
      <c r="ED1095" s="125">
        <f t="shared" si="317"/>
        <v>0</v>
      </c>
      <c r="EE1095" s="125">
        <f t="shared" si="318"/>
        <v>0</v>
      </c>
      <c r="EF1095" s="125">
        <f t="shared" si="319"/>
        <v>0</v>
      </c>
      <c r="EG1095" s="125">
        <f t="shared" si="320"/>
        <v>0</v>
      </c>
      <c r="EH1095" s="125">
        <f t="shared" si="321"/>
        <v>1</v>
      </c>
      <c r="EI1095" s="125">
        <f t="shared" si="322"/>
        <v>1</v>
      </c>
      <c r="EJ1095" s="125">
        <v>1</v>
      </c>
      <c r="EK1095" s="164"/>
    </row>
    <row r="1096" spans="1:141" ht="15.75" customHeight="1">
      <c r="A1096" s="33"/>
      <c r="B1096" s="33"/>
      <c r="C1096" s="125">
        <v>2020</v>
      </c>
      <c r="D1096" s="125" t="s">
        <v>5369</v>
      </c>
      <c r="E1096" s="125" t="s">
        <v>5370</v>
      </c>
      <c r="F1096" s="125" t="s">
        <v>5371</v>
      </c>
      <c r="G1096" s="125" t="s">
        <v>483</v>
      </c>
      <c r="H1096" s="125" t="s">
        <v>5372</v>
      </c>
      <c r="I1096" s="125" t="s">
        <v>5373</v>
      </c>
      <c r="J1096" s="125"/>
      <c r="K1096" s="125"/>
      <c r="L1096" s="125" t="s">
        <v>5343</v>
      </c>
      <c r="M1096" s="119"/>
      <c r="N1096" s="119"/>
      <c r="O1096" s="125"/>
      <c r="P1096" s="125"/>
      <c r="Q1096" s="125"/>
      <c r="R1096" s="125"/>
      <c r="S1096" s="125"/>
      <c r="T1096" s="125"/>
      <c r="U1096" s="125">
        <v>1</v>
      </c>
      <c r="V1096" s="125"/>
      <c r="W1096" s="125"/>
      <c r="X1096" s="125"/>
      <c r="Y1096" s="125"/>
      <c r="Z1096" s="125"/>
      <c r="AA1096" s="125"/>
      <c r="AB1096" s="125"/>
      <c r="AC1096" s="125"/>
      <c r="AD1096" s="125"/>
      <c r="AE1096" s="125"/>
      <c r="AF1096" s="125"/>
      <c r="AG1096" s="125"/>
      <c r="AH1096" s="125"/>
      <c r="AI1096" s="125"/>
      <c r="AJ1096" s="125"/>
      <c r="AK1096" s="125">
        <v>1</v>
      </c>
      <c r="AL1096" s="125"/>
      <c r="AM1096" s="125"/>
      <c r="AN1096" s="125"/>
      <c r="AO1096" s="125"/>
      <c r="AP1096" s="125"/>
      <c r="AQ1096" s="125"/>
      <c r="AR1096" s="125">
        <f t="shared" si="307"/>
        <v>1</v>
      </c>
      <c r="AS1096" s="125">
        <v>1</v>
      </c>
      <c r="AT1096" s="125">
        <v>1</v>
      </c>
      <c r="AU1096" s="125">
        <v>1</v>
      </c>
      <c r="AV1096" s="125"/>
      <c r="AW1096" s="125"/>
      <c r="AX1096" s="125">
        <f t="shared" si="324"/>
        <v>3</v>
      </c>
      <c r="AY1096" s="125"/>
      <c r="AZ1096" s="125">
        <v>1</v>
      </c>
      <c r="BA1096" s="125"/>
      <c r="BB1096" s="125"/>
      <c r="BC1096" s="125"/>
      <c r="BD1096" s="125"/>
      <c r="BE1096" s="125"/>
      <c r="BF1096" s="125"/>
      <c r="BG1096" s="125"/>
      <c r="BH1096" s="125"/>
      <c r="BI1096" s="125">
        <v>1</v>
      </c>
      <c r="BJ1096" s="125"/>
      <c r="BK1096" s="125">
        <v>1</v>
      </c>
      <c r="BL1096" s="125"/>
      <c r="BM1096" s="125"/>
      <c r="BN1096" s="125"/>
      <c r="BO1096" s="125"/>
      <c r="BP1096" s="125"/>
      <c r="BQ1096" s="125"/>
      <c r="BR1096" s="125"/>
      <c r="BS1096" s="125"/>
      <c r="BT1096" s="125">
        <v>1</v>
      </c>
      <c r="BU1096" s="125"/>
      <c r="BV1096" s="66">
        <f t="shared" si="323"/>
        <v>0</v>
      </c>
      <c r="BW1096" s="125"/>
      <c r="BX1096" s="125"/>
      <c r="BY1096" s="125"/>
      <c r="BZ1096" s="125"/>
      <c r="CA1096" s="125"/>
      <c r="CB1096" s="125">
        <v>1</v>
      </c>
      <c r="CC1096" s="125"/>
      <c r="CD1096" s="125"/>
      <c r="CE1096" s="125"/>
      <c r="CF1096" s="125"/>
      <c r="CG1096" s="125"/>
      <c r="CH1096" s="125">
        <f t="shared" si="308"/>
        <v>1</v>
      </c>
      <c r="CI1096" s="125"/>
      <c r="CJ1096" s="125"/>
      <c r="CK1096" s="125"/>
      <c r="CL1096" s="125">
        <v>1</v>
      </c>
      <c r="CM1096" s="125"/>
      <c r="CN1096" s="125"/>
      <c r="CO1096" s="125"/>
      <c r="CP1096" s="125"/>
      <c r="CQ1096" s="125"/>
      <c r="CR1096" s="125"/>
      <c r="CS1096" s="125">
        <f t="shared" si="309"/>
        <v>1</v>
      </c>
      <c r="CT1096" s="125"/>
      <c r="CU1096" s="125"/>
      <c r="CV1096" s="125"/>
      <c r="CW1096" s="125"/>
      <c r="CX1096" s="125">
        <v>1</v>
      </c>
      <c r="CY1096" s="125"/>
      <c r="CZ1096" s="125"/>
      <c r="DA1096" s="125"/>
      <c r="DB1096" s="125"/>
      <c r="DC1096" s="125"/>
      <c r="DD1096" s="125">
        <f t="shared" si="310"/>
        <v>1</v>
      </c>
      <c r="DE1096" s="125"/>
      <c r="DF1096" s="125"/>
      <c r="DG1096" s="125"/>
      <c r="DH1096" s="125"/>
      <c r="DI1096" s="125"/>
      <c r="DJ1096" s="125"/>
      <c r="DK1096" s="125"/>
      <c r="DL1096" s="125"/>
      <c r="DM1096" s="125"/>
      <c r="DN1096" s="125">
        <f t="shared" si="311"/>
        <v>0</v>
      </c>
      <c r="DO1096" s="125"/>
      <c r="DP1096" s="125"/>
      <c r="DQ1096" s="125"/>
      <c r="DR1096" s="125"/>
      <c r="DS1096" s="125"/>
      <c r="DT1096" s="125"/>
      <c r="DU1096" s="125"/>
      <c r="DV1096" s="125"/>
      <c r="DW1096" s="125"/>
      <c r="DX1096" s="125"/>
      <c r="DY1096" s="125">
        <f t="shared" si="312"/>
        <v>0</v>
      </c>
      <c r="DZ1096" s="125">
        <f t="shared" si="313"/>
        <v>0</v>
      </c>
      <c r="EA1096" s="125">
        <f t="shared" si="314"/>
        <v>0</v>
      </c>
      <c r="EB1096" s="125">
        <f t="shared" si="315"/>
        <v>0</v>
      </c>
      <c r="EC1096" s="125">
        <f t="shared" si="316"/>
        <v>2</v>
      </c>
      <c r="ED1096" s="125">
        <f t="shared" si="317"/>
        <v>1</v>
      </c>
      <c r="EE1096" s="125">
        <f t="shared" si="318"/>
        <v>0</v>
      </c>
      <c r="EF1096" s="125">
        <f t="shared" si="319"/>
        <v>0</v>
      </c>
      <c r="EG1096" s="125">
        <f t="shared" si="320"/>
        <v>0</v>
      </c>
      <c r="EH1096" s="125">
        <f t="shared" si="321"/>
        <v>3</v>
      </c>
      <c r="EI1096" s="125">
        <f t="shared" si="322"/>
        <v>1</v>
      </c>
      <c r="EJ1096" s="125">
        <v>0</v>
      </c>
      <c r="EK1096" s="164"/>
    </row>
    <row r="1097" spans="1:141" ht="15.75" customHeight="1">
      <c r="A1097" s="33"/>
      <c r="B1097" s="33"/>
      <c r="C1097" s="125">
        <v>2020</v>
      </c>
      <c r="D1097" s="125" t="s">
        <v>5374</v>
      </c>
      <c r="E1097" s="125" t="s">
        <v>5375</v>
      </c>
      <c r="F1097" s="125" t="s">
        <v>1077</v>
      </c>
      <c r="G1097" s="125" t="s">
        <v>1078</v>
      </c>
      <c r="H1097" s="125" t="s">
        <v>5376</v>
      </c>
      <c r="I1097" s="125" t="s">
        <v>5377</v>
      </c>
      <c r="J1097" s="125"/>
      <c r="K1097" s="125"/>
      <c r="L1097" s="125" t="s">
        <v>5343</v>
      </c>
      <c r="M1097" s="119"/>
      <c r="N1097" s="119"/>
      <c r="O1097" s="125"/>
      <c r="P1097" s="125"/>
      <c r="Q1097" s="125"/>
      <c r="R1097" s="125"/>
      <c r="S1097" s="125"/>
      <c r="T1097" s="125"/>
      <c r="U1097" s="125">
        <v>1</v>
      </c>
      <c r="V1097" s="125"/>
      <c r="W1097" s="125"/>
      <c r="X1097" s="125"/>
      <c r="Y1097" s="125"/>
      <c r="Z1097" s="125"/>
      <c r="AA1097" s="125"/>
      <c r="AB1097" s="125">
        <v>1</v>
      </c>
      <c r="AC1097" s="125">
        <v>1</v>
      </c>
      <c r="AD1097" s="125"/>
      <c r="AE1097" s="125"/>
      <c r="AF1097" s="125"/>
      <c r="AG1097" s="125"/>
      <c r="AH1097" s="125"/>
      <c r="AI1097" s="125"/>
      <c r="AJ1097" s="125"/>
      <c r="AK1097" s="125"/>
      <c r="AL1097" s="125"/>
      <c r="AM1097" s="125"/>
      <c r="AN1097" s="125"/>
      <c r="AO1097" s="125"/>
      <c r="AP1097" s="125"/>
      <c r="AQ1097" s="125"/>
      <c r="AR1097" s="125">
        <f t="shared" si="307"/>
        <v>1</v>
      </c>
      <c r="AS1097" s="125">
        <v>1</v>
      </c>
      <c r="AT1097" s="125"/>
      <c r="AU1097" s="125">
        <v>1</v>
      </c>
      <c r="AV1097" s="125"/>
      <c r="AW1097" s="125"/>
      <c r="AX1097" s="125">
        <f t="shared" si="324"/>
        <v>2</v>
      </c>
      <c r="AY1097" s="125">
        <v>1</v>
      </c>
      <c r="AZ1097" s="125">
        <v>1</v>
      </c>
      <c r="BA1097" s="125">
        <v>1</v>
      </c>
      <c r="BB1097" s="125"/>
      <c r="BC1097" s="125">
        <v>1</v>
      </c>
      <c r="BD1097" s="125">
        <v>1</v>
      </c>
      <c r="BE1097" s="125"/>
      <c r="BF1097" s="125"/>
      <c r="BG1097" s="125"/>
      <c r="BH1097" s="125"/>
      <c r="BI1097" s="125">
        <v>1</v>
      </c>
      <c r="BJ1097" s="125"/>
      <c r="BK1097" s="125">
        <v>1</v>
      </c>
      <c r="BL1097" s="125"/>
      <c r="BM1097" s="125"/>
      <c r="BN1097" s="125"/>
      <c r="BO1097" s="125"/>
      <c r="BP1097" s="125"/>
      <c r="BQ1097" s="125"/>
      <c r="BR1097" s="125"/>
      <c r="BS1097" s="125">
        <v>1</v>
      </c>
      <c r="BT1097" s="125"/>
      <c r="BU1097" s="160">
        <v>1</v>
      </c>
      <c r="BV1097" s="66">
        <f t="shared" si="323"/>
        <v>0</v>
      </c>
      <c r="BW1097" s="125"/>
      <c r="BX1097" s="125"/>
      <c r="BY1097" s="125"/>
      <c r="BZ1097" s="125">
        <v>1</v>
      </c>
      <c r="CA1097" s="125"/>
      <c r="CB1097" s="125"/>
      <c r="CC1097" s="125"/>
      <c r="CD1097" s="125"/>
      <c r="CE1097" s="125"/>
      <c r="CF1097" s="125"/>
      <c r="CG1097" s="125"/>
      <c r="CH1097" s="125">
        <f t="shared" si="308"/>
        <v>1</v>
      </c>
      <c r="CI1097" s="125"/>
      <c r="CJ1097" s="125"/>
      <c r="CK1097" s="125"/>
      <c r="CL1097" s="125"/>
      <c r="CM1097" s="125"/>
      <c r="CN1097" s="125"/>
      <c r="CO1097" s="125"/>
      <c r="CP1097" s="125"/>
      <c r="CQ1097" s="125"/>
      <c r="CR1097" s="125"/>
      <c r="CS1097" s="125">
        <f t="shared" si="309"/>
        <v>0</v>
      </c>
      <c r="CT1097" s="125"/>
      <c r="CU1097" s="125"/>
      <c r="CV1097" s="125"/>
      <c r="CW1097" s="125"/>
      <c r="CX1097" s="125"/>
      <c r="CY1097" s="125"/>
      <c r="CZ1097" s="125">
        <v>1</v>
      </c>
      <c r="DA1097" s="125"/>
      <c r="DB1097" s="125"/>
      <c r="DC1097" s="125"/>
      <c r="DD1097" s="125">
        <f t="shared" si="310"/>
        <v>1</v>
      </c>
      <c r="DE1097" s="125"/>
      <c r="DF1097" s="125"/>
      <c r="DG1097" s="125"/>
      <c r="DH1097" s="125"/>
      <c r="DI1097" s="125"/>
      <c r="DJ1097" s="125"/>
      <c r="DK1097" s="125"/>
      <c r="DL1097" s="125"/>
      <c r="DM1097" s="125"/>
      <c r="DN1097" s="125">
        <f t="shared" si="311"/>
        <v>0</v>
      </c>
      <c r="DO1097" s="125"/>
      <c r="DP1097" s="125"/>
      <c r="DQ1097" s="125"/>
      <c r="DR1097" s="125"/>
      <c r="DS1097" s="125"/>
      <c r="DT1097" s="125"/>
      <c r="DU1097" s="125"/>
      <c r="DV1097" s="125"/>
      <c r="DW1097" s="125"/>
      <c r="DX1097" s="125"/>
      <c r="DY1097" s="125">
        <f t="shared" si="312"/>
        <v>0</v>
      </c>
      <c r="DZ1097" s="125">
        <f t="shared" si="313"/>
        <v>0</v>
      </c>
      <c r="EA1097" s="125">
        <f t="shared" si="314"/>
        <v>0</v>
      </c>
      <c r="EB1097" s="125">
        <f t="shared" si="315"/>
        <v>0</v>
      </c>
      <c r="EC1097" s="125">
        <f t="shared" si="316"/>
        <v>0</v>
      </c>
      <c r="ED1097" s="125">
        <f t="shared" si="317"/>
        <v>0</v>
      </c>
      <c r="EE1097" s="125">
        <f t="shared" si="318"/>
        <v>0</v>
      </c>
      <c r="EF1097" s="125">
        <f t="shared" si="319"/>
        <v>0</v>
      </c>
      <c r="EG1097" s="125">
        <f t="shared" si="320"/>
        <v>0</v>
      </c>
      <c r="EH1097" s="125">
        <f t="shared" si="321"/>
        <v>0</v>
      </c>
      <c r="EI1097" s="125">
        <f t="shared" si="322"/>
        <v>0</v>
      </c>
      <c r="EJ1097" s="125">
        <v>0</v>
      </c>
      <c r="EK1097" s="164"/>
    </row>
    <row r="1098" spans="1:141" ht="15.75" customHeight="1">
      <c r="A1098" s="33"/>
      <c r="B1098" s="33"/>
      <c r="C1098" s="201">
        <v>2020</v>
      </c>
      <c r="D1098" s="201" t="s">
        <v>5378</v>
      </c>
      <c r="E1098" s="201" t="s">
        <v>5379</v>
      </c>
      <c r="F1098" s="208" t="s">
        <v>458</v>
      </c>
      <c r="G1098" s="210" t="s">
        <v>5380</v>
      </c>
      <c r="H1098" s="39" t="s">
        <v>5381</v>
      </c>
      <c r="I1098" s="129" t="s">
        <v>5382</v>
      </c>
      <c r="J1098" s="125"/>
      <c r="K1098" s="125"/>
      <c r="L1098" s="125" t="s">
        <v>5348</v>
      </c>
      <c r="M1098" s="119"/>
      <c r="N1098" s="119"/>
      <c r="O1098" s="125"/>
      <c r="P1098" s="125"/>
      <c r="Q1098" s="125"/>
      <c r="R1098" s="125"/>
      <c r="S1098" s="125"/>
      <c r="T1098" s="125"/>
      <c r="U1098" s="125">
        <v>1</v>
      </c>
      <c r="V1098" s="125"/>
      <c r="W1098" s="125"/>
      <c r="X1098" s="125"/>
      <c r="Y1098" s="125"/>
      <c r="Z1098" s="125">
        <v>1</v>
      </c>
      <c r="AA1098" s="125"/>
      <c r="AB1098" s="125"/>
      <c r="AC1098" s="125"/>
      <c r="AD1098" s="125"/>
      <c r="AE1098" s="125"/>
      <c r="AF1098" s="125"/>
      <c r="AG1098" s="125"/>
      <c r="AH1098" s="125">
        <v>1</v>
      </c>
      <c r="AI1098" s="125"/>
      <c r="AJ1098" s="125"/>
      <c r="AK1098" s="125"/>
      <c r="AL1098" s="125"/>
      <c r="AM1098" s="125"/>
      <c r="AN1098" s="125"/>
      <c r="AO1098" s="125"/>
      <c r="AP1098" s="125"/>
      <c r="AQ1098" s="125"/>
      <c r="AR1098" s="125">
        <f t="shared" si="307"/>
        <v>1</v>
      </c>
      <c r="AS1098" s="125"/>
      <c r="AT1098" s="125">
        <v>1</v>
      </c>
      <c r="AU1098" s="125"/>
      <c r="AV1098" s="125"/>
      <c r="AW1098" s="125"/>
      <c r="AX1098" s="125">
        <f t="shared" si="324"/>
        <v>1</v>
      </c>
      <c r="AY1098" s="125"/>
      <c r="AZ1098" s="125"/>
      <c r="BA1098" s="125">
        <v>1</v>
      </c>
      <c r="BB1098" s="125"/>
      <c r="BC1098" s="125"/>
      <c r="BD1098" s="125"/>
      <c r="BE1098" s="125"/>
      <c r="BF1098" s="125"/>
      <c r="BG1098" s="125"/>
      <c r="BH1098" s="125"/>
      <c r="BI1098" s="125"/>
      <c r="BJ1098" s="125"/>
      <c r="BK1098" s="125">
        <v>1</v>
      </c>
      <c r="BL1098" s="125"/>
      <c r="BM1098" s="125"/>
      <c r="BN1098" s="125"/>
      <c r="BO1098" s="125"/>
      <c r="BP1098" s="125"/>
      <c r="BQ1098" s="125"/>
      <c r="BR1098" s="125"/>
      <c r="BS1098" s="125"/>
      <c r="BT1098" s="125">
        <v>1</v>
      </c>
      <c r="BU1098" s="125"/>
      <c r="BV1098" s="66">
        <f t="shared" si="323"/>
        <v>0</v>
      </c>
      <c r="BW1098" s="125"/>
      <c r="BX1098" s="125"/>
      <c r="BY1098" s="125"/>
      <c r="BZ1098" s="125"/>
      <c r="CA1098" s="125"/>
      <c r="CB1098" s="125"/>
      <c r="CC1098" s="125"/>
      <c r="CD1098" s="125"/>
      <c r="CE1098" s="125"/>
      <c r="CF1098" s="125"/>
      <c r="CG1098" s="125"/>
      <c r="CH1098" s="125">
        <f t="shared" si="308"/>
        <v>0</v>
      </c>
      <c r="CI1098" s="125"/>
      <c r="CJ1098" s="125"/>
      <c r="CK1098" s="125"/>
      <c r="CL1098" s="125"/>
      <c r="CM1098" s="125">
        <v>1</v>
      </c>
      <c r="CN1098" s="125"/>
      <c r="CO1098" s="125"/>
      <c r="CP1098" s="125"/>
      <c r="CQ1098" s="125"/>
      <c r="CR1098" s="125"/>
      <c r="CS1098" s="125">
        <f t="shared" si="309"/>
        <v>1</v>
      </c>
      <c r="CT1098" s="125"/>
      <c r="CU1098" s="125"/>
      <c r="CV1098" s="125"/>
      <c r="CW1098" s="125"/>
      <c r="CX1098" s="125"/>
      <c r="CY1098" s="125"/>
      <c r="CZ1098" s="125"/>
      <c r="DA1098" s="125"/>
      <c r="DB1098" s="125"/>
      <c r="DC1098" s="125"/>
      <c r="DD1098" s="125">
        <f t="shared" si="310"/>
        <v>0</v>
      </c>
      <c r="DE1098" s="125"/>
      <c r="DF1098" s="125"/>
      <c r="DG1098" s="125"/>
      <c r="DH1098" s="125"/>
      <c r="DI1098" s="125"/>
      <c r="DJ1098" s="125"/>
      <c r="DK1098" s="125"/>
      <c r="DL1098" s="125"/>
      <c r="DM1098" s="125"/>
      <c r="DN1098" s="125">
        <f t="shared" si="311"/>
        <v>0</v>
      </c>
      <c r="DO1098" s="125"/>
      <c r="DP1098" s="125"/>
      <c r="DQ1098" s="125"/>
      <c r="DR1098" s="125"/>
      <c r="DS1098" s="125"/>
      <c r="DT1098" s="125"/>
      <c r="DU1098" s="125"/>
      <c r="DV1098" s="125"/>
      <c r="DW1098" s="125"/>
      <c r="DX1098" s="125"/>
      <c r="DY1098" s="125">
        <f t="shared" si="312"/>
        <v>0</v>
      </c>
      <c r="DZ1098" s="125">
        <f t="shared" si="313"/>
        <v>0</v>
      </c>
      <c r="EA1098" s="125">
        <f t="shared" si="314"/>
        <v>0</v>
      </c>
      <c r="EB1098" s="125">
        <f t="shared" si="315"/>
        <v>0</v>
      </c>
      <c r="EC1098" s="125">
        <f t="shared" si="316"/>
        <v>0</v>
      </c>
      <c r="ED1098" s="125">
        <f t="shared" si="317"/>
        <v>0</v>
      </c>
      <c r="EE1098" s="125">
        <f t="shared" si="318"/>
        <v>0</v>
      </c>
      <c r="EF1098" s="125">
        <f t="shared" si="319"/>
        <v>0</v>
      </c>
      <c r="EG1098" s="125">
        <f t="shared" si="320"/>
        <v>0</v>
      </c>
      <c r="EH1098" s="125">
        <f t="shared" si="321"/>
        <v>0</v>
      </c>
      <c r="EI1098" s="125">
        <f t="shared" si="322"/>
        <v>0</v>
      </c>
      <c r="EJ1098" s="125">
        <v>0</v>
      </c>
      <c r="EK1098" s="176" t="s">
        <v>5383</v>
      </c>
    </row>
    <row r="1099" spans="1:141" ht="19.5" customHeight="1">
      <c r="A1099" s="33"/>
      <c r="B1099" s="33"/>
      <c r="C1099" s="125">
        <v>2020</v>
      </c>
      <c r="D1099" s="125" t="s">
        <v>5384</v>
      </c>
      <c r="E1099" s="125" t="s">
        <v>5385</v>
      </c>
      <c r="F1099" s="125" t="s">
        <v>5386</v>
      </c>
      <c r="G1099" s="125" t="s">
        <v>597</v>
      </c>
      <c r="H1099" s="125" t="s">
        <v>5387</v>
      </c>
      <c r="I1099" s="129" t="s">
        <v>5388</v>
      </c>
      <c r="J1099" s="125"/>
      <c r="K1099" s="125"/>
      <c r="L1099" s="125" t="s">
        <v>5348</v>
      </c>
      <c r="M1099" s="119"/>
      <c r="N1099" s="119"/>
      <c r="O1099" s="125"/>
      <c r="P1099" s="125"/>
      <c r="Q1099" s="125"/>
      <c r="R1099" s="125"/>
      <c r="S1099" s="125"/>
      <c r="T1099" s="125"/>
      <c r="U1099" s="125">
        <v>1</v>
      </c>
      <c r="V1099" s="125"/>
      <c r="W1099" s="125"/>
      <c r="X1099" s="125"/>
      <c r="Y1099" s="125"/>
      <c r="Z1099" s="125"/>
      <c r="AA1099" s="125"/>
      <c r="AB1099" s="125">
        <v>1</v>
      </c>
      <c r="AC1099" s="125"/>
      <c r="AD1099" s="125"/>
      <c r="AE1099" s="125"/>
      <c r="AF1099" s="125"/>
      <c r="AG1099" s="125">
        <v>1</v>
      </c>
      <c r="AH1099" s="125"/>
      <c r="AI1099" s="125"/>
      <c r="AJ1099" s="125"/>
      <c r="AK1099" s="125"/>
      <c r="AL1099" s="125"/>
      <c r="AM1099" s="125"/>
      <c r="AN1099" s="125"/>
      <c r="AO1099" s="125"/>
      <c r="AP1099" s="125"/>
      <c r="AQ1099" s="125"/>
      <c r="AR1099" s="125">
        <f t="shared" ref="AR1099:AR1162" si="325">IF(SUM(X1099:AQ1099)&gt;0,1,"")</f>
        <v>1</v>
      </c>
      <c r="AS1099" s="125">
        <v>1</v>
      </c>
      <c r="AT1099" s="125">
        <v>1</v>
      </c>
      <c r="AU1099" s="125">
        <v>1</v>
      </c>
      <c r="AV1099" s="125">
        <v>1</v>
      </c>
      <c r="AW1099" s="125">
        <v>1</v>
      </c>
      <c r="AX1099" s="125">
        <f t="shared" si="324"/>
        <v>5</v>
      </c>
      <c r="AY1099" s="125">
        <v>1</v>
      </c>
      <c r="AZ1099" s="125">
        <v>1</v>
      </c>
      <c r="BA1099" s="125">
        <v>1</v>
      </c>
      <c r="BB1099" s="125"/>
      <c r="BC1099" s="125"/>
      <c r="BD1099" s="125"/>
      <c r="BE1099" s="125"/>
      <c r="BF1099" s="125">
        <v>1</v>
      </c>
      <c r="BG1099" s="125"/>
      <c r="BH1099" s="125"/>
      <c r="BI1099" s="125"/>
      <c r="BJ1099" s="125"/>
      <c r="BK1099" s="125"/>
      <c r="BL1099" s="125"/>
      <c r="BM1099" s="125"/>
      <c r="BN1099" s="125"/>
      <c r="BO1099" s="125"/>
      <c r="BP1099" s="125">
        <v>1</v>
      </c>
      <c r="BQ1099" s="125"/>
      <c r="BR1099" s="125"/>
      <c r="BS1099" s="125">
        <v>1</v>
      </c>
      <c r="BT1099" s="125">
        <v>1</v>
      </c>
      <c r="BU1099" s="125"/>
      <c r="BV1099" s="66">
        <f t="shared" si="323"/>
        <v>0</v>
      </c>
      <c r="BW1099" s="125">
        <v>1</v>
      </c>
      <c r="BX1099" s="125"/>
      <c r="BY1099" s="125"/>
      <c r="BZ1099" s="125"/>
      <c r="CA1099" s="125">
        <v>1</v>
      </c>
      <c r="CB1099" s="125"/>
      <c r="CC1099" s="125"/>
      <c r="CD1099" s="125"/>
      <c r="CE1099" s="125"/>
      <c r="CF1099" s="125"/>
      <c r="CG1099" s="125"/>
      <c r="CH1099" s="125">
        <f t="shared" si="308"/>
        <v>2</v>
      </c>
      <c r="CI1099" s="125">
        <v>1</v>
      </c>
      <c r="CJ1099" s="125"/>
      <c r="CK1099" s="125">
        <v>1</v>
      </c>
      <c r="CL1099" s="125"/>
      <c r="CM1099" s="125"/>
      <c r="CN1099" s="125"/>
      <c r="CO1099" s="125"/>
      <c r="CP1099" s="125"/>
      <c r="CQ1099" s="125"/>
      <c r="CR1099" s="125"/>
      <c r="CS1099" s="125">
        <f t="shared" si="309"/>
        <v>2</v>
      </c>
      <c r="CT1099" s="125"/>
      <c r="CU1099" s="125"/>
      <c r="CV1099" s="125">
        <v>1</v>
      </c>
      <c r="CW1099" s="125"/>
      <c r="CX1099" s="125"/>
      <c r="CY1099" s="125"/>
      <c r="CZ1099" s="125"/>
      <c r="DA1099" s="125"/>
      <c r="DB1099" s="125"/>
      <c r="DC1099" s="125"/>
      <c r="DD1099" s="125">
        <f t="shared" si="310"/>
        <v>1</v>
      </c>
      <c r="DE1099" s="125"/>
      <c r="DF1099" s="125"/>
      <c r="DG1099" s="125">
        <v>1</v>
      </c>
      <c r="DH1099" s="125"/>
      <c r="DI1099" s="125"/>
      <c r="DJ1099" s="125"/>
      <c r="DK1099" s="125"/>
      <c r="DL1099" s="125"/>
      <c r="DM1099" s="125"/>
      <c r="DN1099" s="125">
        <f t="shared" si="311"/>
        <v>1</v>
      </c>
      <c r="DO1099" s="125"/>
      <c r="DP1099" s="125"/>
      <c r="DQ1099" s="125">
        <v>1</v>
      </c>
      <c r="DR1099" s="125"/>
      <c r="DS1099" s="125"/>
      <c r="DT1099" s="125"/>
      <c r="DU1099" s="125"/>
      <c r="DV1099" s="125"/>
      <c r="DW1099" s="125"/>
      <c r="DX1099" s="125"/>
      <c r="DY1099" s="125">
        <f t="shared" si="312"/>
        <v>1</v>
      </c>
      <c r="DZ1099" s="125">
        <f t="shared" si="313"/>
        <v>2</v>
      </c>
      <c r="EA1099" s="125">
        <f t="shared" si="314"/>
        <v>0</v>
      </c>
      <c r="EB1099" s="125">
        <f t="shared" si="315"/>
        <v>5</v>
      </c>
      <c r="EC1099" s="125">
        <f t="shared" si="316"/>
        <v>0</v>
      </c>
      <c r="ED1099" s="125">
        <f t="shared" si="317"/>
        <v>0</v>
      </c>
      <c r="EE1099" s="125">
        <f t="shared" si="318"/>
        <v>0</v>
      </c>
      <c r="EF1099" s="125">
        <f t="shared" si="319"/>
        <v>0</v>
      </c>
      <c r="EG1099" s="125">
        <f t="shared" si="320"/>
        <v>0</v>
      </c>
      <c r="EH1099" s="125">
        <f t="shared" si="321"/>
        <v>7</v>
      </c>
      <c r="EI1099" s="125">
        <f t="shared" si="322"/>
        <v>1</v>
      </c>
      <c r="EJ1099" s="125">
        <v>1</v>
      </c>
      <c r="EK1099" s="176" t="s">
        <v>5389</v>
      </c>
    </row>
    <row r="1100" spans="1:141" ht="15.75" customHeight="1">
      <c r="A1100" s="33"/>
      <c r="B1100" s="33"/>
      <c r="C1100" s="161">
        <v>2020</v>
      </c>
      <c r="D1100" s="128" t="s">
        <v>5390</v>
      </c>
      <c r="E1100" s="128" t="s">
        <v>5391</v>
      </c>
      <c r="F1100" s="128" t="s">
        <v>856</v>
      </c>
      <c r="G1100" s="128" t="s">
        <v>483</v>
      </c>
      <c r="H1100" s="128" t="s">
        <v>5392</v>
      </c>
      <c r="I1100" s="128" t="s">
        <v>5393</v>
      </c>
      <c r="J1100" s="125"/>
      <c r="K1100" s="125"/>
      <c r="L1100" s="125" t="s">
        <v>5343</v>
      </c>
      <c r="M1100" s="119"/>
      <c r="N1100" s="119"/>
      <c r="O1100" s="125"/>
      <c r="P1100" s="125"/>
      <c r="Q1100" s="125"/>
      <c r="R1100" s="125"/>
      <c r="S1100" s="125"/>
      <c r="T1100" s="125"/>
      <c r="U1100" s="125">
        <v>1</v>
      </c>
      <c r="V1100" s="125"/>
      <c r="W1100" s="125"/>
      <c r="X1100" s="125"/>
      <c r="Y1100" s="125"/>
      <c r="Z1100" s="125"/>
      <c r="AA1100" s="125">
        <v>1</v>
      </c>
      <c r="AB1100" s="125"/>
      <c r="AC1100" s="125"/>
      <c r="AD1100" s="125"/>
      <c r="AE1100" s="125"/>
      <c r="AF1100" s="125"/>
      <c r="AG1100" s="125"/>
      <c r="AH1100" s="125"/>
      <c r="AI1100" s="125">
        <v>1</v>
      </c>
      <c r="AJ1100" s="125"/>
      <c r="AK1100" s="125"/>
      <c r="AL1100" s="125"/>
      <c r="AM1100" s="125"/>
      <c r="AN1100" s="125"/>
      <c r="AO1100" s="125"/>
      <c r="AP1100" s="125"/>
      <c r="AQ1100" s="125"/>
      <c r="AR1100" s="125">
        <f t="shared" si="325"/>
        <v>1</v>
      </c>
      <c r="AS1100" s="125"/>
      <c r="AT1100" s="125">
        <v>1</v>
      </c>
      <c r="AU1100" s="125"/>
      <c r="AV1100" s="125"/>
      <c r="AW1100" s="125"/>
      <c r="AX1100" s="125">
        <f t="shared" si="324"/>
        <v>1</v>
      </c>
      <c r="AY1100" s="125">
        <v>1</v>
      </c>
      <c r="AZ1100" s="125">
        <v>1</v>
      </c>
      <c r="BA1100" s="125">
        <v>1</v>
      </c>
      <c r="BB1100" s="125"/>
      <c r="BC1100" s="125"/>
      <c r="BD1100" s="125"/>
      <c r="BE1100" s="125"/>
      <c r="BF1100" s="125"/>
      <c r="BG1100" s="125"/>
      <c r="BH1100" s="125"/>
      <c r="BI1100" s="125"/>
      <c r="BJ1100" s="125"/>
      <c r="BK1100" s="125">
        <v>1</v>
      </c>
      <c r="BL1100" s="125"/>
      <c r="BM1100" s="125"/>
      <c r="BN1100" s="125"/>
      <c r="BO1100" s="125"/>
      <c r="BP1100" s="125"/>
      <c r="BQ1100" s="125"/>
      <c r="BR1100" s="125"/>
      <c r="BS1100" s="125"/>
      <c r="BT1100" s="125"/>
      <c r="BU1100" s="125"/>
      <c r="BV1100" s="66">
        <f t="shared" si="323"/>
        <v>1</v>
      </c>
      <c r="BW1100" s="125"/>
      <c r="BX1100" s="125"/>
      <c r="BY1100" s="125"/>
      <c r="BZ1100" s="125"/>
      <c r="CA1100" s="125"/>
      <c r="CB1100" s="125"/>
      <c r="CC1100" s="125"/>
      <c r="CD1100" s="125"/>
      <c r="CE1100" s="125"/>
      <c r="CF1100" s="125"/>
      <c r="CG1100" s="125"/>
      <c r="CH1100" s="125">
        <f t="shared" si="308"/>
        <v>0</v>
      </c>
      <c r="CI1100" s="125"/>
      <c r="CJ1100" s="125"/>
      <c r="CK1100" s="125"/>
      <c r="CL1100" s="125"/>
      <c r="CM1100" s="125"/>
      <c r="CN1100" s="125"/>
      <c r="CO1100" s="125"/>
      <c r="CP1100" s="125"/>
      <c r="CQ1100" s="125"/>
      <c r="CR1100" s="125"/>
      <c r="CS1100" s="125">
        <f t="shared" si="309"/>
        <v>0</v>
      </c>
      <c r="CT1100" s="125"/>
      <c r="CU1100" s="125"/>
      <c r="CV1100" s="125"/>
      <c r="CW1100" s="125"/>
      <c r="CX1100" s="125"/>
      <c r="CY1100" s="125"/>
      <c r="CZ1100" s="125"/>
      <c r="DA1100" s="125"/>
      <c r="DB1100" s="125"/>
      <c r="DC1100" s="125"/>
      <c r="DD1100" s="125">
        <f t="shared" si="310"/>
        <v>0</v>
      </c>
      <c r="DE1100" s="125"/>
      <c r="DF1100" s="125"/>
      <c r="DG1100" s="125"/>
      <c r="DH1100" s="125"/>
      <c r="DI1100" s="125"/>
      <c r="DJ1100" s="125"/>
      <c r="DK1100" s="125"/>
      <c r="DL1100" s="125"/>
      <c r="DM1100" s="125"/>
      <c r="DN1100" s="125">
        <f t="shared" si="311"/>
        <v>0</v>
      </c>
      <c r="DO1100" s="125"/>
      <c r="DP1100" s="125"/>
      <c r="DQ1100" s="125"/>
      <c r="DR1100" s="125"/>
      <c r="DS1100" s="125"/>
      <c r="DT1100" s="125"/>
      <c r="DU1100" s="125"/>
      <c r="DV1100" s="125"/>
      <c r="DW1100" s="125"/>
      <c r="DX1100" s="125"/>
      <c r="DY1100" s="125">
        <f t="shared" si="312"/>
        <v>0</v>
      </c>
      <c r="DZ1100" s="125">
        <f t="shared" si="313"/>
        <v>0</v>
      </c>
      <c r="EA1100" s="125">
        <f t="shared" si="314"/>
        <v>0</v>
      </c>
      <c r="EB1100" s="125">
        <f t="shared" si="315"/>
        <v>0</v>
      </c>
      <c r="EC1100" s="125">
        <f t="shared" si="316"/>
        <v>0</v>
      </c>
      <c r="ED1100" s="125">
        <f t="shared" si="317"/>
        <v>0</v>
      </c>
      <c r="EE1100" s="125">
        <f t="shared" si="318"/>
        <v>0</v>
      </c>
      <c r="EF1100" s="125">
        <f t="shared" si="319"/>
        <v>0</v>
      </c>
      <c r="EG1100" s="125">
        <f t="shared" si="320"/>
        <v>0</v>
      </c>
      <c r="EH1100" s="125">
        <f t="shared" si="321"/>
        <v>0</v>
      </c>
      <c r="EI1100" s="125">
        <f t="shared" si="322"/>
        <v>0</v>
      </c>
      <c r="EJ1100" s="125">
        <v>1</v>
      </c>
      <c r="EK1100" s="176" t="s">
        <v>5383</v>
      </c>
    </row>
    <row r="1101" spans="1:141" ht="15.75" customHeight="1">
      <c r="A1101" s="33"/>
      <c r="B1101" s="33"/>
      <c r="C1101" s="125">
        <v>2020</v>
      </c>
      <c r="D1101" s="128" t="s">
        <v>5394</v>
      </c>
      <c r="E1101" s="128" t="s">
        <v>5395</v>
      </c>
      <c r="F1101" s="145" t="s">
        <v>748</v>
      </c>
      <c r="G1101" s="128" t="s">
        <v>487</v>
      </c>
      <c r="H1101" s="128" t="s">
        <v>5396</v>
      </c>
      <c r="I1101" s="128" t="s">
        <v>5397</v>
      </c>
      <c r="J1101" s="125"/>
      <c r="K1101" s="125"/>
      <c r="L1101" s="125" t="s">
        <v>5343</v>
      </c>
      <c r="M1101" s="119"/>
      <c r="N1101" s="119" t="s">
        <v>5398</v>
      </c>
      <c r="O1101" s="125"/>
      <c r="P1101" s="125"/>
      <c r="Q1101" s="125"/>
      <c r="R1101" s="125">
        <v>1</v>
      </c>
      <c r="S1101" s="125"/>
      <c r="T1101" s="125"/>
      <c r="U1101" s="125">
        <v>1</v>
      </c>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v>1</v>
      </c>
      <c r="AQ1101" s="125">
        <v>1</v>
      </c>
      <c r="AR1101" s="125">
        <f t="shared" si="325"/>
        <v>1</v>
      </c>
      <c r="AS1101" s="125"/>
      <c r="AT1101" s="125">
        <v>1</v>
      </c>
      <c r="AU1101" s="125"/>
      <c r="AV1101" s="125"/>
      <c r="AW1101" s="125"/>
      <c r="AX1101" s="125">
        <f t="shared" si="324"/>
        <v>1</v>
      </c>
      <c r="AY1101" s="125">
        <v>1</v>
      </c>
      <c r="AZ1101" s="125">
        <v>1</v>
      </c>
      <c r="BA1101" s="125">
        <v>1</v>
      </c>
      <c r="BB1101" s="125"/>
      <c r="BC1101" s="125"/>
      <c r="BD1101" s="125"/>
      <c r="BE1101" s="125"/>
      <c r="BF1101" s="125"/>
      <c r="BG1101" s="125"/>
      <c r="BH1101" s="125"/>
      <c r="BI1101" s="125"/>
      <c r="BJ1101" s="125"/>
      <c r="BK1101" s="125">
        <v>1</v>
      </c>
      <c r="BL1101" s="125"/>
      <c r="BM1101" s="125"/>
      <c r="BN1101" s="125"/>
      <c r="BO1101" s="125"/>
      <c r="BP1101" s="125"/>
      <c r="BQ1101" s="125"/>
      <c r="BR1101" s="125"/>
      <c r="BS1101" s="125"/>
      <c r="BT1101" s="125"/>
      <c r="BU1101" s="125"/>
      <c r="BV1101" s="66">
        <f t="shared" si="323"/>
        <v>1</v>
      </c>
      <c r="BW1101" s="125"/>
      <c r="BX1101" s="125"/>
      <c r="BY1101" s="125"/>
      <c r="BZ1101" s="125"/>
      <c r="CA1101" s="125"/>
      <c r="CB1101" s="125"/>
      <c r="CC1101" s="125"/>
      <c r="CD1101" s="125"/>
      <c r="CE1101" s="125"/>
      <c r="CF1101" s="125"/>
      <c r="CG1101" s="125"/>
      <c r="CH1101" s="125">
        <f t="shared" si="308"/>
        <v>0</v>
      </c>
      <c r="CI1101" s="125"/>
      <c r="CJ1101" s="125"/>
      <c r="CK1101" s="125"/>
      <c r="CL1101" s="125"/>
      <c r="CM1101" s="125"/>
      <c r="CN1101" s="125"/>
      <c r="CO1101" s="125"/>
      <c r="CP1101" s="125"/>
      <c r="CQ1101" s="125"/>
      <c r="CR1101" s="125"/>
      <c r="CS1101" s="125">
        <f t="shared" si="309"/>
        <v>0</v>
      </c>
      <c r="CT1101" s="125"/>
      <c r="CU1101" s="125"/>
      <c r="CV1101" s="125"/>
      <c r="CW1101" s="125"/>
      <c r="CX1101" s="125"/>
      <c r="CY1101" s="125"/>
      <c r="CZ1101" s="125"/>
      <c r="DA1101" s="125"/>
      <c r="DB1101" s="125"/>
      <c r="DC1101" s="125"/>
      <c r="DD1101" s="125">
        <f t="shared" si="310"/>
        <v>0</v>
      </c>
      <c r="DE1101" s="125"/>
      <c r="DF1101" s="125"/>
      <c r="DG1101" s="125"/>
      <c r="DH1101" s="125"/>
      <c r="DI1101" s="125"/>
      <c r="DJ1101" s="125"/>
      <c r="DK1101" s="125"/>
      <c r="DL1101" s="125"/>
      <c r="DM1101" s="125"/>
      <c r="DN1101" s="125">
        <f t="shared" si="311"/>
        <v>0</v>
      </c>
      <c r="DO1101" s="125"/>
      <c r="DP1101" s="125"/>
      <c r="DQ1101" s="125"/>
      <c r="DR1101" s="125"/>
      <c r="DS1101" s="125"/>
      <c r="DT1101" s="125"/>
      <c r="DU1101" s="125"/>
      <c r="DV1101" s="125"/>
      <c r="DW1101" s="125"/>
      <c r="DX1101" s="125"/>
      <c r="DY1101" s="125">
        <f t="shared" si="312"/>
        <v>0</v>
      </c>
      <c r="DZ1101" s="125">
        <f t="shared" si="313"/>
        <v>0</v>
      </c>
      <c r="EA1101" s="125">
        <f t="shared" si="314"/>
        <v>0</v>
      </c>
      <c r="EB1101" s="125">
        <f t="shared" si="315"/>
        <v>0</v>
      </c>
      <c r="EC1101" s="125">
        <f t="shared" si="316"/>
        <v>0</v>
      </c>
      <c r="ED1101" s="125">
        <f t="shared" si="317"/>
        <v>0</v>
      </c>
      <c r="EE1101" s="125">
        <f t="shared" si="318"/>
        <v>0</v>
      </c>
      <c r="EF1101" s="125">
        <f t="shared" si="319"/>
        <v>0</v>
      </c>
      <c r="EG1101" s="125">
        <f t="shared" si="320"/>
        <v>0</v>
      </c>
      <c r="EH1101" s="125">
        <f t="shared" si="321"/>
        <v>0</v>
      </c>
      <c r="EI1101" s="125">
        <f t="shared" si="322"/>
        <v>0</v>
      </c>
      <c r="EJ1101" s="125">
        <v>0</v>
      </c>
      <c r="EK1101" s="176" t="s">
        <v>5399</v>
      </c>
    </row>
    <row r="1102" spans="1:141" ht="15.75" customHeight="1">
      <c r="A1102" s="33"/>
      <c r="B1102" s="33"/>
      <c r="C1102" s="161">
        <v>2020</v>
      </c>
      <c r="D1102" s="128" t="s">
        <v>5400</v>
      </c>
      <c r="E1102" s="128" t="s">
        <v>5401</v>
      </c>
      <c r="F1102" s="128" t="s">
        <v>607</v>
      </c>
      <c r="G1102" s="128" t="s">
        <v>470</v>
      </c>
      <c r="H1102" s="128" t="s">
        <v>5402</v>
      </c>
      <c r="I1102" s="128" t="s">
        <v>5403</v>
      </c>
      <c r="J1102" s="125"/>
      <c r="K1102" s="125"/>
      <c r="L1102" s="125" t="s">
        <v>5343</v>
      </c>
      <c r="M1102" s="119"/>
      <c r="N1102" s="119"/>
      <c r="O1102" s="125"/>
      <c r="P1102" s="125">
        <v>1</v>
      </c>
      <c r="Q1102" s="125"/>
      <c r="R1102" s="125"/>
      <c r="S1102" s="125"/>
      <c r="T1102" s="125">
        <v>1</v>
      </c>
      <c r="U1102" s="125"/>
      <c r="V1102" s="125"/>
      <c r="W1102" s="125"/>
      <c r="X1102" s="125"/>
      <c r="Y1102" s="125"/>
      <c r="Z1102" s="125"/>
      <c r="AA1102" s="125">
        <v>1</v>
      </c>
      <c r="AB1102" s="125"/>
      <c r="AC1102" s="125"/>
      <c r="AD1102" s="125"/>
      <c r="AE1102" s="125"/>
      <c r="AF1102" s="125"/>
      <c r="AG1102" s="125"/>
      <c r="AH1102" s="125"/>
      <c r="AI1102" s="125"/>
      <c r="AJ1102" s="125"/>
      <c r="AK1102" s="125"/>
      <c r="AL1102" s="125"/>
      <c r="AM1102" s="125"/>
      <c r="AN1102" s="125"/>
      <c r="AO1102" s="125"/>
      <c r="AP1102" s="125"/>
      <c r="AQ1102" s="125"/>
      <c r="AR1102" s="125">
        <f t="shared" si="325"/>
        <v>1</v>
      </c>
      <c r="AS1102" s="125"/>
      <c r="AT1102" s="125">
        <v>1</v>
      </c>
      <c r="AU1102" s="125">
        <v>1</v>
      </c>
      <c r="AV1102" s="125"/>
      <c r="AW1102" s="125">
        <v>1</v>
      </c>
      <c r="AX1102" s="125">
        <f t="shared" si="324"/>
        <v>3</v>
      </c>
      <c r="AY1102" s="125">
        <v>1</v>
      </c>
      <c r="AZ1102" s="125">
        <v>1</v>
      </c>
      <c r="BA1102" s="125"/>
      <c r="BB1102" s="125"/>
      <c r="BC1102" s="125"/>
      <c r="BD1102" s="125"/>
      <c r="BE1102" s="125"/>
      <c r="BF1102" s="125"/>
      <c r="BG1102" s="125"/>
      <c r="BH1102" s="125"/>
      <c r="BI1102" s="125"/>
      <c r="BJ1102" s="125"/>
      <c r="BK1102" s="125"/>
      <c r="BL1102" s="125"/>
      <c r="BM1102" s="125"/>
      <c r="BN1102" s="125"/>
      <c r="BO1102" s="125"/>
      <c r="BP1102" s="125">
        <v>1</v>
      </c>
      <c r="BQ1102" s="125"/>
      <c r="BR1102" s="125"/>
      <c r="BS1102" s="125"/>
      <c r="BT1102" s="125"/>
      <c r="BU1102" s="125"/>
      <c r="BV1102" s="66">
        <f t="shared" si="323"/>
        <v>1</v>
      </c>
      <c r="BW1102" s="125"/>
      <c r="BX1102" s="125"/>
      <c r="BY1102" s="125"/>
      <c r="BZ1102" s="125"/>
      <c r="CA1102" s="125"/>
      <c r="CB1102" s="125"/>
      <c r="CC1102" s="125"/>
      <c r="CD1102" s="125"/>
      <c r="CE1102" s="125"/>
      <c r="CF1102" s="125"/>
      <c r="CG1102" s="125"/>
      <c r="CH1102" s="125">
        <f t="shared" si="308"/>
        <v>0</v>
      </c>
      <c r="CI1102" s="125"/>
      <c r="CJ1102" s="125"/>
      <c r="CK1102" s="125"/>
      <c r="CL1102" s="125"/>
      <c r="CM1102" s="125"/>
      <c r="CN1102" s="125"/>
      <c r="CO1102" s="125"/>
      <c r="CP1102" s="125"/>
      <c r="CQ1102" s="125"/>
      <c r="CR1102" s="125"/>
      <c r="CS1102" s="125">
        <f t="shared" si="309"/>
        <v>0</v>
      </c>
      <c r="CT1102" s="125"/>
      <c r="CU1102" s="125"/>
      <c r="CV1102" s="125"/>
      <c r="CW1102" s="125"/>
      <c r="CX1102" s="125"/>
      <c r="CY1102" s="125"/>
      <c r="CZ1102" s="125"/>
      <c r="DA1102" s="125"/>
      <c r="DB1102" s="125"/>
      <c r="DC1102" s="125"/>
      <c r="DD1102" s="125">
        <f t="shared" si="310"/>
        <v>0</v>
      </c>
      <c r="DE1102" s="125"/>
      <c r="DF1102" s="125"/>
      <c r="DG1102" s="125"/>
      <c r="DH1102" s="125"/>
      <c r="DI1102" s="125"/>
      <c r="DJ1102" s="125"/>
      <c r="DK1102" s="125"/>
      <c r="DL1102" s="125"/>
      <c r="DM1102" s="125"/>
      <c r="DN1102" s="125">
        <f t="shared" si="311"/>
        <v>0</v>
      </c>
      <c r="DO1102" s="125"/>
      <c r="DP1102" s="125"/>
      <c r="DQ1102" s="125"/>
      <c r="DR1102" s="125"/>
      <c r="DS1102" s="125"/>
      <c r="DT1102" s="125"/>
      <c r="DU1102" s="125"/>
      <c r="DV1102" s="125"/>
      <c r="DW1102" s="125"/>
      <c r="DX1102" s="125"/>
      <c r="DY1102" s="125">
        <f t="shared" si="312"/>
        <v>0</v>
      </c>
      <c r="DZ1102" s="125">
        <f t="shared" si="313"/>
        <v>0</v>
      </c>
      <c r="EA1102" s="125">
        <f t="shared" si="314"/>
        <v>0</v>
      </c>
      <c r="EB1102" s="125">
        <f t="shared" si="315"/>
        <v>0</v>
      </c>
      <c r="EC1102" s="125">
        <f t="shared" si="316"/>
        <v>0</v>
      </c>
      <c r="ED1102" s="125">
        <f t="shared" si="317"/>
        <v>0</v>
      </c>
      <c r="EE1102" s="125">
        <f t="shared" si="318"/>
        <v>0</v>
      </c>
      <c r="EF1102" s="125">
        <f t="shared" si="319"/>
        <v>0</v>
      </c>
      <c r="EG1102" s="125">
        <f t="shared" si="320"/>
        <v>0</v>
      </c>
      <c r="EH1102" s="125">
        <f t="shared" si="321"/>
        <v>0</v>
      </c>
      <c r="EI1102" s="125">
        <f t="shared" si="322"/>
        <v>0</v>
      </c>
      <c r="EJ1102" s="125">
        <v>1</v>
      </c>
      <c r="EK1102" s="176" t="s">
        <v>5404</v>
      </c>
    </row>
    <row r="1103" spans="1:141" ht="15.75" customHeight="1">
      <c r="A1103" s="33"/>
      <c r="B1103" s="33"/>
      <c r="C1103" s="161">
        <v>2020</v>
      </c>
      <c r="D1103" s="128" t="s">
        <v>5405</v>
      </c>
      <c r="E1103" s="128" t="s">
        <v>5406</v>
      </c>
      <c r="F1103" s="145" t="s">
        <v>1087</v>
      </c>
      <c r="G1103" s="128" t="s">
        <v>538</v>
      </c>
      <c r="H1103" s="128" t="s">
        <v>5407</v>
      </c>
      <c r="I1103" s="204" t="s">
        <v>5408</v>
      </c>
      <c r="J1103" s="201"/>
      <c r="K1103" s="201"/>
      <c r="L1103" s="201" t="s">
        <v>5343</v>
      </c>
      <c r="M1103" s="214"/>
      <c r="N1103" s="214" t="s">
        <v>5409</v>
      </c>
      <c r="O1103" s="201"/>
      <c r="P1103" s="201"/>
      <c r="Q1103" s="201"/>
      <c r="R1103" s="201"/>
      <c r="S1103" s="201"/>
      <c r="T1103" s="201"/>
      <c r="U1103" s="201">
        <v>1</v>
      </c>
      <c r="V1103" s="201"/>
      <c r="W1103" s="201"/>
      <c r="X1103" s="201"/>
      <c r="Y1103" s="201"/>
      <c r="Z1103" s="201">
        <v>1</v>
      </c>
      <c r="AA1103" s="201"/>
      <c r="AB1103" s="201"/>
      <c r="AC1103" s="201">
        <v>1</v>
      </c>
      <c r="AD1103" s="201"/>
      <c r="AE1103" s="201"/>
      <c r="AF1103" s="201"/>
      <c r="AG1103" s="201"/>
      <c r="AH1103" s="201"/>
      <c r="AI1103" s="201"/>
      <c r="AJ1103" s="201"/>
      <c r="AK1103" s="201"/>
      <c r="AL1103" s="201"/>
      <c r="AM1103" s="201"/>
      <c r="AN1103" s="201"/>
      <c r="AO1103" s="201"/>
      <c r="AP1103" s="201"/>
      <c r="AQ1103" s="201"/>
      <c r="AR1103" s="201">
        <f t="shared" si="325"/>
        <v>1</v>
      </c>
      <c r="AS1103" s="201">
        <v>1</v>
      </c>
      <c r="AT1103" s="201">
        <v>1</v>
      </c>
      <c r="AU1103" s="201"/>
      <c r="AV1103" s="201"/>
      <c r="AW1103" s="201">
        <v>1</v>
      </c>
      <c r="AX1103" s="201">
        <f t="shared" si="324"/>
        <v>3</v>
      </c>
      <c r="AY1103" s="201"/>
      <c r="AZ1103" s="201"/>
      <c r="BA1103" s="201">
        <v>1</v>
      </c>
      <c r="BB1103" s="201"/>
      <c r="BC1103" s="201"/>
      <c r="BD1103" s="201"/>
      <c r="BE1103" s="201"/>
      <c r="BF1103" s="201"/>
      <c r="BG1103" s="201"/>
      <c r="BH1103" s="201"/>
      <c r="BI1103" s="201"/>
      <c r="BJ1103" s="201"/>
      <c r="BK1103" s="201">
        <v>1</v>
      </c>
      <c r="BL1103" s="201"/>
      <c r="BM1103" s="201"/>
      <c r="BN1103" s="201"/>
      <c r="BO1103" s="201"/>
      <c r="BP1103" s="201"/>
      <c r="BQ1103" s="201"/>
      <c r="BR1103" s="201"/>
      <c r="BS1103" s="201">
        <v>1</v>
      </c>
      <c r="BT1103" s="201">
        <v>1</v>
      </c>
      <c r="BU1103" s="201">
        <v>1</v>
      </c>
      <c r="BV1103" s="66">
        <f t="shared" si="323"/>
        <v>0</v>
      </c>
      <c r="BW1103" s="201"/>
      <c r="BX1103" s="201">
        <v>1</v>
      </c>
      <c r="BY1103" s="201"/>
      <c r="BZ1103" s="201"/>
      <c r="CA1103" s="201"/>
      <c r="CB1103" s="201"/>
      <c r="CC1103" s="201"/>
      <c r="CD1103" s="201"/>
      <c r="CE1103" s="201"/>
      <c r="CF1103" s="201"/>
      <c r="CG1103" s="201"/>
      <c r="CH1103" s="201">
        <f t="shared" si="308"/>
        <v>1</v>
      </c>
      <c r="CI1103" s="201"/>
      <c r="CJ1103" s="201"/>
      <c r="CK1103" s="201"/>
      <c r="CL1103" s="201"/>
      <c r="CM1103" s="201">
        <v>1</v>
      </c>
      <c r="CN1103" s="201"/>
      <c r="CO1103" s="201"/>
      <c r="CP1103" s="201"/>
      <c r="CQ1103" s="201"/>
      <c r="CR1103" s="201"/>
      <c r="CS1103" s="201">
        <f t="shared" si="309"/>
        <v>1</v>
      </c>
      <c r="CT1103" s="201"/>
      <c r="CU1103" s="201"/>
      <c r="CV1103" s="201"/>
      <c r="CW1103" s="201"/>
      <c r="CX1103" s="201"/>
      <c r="CY1103" s="201"/>
      <c r="CZ1103" s="201"/>
      <c r="DA1103" s="201"/>
      <c r="DB1103" s="201"/>
      <c r="DC1103" s="201"/>
      <c r="DD1103" s="201">
        <f t="shared" si="310"/>
        <v>0</v>
      </c>
      <c r="DE1103" s="201"/>
      <c r="DF1103" s="201"/>
      <c r="DG1103" s="201"/>
      <c r="DH1103" s="201"/>
      <c r="DI1103" s="201"/>
      <c r="DJ1103" s="201"/>
      <c r="DK1103" s="201"/>
      <c r="DL1103" s="201"/>
      <c r="DM1103" s="201"/>
      <c r="DN1103" s="201">
        <f t="shared" si="311"/>
        <v>0</v>
      </c>
      <c r="DO1103" s="201"/>
      <c r="DP1103" s="201"/>
      <c r="DQ1103" s="201"/>
      <c r="DR1103" s="201"/>
      <c r="DS1103" s="201"/>
      <c r="DT1103" s="201"/>
      <c r="DU1103" s="201"/>
      <c r="DV1103" s="201">
        <v>1</v>
      </c>
      <c r="DW1103" s="201"/>
      <c r="DX1103" s="201"/>
      <c r="DY1103" s="201">
        <f t="shared" si="312"/>
        <v>1</v>
      </c>
      <c r="DZ1103" s="201">
        <f t="shared" si="313"/>
        <v>0</v>
      </c>
      <c r="EA1103" s="201">
        <f t="shared" si="314"/>
        <v>0</v>
      </c>
      <c r="EB1103" s="201">
        <f t="shared" si="315"/>
        <v>0</v>
      </c>
      <c r="EC1103" s="201">
        <f t="shared" si="316"/>
        <v>0</v>
      </c>
      <c r="ED1103" s="201">
        <f t="shared" si="317"/>
        <v>0</v>
      </c>
      <c r="EE1103" s="201">
        <f t="shared" si="318"/>
        <v>0</v>
      </c>
      <c r="EF1103" s="201">
        <f t="shared" si="319"/>
        <v>0</v>
      </c>
      <c r="EG1103" s="201">
        <f t="shared" si="320"/>
        <v>0</v>
      </c>
      <c r="EH1103" s="201">
        <f t="shared" si="321"/>
        <v>0</v>
      </c>
      <c r="EI1103" s="201">
        <f t="shared" si="322"/>
        <v>0</v>
      </c>
      <c r="EJ1103" s="201">
        <v>0</v>
      </c>
      <c r="EK1103" s="176" t="s">
        <v>5399</v>
      </c>
    </row>
    <row r="1104" spans="1:141" ht="15.75" customHeight="1">
      <c r="A1104" s="33"/>
      <c r="B1104" s="33"/>
      <c r="C1104" s="161">
        <v>2020</v>
      </c>
      <c r="D1104" s="161" t="s">
        <v>5410</v>
      </c>
      <c r="E1104" s="128" t="s">
        <v>5411</v>
      </c>
      <c r="F1104" s="161" t="s">
        <v>688</v>
      </c>
      <c r="G1104" s="161" t="s">
        <v>487</v>
      </c>
      <c r="H1104" s="128" t="s">
        <v>5412</v>
      </c>
      <c r="I1104" s="128" t="s">
        <v>5413</v>
      </c>
      <c r="J1104" s="125"/>
      <c r="K1104" s="125"/>
      <c r="L1104" s="125" t="s">
        <v>5343</v>
      </c>
      <c r="M1104" s="119"/>
      <c r="N1104" s="119"/>
      <c r="O1104" s="125"/>
      <c r="P1104" s="125"/>
      <c r="Q1104" s="125"/>
      <c r="R1104" s="125"/>
      <c r="S1104" s="125"/>
      <c r="T1104" s="125"/>
      <c r="U1104" s="125">
        <v>1</v>
      </c>
      <c r="V1104" s="125"/>
      <c r="W1104" s="125"/>
      <c r="X1104" s="125"/>
      <c r="Y1104" s="125"/>
      <c r="Z1104" s="125"/>
      <c r="AA1104" s="125"/>
      <c r="AB1104" s="125"/>
      <c r="AC1104" s="125"/>
      <c r="AD1104" s="125"/>
      <c r="AE1104" s="125"/>
      <c r="AF1104" s="125"/>
      <c r="AG1104" s="125"/>
      <c r="AH1104" s="125"/>
      <c r="AI1104" s="125">
        <v>1</v>
      </c>
      <c r="AJ1104" s="125"/>
      <c r="AK1104" s="125"/>
      <c r="AL1104" s="125"/>
      <c r="AM1104" s="125"/>
      <c r="AN1104" s="125"/>
      <c r="AO1104" s="125"/>
      <c r="AP1104" s="125"/>
      <c r="AQ1104" s="125"/>
      <c r="AR1104" s="125">
        <f t="shared" si="325"/>
        <v>1</v>
      </c>
      <c r="AS1104" s="125">
        <v>1</v>
      </c>
      <c r="AT1104" s="125">
        <v>1</v>
      </c>
      <c r="AU1104" s="125">
        <v>1</v>
      </c>
      <c r="AV1104" s="125">
        <v>1</v>
      </c>
      <c r="AW1104" s="125">
        <v>1</v>
      </c>
      <c r="AX1104" s="125">
        <f t="shared" si="324"/>
        <v>5</v>
      </c>
      <c r="AY1104" s="125">
        <v>1</v>
      </c>
      <c r="AZ1104" s="125">
        <v>1</v>
      </c>
      <c r="BA1104" s="125">
        <v>1</v>
      </c>
      <c r="BB1104" s="125"/>
      <c r="BC1104" s="125"/>
      <c r="BD1104" s="125"/>
      <c r="BE1104" s="125"/>
      <c r="BF1104" s="125"/>
      <c r="BG1104" s="125"/>
      <c r="BH1104" s="125"/>
      <c r="BI1104" s="125"/>
      <c r="BJ1104" s="125"/>
      <c r="BK1104" s="125">
        <v>1</v>
      </c>
      <c r="BL1104" s="125"/>
      <c r="BM1104" s="125"/>
      <c r="BN1104" s="125"/>
      <c r="BO1104" s="125"/>
      <c r="BP1104" s="125"/>
      <c r="BQ1104" s="125"/>
      <c r="BR1104" s="125"/>
      <c r="BS1104" s="125"/>
      <c r="BT1104" s="125"/>
      <c r="BU1104" s="125"/>
      <c r="BV1104" s="66">
        <f t="shared" si="323"/>
        <v>1</v>
      </c>
      <c r="BW1104" s="125"/>
      <c r="BX1104" s="125"/>
      <c r="BY1104" s="125"/>
      <c r="BZ1104" s="125"/>
      <c r="CA1104" s="125"/>
      <c r="CB1104" s="125"/>
      <c r="CC1104" s="125"/>
      <c r="CD1104" s="125"/>
      <c r="CE1104" s="125"/>
      <c r="CF1104" s="125"/>
      <c r="CG1104" s="125"/>
      <c r="CH1104" s="125">
        <f t="shared" si="308"/>
        <v>0</v>
      </c>
      <c r="CI1104" s="125"/>
      <c r="CJ1104" s="125"/>
      <c r="CK1104" s="125"/>
      <c r="CL1104" s="125"/>
      <c r="CM1104" s="125"/>
      <c r="CN1104" s="125"/>
      <c r="CO1104" s="125"/>
      <c r="CP1104" s="125"/>
      <c r="CQ1104" s="125"/>
      <c r="CR1104" s="125"/>
      <c r="CS1104" s="125">
        <f t="shared" si="309"/>
        <v>0</v>
      </c>
      <c r="CT1104" s="125"/>
      <c r="CU1104" s="125"/>
      <c r="CV1104" s="125"/>
      <c r="CW1104" s="125"/>
      <c r="CX1104" s="125"/>
      <c r="CY1104" s="125"/>
      <c r="CZ1104" s="125"/>
      <c r="DA1104" s="125"/>
      <c r="DB1104" s="125"/>
      <c r="DC1104" s="125"/>
      <c r="DD1104" s="125">
        <f t="shared" si="310"/>
        <v>0</v>
      </c>
      <c r="DE1104" s="125"/>
      <c r="DF1104" s="125"/>
      <c r="DG1104" s="125"/>
      <c r="DH1104" s="125"/>
      <c r="DI1104" s="125"/>
      <c r="DJ1104" s="125"/>
      <c r="DK1104" s="125"/>
      <c r="DL1104" s="125"/>
      <c r="DM1104" s="125"/>
      <c r="DN1104" s="125">
        <f t="shared" si="311"/>
        <v>0</v>
      </c>
      <c r="DO1104" s="125"/>
      <c r="DP1104" s="125"/>
      <c r="DQ1104" s="125"/>
      <c r="DR1104" s="125"/>
      <c r="DS1104" s="125"/>
      <c r="DT1104" s="125"/>
      <c r="DU1104" s="125"/>
      <c r="DV1104" s="125"/>
      <c r="DW1104" s="125"/>
      <c r="DX1104" s="125"/>
      <c r="DY1104" s="125">
        <f t="shared" si="312"/>
        <v>0</v>
      </c>
      <c r="DZ1104" s="125">
        <f t="shared" si="313"/>
        <v>0</v>
      </c>
      <c r="EA1104" s="125">
        <f t="shared" si="314"/>
        <v>0</v>
      </c>
      <c r="EB1104" s="125">
        <f t="shared" si="315"/>
        <v>0</v>
      </c>
      <c r="EC1104" s="125">
        <f t="shared" si="316"/>
        <v>0</v>
      </c>
      <c r="ED1104" s="125">
        <f t="shared" si="317"/>
        <v>0</v>
      </c>
      <c r="EE1104" s="125">
        <f t="shared" si="318"/>
        <v>0</v>
      </c>
      <c r="EF1104" s="125">
        <f t="shared" si="319"/>
        <v>0</v>
      </c>
      <c r="EG1104" s="125">
        <f t="shared" si="320"/>
        <v>0</v>
      </c>
      <c r="EH1104" s="125">
        <f t="shared" si="321"/>
        <v>0</v>
      </c>
      <c r="EI1104" s="125">
        <f t="shared" si="322"/>
        <v>0</v>
      </c>
      <c r="EJ1104" s="125">
        <v>0</v>
      </c>
      <c r="EK1104" s="164"/>
    </row>
    <row r="1105" spans="1:141" ht="15.75" customHeight="1">
      <c r="A1105" s="33"/>
      <c r="B1105" s="33"/>
      <c r="C1105" s="115">
        <v>2020</v>
      </c>
      <c r="D1105" s="113" t="s">
        <v>5414</v>
      </c>
      <c r="E1105" s="159" t="s">
        <v>5415</v>
      </c>
      <c r="F1105" s="113" t="s">
        <v>620</v>
      </c>
      <c r="G1105" s="113" t="s">
        <v>621</v>
      </c>
      <c r="H1105" s="128" t="s">
        <v>5416</v>
      </c>
      <c r="I1105" s="128" t="s">
        <v>5417</v>
      </c>
      <c r="J1105" s="125"/>
      <c r="K1105" s="125"/>
      <c r="L1105" s="125" t="s">
        <v>5348</v>
      </c>
      <c r="M1105" s="119"/>
      <c r="N1105" s="119"/>
      <c r="O1105" s="125"/>
      <c r="P1105" s="125"/>
      <c r="Q1105" s="125"/>
      <c r="R1105" s="125">
        <v>1</v>
      </c>
      <c r="S1105" s="125"/>
      <c r="T1105" s="125">
        <v>1</v>
      </c>
      <c r="U1105" s="125"/>
      <c r="V1105" s="125"/>
      <c r="W1105" s="125"/>
      <c r="X1105" s="125"/>
      <c r="Y1105" s="125"/>
      <c r="Z1105" s="125"/>
      <c r="AA1105" s="125"/>
      <c r="AB1105" s="125"/>
      <c r="AC1105" s="125"/>
      <c r="AD1105" s="125">
        <v>1</v>
      </c>
      <c r="AE1105" s="125"/>
      <c r="AF1105" s="125"/>
      <c r="AG1105" s="125"/>
      <c r="AH1105" s="125"/>
      <c r="AI1105" s="125"/>
      <c r="AJ1105" s="125"/>
      <c r="AK1105" s="125"/>
      <c r="AL1105" s="125"/>
      <c r="AM1105" s="125"/>
      <c r="AN1105" s="125"/>
      <c r="AO1105" s="125"/>
      <c r="AP1105" s="125"/>
      <c r="AQ1105" s="125"/>
      <c r="AR1105" s="125">
        <f t="shared" si="325"/>
        <v>1</v>
      </c>
      <c r="AS1105" s="125"/>
      <c r="AT1105" s="125">
        <v>1</v>
      </c>
      <c r="AU1105" s="125"/>
      <c r="AV1105" s="125"/>
      <c r="AW1105" s="125"/>
      <c r="AX1105" s="125">
        <f t="shared" si="324"/>
        <v>1</v>
      </c>
      <c r="AY1105" s="125">
        <v>1</v>
      </c>
      <c r="AZ1105" s="125">
        <v>1</v>
      </c>
      <c r="BA1105" s="125">
        <v>1</v>
      </c>
      <c r="BB1105" s="125"/>
      <c r="BC1105" s="125"/>
      <c r="BD1105" s="125"/>
      <c r="BE1105" s="125"/>
      <c r="BF1105" s="125"/>
      <c r="BG1105" s="125"/>
      <c r="BH1105" s="125"/>
      <c r="BI1105" s="125">
        <v>1</v>
      </c>
      <c r="BJ1105" s="125"/>
      <c r="BK1105" s="125">
        <v>1</v>
      </c>
      <c r="BL1105" s="125"/>
      <c r="BM1105" s="125"/>
      <c r="BN1105" s="125"/>
      <c r="BO1105" s="125"/>
      <c r="BP1105" s="125"/>
      <c r="BQ1105" s="125"/>
      <c r="BR1105" s="125"/>
      <c r="BS1105" s="125">
        <v>1</v>
      </c>
      <c r="BT1105" s="125"/>
      <c r="BU1105" s="125"/>
      <c r="BV1105" s="66">
        <f t="shared" si="323"/>
        <v>0</v>
      </c>
      <c r="BW1105" s="125"/>
      <c r="BX1105" s="125"/>
      <c r="BY1105" s="125"/>
      <c r="BZ1105" s="125"/>
      <c r="CA1105" s="125"/>
      <c r="CB1105" s="125"/>
      <c r="CC1105" s="125"/>
      <c r="CD1105" s="125"/>
      <c r="CE1105" s="125"/>
      <c r="CF1105" s="125"/>
      <c r="CG1105" s="125"/>
      <c r="CH1105" s="125">
        <f t="shared" si="308"/>
        <v>0</v>
      </c>
      <c r="CI1105" s="125"/>
      <c r="CJ1105" s="125">
        <v>1</v>
      </c>
      <c r="CK1105" s="125"/>
      <c r="CL1105" s="125"/>
      <c r="CM1105" s="125"/>
      <c r="CN1105" s="125"/>
      <c r="CO1105" s="125"/>
      <c r="CP1105" s="125"/>
      <c r="CQ1105" s="125"/>
      <c r="CR1105" s="125"/>
      <c r="CS1105" s="125">
        <f t="shared" si="309"/>
        <v>1</v>
      </c>
      <c r="CT1105" s="125"/>
      <c r="CU1105" s="125"/>
      <c r="CV1105" s="125"/>
      <c r="CW1105" s="125"/>
      <c r="CX1105" s="125"/>
      <c r="CY1105" s="125"/>
      <c r="CZ1105" s="125"/>
      <c r="DA1105" s="125"/>
      <c r="DB1105" s="125"/>
      <c r="DC1105" s="125"/>
      <c r="DD1105" s="125">
        <f t="shared" si="310"/>
        <v>0</v>
      </c>
      <c r="DE1105" s="125"/>
      <c r="DF1105" s="125"/>
      <c r="DG1105" s="125"/>
      <c r="DH1105" s="125"/>
      <c r="DI1105" s="125"/>
      <c r="DJ1105" s="125"/>
      <c r="DK1105" s="125"/>
      <c r="DL1105" s="125"/>
      <c r="DM1105" s="125"/>
      <c r="DN1105" s="125">
        <f t="shared" si="311"/>
        <v>0</v>
      </c>
      <c r="DO1105" s="125"/>
      <c r="DP1105" s="125"/>
      <c r="DQ1105" s="125"/>
      <c r="DR1105" s="125"/>
      <c r="DS1105" s="125"/>
      <c r="DT1105" s="125"/>
      <c r="DU1105" s="125"/>
      <c r="DV1105" s="125"/>
      <c r="DW1105" s="125"/>
      <c r="DX1105" s="125"/>
      <c r="DY1105" s="125">
        <f t="shared" si="312"/>
        <v>0</v>
      </c>
      <c r="DZ1105" s="125">
        <f t="shared" si="313"/>
        <v>0</v>
      </c>
      <c r="EA1105" s="125">
        <f t="shared" si="314"/>
        <v>1</v>
      </c>
      <c r="EB1105" s="125">
        <f t="shared" si="315"/>
        <v>0</v>
      </c>
      <c r="EC1105" s="125">
        <f t="shared" si="316"/>
        <v>0</v>
      </c>
      <c r="ED1105" s="125">
        <f t="shared" si="317"/>
        <v>0</v>
      </c>
      <c r="EE1105" s="125">
        <f t="shared" si="318"/>
        <v>0</v>
      </c>
      <c r="EF1105" s="125">
        <f t="shared" si="319"/>
        <v>0</v>
      </c>
      <c r="EG1105" s="125">
        <f t="shared" si="320"/>
        <v>0</v>
      </c>
      <c r="EH1105" s="125">
        <f t="shared" si="321"/>
        <v>1</v>
      </c>
      <c r="EI1105" s="125">
        <f t="shared" si="322"/>
        <v>1</v>
      </c>
      <c r="EJ1105" s="125">
        <v>0</v>
      </c>
      <c r="EK1105" s="176" t="s">
        <v>5399</v>
      </c>
    </row>
    <row r="1106" spans="1:141" ht="15.75" customHeight="1">
      <c r="A1106" s="33"/>
      <c r="B1106" s="33"/>
      <c r="C1106" s="161">
        <v>2021</v>
      </c>
      <c r="D1106" s="128" t="s">
        <v>5418</v>
      </c>
      <c r="E1106" s="128" t="s">
        <v>5419</v>
      </c>
      <c r="F1106" s="128" t="s">
        <v>3976</v>
      </c>
      <c r="G1106" s="161" t="s">
        <v>483</v>
      </c>
      <c r="H1106" s="128" t="s">
        <v>5420</v>
      </c>
      <c r="I1106" s="128" t="s">
        <v>5421</v>
      </c>
      <c r="J1106" s="125"/>
      <c r="K1106" s="125"/>
      <c r="L1106" s="125" t="s">
        <v>5343</v>
      </c>
      <c r="M1106" s="119"/>
      <c r="N1106" s="119"/>
      <c r="O1106" s="125"/>
      <c r="P1106" s="125"/>
      <c r="Q1106" s="125"/>
      <c r="R1106" s="125"/>
      <c r="S1106" s="125"/>
      <c r="T1106" s="125"/>
      <c r="U1106" s="125">
        <v>1</v>
      </c>
      <c r="V1106" s="125"/>
      <c r="W1106" s="125"/>
      <c r="X1106" s="125"/>
      <c r="Y1106" s="125">
        <v>1</v>
      </c>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f t="shared" si="325"/>
        <v>1</v>
      </c>
      <c r="AS1106" s="125"/>
      <c r="AT1106" s="125"/>
      <c r="AU1106" s="125"/>
      <c r="AV1106" s="125"/>
      <c r="AW1106" s="125">
        <v>1</v>
      </c>
      <c r="AX1106" s="125">
        <f t="shared" si="324"/>
        <v>1</v>
      </c>
      <c r="AY1106" s="125">
        <v>1</v>
      </c>
      <c r="AZ1106" s="125">
        <v>1</v>
      </c>
      <c r="BA1106" s="125">
        <v>1</v>
      </c>
      <c r="BB1106" s="125"/>
      <c r="BC1106" s="125"/>
      <c r="BD1106" s="125"/>
      <c r="BE1106" s="125"/>
      <c r="BF1106" s="125"/>
      <c r="BG1106" s="125"/>
      <c r="BH1106" s="125"/>
      <c r="BI1106" s="125"/>
      <c r="BJ1106" s="125"/>
      <c r="BK1106" s="125">
        <v>1</v>
      </c>
      <c r="BL1106" s="125"/>
      <c r="BM1106" s="125"/>
      <c r="BN1106" s="125"/>
      <c r="BO1106" s="125"/>
      <c r="BP1106" s="125"/>
      <c r="BQ1106" s="125"/>
      <c r="BR1106" s="125"/>
      <c r="BS1106" s="125"/>
      <c r="BT1106" s="125"/>
      <c r="BU1106" s="125">
        <v>1</v>
      </c>
      <c r="BV1106" s="66">
        <f t="shared" si="323"/>
        <v>0</v>
      </c>
      <c r="BW1106" s="125"/>
      <c r="BX1106" s="125"/>
      <c r="BY1106" s="125"/>
      <c r="BZ1106" s="125"/>
      <c r="CA1106" s="125"/>
      <c r="CB1106" s="125"/>
      <c r="CC1106" s="125"/>
      <c r="CD1106" s="125"/>
      <c r="CE1106" s="125"/>
      <c r="CF1106" s="125"/>
      <c r="CG1106" s="125"/>
      <c r="CH1106" s="125">
        <f t="shared" si="308"/>
        <v>0</v>
      </c>
      <c r="CI1106" s="125"/>
      <c r="CJ1106" s="125"/>
      <c r="CK1106" s="125"/>
      <c r="CL1106" s="125"/>
      <c r="CM1106" s="125"/>
      <c r="CN1106" s="125"/>
      <c r="CO1106" s="125"/>
      <c r="CP1106" s="125"/>
      <c r="CQ1106" s="125"/>
      <c r="CR1106" s="125"/>
      <c r="CS1106" s="125">
        <f t="shared" si="309"/>
        <v>0</v>
      </c>
      <c r="CT1106" s="125"/>
      <c r="CU1106" s="125"/>
      <c r="CV1106" s="125"/>
      <c r="CW1106" s="125"/>
      <c r="CX1106" s="125"/>
      <c r="CY1106" s="125"/>
      <c r="CZ1106" s="125"/>
      <c r="DA1106" s="125"/>
      <c r="DB1106" s="125"/>
      <c r="DC1106" s="125"/>
      <c r="DD1106" s="125">
        <f t="shared" si="310"/>
        <v>0</v>
      </c>
      <c r="DE1106" s="125"/>
      <c r="DF1106" s="125"/>
      <c r="DG1106" s="125"/>
      <c r="DH1106" s="125"/>
      <c r="DI1106" s="125"/>
      <c r="DJ1106" s="125"/>
      <c r="DK1106" s="125"/>
      <c r="DL1106" s="125"/>
      <c r="DM1106" s="125"/>
      <c r="DN1106" s="125">
        <f t="shared" si="311"/>
        <v>0</v>
      </c>
      <c r="DO1106" s="125"/>
      <c r="DP1106" s="125"/>
      <c r="DQ1106" s="125"/>
      <c r="DR1106" s="125"/>
      <c r="DS1106" s="125"/>
      <c r="DT1106" s="125"/>
      <c r="DU1106" s="125"/>
      <c r="DV1106" s="125">
        <v>1</v>
      </c>
      <c r="DW1106" s="125"/>
      <c r="DX1106" s="125"/>
      <c r="DY1106" s="125">
        <f t="shared" si="312"/>
        <v>1</v>
      </c>
      <c r="DZ1106" s="125">
        <f t="shared" si="313"/>
        <v>0</v>
      </c>
      <c r="EA1106" s="125">
        <f t="shared" si="314"/>
        <v>0</v>
      </c>
      <c r="EB1106" s="125">
        <f t="shared" si="315"/>
        <v>0</v>
      </c>
      <c r="EC1106" s="125">
        <f t="shared" si="316"/>
        <v>0</v>
      </c>
      <c r="ED1106" s="125">
        <f t="shared" si="317"/>
        <v>0</v>
      </c>
      <c r="EE1106" s="125">
        <f t="shared" si="318"/>
        <v>0</v>
      </c>
      <c r="EF1106" s="125">
        <f t="shared" si="319"/>
        <v>0</v>
      </c>
      <c r="EG1106" s="125">
        <f t="shared" si="320"/>
        <v>0</v>
      </c>
      <c r="EH1106" s="125">
        <f t="shared" si="321"/>
        <v>0</v>
      </c>
      <c r="EI1106" s="125">
        <f t="shared" si="322"/>
        <v>0</v>
      </c>
      <c r="EJ1106" s="125">
        <v>1</v>
      </c>
      <c r="EK1106" s="176" t="s">
        <v>5383</v>
      </c>
    </row>
    <row r="1107" spans="1:141" ht="15.75" customHeight="1">
      <c r="A1107" s="33"/>
      <c r="B1107" s="33"/>
      <c r="C1107" s="116">
        <v>2020</v>
      </c>
      <c r="D1107" s="159" t="s">
        <v>5422</v>
      </c>
      <c r="E1107" s="159" t="s">
        <v>5423</v>
      </c>
      <c r="F1107" s="159" t="s">
        <v>898</v>
      </c>
      <c r="G1107" s="128" t="s">
        <v>5598</v>
      </c>
      <c r="H1107" s="128" t="s">
        <v>5424</v>
      </c>
      <c r="I1107" s="129" t="s">
        <v>5425</v>
      </c>
      <c r="J1107" s="125"/>
      <c r="K1107" s="125"/>
      <c r="L1107" s="125" t="s">
        <v>5343</v>
      </c>
      <c r="M1107" s="119"/>
      <c r="N1107" s="119"/>
      <c r="O1107" s="125"/>
      <c r="P1107" s="125"/>
      <c r="Q1107" s="125"/>
      <c r="R1107" s="125"/>
      <c r="S1107" s="125"/>
      <c r="T1107" s="125"/>
      <c r="U1107" s="125">
        <v>1</v>
      </c>
      <c r="V1107" s="125"/>
      <c r="W1107" s="125"/>
      <c r="X1107" s="125"/>
      <c r="Y1107" s="125"/>
      <c r="Z1107" s="125"/>
      <c r="AA1107" s="125"/>
      <c r="AB1107" s="125"/>
      <c r="AC1107" s="125"/>
      <c r="AD1107" s="125"/>
      <c r="AE1107" s="125"/>
      <c r="AF1107" s="125"/>
      <c r="AG1107" s="125"/>
      <c r="AH1107" s="125">
        <v>1</v>
      </c>
      <c r="AI1107" s="125"/>
      <c r="AJ1107" s="125"/>
      <c r="AK1107" s="125"/>
      <c r="AL1107" s="125"/>
      <c r="AM1107" s="125"/>
      <c r="AN1107" s="125"/>
      <c r="AO1107" s="125"/>
      <c r="AP1107" s="125"/>
      <c r="AQ1107" s="125"/>
      <c r="AR1107" s="125">
        <f t="shared" si="325"/>
        <v>1</v>
      </c>
      <c r="AS1107" s="125">
        <v>1</v>
      </c>
      <c r="AT1107" s="125">
        <v>1</v>
      </c>
      <c r="AU1107" s="125"/>
      <c r="AV1107" s="125"/>
      <c r="AW1107" s="125">
        <v>1</v>
      </c>
      <c r="AX1107" s="125">
        <f t="shared" si="324"/>
        <v>3</v>
      </c>
      <c r="AY1107" s="125">
        <v>1</v>
      </c>
      <c r="AZ1107" s="125">
        <v>1</v>
      </c>
      <c r="BA1107" s="125">
        <v>1</v>
      </c>
      <c r="BB1107" s="125"/>
      <c r="BC1107" s="125"/>
      <c r="BD1107" s="125"/>
      <c r="BE1107" s="125"/>
      <c r="BF1107" s="125">
        <v>1</v>
      </c>
      <c r="BG1107" s="125"/>
      <c r="BH1107" s="125"/>
      <c r="BI1107" s="125"/>
      <c r="BJ1107" s="125"/>
      <c r="BK1107" s="125"/>
      <c r="BL1107" s="125"/>
      <c r="BM1107" s="125"/>
      <c r="BN1107" s="125"/>
      <c r="BO1107" s="125"/>
      <c r="BP1107" s="125">
        <v>1</v>
      </c>
      <c r="BQ1107" s="125"/>
      <c r="BR1107" s="125"/>
      <c r="BS1107" s="125">
        <v>1</v>
      </c>
      <c r="BT1107" s="125">
        <v>1</v>
      </c>
      <c r="BU1107" s="125">
        <v>1</v>
      </c>
      <c r="BV1107" s="66">
        <f t="shared" si="323"/>
        <v>0</v>
      </c>
      <c r="BW1107" s="125"/>
      <c r="BX1107" s="125"/>
      <c r="BY1107" s="125">
        <v>1</v>
      </c>
      <c r="BZ1107" s="125"/>
      <c r="CA1107" s="125"/>
      <c r="CB1107" s="125"/>
      <c r="CC1107" s="125"/>
      <c r="CD1107" s="125"/>
      <c r="CE1107" s="125"/>
      <c r="CF1107" s="125"/>
      <c r="CG1107" s="125"/>
      <c r="CH1107" s="125">
        <f t="shared" si="308"/>
        <v>1</v>
      </c>
      <c r="CI1107" s="125"/>
      <c r="CJ1107" s="125"/>
      <c r="CK1107" s="125"/>
      <c r="CL1107" s="125">
        <v>1</v>
      </c>
      <c r="CM1107" s="125"/>
      <c r="CN1107" s="125"/>
      <c r="CO1107" s="125"/>
      <c r="CP1107" s="125"/>
      <c r="CQ1107" s="125"/>
      <c r="CR1107" s="125"/>
      <c r="CS1107" s="125">
        <f t="shared" si="309"/>
        <v>1</v>
      </c>
      <c r="CT1107" s="125"/>
      <c r="CU1107" s="125"/>
      <c r="CV1107" s="125"/>
      <c r="CW1107" s="125"/>
      <c r="CX1107" s="125"/>
      <c r="CY1107" s="125"/>
      <c r="CZ1107" s="125"/>
      <c r="DA1107" s="125"/>
      <c r="DB1107" s="125"/>
      <c r="DC1107" s="125"/>
      <c r="DD1107" s="125">
        <f t="shared" si="310"/>
        <v>0</v>
      </c>
      <c r="DE1107" s="125"/>
      <c r="DF1107" s="125"/>
      <c r="DG1107" s="125"/>
      <c r="DH1107" s="125"/>
      <c r="DI1107" s="125"/>
      <c r="DJ1107" s="125"/>
      <c r="DK1107" s="125"/>
      <c r="DL1107" s="125"/>
      <c r="DM1107" s="125"/>
      <c r="DN1107" s="125">
        <f t="shared" si="311"/>
        <v>0</v>
      </c>
      <c r="DO1107" s="125"/>
      <c r="DP1107" s="125"/>
      <c r="DQ1107" s="125"/>
      <c r="DR1107" s="125"/>
      <c r="DS1107" s="125"/>
      <c r="DT1107" s="125"/>
      <c r="DU1107" s="125">
        <v>1</v>
      </c>
      <c r="DV1107" s="125"/>
      <c r="DW1107" s="125"/>
      <c r="DX1107" s="125"/>
      <c r="DY1107" s="125">
        <f t="shared" si="312"/>
        <v>1</v>
      </c>
      <c r="DZ1107" s="125">
        <f t="shared" si="313"/>
        <v>0</v>
      </c>
      <c r="EA1107" s="125">
        <f t="shared" si="314"/>
        <v>1</v>
      </c>
      <c r="EB1107" s="125">
        <f t="shared" si="315"/>
        <v>0</v>
      </c>
      <c r="EC1107" s="125">
        <f t="shared" si="316"/>
        <v>1</v>
      </c>
      <c r="ED1107" s="125">
        <f t="shared" si="317"/>
        <v>0</v>
      </c>
      <c r="EE1107" s="125">
        <f t="shared" si="318"/>
        <v>0</v>
      </c>
      <c r="EF1107" s="125">
        <f t="shared" si="319"/>
        <v>1</v>
      </c>
      <c r="EG1107" s="125">
        <f t="shared" si="320"/>
        <v>0</v>
      </c>
      <c r="EH1107" s="125">
        <f t="shared" si="321"/>
        <v>3</v>
      </c>
      <c r="EI1107" s="125">
        <f t="shared" si="322"/>
        <v>1</v>
      </c>
      <c r="EJ1107" s="125">
        <v>0</v>
      </c>
      <c r="EK1107" s="176" t="s">
        <v>5426</v>
      </c>
    </row>
    <row r="1108" spans="1:141" ht="15.75" customHeight="1">
      <c r="A1108" s="33"/>
      <c r="B1108" s="33"/>
      <c r="C1108" s="128">
        <v>2020</v>
      </c>
      <c r="D1108" s="128" t="s">
        <v>5427</v>
      </c>
      <c r="E1108" s="128" t="s">
        <v>5428</v>
      </c>
      <c r="F1108" s="128" t="s">
        <v>660</v>
      </c>
      <c r="G1108" s="161" t="s">
        <v>487</v>
      </c>
      <c r="H1108" s="128" t="s">
        <v>5429</v>
      </c>
      <c r="I1108" s="129" t="s">
        <v>5430</v>
      </c>
      <c r="J1108" s="125"/>
      <c r="K1108" s="125"/>
      <c r="L1108" s="125" t="s">
        <v>5348</v>
      </c>
      <c r="M1108" s="119"/>
      <c r="N1108" s="119" t="s">
        <v>5431</v>
      </c>
      <c r="O1108" s="125"/>
      <c r="P1108" s="125">
        <v>1</v>
      </c>
      <c r="Q1108" s="125"/>
      <c r="R1108" s="125"/>
      <c r="S1108" s="125">
        <v>1</v>
      </c>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v>1</v>
      </c>
      <c r="AQ1108" s="125">
        <v>1</v>
      </c>
      <c r="AR1108" s="125">
        <f t="shared" si="325"/>
        <v>1</v>
      </c>
      <c r="AS1108" s="125">
        <v>1</v>
      </c>
      <c r="AT1108" s="125">
        <v>1</v>
      </c>
      <c r="AU1108" s="125">
        <v>1</v>
      </c>
      <c r="AV1108" s="125">
        <v>1</v>
      </c>
      <c r="AW1108" s="125">
        <v>1</v>
      </c>
      <c r="AX1108" s="125">
        <f t="shared" si="324"/>
        <v>5</v>
      </c>
      <c r="AY1108" s="125">
        <v>1</v>
      </c>
      <c r="AZ1108" s="125">
        <v>1</v>
      </c>
      <c r="BA1108" s="125">
        <v>1</v>
      </c>
      <c r="BB1108" s="125"/>
      <c r="BC1108" s="125"/>
      <c r="BD1108" s="125"/>
      <c r="BE1108" s="125"/>
      <c r="BF1108" s="125"/>
      <c r="BG1108" s="125"/>
      <c r="BH1108" s="125"/>
      <c r="BI1108" s="125"/>
      <c r="BJ1108" s="125"/>
      <c r="BK1108" s="125">
        <v>1</v>
      </c>
      <c r="BL1108" s="125"/>
      <c r="BM1108" s="125"/>
      <c r="BN1108" s="125"/>
      <c r="BO1108" s="125"/>
      <c r="BP1108" s="125"/>
      <c r="BQ1108" s="125"/>
      <c r="BR1108" s="125"/>
      <c r="BS1108" s="125"/>
      <c r="BT1108" s="125"/>
      <c r="BU1108" s="125"/>
      <c r="BV1108" s="66">
        <f t="shared" si="323"/>
        <v>1</v>
      </c>
      <c r="BW1108" s="125"/>
      <c r="BX1108" s="125"/>
      <c r="BY1108" s="125"/>
      <c r="BZ1108" s="125"/>
      <c r="CA1108" s="125"/>
      <c r="CB1108" s="125"/>
      <c r="CC1108" s="125"/>
      <c r="CD1108" s="125"/>
      <c r="CE1108" s="125"/>
      <c r="CF1108" s="125"/>
      <c r="CG1108" s="125"/>
      <c r="CH1108" s="125">
        <f t="shared" si="308"/>
        <v>0</v>
      </c>
      <c r="CI1108" s="125"/>
      <c r="CJ1108" s="125"/>
      <c r="CK1108" s="125"/>
      <c r="CL1108" s="125"/>
      <c r="CM1108" s="125"/>
      <c r="CN1108" s="125"/>
      <c r="CO1108" s="125"/>
      <c r="CP1108" s="125"/>
      <c r="CQ1108" s="125"/>
      <c r="CR1108" s="125"/>
      <c r="CS1108" s="125">
        <f t="shared" si="309"/>
        <v>0</v>
      </c>
      <c r="CT1108" s="125"/>
      <c r="CU1108" s="125"/>
      <c r="CV1108" s="125"/>
      <c r="CW1108" s="125"/>
      <c r="CX1108" s="125"/>
      <c r="CY1108" s="125"/>
      <c r="CZ1108" s="125"/>
      <c r="DA1108" s="125"/>
      <c r="DB1108" s="125"/>
      <c r="DC1108" s="125"/>
      <c r="DD1108" s="125">
        <f t="shared" si="310"/>
        <v>0</v>
      </c>
      <c r="DE1108" s="125"/>
      <c r="DF1108" s="125"/>
      <c r="DG1108" s="125"/>
      <c r="DH1108" s="125"/>
      <c r="DI1108" s="125"/>
      <c r="DJ1108" s="125"/>
      <c r="DK1108" s="125"/>
      <c r="DL1108" s="125"/>
      <c r="DM1108" s="125"/>
      <c r="DN1108" s="125">
        <f t="shared" si="311"/>
        <v>0</v>
      </c>
      <c r="DO1108" s="125"/>
      <c r="DP1108" s="125"/>
      <c r="DQ1108" s="125"/>
      <c r="DR1108" s="125"/>
      <c r="DS1108" s="125"/>
      <c r="DT1108" s="125"/>
      <c r="DU1108" s="125"/>
      <c r="DV1108" s="125"/>
      <c r="DW1108" s="125"/>
      <c r="DX1108" s="125"/>
      <c r="DY1108" s="125">
        <f t="shared" si="312"/>
        <v>0</v>
      </c>
      <c r="DZ1108" s="125">
        <f t="shared" si="313"/>
        <v>0</v>
      </c>
      <c r="EA1108" s="125">
        <f t="shared" si="314"/>
        <v>0</v>
      </c>
      <c r="EB1108" s="125">
        <f t="shared" si="315"/>
        <v>0</v>
      </c>
      <c r="EC1108" s="125">
        <f t="shared" si="316"/>
        <v>0</v>
      </c>
      <c r="ED1108" s="125">
        <f t="shared" si="317"/>
        <v>0</v>
      </c>
      <c r="EE1108" s="125">
        <f t="shared" si="318"/>
        <v>0</v>
      </c>
      <c r="EF1108" s="125">
        <f t="shared" si="319"/>
        <v>0</v>
      </c>
      <c r="EG1108" s="125">
        <f t="shared" si="320"/>
        <v>0</v>
      </c>
      <c r="EH1108" s="125">
        <f t="shared" si="321"/>
        <v>0</v>
      </c>
      <c r="EI1108" s="125">
        <f t="shared" si="322"/>
        <v>0</v>
      </c>
      <c r="EJ1108" s="125">
        <v>0</v>
      </c>
      <c r="EK1108" s="176" t="s">
        <v>5432</v>
      </c>
    </row>
    <row r="1109" spans="1:141" ht="15.75" customHeight="1">
      <c r="A1109" s="33"/>
      <c r="B1109" s="33"/>
      <c r="C1109" s="128">
        <v>2020</v>
      </c>
      <c r="D1109" s="128" t="s">
        <v>5433</v>
      </c>
      <c r="E1109" s="128" t="s">
        <v>5434</v>
      </c>
      <c r="F1109" s="128" t="s">
        <v>688</v>
      </c>
      <c r="G1109" s="161" t="s">
        <v>487</v>
      </c>
      <c r="H1109" s="128" t="s">
        <v>5435</v>
      </c>
      <c r="I1109" s="128" t="s">
        <v>5436</v>
      </c>
      <c r="J1109" s="125"/>
      <c r="K1109" s="125"/>
      <c r="L1109" s="125" t="s">
        <v>5343</v>
      </c>
      <c r="M1109" s="119"/>
      <c r="N1109" s="119"/>
      <c r="O1109" s="125"/>
      <c r="P1109" s="125"/>
      <c r="Q1109" s="125"/>
      <c r="R1109" s="125"/>
      <c r="S1109" s="125"/>
      <c r="T1109" s="125"/>
      <c r="U1109" s="125">
        <v>1</v>
      </c>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v>1</v>
      </c>
      <c r="AO1109" s="125"/>
      <c r="AP1109" s="125"/>
      <c r="AQ1109" s="125"/>
      <c r="AR1109" s="125">
        <f t="shared" si="325"/>
        <v>1</v>
      </c>
      <c r="AS1109" s="125">
        <v>1</v>
      </c>
      <c r="AT1109" s="125">
        <v>1</v>
      </c>
      <c r="AU1109" s="125">
        <v>1</v>
      </c>
      <c r="AV1109" s="125">
        <v>1</v>
      </c>
      <c r="AW1109" s="125">
        <v>1</v>
      </c>
      <c r="AX1109" s="125">
        <f t="shared" si="324"/>
        <v>5</v>
      </c>
      <c r="AY1109" s="125"/>
      <c r="AZ1109" s="125">
        <v>1</v>
      </c>
      <c r="BA1109" s="125">
        <v>1</v>
      </c>
      <c r="BB1109" s="125">
        <v>1</v>
      </c>
      <c r="BC1109" s="125"/>
      <c r="BD1109" s="125">
        <v>1</v>
      </c>
      <c r="BE1109" s="125"/>
      <c r="BF1109" s="125"/>
      <c r="BG1109" s="125"/>
      <c r="BH1109" s="125"/>
      <c r="BI1109" s="125"/>
      <c r="BJ1109" s="125"/>
      <c r="BK1109" s="125"/>
      <c r="BL1109" s="125"/>
      <c r="BM1109" s="125"/>
      <c r="BN1109" s="125"/>
      <c r="BO1109" s="125"/>
      <c r="BP1109" s="125"/>
      <c r="BQ1109" s="125">
        <v>1</v>
      </c>
      <c r="BR1109" s="125"/>
      <c r="BS1109" s="125"/>
      <c r="BT1109" s="125"/>
      <c r="BU1109" s="125"/>
      <c r="BV1109" s="66">
        <f t="shared" si="323"/>
        <v>1</v>
      </c>
      <c r="BW1109" s="125"/>
      <c r="BX1109" s="125"/>
      <c r="BY1109" s="125"/>
      <c r="BZ1109" s="125"/>
      <c r="CA1109" s="125"/>
      <c r="CB1109" s="125"/>
      <c r="CC1109" s="125"/>
      <c r="CD1109" s="125"/>
      <c r="CE1109" s="125"/>
      <c r="CF1109" s="125"/>
      <c r="CG1109" s="125"/>
      <c r="CH1109" s="125">
        <f t="shared" si="308"/>
        <v>0</v>
      </c>
      <c r="CI1109" s="125"/>
      <c r="CJ1109" s="125"/>
      <c r="CK1109" s="125"/>
      <c r="CL1109" s="125"/>
      <c r="CM1109" s="125"/>
      <c r="CN1109" s="125"/>
      <c r="CO1109" s="125"/>
      <c r="CP1109" s="125"/>
      <c r="CQ1109" s="125"/>
      <c r="CR1109" s="125"/>
      <c r="CS1109" s="125">
        <f t="shared" si="309"/>
        <v>0</v>
      </c>
      <c r="CT1109" s="125"/>
      <c r="CU1109" s="125"/>
      <c r="CV1109" s="125"/>
      <c r="CW1109" s="125"/>
      <c r="CX1109" s="125"/>
      <c r="CY1109" s="125"/>
      <c r="CZ1109" s="125"/>
      <c r="DA1109" s="125"/>
      <c r="DB1109" s="125"/>
      <c r="DC1109" s="125"/>
      <c r="DD1109" s="125">
        <f t="shared" si="310"/>
        <v>0</v>
      </c>
      <c r="DE1109" s="125"/>
      <c r="DF1109" s="125"/>
      <c r="DG1109" s="125"/>
      <c r="DH1109" s="125"/>
      <c r="DI1109" s="125"/>
      <c r="DJ1109" s="125"/>
      <c r="DK1109" s="125"/>
      <c r="DL1109" s="125"/>
      <c r="DM1109" s="125"/>
      <c r="DN1109" s="125">
        <f t="shared" si="311"/>
        <v>0</v>
      </c>
      <c r="DO1109" s="125"/>
      <c r="DP1109" s="125"/>
      <c r="DQ1109" s="125"/>
      <c r="DR1109" s="125"/>
      <c r="DS1109" s="125"/>
      <c r="DT1109" s="125"/>
      <c r="DU1109" s="125"/>
      <c r="DV1109" s="125"/>
      <c r="DW1109" s="125"/>
      <c r="DX1109" s="125"/>
      <c r="DY1109" s="125">
        <f t="shared" si="312"/>
        <v>0</v>
      </c>
      <c r="DZ1109" s="125">
        <f t="shared" si="313"/>
        <v>0</v>
      </c>
      <c r="EA1109" s="125">
        <f t="shared" si="314"/>
        <v>0</v>
      </c>
      <c r="EB1109" s="125">
        <f t="shared" si="315"/>
        <v>0</v>
      </c>
      <c r="EC1109" s="125">
        <f t="shared" si="316"/>
        <v>0</v>
      </c>
      <c r="ED1109" s="125">
        <f t="shared" si="317"/>
        <v>0</v>
      </c>
      <c r="EE1109" s="125">
        <f t="shared" si="318"/>
        <v>0</v>
      </c>
      <c r="EF1109" s="125">
        <f t="shared" si="319"/>
        <v>0</v>
      </c>
      <c r="EG1109" s="125">
        <f t="shared" si="320"/>
        <v>0</v>
      </c>
      <c r="EH1109" s="125">
        <f t="shared" si="321"/>
        <v>0</v>
      </c>
      <c r="EI1109" s="125">
        <f t="shared" si="322"/>
        <v>0</v>
      </c>
      <c r="EJ1109" s="125">
        <v>0</v>
      </c>
      <c r="EK1109" s="176" t="s">
        <v>5437</v>
      </c>
    </row>
    <row r="1110" spans="1:141" ht="15.75" customHeight="1">
      <c r="A1110" s="33"/>
      <c r="B1110" s="33"/>
      <c r="C1110" s="125">
        <v>2020</v>
      </c>
      <c r="D1110" s="125" t="s">
        <v>5438</v>
      </c>
      <c r="E1110" s="125" t="s">
        <v>5439</v>
      </c>
      <c r="F1110" s="176" t="s">
        <v>5440</v>
      </c>
      <c r="G1110" s="163"/>
      <c r="H1110" s="125" t="s">
        <v>5441</v>
      </c>
      <c r="I1110" s="125" t="s">
        <v>5442</v>
      </c>
      <c r="J1110" s="125"/>
      <c r="K1110" s="125"/>
      <c r="L1110" s="125" t="s">
        <v>5343</v>
      </c>
      <c r="M1110" s="119"/>
      <c r="N1110" s="119" t="s">
        <v>5443</v>
      </c>
      <c r="O1110" s="125"/>
      <c r="P1110" s="125"/>
      <c r="Q1110" s="125"/>
      <c r="R1110" s="125"/>
      <c r="S1110" s="125"/>
      <c r="T1110" s="125"/>
      <c r="U1110" s="125">
        <v>1</v>
      </c>
      <c r="V1110" s="125"/>
      <c r="W1110" s="125"/>
      <c r="X1110" s="125"/>
      <c r="Y1110" s="125"/>
      <c r="Z1110" s="125">
        <v>1</v>
      </c>
      <c r="AA1110" s="125"/>
      <c r="AB1110" s="125"/>
      <c r="AC1110" s="125"/>
      <c r="AD1110" s="125"/>
      <c r="AE1110" s="125">
        <v>1</v>
      </c>
      <c r="AF1110" s="125"/>
      <c r="AG1110" s="125"/>
      <c r="AH1110" s="125"/>
      <c r="AI1110" s="125"/>
      <c r="AJ1110" s="125"/>
      <c r="AK1110" s="125"/>
      <c r="AL1110" s="125"/>
      <c r="AM1110" s="125"/>
      <c r="AN1110" s="125"/>
      <c r="AO1110" s="125"/>
      <c r="AP1110" s="125"/>
      <c r="AQ1110" s="125"/>
      <c r="AR1110" s="125">
        <f t="shared" si="325"/>
        <v>1</v>
      </c>
      <c r="AS1110" s="125"/>
      <c r="AT1110" s="125">
        <v>1</v>
      </c>
      <c r="AU1110" s="125"/>
      <c r="AV1110" s="125"/>
      <c r="AW1110" s="125">
        <v>1</v>
      </c>
      <c r="AX1110" s="125">
        <f t="shared" si="324"/>
        <v>2</v>
      </c>
      <c r="AY1110" s="125">
        <v>1</v>
      </c>
      <c r="AZ1110" s="125">
        <v>1</v>
      </c>
      <c r="BA1110" s="125">
        <v>1</v>
      </c>
      <c r="BB1110" s="125"/>
      <c r="BC1110" s="125"/>
      <c r="BD1110" s="125"/>
      <c r="BE1110" s="125"/>
      <c r="BF1110" s="125"/>
      <c r="BG1110" s="125"/>
      <c r="BH1110" s="125"/>
      <c r="BI1110" s="125"/>
      <c r="BJ1110" s="125">
        <v>1</v>
      </c>
      <c r="BK1110" s="125">
        <v>1</v>
      </c>
      <c r="BL1110" s="125"/>
      <c r="BM1110" s="125"/>
      <c r="BN1110" s="125"/>
      <c r="BO1110" s="125"/>
      <c r="BP1110" s="125"/>
      <c r="BQ1110" s="125"/>
      <c r="BR1110" s="125"/>
      <c r="BS1110" s="125"/>
      <c r="BT1110" s="125">
        <v>1</v>
      </c>
      <c r="BU1110" s="125">
        <v>1</v>
      </c>
      <c r="BV1110" s="66">
        <f t="shared" si="323"/>
        <v>0</v>
      </c>
      <c r="BW1110" s="125"/>
      <c r="BX1110" s="125"/>
      <c r="BY1110" s="125"/>
      <c r="BZ1110" s="125"/>
      <c r="CA1110" s="125"/>
      <c r="CB1110" s="125"/>
      <c r="CC1110" s="125"/>
      <c r="CD1110" s="125"/>
      <c r="CE1110" s="125"/>
      <c r="CF1110" s="125"/>
      <c r="CG1110" s="125"/>
      <c r="CH1110" s="125">
        <f t="shared" si="308"/>
        <v>0</v>
      </c>
      <c r="CI1110" s="125"/>
      <c r="CJ1110" s="125"/>
      <c r="CK1110" s="125"/>
      <c r="CL1110" s="125"/>
      <c r="CM1110" s="125">
        <v>1</v>
      </c>
      <c r="CN1110" s="125"/>
      <c r="CO1110" s="125"/>
      <c r="CP1110" s="125"/>
      <c r="CQ1110" s="125"/>
      <c r="CR1110" s="125"/>
      <c r="CS1110" s="125">
        <f t="shared" si="309"/>
        <v>1</v>
      </c>
      <c r="CT1110" s="125"/>
      <c r="CU1110" s="125"/>
      <c r="CV1110" s="125"/>
      <c r="CW1110" s="125"/>
      <c r="CX1110" s="125"/>
      <c r="CY1110" s="125"/>
      <c r="CZ1110" s="125"/>
      <c r="DA1110" s="125"/>
      <c r="DB1110" s="125"/>
      <c r="DC1110" s="125"/>
      <c r="DD1110" s="125">
        <f t="shared" si="310"/>
        <v>0</v>
      </c>
      <c r="DE1110" s="125"/>
      <c r="DF1110" s="125"/>
      <c r="DG1110" s="125"/>
      <c r="DH1110" s="125"/>
      <c r="DI1110" s="125"/>
      <c r="DJ1110" s="125"/>
      <c r="DK1110" s="125"/>
      <c r="DL1110" s="125"/>
      <c r="DM1110" s="125"/>
      <c r="DN1110" s="125">
        <f t="shared" si="311"/>
        <v>0</v>
      </c>
      <c r="DO1110" s="125"/>
      <c r="DP1110" s="125"/>
      <c r="DQ1110" s="125"/>
      <c r="DR1110" s="125"/>
      <c r="DS1110" s="125"/>
      <c r="DT1110" s="125"/>
      <c r="DU1110" s="125"/>
      <c r="DV1110" s="125">
        <v>1</v>
      </c>
      <c r="DW1110" s="125"/>
      <c r="DX1110" s="125"/>
      <c r="DY1110" s="125">
        <f t="shared" si="312"/>
        <v>1</v>
      </c>
      <c r="DZ1110" s="125">
        <f t="shared" si="313"/>
        <v>0</v>
      </c>
      <c r="EA1110" s="125">
        <f t="shared" si="314"/>
        <v>0</v>
      </c>
      <c r="EB1110" s="125">
        <f t="shared" si="315"/>
        <v>0</v>
      </c>
      <c r="EC1110" s="125">
        <f t="shared" si="316"/>
        <v>0</v>
      </c>
      <c r="ED1110" s="125">
        <f t="shared" si="317"/>
        <v>0</v>
      </c>
      <c r="EE1110" s="125">
        <f t="shared" si="318"/>
        <v>0</v>
      </c>
      <c r="EF1110" s="125">
        <f t="shared" si="319"/>
        <v>0</v>
      </c>
      <c r="EG1110" s="125">
        <f t="shared" si="320"/>
        <v>0</v>
      </c>
      <c r="EH1110" s="125">
        <f t="shared" si="321"/>
        <v>0</v>
      </c>
      <c r="EI1110" s="125">
        <f t="shared" si="322"/>
        <v>0</v>
      </c>
      <c r="EJ1110" s="125">
        <v>0</v>
      </c>
      <c r="EK1110" s="176" t="s">
        <v>5444</v>
      </c>
    </row>
    <row r="1111" spans="1:141" ht="15.75" customHeight="1">
      <c r="A1111" s="33"/>
      <c r="B1111" s="33"/>
      <c r="C1111" s="125">
        <v>2020</v>
      </c>
      <c r="D1111" s="125" t="s">
        <v>5445</v>
      </c>
      <c r="E1111" s="125" t="s">
        <v>5446</v>
      </c>
      <c r="F1111" s="125" t="s">
        <v>856</v>
      </c>
      <c r="G1111" s="125" t="s">
        <v>483</v>
      </c>
      <c r="H1111" s="125" t="s">
        <v>5447</v>
      </c>
      <c r="I1111" s="125" t="s">
        <v>5448</v>
      </c>
      <c r="J1111" s="125"/>
      <c r="K1111" s="125"/>
      <c r="L1111" s="125" t="s">
        <v>5343</v>
      </c>
      <c r="M1111" s="119"/>
      <c r="N1111" s="119"/>
      <c r="O1111" s="125"/>
      <c r="P1111" s="125"/>
      <c r="Q1111" s="125"/>
      <c r="R1111" s="125"/>
      <c r="S1111" s="125">
        <v>1</v>
      </c>
      <c r="T1111" s="125"/>
      <c r="U1111" s="125"/>
      <c r="V1111" s="125"/>
      <c r="W1111" s="125"/>
      <c r="X1111" s="125"/>
      <c r="Y1111" s="125"/>
      <c r="Z1111" s="125"/>
      <c r="AA1111" s="125"/>
      <c r="AB1111" s="125"/>
      <c r="AC1111" s="125"/>
      <c r="AD1111" s="125"/>
      <c r="AE1111" s="125"/>
      <c r="AF1111" s="125">
        <v>1</v>
      </c>
      <c r="AG1111" s="125"/>
      <c r="AH1111" s="125"/>
      <c r="AI1111" s="125"/>
      <c r="AJ1111" s="125"/>
      <c r="AK1111" s="125"/>
      <c r="AL1111" s="125"/>
      <c r="AM1111" s="125"/>
      <c r="AN1111" s="125"/>
      <c r="AO1111" s="125"/>
      <c r="AP1111" s="125"/>
      <c r="AQ1111" s="125"/>
      <c r="AR1111" s="125">
        <f t="shared" si="325"/>
        <v>1</v>
      </c>
      <c r="AS1111" s="125"/>
      <c r="AT1111" s="125">
        <v>1</v>
      </c>
      <c r="AU1111" s="125"/>
      <c r="AV1111" s="125"/>
      <c r="AW1111" s="125"/>
      <c r="AX1111" s="125">
        <f t="shared" si="324"/>
        <v>1</v>
      </c>
      <c r="AY1111" s="125">
        <v>1</v>
      </c>
      <c r="AZ1111" s="125">
        <v>1</v>
      </c>
      <c r="BA1111" s="125"/>
      <c r="BB1111" s="125"/>
      <c r="BC1111" s="125">
        <v>1</v>
      </c>
      <c r="BD1111" s="125"/>
      <c r="BE1111" s="125"/>
      <c r="BF1111" s="125"/>
      <c r="BG1111" s="125"/>
      <c r="BH1111" s="125"/>
      <c r="BI1111" s="125"/>
      <c r="BJ1111" s="125"/>
      <c r="BK1111" s="125"/>
      <c r="BL1111" s="125"/>
      <c r="BM1111" s="125"/>
      <c r="BN1111" s="125"/>
      <c r="BO1111" s="125">
        <v>1</v>
      </c>
      <c r="BP1111" s="125"/>
      <c r="BQ1111" s="125"/>
      <c r="BR1111" s="125"/>
      <c r="BS1111" s="125">
        <v>1</v>
      </c>
      <c r="BT1111" s="125">
        <v>1</v>
      </c>
      <c r="BU1111" s="125">
        <v>1</v>
      </c>
      <c r="BV1111" s="66">
        <f t="shared" si="323"/>
        <v>0</v>
      </c>
      <c r="BW1111" s="125"/>
      <c r="BX1111" s="125"/>
      <c r="BY1111" s="125"/>
      <c r="BZ1111" s="125"/>
      <c r="CA1111" s="125"/>
      <c r="CB1111" s="125"/>
      <c r="CC1111" s="125"/>
      <c r="CD1111" s="125"/>
      <c r="CE1111" s="125"/>
      <c r="CF1111" s="125"/>
      <c r="CG1111" s="125"/>
      <c r="CH1111" s="125">
        <f t="shared" si="308"/>
        <v>0</v>
      </c>
      <c r="CI1111" s="125"/>
      <c r="CJ1111" s="125">
        <v>1</v>
      </c>
      <c r="CK1111" s="125"/>
      <c r="CL1111" s="125"/>
      <c r="CM1111" s="125"/>
      <c r="CN1111" s="125">
        <v>1</v>
      </c>
      <c r="CO1111" s="125"/>
      <c r="CP1111" s="125">
        <v>1</v>
      </c>
      <c r="CQ1111" s="125"/>
      <c r="CR1111" s="125"/>
      <c r="CS1111" s="125">
        <f t="shared" si="309"/>
        <v>3</v>
      </c>
      <c r="CT1111" s="125"/>
      <c r="CU1111" s="125"/>
      <c r="CV1111" s="125"/>
      <c r="CW1111" s="125"/>
      <c r="CX1111" s="125"/>
      <c r="CY1111" s="125"/>
      <c r="CZ1111" s="125"/>
      <c r="DA1111" s="125"/>
      <c r="DB1111" s="125"/>
      <c r="DC1111" s="125"/>
      <c r="DD1111" s="125">
        <f t="shared" si="310"/>
        <v>0</v>
      </c>
      <c r="DE1111" s="125"/>
      <c r="DF1111" s="125"/>
      <c r="DG1111" s="125"/>
      <c r="DH1111" s="125"/>
      <c r="DI1111" s="125"/>
      <c r="DJ1111" s="125"/>
      <c r="DK1111" s="125"/>
      <c r="DL1111" s="125"/>
      <c r="DM1111" s="125"/>
      <c r="DN1111" s="125">
        <f t="shared" si="311"/>
        <v>0</v>
      </c>
      <c r="DO1111" s="125"/>
      <c r="DP1111" s="125"/>
      <c r="DQ1111" s="125"/>
      <c r="DR1111" s="125"/>
      <c r="DS1111" s="125"/>
      <c r="DT1111" s="125"/>
      <c r="DU1111" s="125"/>
      <c r="DV1111" s="125"/>
      <c r="DW1111" s="125"/>
      <c r="DX1111" s="125"/>
      <c r="DY1111" s="125">
        <f t="shared" si="312"/>
        <v>0</v>
      </c>
      <c r="DZ1111" s="125">
        <f t="shared" si="313"/>
        <v>0</v>
      </c>
      <c r="EA1111" s="125">
        <f t="shared" si="314"/>
        <v>1</v>
      </c>
      <c r="EB1111" s="125">
        <f t="shared" si="315"/>
        <v>0</v>
      </c>
      <c r="EC1111" s="125">
        <f t="shared" si="316"/>
        <v>0</v>
      </c>
      <c r="ED1111" s="125">
        <f t="shared" si="317"/>
        <v>1</v>
      </c>
      <c r="EE1111" s="125">
        <f t="shared" si="318"/>
        <v>0</v>
      </c>
      <c r="EF1111" s="125">
        <f t="shared" si="319"/>
        <v>1</v>
      </c>
      <c r="EG1111" s="125">
        <f t="shared" si="320"/>
        <v>0</v>
      </c>
      <c r="EH1111" s="125">
        <f t="shared" si="321"/>
        <v>3</v>
      </c>
      <c r="EI1111" s="125">
        <f t="shared" si="322"/>
        <v>1</v>
      </c>
      <c r="EJ1111" s="125">
        <v>0</v>
      </c>
      <c r="EK1111" s="176" t="s">
        <v>5449</v>
      </c>
    </row>
    <row r="1112" spans="1:141" ht="15.75" customHeight="1">
      <c r="A1112" s="33"/>
      <c r="B1112" s="33"/>
      <c r="C1112" s="201">
        <v>2020</v>
      </c>
      <c r="D1112" s="201" t="s">
        <v>5450</v>
      </c>
      <c r="E1112" s="201" t="s">
        <v>5451</v>
      </c>
      <c r="F1112" s="201" t="s">
        <v>544</v>
      </c>
      <c r="G1112" s="201" t="s">
        <v>538</v>
      </c>
      <c r="H1112" s="201" t="s">
        <v>5452</v>
      </c>
      <c r="I1112" s="224" t="s">
        <v>5453</v>
      </c>
      <c r="J1112" s="201"/>
      <c r="K1112" s="201"/>
      <c r="L1112" s="201" t="s">
        <v>5343</v>
      </c>
      <c r="M1112" s="214"/>
      <c r="N1112" s="214"/>
      <c r="O1112" s="201"/>
      <c r="P1112" s="201"/>
      <c r="Q1112" s="201"/>
      <c r="R1112" s="201"/>
      <c r="S1112" s="201"/>
      <c r="T1112" s="201"/>
      <c r="U1112" s="201">
        <v>1</v>
      </c>
      <c r="V1112" s="201"/>
      <c r="W1112" s="201"/>
      <c r="X1112" s="201"/>
      <c r="Y1112" s="201"/>
      <c r="Z1112" s="201">
        <v>1</v>
      </c>
      <c r="AA1112" s="201"/>
      <c r="AB1112" s="201"/>
      <c r="AC1112" s="201"/>
      <c r="AD1112" s="201"/>
      <c r="AE1112" s="201"/>
      <c r="AF1112" s="208"/>
      <c r="AG1112" s="201"/>
      <c r="AH1112" s="201"/>
      <c r="AI1112" s="201"/>
      <c r="AJ1112" s="201"/>
      <c r="AK1112" s="201"/>
      <c r="AL1112" s="201"/>
      <c r="AM1112" s="201"/>
      <c r="AN1112" s="201"/>
      <c r="AO1112" s="201"/>
      <c r="AP1112" s="201"/>
      <c r="AQ1112" s="201"/>
      <c r="AR1112" s="201">
        <f t="shared" si="325"/>
        <v>1</v>
      </c>
      <c r="AS1112" s="201">
        <v>1</v>
      </c>
      <c r="AT1112" s="201">
        <v>1</v>
      </c>
      <c r="AU1112" s="201">
        <v>1</v>
      </c>
      <c r="AV1112" s="201"/>
      <c r="AW1112" s="201">
        <v>1</v>
      </c>
      <c r="AX1112" s="201">
        <f t="shared" si="324"/>
        <v>4</v>
      </c>
      <c r="AY1112" s="201">
        <v>1</v>
      </c>
      <c r="AZ1112" s="201">
        <v>1</v>
      </c>
      <c r="BA1112" s="201">
        <v>1</v>
      </c>
      <c r="BB1112" s="201"/>
      <c r="BC1112" s="201"/>
      <c r="BD1112" s="201"/>
      <c r="BE1112" s="201"/>
      <c r="BF1112" s="201"/>
      <c r="BG1112" s="201"/>
      <c r="BH1112" s="201"/>
      <c r="BI1112" s="201"/>
      <c r="BJ1112" s="201"/>
      <c r="BK1112" s="201">
        <v>1</v>
      </c>
      <c r="BL1112" s="201"/>
      <c r="BM1112" s="201"/>
      <c r="BN1112" s="201"/>
      <c r="BO1112" s="201"/>
      <c r="BP1112" s="201"/>
      <c r="BQ1112" s="201"/>
      <c r="BR1112" s="201"/>
      <c r="BS1112" s="201">
        <v>1</v>
      </c>
      <c r="BT1112" s="201">
        <v>1</v>
      </c>
      <c r="BU1112" s="201">
        <v>1</v>
      </c>
      <c r="BV1112" s="66">
        <f t="shared" si="323"/>
        <v>0</v>
      </c>
      <c r="BW1112" s="201"/>
      <c r="BX1112" s="201">
        <v>1</v>
      </c>
      <c r="BY1112" s="201"/>
      <c r="BZ1112" s="201">
        <v>1</v>
      </c>
      <c r="CA1112" s="201"/>
      <c r="CB1112" s="201"/>
      <c r="CC1112" s="201"/>
      <c r="CD1112" s="201"/>
      <c r="CE1112" s="201"/>
      <c r="CF1112" s="201"/>
      <c r="CG1112" s="201"/>
      <c r="CH1112" s="201">
        <f t="shared" si="308"/>
        <v>2</v>
      </c>
      <c r="CI1112" s="201"/>
      <c r="CJ1112" s="201"/>
      <c r="CK1112" s="201"/>
      <c r="CL1112" s="201"/>
      <c r="CM1112" s="201">
        <v>1</v>
      </c>
      <c r="CN1112" s="201"/>
      <c r="CO1112" s="201"/>
      <c r="CP1112" s="201"/>
      <c r="CQ1112" s="201"/>
      <c r="CR1112" s="201"/>
      <c r="CS1112" s="201">
        <f t="shared" si="309"/>
        <v>1</v>
      </c>
      <c r="CT1112" s="201"/>
      <c r="CU1112" s="201"/>
      <c r="CV1112" s="201"/>
      <c r="CW1112" s="201"/>
      <c r="CX1112" s="201"/>
      <c r="CY1112" s="201"/>
      <c r="CZ1112" s="201">
        <v>1</v>
      </c>
      <c r="DA1112" s="201"/>
      <c r="DB1112" s="201"/>
      <c r="DC1112" s="201"/>
      <c r="DD1112" s="201">
        <f t="shared" si="310"/>
        <v>1</v>
      </c>
      <c r="DE1112" s="201"/>
      <c r="DF1112" s="201"/>
      <c r="DG1112" s="201"/>
      <c r="DH1112" s="201"/>
      <c r="DI1112" s="201"/>
      <c r="DJ1112" s="201"/>
      <c r="DK1112" s="201"/>
      <c r="DL1112" s="201"/>
      <c r="DM1112" s="201"/>
      <c r="DN1112" s="201">
        <f t="shared" si="311"/>
        <v>0</v>
      </c>
      <c r="DO1112" s="201"/>
      <c r="DP1112" s="201"/>
      <c r="DQ1112" s="201"/>
      <c r="DR1112" s="201"/>
      <c r="DS1112" s="201"/>
      <c r="DT1112" s="201"/>
      <c r="DU1112" s="201"/>
      <c r="DV1112" s="201">
        <v>1</v>
      </c>
      <c r="DW1112" s="201"/>
      <c r="DX1112" s="201"/>
      <c r="DY1112" s="201">
        <f t="shared" si="312"/>
        <v>1</v>
      </c>
      <c r="DZ1112" s="201">
        <f t="shared" si="313"/>
        <v>0</v>
      </c>
      <c r="EA1112" s="201">
        <f t="shared" si="314"/>
        <v>0</v>
      </c>
      <c r="EB1112" s="201">
        <f t="shared" si="315"/>
        <v>0</v>
      </c>
      <c r="EC1112" s="201">
        <f t="shared" si="316"/>
        <v>0</v>
      </c>
      <c r="ED1112" s="201">
        <f t="shared" si="317"/>
        <v>0</v>
      </c>
      <c r="EE1112" s="201">
        <f t="shared" si="318"/>
        <v>0</v>
      </c>
      <c r="EF1112" s="201">
        <f t="shared" si="319"/>
        <v>0</v>
      </c>
      <c r="EG1112" s="201">
        <f t="shared" si="320"/>
        <v>0</v>
      </c>
      <c r="EH1112" s="201">
        <f t="shared" si="321"/>
        <v>0</v>
      </c>
      <c r="EI1112" s="201">
        <f t="shared" si="322"/>
        <v>0</v>
      </c>
      <c r="EJ1112" s="201">
        <v>0</v>
      </c>
      <c r="EK1112" s="176" t="s">
        <v>5383</v>
      </c>
    </row>
    <row r="1113" spans="1:141" ht="15.75" customHeight="1">
      <c r="A1113" s="33"/>
      <c r="B1113" s="33"/>
      <c r="C1113" s="125">
        <v>2020</v>
      </c>
      <c r="D1113" s="125" t="s">
        <v>5454</v>
      </c>
      <c r="E1113" s="125" t="s">
        <v>5455</v>
      </c>
      <c r="F1113" s="125" t="s">
        <v>1917</v>
      </c>
      <c r="G1113" s="125" t="s">
        <v>487</v>
      </c>
      <c r="H1113" s="125" t="s">
        <v>5456</v>
      </c>
      <c r="I1113" s="189" t="s">
        <v>5457</v>
      </c>
      <c r="J1113" s="125"/>
      <c r="K1113" s="125"/>
      <c r="L1113" s="125" t="s">
        <v>5343</v>
      </c>
      <c r="M1113" s="119"/>
      <c r="N1113" s="119"/>
      <c r="O1113" s="125"/>
      <c r="P1113" s="125"/>
      <c r="Q1113" s="125"/>
      <c r="R1113" s="125"/>
      <c r="S1113" s="125"/>
      <c r="T1113" s="125"/>
      <c r="U1113" s="125">
        <v>1</v>
      </c>
      <c r="V1113" s="125"/>
      <c r="W1113" s="125"/>
      <c r="X1113" s="125"/>
      <c r="Y1113" s="125"/>
      <c r="Z1113" s="125"/>
      <c r="AA1113" s="125"/>
      <c r="AB1113" s="125"/>
      <c r="AC1113" s="125"/>
      <c r="AD1113" s="125">
        <v>1</v>
      </c>
      <c r="AE1113" s="125"/>
      <c r="AF1113" s="125"/>
      <c r="AG1113" s="125"/>
      <c r="AH1113" s="125"/>
      <c r="AI1113" s="125"/>
      <c r="AJ1113" s="125"/>
      <c r="AK1113" s="125"/>
      <c r="AL1113" s="125"/>
      <c r="AM1113" s="125"/>
      <c r="AN1113" s="125"/>
      <c r="AO1113" s="125"/>
      <c r="AP1113" s="125"/>
      <c r="AQ1113" s="125"/>
      <c r="AR1113" s="125">
        <f t="shared" si="325"/>
        <v>1</v>
      </c>
      <c r="AS1113" s="125"/>
      <c r="AT1113" s="125">
        <v>1</v>
      </c>
      <c r="AU1113" s="125"/>
      <c r="AV1113" s="125"/>
      <c r="AW1113" s="125"/>
      <c r="AX1113" s="125">
        <f t="shared" si="324"/>
        <v>1</v>
      </c>
      <c r="AY1113" s="125">
        <v>1</v>
      </c>
      <c r="AZ1113" s="125">
        <v>1</v>
      </c>
      <c r="BA1113" s="125"/>
      <c r="BB1113" s="125"/>
      <c r="BC1113" s="125"/>
      <c r="BD1113" s="125"/>
      <c r="BE1113" s="125">
        <v>1</v>
      </c>
      <c r="BF1113" s="125">
        <v>1</v>
      </c>
      <c r="BG1113" s="125"/>
      <c r="BH1113" s="125"/>
      <c r="BI1113" s="125"/>
      <c r="BJ1113" s="125"/>
      <c r="BK1113" s="125">
        <v>1</v>
      </c>
      <c r="BL1113" s="125"/>
      <c r="BM1113" s="125"/>
      <c r="BN1113" s="125"/>
      <c r="BO1113" s="125"/>
      <c r="BP1113" s="125"/>
      <c r="BQ1113" s="125"/>
      <c r="BR1113" s="125"/>
      <c r="BS1113" s="125"/>
      <c r="BT1113" s="125">
        <v>1</v>
      </c>
      <c r="BU1113" s="125"/>
      <c r="BV1113" s="66">
        <f t="shared" si="323"/>
        <v>0</v>
      </c>
      <c r="BW1113" s="125"/>
      <c r="BX1113" s="125"/>
      <c r="BY1113" s="125"/>
      <c r="BZ1113" s="125"/>
      <c r="CA1113" s="125"/>
      <c r="CB1113" s="125"/>
      <c r="CC1113" s="125"/>
      <c r="CD1113" s="125"/>
      <c r="CE1113" s="125"/>
      <c r="CF1113" s="125"/>
      <c r="CG1113" s="125"/>
      <c r="CH1113" s="125">
        <f t="shared" si="308"/>
        <v>0</v>
      </c>
      <c r="CI1113" s="125"/>
      <c r="CJ1113" s="125"/>
      <c r="CK1113" s="125"/>
      <c r="CL1113" s="125">
        <v>1</v>
      </c>
      <c r="CM1113" s="125"/>
      <c r="CN1113" s="125"/>
      <c r="CO1113" s="125"/>
      <c r="CP1113" s="125"/>
      <c r="CQ1113" s="125"/>
      <c r="CR1113" s="125"/>
      <c r="CS1113" s="125">
        <f t="shared" si="309"/>
        <v>1</v>
      </c>
      <c r="CT1113" s="125"/>
      <c r="CU1113" s="125"/>
      <c r="CV1113" s="125"/>
      <c r="CW1113" s="125"/>
      <c r="CX1113" s="125"/>
      <c r="CY1113" s="125"/>
      <c r="CZ1113" s="125"/>
      <c r="DA1113" s="125"/>
      <c r="DB1113" s="125"/>
      <c r="DC1113" s="125"/>
      <c r="DD1113" s="125">
        <f t="shared" si="310"/>
        <v>0</v>
      </c>
      <c r="DE1113" s="125"/>
      <c r="DF1113" s="125"/>
      <c r="DG1113" s="125"/>
      <c r="DH1113" s="125"/>
      <c r="DI1113" s="125"/>
      <c r="DJ1113" s="125"/>
      <c r="DK1113" s="125"/>
      <c r="DL1113" s="125"/>
      <c r="DM1113" s="125"/>
      <c r="DN1113" s="125">
        <f t="shared" si="311"/>
        <v>0</v>
      </c>
      <c r="DO1113" s="125"/>
      <c r="DP1113" s="125"/>
      <c r="DQ1113" s="125"/>
      <c r="DR1113" s="125"/>
      <c r="DS1113" s="125"/>
      <c r="DT1113" s="125"/>
      <c r="DU1113" s="125"/>
      <c r="DV1113" s="125"/>
      <c r="DW1113" s="125"/>
      <c r="DX1113" s="125"/>
      <c r="DY1113" s="125">
        <f t="shared" si="312"/>
        <v>0</v>
      </c>
      <c r="DZ1113" s="125">
        <f t="shared" si="313"/>
        <v>0</v>
      </c>
      <c r="EA1113" s="125">
        <f t="shared" si="314"/>
        <v>0</v>
      </c>
      <c r="EB1113" s="125">
        <f t="shared" si="315"/>
        <v>0</v>
      </c>
      <c r="EC1113" s="125">
        <f t="shared" si="316"/>
        <v>1</v>
      </c>
      <c r="ED1113" s="125">
        <f t="shared" si="317"/>
        <v>0</v>
      </c>
      <c r="EE1113" s="125">
        <f t="shared" si="318"/>
        <v>0</v>
      </c>
      <c r="EF1113" s="125">
        <f t="shared" si="319"/>
        <v>0</v>
      </c>
      <c r="EG1113" s="125">
        <f t="shared" si="320"/>
        <v>0</v>
      </c>
      <c r="EH1113" s="125">
        <f t="shared" si="321"/>
        <v>1</v>
      </c>
      <c r="EI1113" s="125">
        <f t="shared" si="322"/>
        <v>1</v>
      </c>
      <c r="EJ1113" s="125">
        <v>0</v>
      </c>
      <c r="EK1113" s="164" t="s">
        <v>5458</v>
      </c>
    </row>
    <row r="1114" spans="1:141" ht="15.75" customHeight="1">
      <c r="A1114" s="33"/>
      <c r="B1114" s="33"/>
      <c r="C1114" s="125">
        <v>2020</v>
      </c>
      <c r="D1114" s="125" t="s">
        <v>5459</v>
      </c>
      <c r="E1114" s="125" t="s">
        <v>5460</v>
      </c>
      <c r="F1114" s="125" t="s">
        <v>5461</v>
      </c>
      <c r="G1114" s="125" t="s">
        <v>470</v>
      </c>
      <c r="H1114" s="125" t="s">
        <v>5462</v>
      </c>
      <c r="I1114" s="129" t="s">
        <v>5463</v>
      </c>
      <c r="J1114" s="125"/>
      <c r="K1114" s="125"/>
      <c r="L1114" s="125" t="s">
        <v>5343</v>
      </c>
      <c r="M1114" s="119"/>
      <c r="N1114" s="119" t="s">
        <v>5464</v>
      </c>
      <c r="O1114" s="125"/>
      <c r="P1114" s="125"/>
      <c r="Q1114" s="125"/>
      <c r="R1114" s="125"/>
      <c r="S1114" s="125"/>
      <c r="T1114" s="125"/>
      <c r="U1114" s="125"/>
      <c r="V1114" s="125"/>
      <c r="W1114" s="125"/>
      <c r="X1114" s="125"/>
      <c r="Y1114" s="125"/>
      <c r="Z1114" s="125">
        <v>1</v>
      </c>
      <c r="AA1114" s="125"/>
      <c r="AB1114" s="125"/>
      <c r="AC1114" s="125"/>
      <c r="AD1114" s="125"/>
      <c r="AE1114" s="125"/>
      <c r="AF1114" s="125"/>
      <c r="AG1114" s="125"/>
      <c r="AH1114" s="125"/>
      <c r="AI1114" s="125"/>
      <c r="AJ1114" s="125"/>
      <c r="AK1114" s="125"/>
      <c r="AL1114" s="125"/>
      <c r="AM1114" s="125"/>
      <c r="AN1114" s="125"/>
      <c r="AO1114" s="125"/>
      <c r="AP1114" s="125"/>
      <c r="AQ1114" s="125"/>
      <c r="AR1114" s="125">
        <f t="shared" si="325"/>
        <v>1</v>
      </c>
      <c r="AS1114" s="125"/>
      <c r="AT1114" s="125">
        <v>1</v>
      </c>
      <c r="AU1114" s="125">
        <v>1</v>
      </c>
      <c r="AV1114" s="125"/>
      <c r="AW1114" s="125">
        <v>1</v>
      </c>
      <c r="AX1114" s="125">
        <f t="shared" si="324"/>
        <v>3</v>
      </c>
      <c r="AY1114" s="125">
        <v>1</v>
      </c>
      <c r="AZ1114" s="125">
        <v>1</v>
      </c>
      <c r="BA1114" s="125">
        <v>1</v>
      </c>
      <c r="BB1114" s="125"/>
      <c r="BC1114" s="125"/>
      <c r="BD1114" s="125"/>
      <c r="BE1114" s="125"/>
      <c r="BF1114" s="125"/>
      <c r="BG1114" s="125"/>
      <c r="BH1114" s="125"/>
      <c r="BI1114" s="125"/>
      <c r="BJ1114" s="125"/>
      <c r="BK1114" s="125">
        <v>1</v>
      </c>
      <c r="BL1114" s="125"/>
      <c r="BM1114" s="125"/>
      <c r="BN1114" s="125"/>
      <c r="BO1114" s="125"/>
      <c r="BP1114" s="125"/>
      <c r="BQ1114" s="125"/>
      <c r="BR1114" s="125"/>
      <c r="BS1114" s="125"/>
      <c r="BT1114" s="125">
        <v>1</v>
      </c>
      <c r="BU1114" s="125">
        <v>1</v>
      </c>
      <c r="BV1114" s="66">
        <f t="shared" si="323"/>
        <v>0</v>
      </c>
      <c r="BW1114" s="125"/>
      <c r="BX1114" s="125"/>
      <c r="BY1114" s="125"/>
      <c r="BZ1114" s="125"/>
      <c r="CA1114" s="125"/>
      <c r="CB1114" s="125"/>
      <c r="CC1114" s="125"/>
      <c r="CD1114" s="125"/>
      <c r="CE1114" s="125"/>
      <c r="CF1114" s="125"/>
      <c r="CG1114" s="125"/>
      <c r="CH1114" s="125">
        <f t="shared" si="308"/>
        <v>0</v>
      </c>
      <c r="CI1114" s="125"/>
      <c r="CJ1114" s="125"/>
      <c r="CK1114" s="125"/>
      <c r="CL1114" s="125"/>
      <c r="CM1114" s="125">
        <v>1</v>
      </c>
      <c r="CN1114" s="125"/>
      <c r="CO1114" s="125"/>
      <c r="CP1114" s="125"/>
      <c r="CQ1114" s="125"/>
      <c r="CR1114" s="125"/>
      <c r="CS1114" s="125">
        <f t="shared" si="309"/>
        <v>1</v>
      </c>
      <c r="CT1114" s="125"/>
      <c r="CU1114" s="125"/>
      <c r="CV1114" s="125"/>
      <c r="CW1114" s="125"/>
      <c r="CX1114" s="125"/>
      <c r="CY1114" s="125"/>
      <c r="CZ1114" s="125">
        <v>1</v>
      </c>
      <c r="DA1114" s="125"/>
      <c r="DB1114" s="125"/>
      <c r="DC1114" s="125"/>
      <c r="DD1114" s="125">
        <f t="shared" si="310"/>
        <v>1</v>
      </c>
      <c r="DE1114" s="125"/>
      <c r="DF1114" s="125"/>
      <c r="DG1114" s="125"/>
      <c r="DH1114" s="125"/>
      <c r="DI1114" s="125"/>
      <c r="DJ1114" s="125"/>
      <c r="DK1114" s="125"/>
      <c r="DL1114" s="125"/>
      <c r="DM1114" s="125"/>
      <c r="DN1114" s="125">
        <f t="shared" si="311"/>
        <v>0</v>
      </c>
      <c r="DO1114" s="125"/>
      <c r="DP1114" s="125"/>
      <c r="DQ1114" s="125"/>
      <c r="DR1114" s="125"/>
      <c r="DS1114" s="125"/>
      <c r="DT1114" s="125"/>
      <c r="DU1114" s="125"/>
      <c r="DV1114" s="125">
        <v>1</v>
      </c>
      <c r="DW1114" s="125"/>
      <c r="DX1114" s="125"/>
      <c r="DY1114" s="125">
        <f t="shared" si="312"/>
        <v>1</v>
      </c>
      <c r="DZ1114" s="125">
        <f t="shared" si="313"/>
        <v>0</v>
      </c>
      <c r="EA1114" s="125">
        <f t="shared" si="314"/>
        <v>0</v>
      </c>
      <c r="EB1114" s="125">
        <f t="shared" si="315"/>
        <v>0</v>
      </c>
      <c r="EC1114" s="125">
        <f t="shared" si="316"/>
        <v>0</v>
      </c>
      <c r="ED1114" s="125">
        <f t="shared" si="317"/>
        <v>0</v>
      </c>
      <c r="EE1114" s="125">
        <f t="shared" si="318"/>
        <v>0</v>
      </c>
      <c r="EF1114" s="125">
        <f t="shared" si="319"/>
        <v>0</v>
      </c>
      <c r="EG1114" s="125">
        <f t="shared" si="320"/>
        <v>0</v>
      </c>
      <c r="EH1114" s="125">
        <f t="shared" si="321"/>
        <v>0</v>
      </c>
      <c r="EI1114" s="125">
        <f t="shared" si="322"/>
        <v>0</v>
      </c>
      <c r="EJ1114" s="125">
        <v>1</v>
      </c>
      <c r="EK1114" s="176" t="s">
        <v>5383</v>
      </c>
    </row>
    <row r="1115" spans="1:141" ht="15.75" customHeight="1">
      <c r="A1115" s="33"/>
      <c r="B1115" s="33"/>
      <c r="C1115" s="125">
        <v>2020</v>
      </c>
      <c r="D1115" s="125" t="s">
        <v>5465</v>
      </c>
      <c r="E1115" s="125" t="s">
        <v>5466</v>
      </c>
      <c r="F1115" s="125" t="s">
        <v>856</v>
      </c>
      <c r="G1115" s="125" t="s">
        <v>483</v>
      </c>
      <c r="H1115" s="125" t="s">
        <v>5467</v>
      </c>
      <c r="I1115" s="125" t="s">
        <v>5468</v>
      </c>
      <c r="J1115" s="125"/>
      <c r="K1115" s="125"/>
      <c r="L1115" s="125" t="s">
        <v>5343</v>
      </c>
      <c r="M1115" s="119"/>
      <c r="N1115" s="119"/>
      <c r="O1115" s="125"/>
      <c r="P1115" s="125"/>
      <c r="Q1115" s="125"/>
      <c r="R1115" s="125"/>
      <c r="S1115" s="125"/>
      <c r="T1115" s="125">
        <v>1</v>
      </c>
      <c r="U1115" s="125"/>
      <c r="V1115" s="125"/>
      <c r="W1115" s="125"/>
      <c r="X1115" s="125"/>
      <c r="Y1115" s="125">
        <v>1</v>
      </c>
      <c r="Z1115" s="125"/>
      <c r="AA1115" s="125">
        <v>1</v>
      </c>
      <c r="AB1115" s="125"/>
      <c r="AC1115" s="125"/>
      <c r="AD1115" s="125"/>
      <c r="AE1115" s="125"/>
      <c r="AF1115" s="125"/>
      <c r="AG1115" s="125"/>
      <c r="AH1115" s="125"/>
      <c r="AI1115" s="125"/>
      <c r="AJ1115" s="125"/>
      <c r="AK1115" s="125"/>
      <c r="AL1115" s="125"/>
      <c r="AM1115" s="125"/>
      <c r="AN1115" s="125"/>
      <c r="AO1115" s="125"/>
      <c r="AP1115" s="125"/>
      <c r="AQ1115" s="125"/>
      <c r="AR1115" s="125">
        <f t="shared" si="325"/>
        <v>1</v>
      </c>
      <c r="AS1115" s="125">
        <v>1</v>
      </c>
      <c r="AT1115" s="125">
        <v>1</v>
      </c>
      <c r="AU1115" s="125"/>
      <c r="AV1115" s="125"/>
      <c r="AW1115" s="125"/>
      <c r="AX1115" s="125">
        <f t="shared" si="324"/>
        <v>2</v>
      </c>
      <c r="AY1115" s="125">
        <v>1</v>
      </c>
      <c r="AZ1115" s="125">
        <v>1</v>
      </c>
      <c r="BA1115" s="125">
        <v>1</v>
      </c>
      <c r="BB1115" s="125"/>
      <c r="BC1115" s="125"/>
      <c r="BD1115" s="125"/>
      <c r="BE1115" s="125"/>
      <c r="BF1115" s="125"/>
      <c r="BG1115" s="125"/>
      <c r="BH1115" s="125"/>
      <c r="BI1115" s="125"/>
      <c r="BJ1115" s="125"/>
      <c r="BK1115" s="125">
        <v>1</v>
      </c>
      <c r="BL1115" s="125"/>
      <c r="BM1115" s="125"/>
      <c r="BN1115" s="125"/>
      <c r="BO1115" s="125"/>
      <c r="BP1115" s="125"/>
      <c r="BQ1115" s="125"/>
      <c r="BR1115" s="125"/>
      <c r="BS1115" s="125"/>
      <c r="BT1115" s="125"/>
      <c r="BU1115" s="125"/>
      <c r="BV1115" s="66">
        <f t="shared" si="323"/>
        <v>1</v>
      </c>
      <c r="BW1115" s="125"/>
      <c r="BX1115" s="125"/>
      <c r="BY1115" s="125"/>
      <c r="BZ1115" s="125"/>
      <c r="CA1115" s="125"/>
      <c r="CB1115" s="125"/>
      <c r="CC1115" s="125"/>
      <c r="CD1115" s="125"/>
      <c r="CE1115" s="125"/>
      <c r="CF1115" s="125"/>
      <c r="CG1115" s="125"/>
      <c r="CH1115" s="125">
        <f t="shared" si="308"/>
        <v>0</v>
      </c>
      <c r="CI1115" s="125"/>
      <c r="CJ1115" s="125"/>
      <c r="CK1115" s="125"/>
      <c r="CL1115" s="125"/>
      <c r="CM1115" s="125"/>
      <c r="CN1115" s="125"/>
      <c r="CO1115" s="125"/>
      <c r="CP1115" s="125"/>
      <c r="CQ1115" s="125"/>
      <c r="CR1115" s="125"/>
      <c r="CS1115" s="125">
        <f t="shared" si="309"/>
        <v>0</v>
      </c>
      <c r="CT1115" s="125"/>
      <c r="CU1115" s="125"/>
      <c r="CV1115" s="125"/>
      <c r="CW1115" s="125"/>
      <c r="CX1115" s="125"/>
      <c r="CY1115" s="125"/>
      <c r="CZ1115" s="125"/>
      <c r="DA1115" s="125"/>
      <c r="DB1115" s="125"/>
      <c r="DC1115" s="125"/>
      <c r="DD1115" s="125">
        <f t="shared" si="310"/>
        <v>0</v>
      </c>
      <c r="DE1115" s="125"/>
      <c r="DF1115" s="125"/>
      <c r="DG1115" s="125"/>
      <c r="DH1115" s="125"/>
      <c r="DI1115" s="125"/>
      <c r="DJ1115" s="125"/>
      <c r="DK1115" s="125"/>
      <c r="DL1115" s="125"/>
      <c r="DM1115" s="125"/>
      <c r="DN1115" s="125">
        <f t="shared" si="311"/>
        <v>0</v>
      </c>
      <c r="DO1115" s="125"/>
      <c r="DP1115" s="125"/>
      <c r="DQ1115" s="125"/>
      <c r="DR1115" s="125"/>
      <c r="DS1115" s="125"/>
      <c r="DT1115" s="125"/>
      <c r="DU1115" s="125"/>
      <c r="DV1115" s="125"/>
      <c r="DW1115" s="125"/>
      <c r="DX1115" s="125"/>
      <c r="DY1115" s="125">
        <f t="shared" si="312"/>
        <v>0</v>
      </c>
      <c r="DZ1115" s="125">
        <f t="shared" si="313"/>
        <v>0</v>
      </c>
      <c r="EA1115" s="125">
        <f t="shared" si="314"/>
        <v>0</v>
      </c>
      <c r="EB1115" s="125">
        <f t="shared" si="315"/>
        <v>0</v>
      </c>
      <c r="EC1115" s="125">
        <f t="shared" si="316"/>
        <v>0</v>
      </c>
      <c r="ED1115" s="125">
        <f t="shared" si="317"/>
        <v>0</v>
      </c>
      <c r="EE1115" s="125">
        <f t="shared" si="318"/>
        <v>0</v>
      </c>
      <c r="EF1115" s="125">
        <f t="shared" si="319"/>
        <v>0</v>
      </c>
      <c r="EG1115" s="125">
        <f t="shared" si="320"/>
        <v>0</v>
      </c>
      <c r="EH1115" s="125">
        <f t="shared" si="321"/>
        <v>0</v>
      </c>
      <c r="EI1115" s="125">
        <f t="shared" si="322"/>
        <v>0</v>
      </c>
      <c r="EJ1115" s="125">
        <v>1</v>
      </c>
      <c r="EK1115" s="176" t="s">
        <v>5383</v>
      </c>
    </row>
    <row r="1116" spans="1:141" ht="15.75" customHeight="1">
      <c r="A1116" s="33"/>
      <c r="B1116" s="33"/>
      <c r="C1116" s="125">
        <v>2020</v>
      </c>
      <c r="D1116" s="125" t="s">
        <v>5469</v>
      </c>
      <c r="E1116" s="125" t="s">
        <v>5470</v>
      </c>
      <c r="F1116" s="125" t="s">
        <v>534</v>
      </c>
      <c r="G1116" s="125" t="s">
        <v>487</v>
      </c>
      <c r="H1116" s="125" t="s">
        <v>5471</v>
      </c>
      <c r="I1116" s="125" t="s">
        <v>5472</v>
      </c>
      <c r="J1116" s="125"/>
      <c r="K1116" s="125"/>
      <c r="L1116" s="125" t="s">
        <v>5343</v>
      </c>
      <c r="M1116" s="119"/>
      <c r="N1116" s="119"/>
      <c r="O1116" s="125"/>
      <c r="P1116" s="125"/>
      <c r="Q1116" s="125"/>
      <c r="R1116" s="125"/>
      <c r="S1116" s="125"/>
      <c r="T1116" s="125">
        <v>1</v>
      </c>
      <c r="U1116" s="125"/>
      <c r="V1116" s="125"/>
      <c r="W1116" s="125"/>
      <c r="X1116" s="125"/>
      <c r="Y1116" s="125">
        <v>1</v>
      </c>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f t="shared" si="325"/>
        <v>1</v>
      </c>
      <c r="AS1116" s="125">
        <v>1</v>
      </c>
      <c r="AT1116" s="125">
        <v>1</v>
      </c>
      <c r="AU1116" s="125"/>
      <c r="AV1116" s="125"/>
      <c r="AW1116" s="125">
        <v>1</v>
      </c>
      <c r="AX1116" s="125">
        <f t="shared" si="324"/>
        <v>3</v>
      </c>
      <c r="AY1116" s="125">
        <v>1</v>
      </c>
      <c r="AZ1116" s="125">
        <v>1</v>
      </c>
      <c r="BA1116" s="125">
        <v>1</v>
      </c>
      <c r="BB1116" s="125"/>
      <c r="BC1116" s="125"/>
      <c r="BD1116" s="125"/>
      <c r="BE1116" s="125"/>
      <c r="BF1116" s="125"/>
      <c r="BG1116" s="125"/>
      <c r="BH1116" s="125"/>
      <c r="BI1116" s="125"/>
      <c r="BJ1116" s="125"/>
      <c r="BK1116" s="125"/>
      <c r="BL1116" s="125">
        <v>1</v>
      </c>
      <c r="BM1116" s="125">
        <v>1</v>
      </c>
      <c r="BN1116" s="125">
        <v>1</v>
      </c>
      <c r="BO1116" s="125">
        <v>1</v>
      </c>
      <c r="BP1116" s="125">
        <v>1</v>
      </c>
      <c r="BQ1116" s="125"/>
      <c r="BR1116" s="125"/>
      <c r="BS1116" s="125">
        <v>1</v>
      </c>
      <c r="BT1116" s="125"/>
      <c r="BU1116" s="125"/>
      <c r="BV1116" s="66">
        <f t="shared" si="323"/>
        <v>0</v>
      </c>
      <c r="BW1116" s="125">
        <v>1</v>
      </c>
      <c r="BX1116" s="125"/>
      <c r="BY1116" s="125">
        <v>1</v>
      </c>
      <c r="BZ1116" s="125"/>
      <c r="CA1116" s="125"/>
      <c r="CB1116" s="125"/>
      <c r="CC1116" s="125"/>
      <c r="CD1116" s="125"/>
      <c r="CE1116" s="125"/>
      <c r="CF1116" s="125"/>
      <c r="CG1116" s="125"/>
      <c r="CH1116" s="125">
        <f t="shared" si="308"/>
        <v>2</v>
      </c>
      <c r="CI1116" s="125">
        <v>1</v>
      </c>
      <c r="CJ1116" s="125">
        <v>1</v>
      </c>
      <c r="CK1116" s="125"/>
      <c r="CL1116" s="125"/>
      <c r="CM1116" s="125"/>
      <c r="CN1116" s="125"/>
      <c r="CO1116" s="125"/>
      <c r="CP1116" s="125"/>
      <c r="CQ1116" s="125"/>
      <c r="CR1116" s="125"/>
      <c r="CS1116" s="125">
        <f t="shared" si="309"/>
        <v>2</v>
      </c>
      <c r="CT1116" s="125"/>
      <c r="CU1116" s="125"/>
      <c r="CV1116" s="125"/>
      <c r="CW1116" s="125"/>
      <c r="CX1116" s="125"/>
      <c r="CY1116" s="125"/>
      <c r="CZ1116" s="125"/>
      <c r="DA1116" s="125"/>
      <c r="DB1116" s="125"/>
      <c r="DC1116" s="125"/>
      <c r="DD1116" s="125">
        <f t="shared" si="310"/>
        <v>0</v>
      </c>
      <c r="DE1116" s="125"/>
      <c r="DF1116" s="125"/>
      <c r="DG1116" s="125"/>
      <c r="DH1116" s="125"/>
      <c r="DI1116" s="125"/>
      <c r="DJ1116" s="125"/>
      <c r="DK1116" s="125"/>
      <c r="DL1116" s="125"/>
      <c r="DM1116" s="125"/>
      <c r="DN1116" s="125">
        <f t="shared" si="311"/>
        <v>0</v>
      </c>
      <c r="DO1116" s="125">
        <v>1</v>
      </c>
      <c r="DP1116" s="125">
        <v>1</v>
      </c>
      <c r="DQ1116" s="125"/>
      <c r="DR1116" s="125"/>
      <c r="DS1116" s="125"/>
      <c r="DT1116" s="125"/>
      <c r="DU1116" s="125"/>
      <c r="DV1116" s="125"/>
      <c r="DW1116" s="125"/>
      <c r="DX1116" s="125"/>
      <c r="DY1116" s="125">
        <f t="shared" si="312"/>
        <v>2</v>
      </c>
      <c r="DZ1116" s="125">
        <f t="shared" si="313"/>
        <v>3</v>
      </c>
      <c r="EA1116" s="125">
        <f t="shared" si="314"/>
        <v>3</v>
      </c>
      <c r="EB1116" s="125">
        <f t="shared" si="315"/>
        <v>0</v>
      </c>
      <c r="EC1116" s="125">
        <f t="shared" si="316"/>
        <v>0</v>
      </c>
      <c r="ED1116" s="125">
        <f t="shared" si="317"/>
        <v>0</v>
      </c>
      <c r="EE1116" s="125">
        <f t="shared" si="318"/>
        <v>0</v>
      </c>
      <c r="EF1116" s="125">
        <f t="shared" si="319"/>
        <v>0</v>
      </c>
      <c r="EG1116" s="125">
        <f t="shared" si="320"/>
        <v>0</v>
      </c>
      <c r="EH1116" s="125">
        <f t="shared" si="321"/>
        <v>6</v>
      </c>
      <c r="EI1116" s="125">
        <f t="shared" si="322"/>
        <v>1</v>
      </c>
      <c r="EJ1116" s="125">
        <v>0</v>
      </c>
      <c r="EK1116" s="176" t="s">
        <v>5473</v>
      </c>
    </row>
    <row r="1117" spans="1:141" ht="15.75" customHeight="1">
      <c r="A1117" s="33"/>
      <c r="B1117" s="33"/>
      <c r="C1117" s="125">
        <v>2020</v>
      </c>
      <c r="D1117" s="125" t="s">
        <v>5474</v>
      </c>
      <c r="E1117" s="125" t="s">
        <v>5475</v>
      </c>
      <c r="F1117" s="125" t="s">
        <v>620</v>
      </c>
      <c r="G1117" s="125" t="s">
        <v>621</v>
      </c>
      <c r="H1117" s="125" t="s">
        <v>5476</v>
      </c>
      <c r="I1117" s="125" t="s">
        <v>5477</v>
      </c>
      <c r="J1117" s="125"/>
      <c r="K1117" s="125"/>
      <c r="L1117" s="125" t="s">
        <v>5343</v>
      </c>
      <c r="M1117" s="119"/>
      <c r="N1117" s="119"/>
      <c r="O1117" s="125"/>
      <c r="P1117" s="125"/>
      <c r="Q1117" s="125"/>
      <c r="R1117" s="125"/>
      <c r="S1117" s="125"/>
      <c r="T1117" s="125"/>
      <c r="U1117" s="125">
        <v>1</v>
      </c>
      <c r="V1117" s="125"/>
      <c r="W1117" s="125"/>
      <c r="X1117" s="125"/>
      <c r="Y1117" s="125"/>
      <c r="Z1117" s="125"/>
      <c r="AA1117" s="125">
        <v>1</v>
      </c>
      <c r="AB1117" s="125"/>
      <c r="AC1117" s="125"/>
      <c r="AD1117" s="125"/>
      <c r="AE1117" s="125"/>
      <c r="AF1117" s="125"/>
      <c r="AG1117" s="125"/>
      <c r="AH1117" s="125"/>
      <c r="AI1117" s="125"/>
      <c r="AJ1117" s="125"/>
      <c r="AK1117" s="125"/>
      <c r="AL1117" s="125"/>
      <c r="AM1117" s="125"/>
      <c r="AN1117" s="125"/>
      <c r="AO1117" s="125"/>
      <c r="AP1117" s="125">
        <v>1</v>
      </c>
      <c r="AQ1117" s="125"/>
      <c r="AR1117" s="125">
        <f t="shared" si="325"/>
        <v>1</v>
      </c>
      <c r="AS1117" s="125"/>
      <c r="AT1117" s="125">
        <v>1</v>
      </c>
      <c r="AU1117" s="125"/>
      <c r="AV1117" s="125"/>
      <c r="AW1117" s="125"/>
      <c r="AX1117" s="125">
        <f t="shared" si="324"/>
        <v>1</v>
      </c>
      <c r="AY1117" s="125">
        <v>1</v>
      </c>
      <c r="AZ1117" s="125"/>
      <c r="BA1117" s="125"/>
      <c r="BB1117" s="125"/>
      <c r="BC1117" s="125"/>
      <c r="BD1117" s="125"/>
      <c r="BE1117" s="125"/>
      <c r="BF1117" s="125"/>
      <c r="BG1117" s="125"/>
      <c r="BH1117" s="125"/>
      <c r="BI1117" s="125"/>
      <c r="BJ1117" s="125"/>
      <c r="BK1117" s="125"/>
      <c r="BL1117" s="125"/>
      <c r="BM1117" s="125"/>
      <c r="BN1117" s="125"/>
      <c r="BO1117" s="125">
        <v>1</v>
      </c>
      <c r="BP1117" s="125"/>
      <c r="BQ1117" s="125"/>
      <c r="BR1117" s="125"/>
      <c r="BS1117" s="125"/>
      <c r="BT1117" s="125"/>
      <c r="BU1117" s="125"/>
      <c r="BV1117" s="66">
        <f t="shared" si="323"/>
        <v>1</v>
      </c>
      <c r="BW1117" s="125"/>
      <c r="BX1117" s="125"/>
      <c r="BY1117" s="125"/>
      <c r="BZ1117" s="125"/>
      <c r="CA1117" s="125"/>
      <c r="CB1117" s="125"/>
      <c r="CC1117" s="125"/>
      <c r="CD1117" s="125"/>
      <c r="CE1117" s="125"/>
      <c r="CF1117" s="125"/>
      <c r="CG1117" s="125"/>
      <c r="CH1117" s="125">
        <f t="shared" si="308"/>
        <v>0</v>
      </c>
      <c r="CI1117" s="125"/>
      <c r="CJ1117" s="125"/>
      <c r="CK1117" s="125"/>
      <c r="CL1117" s="125"/>
      <c r="CM1117" s="125"/>
      <c r="CN1117" s="125"/>
      <c r="CO1117" s="125"/>
      <c r="CP1117" s="125"/>
      <c r="CQ1117" s="125"/>
      <c r="CR1117" s="125"/>
      <c r="CS1117" s="125">
        <f t="shared" si="309"/>
        <v>0</v>
      </c>
      <c r="CT1117" s="125"/>
      <c r="CU1117" s="125"/>
      <c r="CV1117" s="125"/>
      <c r="CW1117" s="125"/>
      <c r="CX1117" s="125"/>
      <c r="CY1117" s="125"/>
      <c r="CZ1117" s="125"/>
      <c r="DA1117" s="125"/>
      <c r="DB1117" s="125"/>
      <c r="DC1117" s="125"/>
      <c r="DD1117" s="125">
        <f t="shared" si="310"/>
        <v>0</v>
      </c>
      <c r="DE1117" s="125"/>
      <c r="DF1117" s="125"/>
      <c r="DG1117" s="125"/>
      <c r="DH1117" s="125"/>
      <c r="DI1117" s="125"/>
      <c r="DJ1117" s="125"/>
      <c r="DK1117" s="125"/>
      <c r="DL1117" s="125"/>
      <c r="DM1117" s="125"/>
      <c r="DN1117" s="125">
        <f t="shared" si="311"/>
        <v>0</v>
      </c>
      <c r="DO1117" s="125"/>
      <c r="DP1117" s="125"/>
      <c r="DQ1117" s="125"/>
      <c r="DR1117" s="125"/>
      <c r="DS1117" s="125"/>
      <c r="DT1117" s="125"/>
      <c r="DU1117" s="125"/>
      <c r="DV1117" s="125"/>
      <c r="DW1117" s="125"/>
      <c r="DX1117" s="125"/>
      <c r="DY1117" s="125">
        <f t="shared" si="312"/>
        <v>0</v>
      </c>
      <c r="DZ1117" s="125">
        <f t="shared" si="313"/>
        <v>0</v>
      </c>
      <c r="EA1117" s="125">
        <f t="shared" si="314"/>
        <v>0</v>
      </c>
      <c r="EB1117" s="125">
        <f t="shared" si="315"/>
        <v>0</v>
      </c>
      <c r="EC1117" s="125">
        <f t="shared" si="316"/>
        <v>0</v>
      </c>
      <c r="ED1117" s="125">
        <f t="shared" si="317"/>
        <v>0</v>
      </c>
      <c r="EE1117" s="125">
        <f t="shared" si="318"/>
        <v>0</v>
      </c>
      <c r="EF1117" s="125">
        <f t="shared" si="319"/>
        <v>0</v>
      </c>
      <c r="EG1117" s="125">
        <f t="shared" si="320"/>
        <v>0</v>
      </c>
      <c r="EH1117" s="125">
        <f t="shared" si="321"/>
        <v>0</v>
      </c>
      <c r="EI1117" s="125">
        <f t="shared" si="322"/>
        <v>0</v>
      </c>
      <c r="EJ1117" s="125">
        <v>1</v>
      </c>
      <c r="EK1117" s="176" t="s">
        <v>5383</v>
      </c>
    </row>
    <row r="1118" spans="1:141" ht="15.75" customHeight="1">
      <c r="A1118" s="33"/>
      <c r="B1118" s="33"/>
      <c r="C1118" s="125">
        <v>2020</v>
      </c>
      <c r="D1118" s="125" t="s">
        <v>5478</v>
      </c>
      <c r="E1118" s="125" t="s">
        <v>5479</v>
      </c>
      <c r="F1118" s="125" t="s">
        <v>3554</v>
      </c>
      <c r="G1118" s="125" t="s">
        <v>3555</v>
      </c>
      <c r="H1118" s="125" t="s">
        <v>5480</v>
      </c>
      <c r="I1118" s="125" t="s">
        <v>5481</v>
      </c>
      <c r="J1118" s="125"/>
      <c r="K1118" s="125"/>
      <c r="L1118" s="125" t="s">
        <v>5343</v>
      </c>
      <c r="M1118" s="119"/>
      <c r="N1118" s="119"/>
      <c r="O1118" s="125"/>
      <c r="P1118" s="125"/>
      <c r="Q1118" s="125"/>
      <c r="R1118" s="125"/>
      <c r="S1118" s="125"/>
      <c r="T1118" s="125"/>
      <c r="U1118" s="125">
        <v>1</v>
      </c>
      <c r="V1118" s="125"/>
      <c r="W1118" s="125"/>
      <c r="X1118" s="125"/>
      <c r="Y1118" s="125"/>
      <c r="Z1118" s="125"/>
      <c r="AA1118" s="125"/>
      <c r="AB1118" s="125"/>
      <c r="AC1118" s="125"/>
      <c r="AD1118" s="125"/>
      <c r="AE1118" s="125"/>
      <c r="AF1118" s="125">
        <v>1</v>
      </c>
      <c r="AG1118" s="125"/>
      <c r="AH1118" s="125"/>
      <c r="AI1118" s="125"/>
      <c r="AJ1118" s="125"/>
      <c r="AK1118" s="125"/>
      <c r="AL1118" s="125"/>
      <c r="AM1118" s="125"/>
      <c r="AN1118" s="125"/>
      <c r="AO1118" s="125"/>
      <c r="AP1118" s="125"/>
      <c r="AQ1118" s="125"/>
      <c r="AR1118" s="125">
        <f t="shared" si="325"/>
        <v>1</v>
      </c>
      <c r="AS1118" s="125"/>
      <c r="AT1118" s="125">
        <v>1</v>
      </c>
      <c r="AU1118" s="125"/>
      <c r="AV1118" s="125"/>
      <c r="AW1118" s="125"/>
      <c r="AX1118" s="125">
        <f t="shared" si="324"/>
        <v>1</v>
      </c>
      <c r="AY1118" s="125">
        <v>1</v>
      </c>
      <c r="AZ1118" s="125">
        <v>1</v>
      </c>
      <c r="BA1118" s="125">
        <v>1</v>
      </c>
      <c r="BB1118" s="125"/>
      <c r="BC1118" s="125">
        <v>1</v>
      </c>
      <c r="BD1118" s="125"/>
      <c r="BE1118" s="125"/>
      <c r="BF1118" s="125"/>
      <c r="BG1118" s="125"/>
      <c r="BH1118" s="125"/>
      <c r="BI1118" s="125"/>
      <c r="BJ1118" s="125"/>
      <c r="BK1118" s="125"/>
      <c r="BL1118" s="125">
        <v>1</v>
      </c>
      <c r="BM1118" s="125"/>
      <c r="BN1118" s="125"/>
      <c r="BO1118" s="125"/>
      <c r="BP1118" s="125"/>
      <c r="BQ1118" s="125"/>
      <c r="BR1118" s="125"/>
      <c r="BS1118" s="125"/>
      <c r="BT1118" s="125"/>
      <c r="BU1118" s="125">
        <v>1</v>
      </c>
      <c r="BV1118" s="66">
        <f t="shared" si="323"/>
        <v>0</v>
      </c>
      <c r="BW1118" s="125"/>
      <c r="BX1118" s="125"/>
      <c r="BY1118" s="125"/>
      <c r="BZ1118" s="125"/>
      <c r="CA1118" s="125"/>
      <c r="CB1118" s="125"/>
      <c r="CC1118" s="125"/>
      <c r="CD1118" s="125"/>
      <c r="CE1118" s="125"/>
      <c r="CF1118" s="125"/>
      <c r="CG1118" s="125"/>
      <c r="CH1118" s="125">
        <f t="shared" si="308"/>
        <v>0</v>
      </c>
      <c r="CI1118" s="125"/>
      <c r="CJ1118" s="125"/>
      <c r="CK1118" s="125"/>
      <c r="CL1118" s="125"/>
      <c r="CM1118" s="125"/>
      <c r="CN1118" s="125"/>
      <c r="CO1118" s="125"/>
      <c r="CP1118" s="125"/>
      <c r="CQ1118" s="125"/>
      <c r="CR1118" s="125"/>
      <c r="CS1118" s="125">
        <f t="shared" si="309"/>
        <v>0</v>
      </c>
      <c r="CT1118" s="125"/>
      <c r="CU1118" s="125"/>
      <c r="CV1118" s="125"/>
      <c r="CW1118" s="125"/>
      <c r="CX1118" s="125"/>
      <c r="CY1118" s="125"/>
      <c r="CZ1118" s="125"/>
      <c r="DA1118" s="125"/>
      <c r="DB1118" s="125"/>
      <c r="DC1118" s="125"/>
      <c r="DD1118" s="125">
        <f t="shared" si="310"/>
        <v>0</v>
      </c>
      <c r="DE1118" s="125"/>
      <c r="DF1118" s="125"/>
      <c r="DG1118" s="125"/>
      <c r="DH1118" s="125"/>
      <c r="DI1118" s="125"/>
      <c r="DJ1118" s="125"/>
      <c r="DK1118" s="125"/>
      <c r="DL1118" s="125"/>
      <c r="DM1118" s="125"/>
      <c r="DN1118" s="125">
        <f t="shared" si="311"/>
        <v>0</v>
      </c>
      <c r="DO1118" s="125"/>
      <c r="DP1118" s="125"/>
      <c r="DQ1118" s="125"/>
      <c r="DR1118" s="125"/>
      <c r="DS1118" s="125"/>
      <c r="DT1118" s="125"/>
      <c r="DU1118" s="125"/>
      <c r="DV1118" s="125"/>
      <c r="DW1118" s="125"/>
      <c r="DX1118" s="125"/>
      <c r="DY1118" s="125">
        <f t="shared" si="312"/>
        <v>0</v>
      </c>
      <c r="DZ1118" s="125">
        <f t="shared" si="313"/>
        <v>0</v>
      </c>
      <c r="EA1118" s="125">
        <f t="shared" si="314"/>
        <v>0</v>
      </c>
      <c r="EB1118" s="125">
        <f t="shared" si="315"/>
        <v>0</v>
      </c>
      <c r="EC1118" s="125">
        <f t="shared" si="316"/>
        <v>0</v>
      </c>
      <c r="ED1118" s="125">
        <f t="shared" si="317"/>
        <v>0</v>
      </c>
      <c r="EE1118" s="125">
        <f t="shared" si="318"/>
        <v>0</v>
      </c>
      <c r="EF1118" s="125">
        <f t="shared" si="319"/>
        <v>0</v>
      </c>
      <c r="EG1118" s="125">
        <f t="shared" si="320"/>
        <v>0</v>
      </c>
      <c r="EH1118" s="125">
        <f t="shared" si="321"/>
        <v>0</v>
      </c>
      <c r="EI1118" s="125">
        <f t="shared" si="322"/>
        <v>0</v>
      </c>
      <c r="EJ1118" s="125">
        <v>0</v>
      </c>
      <c r="EK1118" s="176" t="s">
        <v>5482</v>
      </c>
    </row>
    <row r="1119" spans="1:141" ht="15.75" customHeight="1">
      <c r="A1119" s="33"/>
      <c r="B1119" s="33"/>
      <c r="C1119" s="125">
        <v>2020</v>
      </c>
      <c r="D1119" s="125" t="s">
        <v>5483</v>
      </c>
      <c r="E1119" s="125" t="s">
        <v>5484</v>
      </c>
      <c r="F1119" s="125" t="s">
        <v>1056</v>
      </c>
      <c r="G1119" s="125" t="s">
        <v>463</v>
      </c>
      <c r="H1119" s="125" t="s">
        <v>5485</v>
      </c>
      <c r="I1119" s="129" t="s">
        <v>5486</v>
      </c>
      <c r="J1119" s="125"/>
      <c r="K1119" s="125"/>
      <c r="L1119" s="125" t="s">
        <v>5343</v>
      </c>
      <c r="M1119" s="119"/>
      <c r="N1119" s="119"/>
      <c r="O1119" s="125"/>
      <c r="P1119" s="125"/>
      <c r="Q1119" s="125"/>
      <c r="R1119" s="125"/>
      <c r="S1119" s="125"/>
      <c r="T1119" s="125"/>
      <c r="U1119" s="125">
        <v>1</v>
      </c>
      <c r="V1119" s="125"/>
      <c r="W1119" s="125"/>
      <c r="X1119" s="125"/>
      <c r="Y1119" s="125"/>
      <c r="Z1119" s="125"/>
      <c r="AA1119" s="125"/>
      <c r="AB1119" s="125"/>
      <c r="AC1119" s="125"/>
      <c r="AD1119" s="125"/>
      <c r="AE1119" s="125"/>
      <c r="AF1119" s="125"/>
      <c r="AG1119" s="125"/>
      <c r="AH1119" s="125"/>
      <c r="AI1119" s="125"/>
      <c r="AJ1119" s="125"/>
      <c r="AK1119" s="125">
        <v>1</v>
      </c>
      <c r="AL1119" s="125"/>
      <c r="AM1119" s="125"/>
      <c r="AN1119" s="125"/>
      <c r="AO1119" s="125"/>
      <c r="AP1119" s="125"/>
      <c r="AQ1119" s="125"/>
      <c r="AR1119" s="125">
        <f t="shared" si="325"/>
        <v>1</v>
      </c>
      <c r="AS1119" s="125">
        <v>1</v>
      </c>
      <c r="AT1119" s="125">
        <v>1</v>
      </c>
      <c r="AU1119" s="125"/>
      <c r="AV1119" s="125">
        <v>1</v>
      </c>
      <c r="AW1119" s="125"/>
      <c r="AX1119" s="125">
        <f t="shared" si="324"/>
        <v>3</v>
      </c>
      <c r="AY1119" s="125">
        <v>1</v>
      </c>
      <c r="AZ1119" s="125">
        <v>1</v>
      </c>
      <c r="BA1119" s="125"/>
      <c r="BB1119" s="125"/>
      <c r="BC1119" s="125"/>
      <c r="BD1119" s="125"/>
      <c r="BE1119" s="125"/>
      <c r="BF1119" s="125"/>
      <c r="BG1119" s="125"/>
      <c r="BH1119" s="125"/>
      <c r="BI1119" s="125">
        <v>1</v>
      </c>
      <c r="BJ1119" s="125"/>
      <c r="BK1119" s="125">
        <v>1</v>
      </c>
      <c r="BL1119" s="125"/>
      <c r="BM1119" s="125"/>
      <c r="BN1119" s="125"/>
      <c r="BO1119" s="125"/>
      <c r="BP1119" s="125"/>
      <c r="BQ1119" s="125"/>
      <c r="BR1119" s="125"/>
      <c r="BS1119" s="125"/>
      <c r="BT1119" s="125"/>
      <c r="BU1119" s="125"/>
      <c r="BV1119" s="66">
        <f t="shared" si="323"/>
        <v>1</v>
      </c>
      <c r="BW1119" s="125"/>
      <c r="BX1119" s="125"/>
      <c r="BY1119" s="125"/>
      <c r="BZ1119" s="125"/>
      <c r="CA1119" s="125"/>
      <c r="CB1119" s="125"/>
      <c r="CC1119" s="125"/>
      <c r="CD1119" s="125"/>
      <c r="CE1119" s="125"/>
      <c r="CF1119" s="125"/>
      <c r="CG1119" s="125"/>
      <c r="CH1119" s="125">
        <f t="shared" si="308"/>
        <v>0</v>
      </c>
      <c r="CI1119" s="125"/>
      <c r="CJ1119" s="125"/>
      <c r="CK1119" s="125"/>
      <c r="CL1119" s="125"/>
      <c r="CM1119" s="125"/>
      <c r="CN1119" s="125"/>
      <c r="CO1119" s="125"/>
      <c r="CP1119" s="125"/>
      <c r="CQ1119" s="125"/>
      <c r="CR1119" s="125"/>
      <c r="CS1119" s="125">
        <f t="shared" si="309"/>
        <v>0</v>
      </c>
      <c r="CT1119" s="125"/>
      <c r="CU1119" s="125"/>
      <c r="CV1119" s="125"/>
      <c r="CW1119" s="125"/>
      <c r="CX1119" s="125"/>
      <c r="CY1119" s="125"/>
      <c r="CZ1119" s="125"/>
      <c r="DA1119" s="125"/>
      <c r="DB1119" s="125"/>
      <c r="DC1119" s="125"/>
      <c r="DD1119" s="125">
        <f t="shared" si="310"/>
        <v>0</v>
      </c>
      <c r="DE1119" s="125"/>
      <c r="DF1119" s="125"/>
      <c r="DG1119" s="125"/>
      <c r="DH1119" s="125"/>
      <c r="DI1119" s="125"/>
      <c r="DJ1119" s="125"/>
      <c r="DK1119" s="125"/>
      <c r="DL1119" s="125"/>
      <c r="DM1119" s="125"/>
      <c r="DN1119" s="125">
        <f t="shared" si="311"/>
        <v>0</v>
      </c>
      <c r="DO1119" s="125"/>
      <c r="DP1119" s="125"/>
      <c r="DQ1119" s="125"/>
      <c r="DR1119" s="125"/>
      <c r="DS1119" s="125"/>
      <c r="DT1119" s="125"/>
      <c r="DU1119" s="125"/>
      <c r="DV1119" s="125"/>
      <c r="DW1119" s="125"/>
      <c r="DX1119" s="125"/>
      <c r="DY1119" s="125">
        <f t="shared" si="312"/>
        <v>0</v>
      </c>
      <c r="DZ1119" s="125">
        <f t="shared" si="313"/>
        <v>0</v>
      </c>
      <c r="EA1119" s="125">
        <f t="shared" si="314"/>
        <v>0</v>
      </c>
      <c r="EB1119" s="125">
        <f t="shared" si="315"/>
        <v>0</v>
      </c>
      <c r="EC1119" s="125">
        <f t="shared" si="316"/>
        <v>0</v>
      </c>
      <c r="ED1119" s="125">
        <f t="shared" si="317"/>
        <v>0</v>
      </c>
      <c r="EE1119" s="125">
        <f t="shared" si="318"/>
        <v>0</v>
      </c>
      <c r="EF1119" s="125">
        <f t="shared" si="319"/>
        <v>0</v>
      </c>
      <c r="EG1119" s="125">
        <f t="shared" si="320"/>
        <v>0</v>
      </c>
      <c r="EH1119" s="125">
        <f t="shared" si="321"/>
        <v>0</v>
      </c>
      <c r="EI1119" s="125">
        <f t="shared" si="322"/>
        <v>0</v>
      </c>
      <c r="EJ1119" s="125">
        <v>1</v>
      </c>
      <c r="EK1119" s="176" t="s">
        <v>5383</v>
      </c>
    </row>
    <row r="1120" spans="1:141" ht="15.75" customHeight="1">
      <c r="A1120" s="33"/>
      <c r="B1120" s="33"/>
      <c r="C1120" s="125">
        <v>2020</v>
      </c>
      <c r="D1120" s="125" t="s">
        <v>5487</v>
      </c>
      <c r="E1120" s="125" t="s">
        <v>5488</v>
      </c>
      <c r="F1120" s="125" t="s">
        <v>5489</v>
      </c>
      <c r="G1120" s="125" t="s">
        <v>463</v>
      </c>
      <c r="H1120" s="125" t="s">
        <v>5490</v>
      </c>
      <c r="I1120" s="129" t="s">
        <v>5491</v>
      </c>
      <c r="J1120" s="125"/>
      <c r="K1120" s="125"/>
      <c r="L1120" s="125" t="s">
        <v>5343</v>
      </c>
      <c r="M1120" s="119"/>
      <c r="N1120" s="119"/>
      <c r="O1120" s="125"/>
      <c r="P1120" s="125"/>
      <c r="Q1120" s="125"/>
      <c r="R1120" s="125"/>
      <c r="S1120" s="125"/>
      <c r="T1120" s="125"/>
      <c r="U1120" s="125">
        <v>1</v>
      </c>
      <c r="V1120" s="125"/>
      <c r="W1120" s="125"/>
      <c r="X1120" s="125"/>
      <c r="Y1120" s="125"/>
      <c r="Z1120" s="125">
        <v>1</v>
      </c>
      <c r="AA1120" s="125"/>
      <c r="AB1120" s="125"/>
      <c r="AC1120" s="125"/>
      <c r="AD1120" s="125"/>
      <c r="AE1120" s="125"/>
      <c r="AF1120" s="125"/>
      <c r="AG1120" s="125"/>
      <c r="AH1120" s="125"/>
      <c r="AI1120" s="125">
        <v>1</v>
      </c>
      <c r="AJ1120" s="125"/>
      <c r="AK1120" s="125"/>
      <c r="AL1120" s="125"/>
      <c r="AM1120" s="125"/>
      <c r="AN1120" s="125"/>
      <c r="AO1120" s="125"/>
      <c r="AP1120" s="125"/>
      <c r="AQ1120" s="125"/>
      <c r="AR1120" s="125">
        <f t="shared" si="325"/>
        <v>1</v>
      </c>
      <c r="AS1120" s="125">
        <v>1</v>
      </c>
      <c r="AT1120" s="125">
        <v>1</v>
      </c>
      <c r="AU1120" s="125"/>
      <c r="AV1120" s="125"/>
      <c r="AW1120" s="125">
        <v>1</v>
      </c>
      <c r="AX1120" s="125">
        <f t="shared" si="324"/>
        <v>3</v>
      </c>
      <c r="AY1120" s="125">
        <v>1</v>
      </c>
      <c r="AZ1120" s="125">
        <v>1</v>
      </c>
      <c r="BA1120" s="125">
        <v>1</v>
      </c>
      <c r="BB1120" s="125"/>
      <c r="BC1120" s="125"/>
      <c r="BD1120" s="125"/>
      <c r="BE1120" s="125"/>
      <c r="BF1120" s="125"/>
      <c r="BG1120" s="125"/>
      <c r="BH1120" s="125"/>
      <c r="BI1120" s="125"/>
      <c r="BJ1120" s="125"/>
      <c r="BK1120" s="125"/>
      <c r="BL1120" s="125"/>
      <c r="BM1120" s="125"/>
      <c r="BN1120" s="125">
        <v>1</v>
      </c>
      <c r="BO1120" s="125"/>
      <c r="BP1120" s="125"/>
      <c r="BQ1120" s="125"/>
      <c r="BR1120" s="125"/>
      <c r="BS1120" s="125">
        <v>1</v>
      </c>
      <c r="BT1120" s="125">
        <v>1</v>
      </c>
      <c r="BU1120" s="125">
        <v>1</v>
      </c>
      <c r="BV1120" s="66">
        <f t="shared" si="323"/>
        <v>0</v>
      </c>
      <c r="BW1120" s="125"/>
      <c r="BX1120" s="125"/>
      <c r="BY1120" s="125"/>
      <c r="BZ1120" s="125">
        <v>1</v>
      </c>
      <c r="CA1120" s="125"/>
      <c r="CB1120" s="125"/>
      <c r="CC1120" s="125"/>
      <c r="CD1120" s="125"/>
      <c r="CE1120" s="125"/>
      <c r="CF1120" s="125"/>
      <c r="CG1120" s="125"/>
      <c r="CH1120" s="125">
        <f t="shared" si="308"/>
        <v>1</v>
      </c>
      <c r="CI1120" s="125"/>
      <c r="CJ1120" s="125"/>
      <c r="CK1120" s="125"/>
      <c r="CL1120" s="125"/>
      <c r="CM1120" s="125">
        <v>1</v>
      </c>
      <c r="CN1120" s="125"/>
      <c r="CO1120" s="125"/>
      <c r="CP1120" s="125"/>
      <c r="CQ1120" s="125"/>
      <c r="CR1120" s="125"/>
      <c r="CS1120" s="125">
        <f t="shared" si="309"/>
        <v>1</v>
      </c>
      <c r="CT1120" s="125"/>
      <c r="CU1120" s="125"/>
      <c r="CV1120" s="125"/>
      <c r="CW1120" s="125"/>
      <c r="CX1120" s="125"/>
      <c r="CY1120" s="125"/>
      <c r="CZ1120" s="125"/>
      <c r="DA1120" s="125"/>
      <c r="DB1120" s="125"/>
      <c r="DC1120" s="125"/>
      <c r="DD1120" s="125">
        <f t="shared" si="310"/>
        <v>0</v>
      </c>
      <c r="DE1120" s="125"/>
      <c r="DF1120" s="125"/>
      <c r="DG1120" s="125"/>
      <c r="DH1120" s="125"/>
      <c r="DI1120" s="125"/>
      <c r="DJ1120" s="125"/>
      <c r="DK1120" s="125"/>
      <c r="DL1120" s="125"/>
      <c r="DM1120" s="125"/>
      <c r="DN1120" s="125">
        <f t="shared" si="311"/>
        <v>0</v>
      </c>
      <c r="DO1120" s="125"/>
      <c r="DP1120" s="125"/>
      <c r="DQ1120" s="125"/>
      <c r="DR1120" s="125"/>
      <c r="DS1120" s="125"/>
      <c r="DT1120" s="125"/>
      <c r="DU1120" s="125"/>
      <c r="DV1120" s="125">
        <v>1</v>
      </c>
      <c r="DW1120" s="125"/>
      <c r="DX1120" s="125"/>
      <c r="DY1120" s="125">
        <f t="shared" si="312"/>
        <v>1</v>
      </c>
      <c r="DZ1120" s="125">
        <f t="shared" si="313"/>
        <v>0</v>
      </c>
      <c r="EA1120" s="125">
        <f t="shared" si="314"/>
        <v>0</v>
      </c>
      <c r="EB1120" s="125">
        <f t="shared" si="315"/>
        <v>0</v>
      </c>
      <c r="EC1120" s="125">
        <f t="shared" si="316"/>
        <v>0</v>
      </c>
      <c r="ED1120" s="125">
        <f t="shared" si="317"/>
        <v>0</v>
      </c>
      <c r="EE1120" s="125">
        <f t="shared" si="318"/>
        <v>0</v>
      </c>
      <c r="EF1120" s="125">
        <f t="shared" si="319"/>
        <v>0</v>
      </c>
      <c r="EG1120" s="125">
        <f t="shared" si="320"/>
        <v>0</v>
      </c>
      <c r="EH1120" s="125">
        <f t="shared" si="321"/>
        <v>0</v>
      </c>
      <c r="EI1120" s="125">
        <f t="shared" si="322"/>
        <v>0</v>
      </c>
      <c r="EJ1120" s="125">
        <v>1</v>
      </c>
      <c r="EK1120" s="176" t="s">
        <v>5383</v>
      </c>
    </row>
    <row r="1121" spans="1:141" ht="15.75" customHeight="1">
      <c r="A1121" s="33"/>
      <c r="B1121" s="33"/>
      <c r="C1121" s="125">
        <v>2020</v>
      </c>
      <c r="D1121" s="125" t="s">
        <v>5492</v>
      </c>
      <c r="E1121" s="125" t="s">
        <v>5493</v>
      </c>
      <c r="F1121" s="125" t="s">
        <v>1917</v>
      </c>
      <c r="G1121" s="125" t="s">
        <v>487</v>
      </c>
      <c r="H1121" s="125" t="s">
        <v>5494</v>
      </c>
      <c r="I1121" s="125" t="s">
        <v>5495</v>
      </c>
      <c r="J1121" s="125"/>
      <c r="K1121" s="125"/>
      <c r="L1121" s="125" t="s">
        <v>5343</v>
      </c>
      <c r="M1121" s="119"/>
      <c r="N1121" s="119"/>
      <c r="O1121" s="125"/>
      <c r="P1121" s="125"/>
      <c r="Q1121" s="125"/>
      <c r="R1121" s="125"/>
      <c r="S1121" s="125"/>
      <c r="T1121" s="125">
        <v>1</v>
      </c>
      <c r="U1121" s="125"/>
      <c r="V1121" s="125"/>
      <c r="W1121" s="125"/>
      <c r="X1121" s="125">
        <v>1</v>
      </c>
      <c r="Y1121" s="125"/>
      <c r="Z1121" s="125"/>
      <c r="AA1121" s="125"/>
      <c r="AB1121" s="125">
        <v>1</v>
      </c>
      <c r="AC1121" s="125"/>
      <c r="AD1121" s="125"/>
      <c r="AE1121" s="125"/>
      <c r="AF1121" s="125"/>
      <c r="AG1121" s="125"/>
      <c r="AH1121" s="125"/>
      <c r="AI1121" s="125"/>
      <c r="AJ1121" s="125"/>
      <c r="AK1121" s="125"/>
      <c r="AL1121" s="125"/>
      <c r="AM1121" s="125"/>
      <c r="AN1121" s="125"/>
      <c r="AO1121" s="125"/>
      <c r="AP1121" s="125"/>
      <c r="AQ1121" s="125"/>
      <c r="AR1121" s="125">
        <f t="shared" si="325"/>
        <v>1</v>
      </c>
      <c r="AS1121" s="125"/>
      <c r="AT1121" s="125">
        <v>1</v>
      </c>
      <c r="AU1121" s="125"/>
      <c r="AV1121" s="125"/>
      <c r="AW1121" s="125"/>
      <c r="AX1121" s="125">
        <f t="shared" si="324"/>
        <v>1</v>
      </c>
      <c r="AY1121" s="125">
        <v>1</v>
      </c>
      <c r="AZ1121" s="125">
        <v>1</v>
      </c>
      <c r="BA1121" s="125"/>
      <c r="BB1121" s="125"/>
      <c r="BC1121" s="125">
        <v>1</v>
      </c>
      <c r="BD1121" s="125"/>
      <c r="BE1121" s="125"/>
      <c r="BF1121" s="125"/>
      <c r="BG1121" s="125"/>
      <c r="BH1121" s="125"/>
      <c r="BI1121" s="125"/>
      <c r="BJ1121" s="125"/>
      <c r="BK1121" s="125">
        <v>1</v>
      </c>
      <c r="BL1121" s="125"/>
      <c r="BM1121" s="125"/>
      <c r="BN1121" s="125"/>
      <c r="BO1121" s="125"/>
      <c r="BP1121" s="125"/>
      <c r="BQ1121" s="125"/>
      <c r="BR1121" s="125"/>
      <c r="BS1121" s="125"/>
      <c r="BT1121" s="125"/>
      <c r="BU1121" s="125">
        <v>1</v>
      </c>
      <c r="BV1121" s="66">
        <f t="shared" si="323"/>
        <v>0</v>
      </c>
      <c r="BW1121" s="125"/>
      <c r="BX1121" s="125"/>
      <c r="BY1121" s="125"/>
      <c r="BZ1121" s="125"/>
      <c r="CA1121" s="125"/>
      <c r="CB1121" s="125"/>
      <c r="CC1121" s="125"/>
      <c r="CD1121" s="125"/>
      <c r="CE1121" s="125"/>
      <c r="CF1121" s="125"/>
      <c r="CG1121" s="125"/>
      <c r="CH1121" s="125">
        <f t="shared" si="308"/>
        <v>0</v>
      </c>
      <c r="CI1121" s="125"/>
      <c r="CJ1121" s="125"/>
      <c r="CK1121" s="125"/>
      <c r="CL1121" s="125"/>
      <c r="CM1121" s="125"/>
      <c r="CN1121" s="125"/>
      <c r="CO1121" s="125"/>
      <c r="CP1121" s="125"/>
      <c r="CQ1121" s="125"/>
      <c r="CR1121" s="125"/>
      <c r="CS1121" s="125">
        <f t="shared" si="309"/>
        <v>0</v>
      </c>
      <c r="CT1121" s="125"/>
      <c r="CU1121" s="125"/>
      <c r="CV1121" s="125"/>
      <c r="CW1121" s="125"/>
      <c r="CX1121" s="125"/>
      <c r="CY1121" s="125"/>
      <c r="CZ1121" s="125"/>
      <c r="DA1121" s="125"/>
      <c r="DB1121" s="125"/>
      <c r="DC1121" s="125"/>
      <c r="DD1121" s="125">
        <f t="shared" si="310"/>
        <v>0</v>
      </c>
      <c r="DE1121" s="125"/>
      <c r="DF1121" s="125"/>
      <c r="DG1121" s="125"/>
      <c r="DH1121" s="125"/>
      <c r="DI1121" s="125"/>
      <c r="DJ1121" s="125"/>
      <c r="DK1121" s="125"/>
      <c r="DL1121" s="125"/>
      <c r="DM1121" s="125"/>
      <c r="DN1121" s="125">
        <f t="shared" si="311"/>
        <v>0</v>
      </c>
      <c r="DO1121" s="125"/>
      <c r="DP1121" s="125"/>
      <c r="DQ1121" s="125"/>
      <c r="DR1121" s="125"/>
      <c r="DS1121" s="125"/>
      <c r="DT1121" s="125"/>
      <c r="DU1121" s="125"/>
      <c r="DV1121" s="125"/>
      <c r="DW1121" s="125"/>
      <c r="DX1121" s="125"/>
      <c r="DY1121" s="125">
        <f t="shared" si="312"/>
        <v>0</v>
      </c>
      <c r="DZ1121" s="125">
        <f t="shared" si="313"/>
        <v>0</v>
      </c>
      <c r="EA1121" s="125">
        <f t="shared" si="314"/>
        <v>0</v>
      </c>
      <c r="EB1121" s="125">
        <f t="shared" si="315"/>
        <v>0</v>
      </c>
      <c r="EC1121" s="125">
        <f t="shared" si="316"/>
        <v>0</v>
      </c>
      <c r="ED1121" s="125">
        <f t="shared" si="317"/>
        <v>0</v>
      </c>
      <c r="EE1121" s="125">
        <f t="shared" si="318"/>
        <v>0</v>
      </c>
      <c r="EF1121" s="125">
        <f t="shared" si="319"/>
        <v>0</v>
      </c>
      <c r="EG1121" s="125">
        <f t="shared" si="320"/>
        <v>0</v>
      </c>
      <c r="EH1121" s="125">
        <f t="shared" si="321"/>
        <v>0</v>
      </c>
      <c r="EI1121" s="125">
        <f t="shared" si="322"/>
        <v>0</v>
      </c>
      <c r="EJ1121" s="125">
        <v>0</v>
      </c>
      <c r="EK1121" s="176" t="s">
        <v>5383</v>
      </c>
    </row>
    <row r="1122" spans="1:141" ht="15.75" customHeight="1">
      <c r="A1122" s="33"/>
      <c r="B1122" s="33"/>
      <c r="C1122" s="125">
        <v>2020</v>
      </c>
      <c r="D1122" s="125" t="s">
        <v>5496</v>
      </c>
      <c r="E1122" s="125" t="s">
        <v>5497</v>
      </c>
      <c r="F1122" s="125" t="s">
        <v>600</v>
      </c>
      <c r="G1122" s="125" t="s">
        <v>463</v>
      </c>
      <c r="H1122" s="125" t="s">
        <v>5498</v>
      </c>
      <c r="I1122" s="129" t="s">
        <v>5499</v>
      </c>
      <c r="J1122" s="125"/>
      <c r="K1122" s="125"/>
      <c r="L1122" s="125" t="s">
        <v>5343</v>
      </c>
      <c r="M1122" s="119"/>
      <c r="N1122" s="119" t="s">
        <v>5500</v>
      </c>
      <c r="O1122" s="125"/>
      <c r="P1122" s="125"/>
      <c r="Q1122" s="125"/>
      <c r="R1122" s="125"/>
      <c r="S1122" s="125"/>
      <c r="T1122" s="125"/>
      <c r="U1122" s="125">
        <v>1</v>
      </c>
      <c r="V1122" s="125"/>
      <c r="W1122" s="125"/>
      <c r="X1122" s="125"/>
      <c r="Y1122" s="125"/>
      <c r="Z1122" s="125">
        <v>1</v>
      </c>
      <c r="AA1122" s="125"/>
      <c r="AB1122" s="125"/>
      <c r="AC1122" s="125"/>
      <c r="AD1122" s="125">
        <v>1</v>
      </c>
      <c r="AE1122" s="125"/>
      <c r="AF1122" s="125"/>
      <c r="AG1122" s="125"/>
      <c r="AH1122" s="125"/>
      <c r="AI1122" s="125"/>
      <c r="AJ1122" s="125"/>
      <c r="AK1122" s="125"/>
      <c r="AL1122" s="125"/>
      <c r="AM1122" s="125"/>
      <c r="AN1122" s="125"/>
      <c r="AO1122" s="125"/>
      <c r="AP1122" s="125"/>
      <c r="AQ1122" s="125"/>
      <c r="AR1122" s="125">
        <f t="shared" si="325"/>
        <v>1</v>
      </c>
      <c r="AS1122" s="125">
        <v>1</v>
      </c>
      <c r="AT1122" s="125">
        <v>1</v>
      </c>
      <c r="AU1122" s="125">
        <v>1</v>
      </c>
      <c r="AV1122" s="125">
        <v>1</v>
      </c>
      <c r="AW1122" s="125">
        <v>1</v>
      </c>
      <c r="AX1122" s="125">
        <f t="shared" si="324"/>
        <v>5</v>
      </c>
      <c r="AY1122" s="125">
        <v>1</v>
      </c>
      <c r="AZ1122" s="125">
        <v>1</v>
      </c>
      <c r="BA1122" s="125">
        <v>1</v>
      </c>
      <c r="BB1122" s="125"/>
      <c r="BC1122" s="125"/>
      <c r="BD1122" s="125"/>
      <c r="BE1122" s="125">
        <v>1</v>
      </c>
      <c r="BF1122" s="125">
        <v>1</v>
      </c>
      <c r="BG1122" s="125">
        <v>1</v>
      </c>
      <c r="BH1122" s="125"/>
      <c r="BI1122" s="125"/>
      <c r="BJ1122" s="125"/>
      <c r="BK1122" s="125"/>
      <c r="BL1122" s="125"/>
      <c r="BM1122" s="125"/>
      <c r="BN1122" s="125">
        <v>1</v>
      </c>
      <c r="BO1122" s="125"/>
      <c r="BP1122" s="125">
        <v>1</v>
      </c>
      <c r="BQ1122" s="125"/>
      <c r="BR1122" s="125"/>
      <c r="BS1122" s="125">
        <v>1</v>
      </c>
      <c r="BT1122" s="125">
        <v>1</v>
      </c>
      <c r="BU1122" s="125">
        <v>1</v>
      </c>
      <c r="BV1122" s="66">
        <f t="shared" si="323"/>
        <v>0</v>
      </c>
      <c r="BW1122" s="125"/>
      <c r="BX1122" s="125">
        <v>1</v>
      </c>
      <c r="BY1122" s="125"/>
      <c r="BZ1122" s="125">
        <v>1</v>
      </c>
      <c r="CA1122" s="125"/>
      <c r="CB1122" s="125"/>
      <c r="CC1122" s="125"/>
      <c r="CD1122" s="125"/>
      <c r="CE1122" s="125"/>
      <c r="CF1122" s="125"/>
      <c r="CG1122" s="125"/>
      <c r="CH1122" s="125">
        <f t="shared" si="308"/>
        <v>2</v>
      </c>
      <c r="CI1122" s="125"/>
      <c r="CJ1122" s="125"/>
      <c r="CK1122" s="125"/>
      <c r="CL1122" s="125"/>
      <c r="CM1122" s="125">
        <v>1</v>
      </c>
      <c r="CN1122" s="125"/>
      <c r="CO1122" s="125"/>
      <c r="CP1122" s="125"/>
      <c r="CQ1122" s="125"/>
      <c r="CR1122" s="125"/>
      <c r="CS1122" s="125">
        <f t="shared" si="309"/>
        <v>1</v>
      </c>
      <c r="CT1122" s="125"/>
      <c r="CU1122" s="125"/>
      <c r="CV1122" s="125"/>
      <c r="CW1122" s="125"/>
      <c r="CX1122" s="125"/>
      <c r="CY1122" s="125"/>
      <c r="CZ1122" s="125">
        <v>1</v>
      </c>
      <c r="DA1122" s="125"/>
      <c r="DB1122" s="125"/>
      <c r="DC1122" s="125"/>
      <c r="DD1122" s="125">
        <f t="shared" si="310"/>
        <v>1</v>
      </c>
      <c r="DE1122" s="125"/>
      <c r="DF1122" s="125"/>
      <c r="DG1122" s="125">
        <v>1</v>
      </c>
      <c r="DH1122" s="125"/>
      <c r="DI1122" s="125">
        <v>1</v>
      </c>
      <c r="DJ1122" s="125"/>
      <c r="DK1122" s="125"/>
      <c r="DL1122" s="125"/>
      <c r="DM1122" s="125"/>
      <c r="DN1122" s="125">
        <f t="shared" si="311"/>
        <v>2</v>
      </c>
      <c r="DO1122" s="125"/>
      <c r="DP1122" s="125"/>
      <c r="DQ1122" s="125"/>
      <c r="DR1122" s="125"/>
      <c r="DS1122" s="125"/>
      <c r="DT1122" s="125"/>
      <c r="DU1122" s="125"/>
      <c r="DV1122" s="125">
        <v>1</v>
      </c>
      <c r="DW1122" s="125"/>
      <c r="DX1122" s="125"/>
      <c r="DY1122" s="125">
        <f t="shared" si="312"/>
        <v>1</v>
      </c>
      <c r="DZ1122" s="125">
        <f t="shared" si="313"/>
        <v>0</v>
      </c>
      <c r="EA1122" s="125">
        <f t="shared" si="314"/>
        <v>0</v>
      </c>
      <c r="EB1122" s="125">
        <f t="shared" si="315"/>
        <v>1</v>
      </c>
      <c r="EC1122" s="125">
        <f t="shared" si="316"/>
        <v>0</v>
      </c>
      <c r="ED1122" s="125">
        <f t="shared" si="317"/>
        <v>1</v>
      </c>
      <c r="EE1122" s="125">
        <f t="shared" si="318"/>
        <v>0</v>
      </c>
      <c r="EF1122" s="125">
        <f t="shared" si="319"/>
        <v>0</v>
      </c>
      <c r="EG1122" s="125">
        <f t="shared" si="320"/>
        <v>0</v>
      </c>
      <c r="EH1122" s="125">
        <f t="shared" si="321"/>
        <v>2</v>
      </c>
      <c r="EI1122" s="125">
        <f t="shared" si="322"/>
        <v>1</v>
      </c>
      <c r="EJ1122" s="125">
        <v>0</v>
      </c>
      <c r="EK1122" s="176" t="s">
        <v>5383</v>
      </c>
    </row>
    <row r="1123" spans="1:141" ht="15.75" customHeight="1">
      <c r="A1123" s="33"/>
      <c r="B1123" s="33"/>
      <c r="C1123" s="125">
        <v>2020</v>
      </c>
      <c r="D1123" s="125" t="s">
        <v>5501</v>
      </c>
      <c r="E1123" s="125" t="s">
        <v>5502</v>
      </c>
      <c r="F1123" s="125" t="s">
        <v>861</v>
      </c>
      <c r="G1123" s="125" t="s">
        <v>470</v>
      </c>
      <c r="H1123" s="125" t="s">
        <v>5503</v>
      </c>
      <c r="I1123" s="129" t="s">
        <v>5504</v>
      </c>
      <c r="J1123" s="125"/>
      <c r="K1123" s="125"/>
      <c r="L1123" s="125" t="s">
        <v>5343</v>
      </c>
      <c r="M1123" s="119"/>
      <c r="N1123" s="119"/>
      <c r="O1123" s="125"/>
      <c r="P1123" s="125"/>
      <c r="Q1123" s="125"/>
      <c r="R1123" s="125"/>
      <c r="S1123" s="125"/>
      <c r="T1123" s="125"/>
      <c r="U1123" s="125">
        <v>1</v>
      </c>
      <c r="V1123" s="125"/>
      <c r="W1123" s="125"/>
      <c r="X1123" s="125"/>
      <c r="Y1123" s="125"/>
      <c r="Z1123" s="125">
        <v>1</v>
      </c>
      <c r="AA1123" s="125"/>
      <c r="AB1123" s="125"/>
      <c r="AC1123" s="125"/>
      <c r="AD1123" s="125"/>
      <c r="AE1123" s="125"/>
      <c r="AF1123" s="125"/>
      <c r="AG1123" s="125"/>
      <c r="AH1123" s="125"/>
      <c r="AI1123" s="125"/>
      <c r="AJ1123" s="125"/>
      <c r="AK1123" s="125"/>
      <c r="AL1123" s="125"/>
      <c r="AM1123" s="125"/>
      <c r="AN1123" s="125"/>
      <c r="AO1123" s="125"/>
      <c r="AP1123" s="125"/>
      <c r="AQ1123" s="125"/>
      <c r="AR1123" s="125">
        <f t="shared" si="325"/>
        <v>1</v>
      </c>
      <c r="AS1123" s="125">
        <v>1</v>
      </c>
      <c r="AT1123" s="125">
        <v>1</v>
      </c>
      <c r="AU1123" s="125">
        <v>1</v>
      </c>
      <c r="AV1123" s="125"/>
      <c r="AW1123" s="125">
        <v>1</v>
      </c>
      <c r="AX1123" s="125">
        <f t="shared" si="324"/>
        <v>4</v>
      </c>
      <c r="AY1123" s="125">
        <v>1</v>
      </c>
      <c r="AZ1123" s="125">
        <v>1</v>
      </c>
      <c r="BA1123" s="125">
        <v>1</v>
      </c>
      <c r="BB1123" s="125"/>
      <c r="BC1123" s="125"/>
      <c r="BD1123" s="125"/>
      <c r="BE1123" s="125"/>
      <c r="BF1123" s="125"/>
      <c r="BG1123" s="125"/>
      <c r="BH1123" s="125"/>
      <c r="BI1123" s="125"/>
      <c r="BJ1123" s="125"/>
      <c r="BK1123" s="125">
        <v>1</v>
      </c>
      <c r="BL1123" s="125"/>
      <c r="BM1123" s="125"/>
      <c r="BN1123" s="125"/>
      <c r="BO1123" s="125"/>
      <c r="BP1123" s="125"/>
      <c r="BQ1123" s="125"/>
      <c r="BR1123" s="125"/>
      <c r="BS1123" s="125">
        <v>1</v>
      </c>
      <c r="BT1123" s="125">
        <v>1</v>
      </c>
      <c r="BU1123" s="125">
        <v>1</v>
      </c>
      <c r="BV1123" s="66">
        <f t="shared" si="323"/>
        <v>0</v>
      </c>
      <c r="BW1123" s="125"/>
      <c r="BX1123" s="125"/>
      <c r="BY1123" s="125"/>
      <c r="BZ1123" s="125">
        <v>1</v>
      </c>
      <c r="CA1123" s="125"/>
      <c r="CB1123" s="125"/>
      <c r="CC1123" s="125"/>
      <c r="CD1123" s="125"/>
      <c r="CE1123" s="125"/>
      <c r="CF1123" s="125"/>
      <c r="CG1123" s="125"/>
      <c r="CH1123" s="125">
        <f t="shared" si="308"/>
        <v>1</v>
      </c>
      <c r="CI1123" s="125"/>
      <c r="CJ1123" s="125"/>
      <c r="CK1123" s="125"/>
      <c r="CL1123" s="125"/>
      <c r="CM1123" s="125">
        <v>1</v>
      </c>
      <c r="CN1123" s="125"/>
      <c r="CO1123" s="125"/>
      <c r="CP1123" s="125"/>
      <c r="CQ1123" s="125"/>
      <c r="CR1123" s="125"/>
      <c r="CS1123" s="125">
        <f t="shared" si="309"/>
        <v>1</v>
      </c>
      <c r="CT1123" s="125"/>
      <c r="CU1123" s="125"/>
      <c r="CV1123" s="125"/>
      <c r="CW1123" s="125"/>
      <c r="CX1123" s="125"/>
      <c r="CY1123" s="125"/>
      <c r="CZ1123" s="125">
        <v>1</v>
      </c>
      <c r="DA1123" s="125"/>
      <c r="DB1123" s="125"/>
      <c r="DC1123" s="125"/>
      <c r="DD1123" s="125">
        <f t="shared" si="310"/>
        <v>1</v>
      </c>
      <c r="DE1123" s="125"/>
      <c r="DF1123" s="125"/>
      <c r="DG1123" s="125"/>
      <c r="DH1123" s="125"/>
      <c r="DI1123" s="125"/>
      <c r="DJ1123" s="125"/>
      <c r="DK1123" s="125"/>
      <c r="DL1123" s="125"/>
      <c r="DM1123" s="125"/>
      <c r="DN1123" s="125">
        <f t="shared" si="311"/>
        <v>0</v>
      </c>
      <c r="DO1123" s="125"/>
      <c r="DP1123" s="125"/>
      <c r="DQ1123" s="125"/>
      <c r="DR1123" s="125"/>
      <c r="DS1123" s="125"/>
      <c r="DT1123" s="125"/>
      <c r="DU1123" s="125"/>
      <c r="DV1123" s="125">
        <v>1</v>
      </c>
      <c r="DW1123" s="125"/>
      <c r="DX1123" s="125"/>
      <c r="DY1123" s="125">
        <f t="shared" si="312"/>
        <v>1</v>
      </c>
      <c r="DZ1123" s="125">
        <f t="shared" si="313"/>
        <v>0</v>
      </c>
      <c r="EA1123" s="125">
        <f t="shared" si="314"/>
        <v>0</v>
      </c>
      <c r="EB1123" s="125">
        <f t="shared" si="315"/>
        <v>0</v>
      </c>
      <c r="EC1123" s="125">
        <f t="shared" si="316"/>
        <v>0</v>
      </c>
      <c r="ED1123" s="125">
        <f t="shared" si="317"/>
        <v>0</v>
      </c>
      <c r="EE1123" s="125">
        <f t="shared" si="318"/>
        <v>0</v>
      </c>
      <c r="EF1123" s="125">
        <f t="shared" si="319"/>
        <v>0</v>
      </c>
      <c r="EG1123" s="125">
        <f t="shared" si="320"/>
        <v>0</v>
      </c>
      <c r="EH1123" s="125">
        <f t="shared" si="321"/>
        <v>0</v>
      </c>
      <c r="EI1123" s="125">
        <f t="shared" si="322"/>
        <v>0</v>
      </c>
      <c r="EJ1123" s="125">
        <v>1</v>
      </c>
      <c r="EK1123" s="176" t="s">
        <v>5383</v>
      </c>
    </row>
    <row r="1124" spans="1:141" ht="15.75" customHeight="1">
      <c r="A1124" s="33"/>
      <c r="B1124" s="33"/>
      <c r="C1124" s="201">
        <v>2020</v>
      </c>
      <c r="D1124" s="201" t="s">
        <v>5505</v>
      </c>
      <c r="E1124" s="201" t="s">
        <v>5506</v>
      </c>
      <c r="F1124" s="201" t="s">
        <v>541</v>
      </c>
      <c r="G1124" s="201" t="s">
        <v>538</v>
      </c>
      <c r="H1124" s="201" t="s">
        <v>5507</v>
      </c>
      <c r="I1124" s="211" t="s">
        <v>5508</v>
      </c>
      <c r="J1124" s="201"/>
      <c r="K1124" s="201"/>
      <c r="L1124" s="201" t="s">
        <v>5343</v>
      </c>
      <c r="M1124" s="214"/>
      <c r="N1124" s="214"/>
      <c r="O1124" s="201"/>
      <c r="P1124" s="201"/>
      <c r="Q1124" s="201"/>
      <c r="R1124" s="201"/>
      <c r="S1124" s="201"/>
      <c r="T1124" s="201"/>
      <c r="U1124" s="201">
        <v>1</v>
      </c>
      <c r="V1124" s="201"/>
      <c r="W1124" s="201"/>
      <c r="X1124" s="201"/>
      <c r="Y1124" s="201"/>
      <c r="Z1124" s="201">
        <v>1</v>
      </c>
      <c r="AA1124" s="201"/>
      <c r="AB1124" s="201"/>
      <c r="AC1124" s="201"/>
      <c r="AD1124" s="201"/>
      <c r="AE1124" s="201"/>
      <c r="AF1124" s="201"/>
      <c r="AG1124" s="201"/>
      <c r="AH1124" s="201">
        <v>1</v>
      </c>
      <c r="AI1124" s="201"/>
      <c r="AJ1124" s="201"/>
      <c r="AK1124" s="201"/>
      <c r="AL1124" s="201"/>
      <c r="AM1124" s="201"/>
      <c r="AN1124" s="201"/>
      <c r="AO1124" s="201"/>
      <c r="AP1124" s="201"/>
      <c r="AQ1124" s="201"/>
      <c r="AR1124" s="201">
        <f t="shared" si="325"/>
        <v>1</v>
      </c>
      <c r="AS1124" s="201">
        <v>1</v>
      </c>
      <c r="AT1124" s="201">
        <v>1</v>
      </c>
      <c r="AU1124" s="201">
        <v>1</v>
      </c>
      <c r="AV1124" s="201"/>
      <c r="AW1124" s="201">
        <v>1</v>
      </c>
      <c r="AX1124" s="201">
        <f t="shared" si="324"/>
        <v>4</v>
      </c>
      <c r="AY1124" s="201">
        <v>1</v>
      </c>
      <c r="AZ1124" s="201">
        <v>1</v>
      </c>
      <c r="BA1124" s="201">
        <v>1</v>
      </c>
      <c r="BB1124" s="201"/>
      <c r="BC1124" s="201"/>
      <c r="BD1124" s="201"/>
      <c r="BE1124" s="201"/>
      <c r="BF1124" s="201"/>
      <c r="BG1124" s="201"/>
      <c r="BH1124" s="201"/>
      <c r="BI1124" s="201"/>
      <c r="BJ1124" s="201"/>
      <c r="BK1124" s="201">
        <v>1</v>
      </c>
      <c r="BL1124" s="201"/>
      <c r="BM1124" s="201"/>
      <c r="BN1124" s="201"/>
      <c r="BO1124" s="201"/>
      <c r="BP1124" s="201"/>
      <c r="BQ1124" s="201"/>
      <c r="BR1124" s="201"/>
      <c r="BS1124" s="201">
        <v>1</v>
      </c>
      <c r="BT1124" s="201">
        <v>1</v>
      </c>
      <c r="BU1124" s="201">
        <v>1</v>
      </c>
      <c r="BV1124" s="66">
        <f t="shared" si="323"/>
        <v>0</v>
      </c>
      <c r="BW1124" s="201"/>
      <c r="BX1124" s="201"/>
      <c r="BY1124" s="201"/>
      <c r="BZ1124" s="201">
        <v>1</v>
      </c>
      <c r="CA1124" s="201"/>
      <c r="CB1124" s="201"/>
      <c r="CC1124" s="201"/>
      <c r="CD1124" s="201"/>
      <c r="CE1124" s="201"/>
      <c r="CF1124" s="201"/>
      <c r="CG1124" s="201"/>
      <c r="CH1124" s="201">
        <f t="shared" si="308"/>
        <v>1</v>
      </c>
      <c r="CI1124" s="201"/>
      <c r="CJ1124" s="201"/>
      <c r="CK1124" s="201"/>
      <c r="CL1124" s="201"/>
      <c r="CM1124" s="201">
        <v>1</v>
      </c>
      <c r="CN1124" s="201"/>
      <c r="CO1124" s="201"/>
      <c r="CP1124" s="201"/>
      <c r="CQ1124" s="201"/>
      <c r="CR1124" s="201"/>
      <c r="CS1124" s="201">
        <f t="shared" si="309"/>
        <v>1</v>
      </c>
      <c r="CT1124" s="201"/>
      <c r="CU1124" s="201"/>
      <c r="CV1124" s="201"/>
      <c r="CW1124" s="201"/>
      <c r="CX1124" s="201"/>
      <c r="CY1124" s="201"/>
      <c r="CZ1124" s="201">
        <v>1</v>
      </c>
      <c r="DA1124" s="201"/>
      <c r="DB1124" s="201"/>
      <c r="DC1124" s="201"/>
      <c r="DD1124" s="201">
        <f t="shared" si="310"/>
        <v>1</v>
      </c>
      <c r="DE1124" s="201"/>
      <c r="DF1124" s="201"/>
      <c r="DG1124" s="201"/>
      <c r="DH1124" s="201"/>
      <c r="DI1124" s="201"/>
      <c r="DJ1124" s="201"/>
      <c r="DK1124" s="201"/>
      <c r="DL1124" s="201"/>
      <c r="DM1124" s="201"/>
      <c r="DN1124" s="201">
        <f t="shared" si="311"/>
        <v>0</v>
      </c>
      <c r="DO1124" s="201"/>
      <c r="DP1124" s="201"/>
      <c r="DQ1124" s="201"/>
      <c r="DR1124" s="201"/>
      <c r="DS1124" s="201"/>
      <c r="DT1124" s="201"/>
      <c r="DU1124" s="201"/>
      <c r="DV1124" s="201">
        <v>1</v>
      </c>
      <c r="DW1124" s="201"/>
      <c r="DX1124" s="201"/>
      <c r="DY1124" s="201">
        <f t="shared" si="312"/>
        <v>1</v>
      </c>
      <c r="DZ1124" s="201">
        <f t="shared" si="313"/>
        <v>0</v>
      </c>
      <c r="EA1124" s="201">
        <f t="shared" si="314"/>
        <v>0</v>
      </c>
      <c r="EB1124" s="201">
        <f t="shared" si="315"/>
        <v>0</v>
      </c>
      <c r="EC1124" s="201">
        <f t="shared" si="316"/>
        <v>0</v>
      </c>
      <c r="ED1124" s="201">
        <f t="shared" si="317"/>
        <v>0</v>
      </c>
      <c r="EE1124" s="201">
        <f t="shared" si="318"/>
        <v>0</v>
      </c>
      <c r="EF1124" s="201">
        <f t="shared" si="319"/>
        <v>0</v>
      </c>
      <c r="EG1124" s="201">
        <f t="shared" si="320"/>
        <v>0</v>
      </c>
      <c r="EH1124" s="201">
        <f t="shared" si="321"/>
        <v>0</v>
      </c>
      <c r="EI1124" s="201">
        <f t="shared" si="322"/>
        <v>0</v>
      </c>
      <c r="EJ1124" s="201">
        <v>0</v>
      </c>
      <c r="EK1124" s="176" t="s">
        <v>5383</v>
      </c>
    </row>
    <row r="1125" spans="1:141" ht="15.75" customHeight="1">
      <c r="A1125" s="33"/>
      <c r="B1125" s="33"/>
      <c r="C1125" s="201">
        <v>2020</v>
      </c>
      <c r="D1125" s="201" t="s">
        <v>5509</v>
      </c>
      <c r="E1125" s="201" t="s">
        <v>5510</v>
      </c>
      <c r="F1125" s="201" t="s">
        <v>919</v>
      </c>
      <c r="G1125" s="201" t="s">
        <v>507</v>
      </c>
      <c r="H1125" s="201" t="s">
        <v>5511</v>
      </c>
      <c r="I1125" s="129" t="s">
        <v>5512</v>
      </c>
      <c r="J1125" s="125"/>
      <c r="K1125" s="125"/>
      <c r="L1125" s="125" t="s">
        <v>5343</v>
      </c>
      <c r="M1125" s="119"/>
      <c r="N1125" s="119"/>
      <c r="O1125" s="125"/>
      <c r="P1125" s="125"/>
      <c r="Q1125" s="125"/>
      <c r="R1125" s="125"/>
      <c r="S1125" s="125"/>
      <c r="T1125" s="125">
        <v>1</v>
      </c>
      <c r="U1125" s="125"/>
      <c r="V1125" s="125"/>
      <c r="W1125" s="125"/>
      <c r="X1125" s="125"/>
      <c r="Y1125" s="125"/>
      <c r="Z1125" s="125"/>
      <c r="AA1125" s="125"/>
      <c r="AB1125" s="125"/>
      <c r="AC1125" s="125"/>
      <c r="AD1125" s="125"/>
      <c r="AE1125" s="125"/>
      <c r="AF1125" s="125">
        <v>1</v>
      </c>
      <c r="AG1125" s="125"/>
      <c r="AH1125" s="125"/>
      <c r="AI1125" s="125"/>
      <c r="AJ1125" s="125"/>
      <c r="AK1125" s="125"/>
      <c r="AL1125" s="125"/>
      <c r="AM1125" s="125"/>
      <c r="AN1125" s="125"/>
      <c r="AO1125" s="125"/>
      <c r="AP1125" s="125"/>
      <c r="AQ1125" s="125"/>
      <c r="AR1125" s="125">
        <f t="shared" si="325"/>
        <v>1</v>
      </c>
      <c r="AS1125" s="125"/>
      <c r="AT1125" s="125">
        <v>1</v>
      </c>
      <c r="AU1125" s="125"/>
      <c r="AV1125" s="125"/>
      <c r="AW1125" s="125"/>
      <c r="AX1125" s="125">
        <f t="shared" si="324"/>
        <v>1</v>
      </c>
      <c r="AY1125" s="125">
        <v>1</v>
      </c>
      <c r="AZ1125" s="125">
        <v>1</v>
      </c>
      <c r="BA1125" s="125"/>
      <c r="BB1125" s="125"/>
      <c r="BC1125" s="125"/>
      <c r="BD1125" s="125"/>
      <c r="BE1125" s="125"/>
      <c r="BF1125" s="125"/>
      <c r="BG1125" s="125"/>
      <c r="BH1125" s="125"/>
      <c r="BI1125" s="125"/>
      <c r="BJ1125" s="125"/>
      <c r="BK1125" s="125">
        <v>1</v>
      </c>
      <c r="BL1125" s="125"/>
      <c r="BM1125" s="125"/>
      <c r="BN1125" s="125"/>
      <c r="BO1125" s="125"/>
      <c r="BP1125" s="125"/>
      <c r="BQ1125" s="125"/>
      <c r="BR1125" s="125"/>
      <c r="BS1125" s="125">
        <v>1</v>
      </c>
      <c r="BT1125" s="125"/>
      <c r="BU1125" s="125">
        <v>1</v>
      </c>
      <c r="BV1125" s="66">
        <f t="shared" si="323"/>
        <v>0</v>
      </c>
      <c r="BW1125" s="125"/>
      <c r="BX1125" s="125"/>
      <c r="BY1125" s="125"/>
      <c r="BZ1125" s="125"/>
      <c r="CA1125" s="125"/>
      <c r="CB1125" s="125"/>
      <c r="CC1125" s="125"/>
      <c r="CD1125" s="125"/>
      <c r="CE1125" s="125"/>
      <c r="CF1125" s="125"/>
      <c r="CG1125" s="125"/>
      <c r="CH1125" s="125">
        <f t="shared" si="308"/>
        <v>0</v>
      </c>
      <c r="CI1125" s="125"/>
      <c r="CJ1125" s="125">
        <v>1</v>
      </c>
      <c r="CK1125" s="125"/>
      <c r="CL1125" s="125"/>
      <c r="CM1125" s="125"/>
      <c r="CN1125" s="125"/>
      <c r="CO1125" s="125"/>
      <c r="CP1125" s="125">
        <v>1</v>
      </c>
      <c r="CQ1125" s="125"/>
      <c r="CR1125" s="125"/>
      <c r="CS1125" s="125">
        <f t="shared" si="309"/>
        <v>2</v>
      </c>
      <c r="CT1125" s="125"/>
      <c r="CU1125" s="125"/>
      <c r="CV1125" s="125"/>
      <c r="CW1125" s="125"/>
      <c r="CX1125" s="125"/>
      <c r="CY1125" s="125"/>
      <c r="CZ1125" s="125"/>
      <c r="DA1125" s="125"/>
      <c r="DB1125" s="125"/>
      <c r="DC1125" s="125"/>
      <c r="DD1125" s="125">
        <f t="shared" si="310"/>
        <v>0</v>
      </c>
      <c r="DE1125" s="125"/>
      <c r="DF1125" s="125"/>
      <c r="DG1125" s="125"/>
      <c r="DH1125" s="125"/>
      <c r="DI1125" s="125"/>
      <c r="DJ1125" s="125"/>
      <c r="DK1125" s="125"/>
      <c r="DL1125" s="125"/>
      <c r="DM1125" s="125"/>
      <c r="DN1125" s="125">
        <f t="shared" si="311"/>
        <v>0</v>
      </c>
      <c r="DO1125" s="125"/>
      <c r="DP1125" s="125"/>
      <c r="DQ1125" s="125"/>
      <c r="DR1125" s="125"/>
      <c r="DS1125" s="125"/>
      <c r="DT1125" s="125"/>
      <c r="DU1125" s="125"/>
      <c r="DV1125" s="125"/>
      <c r="DW1125" s="125"/>
      <c r="DX1125" s="125"/>
      <c r="DY1125" s="125">
        <f t="shared" si="312"/>
        <v>0</v>
      </c>
      <c r="DZ1125" s="125">
        <f t="shared" si="313"/>
        <v>0</v>
      </c>
      <c r="EA1125" s="125">
        <f t="shared" si="314"/>
        <v>1</v>
      </c>
      <c r="EB1125" s="125">
        <f t="shared" si="315"/>
        <v>0</v>
      </c>
      <c r="EC1125" s="125">
        <f t="shared" si="316"/>
        <v>0</v>
      </c>
      <c r="ED1125" s="125">
        <f t="shared" si="317"/>
        <v>0</v>
      </c>
      <c r="EE1125" s="125">
        <f t="shared" si="318"/>
        <v>0</v>
      </c>
      <c r="EF1125" s="125">
        <f t="shared" si="319"/>
        <v>1</v>
      </c>
      <c r="EG1125" s="125">
        <f t="shared" si="320"/>
        <v>0</v>
      </c>
      <c r="EH1125" s="125">
        <f t="shared" si="321"/>
        <v>2</v>
      </c>
      <c r="EI1125" s="125">
        <f t="shared" si="322"/>
        <v>1</v>
      </c>
      <c r="EJ1125" s="125">
        <v>1</v>
      </c>
      <c r="EK1125" s="176" t="s">
        <v>5383</v>
      </c>
    </row>
    <row r="1126" spans="1:141" ht="15.75" customHeight="1">
      <c r="A1126" s="33"/>
      <c r="B1126" s="33"/>
      <c r="C1126" s="125">
        <v>2020</v>
      </c>
      <c r="D1126" s="125" t="s">
        <v>5513</v>
      </c>
      <c r="E1126" s="125" t="s">
        <v>5514</v>
      </c>
      <c r="F1126" s="125" t="s">
        <v>3308</v>
      </c>
      <c r="G1126" s="125" t="s">
        <v>459</v>
      </c>
      <c r="H1126" s="125" t="s">
        <v>5515</v>
      </c>
      <c r="I1126" s="125" t="s">
        <v>5516</v>
      </c>
      <c r="J1126" s="125"/>
      <c r="K1126" s="125"/>
      <c r="L1126" s="125" t="s">
        <v>5343</v>
      </c>
      <c r="M1126" s="119"/>
      <c r="N1126" s="119"/>
      <c r="O1126" s="125"/>
      <c r="P1126" s="125"/>
      <c r="Q1126" s="125"/>
      <c r="R1126" s="125"/>
      <c r="S1126" s="125"/>
      <c r="T1126" s="125"/>
      <c r="U1126" s="125"/>
      <c r="V1126" s="125">
        <v>1</v>
      </c>
      <c r="W1126" s="125"/>
      <c r="X1126" s="125"/>
      <c r="Y1126" s="125"/>
      <c r="Z1126" s="125">
        <v>1</v>
      </c>
      <c r="AA1126" s="125"/>
      <c r="AB1126" s="125"/>
      <c r="AC1126" s="125"/>
      <c r="AD1126" s="125"/>
      <c r="AE1126" s="125"/>
      <c r="AF1126" s="125"/>
      <c r="AG1126" s="125"/>
      <c r="AH1126" s="125"/>
      <c r="AI1126" s="125"/>
      <c r="AJ1126" s="125"/>
      <c r="AK1126" s="125"/>
      <c r="AL1126" s="125"/>
      <c r="AM1126" s="125"/>
      <c r="AN1126" s="125"/>
      <c r="AO1126" s="125"/>
      <c r="AP1126" s="125"/>
      <c r="AQ1126" s="125"/>
      <c r="AR1126" s="125">
        <f t="shared" si="325"/>
        <v>1</v>
      </c>
      <c r="AS1126" s="125">
        <v>1</v>
      </c>
      <c r="AT1126" s="125">
        <v>1</v>
      </c>
      <c r="AU1126" s="125">
        <v>1</v>
      </c>
      <c r="AV1126" s="125"/>
      <c r="AW1126" s="125">
        <v>1</v>
      </c>
      <c r="AX1126" s="125">
        <f t="shared" si="324"/>
        <v>4</v>
      </c>
      <c r="AY1126" s="125">
        <v>1</v>
      </c>
      <c r="AZ1126" s="125">
        <v>1</v>
      </c>
      <c r="BA1126" s="125">
        <v>1</v>
      </c>
      <c r="BB1126" s="125">
        <v>1</v>
      </c>
      <c r="BC1126" s="125"/>
      <c r="BD1126" s="125"/>
      <c r="BE1126" s="125">
        <v>1</v>
      </c>
      <c r="BF1126" s="125">
        <v>1</v>
      </c>
      <c r="BG1126" s="125"/>
      <c r="BH1126" s="125">
        <v>1</v>
      </c>
      <c r="BI1126" s="125"/>
      <c r="BJ1126" s="125">
        <v>1</v>
      </c>
      <c r="BK1126" s="125"/>
      <c r="BL1126" s="125"/>
      <c r="BM1126" s="125"/>
      <c r="BN1126" s="125">
        <v>1</v>
      </c>
      <c r="BO1126" s="125"/>
      <c r="BP1126" s="125"/>
      <c r="BQ1126" s="125"/>
      <c r="BR1126" s="125"/>
      <c r="BS1126" s="125">
        <v>1</v>
      </c>
      <c r="BT1126" s="125">
        <v>1</v>
      </c>
      <c r="BU1126" s="125">
        <v>1</v>
      </c>
      <c r="BV1126" s="66">
        <f t="shared" si="323"/>
        <v>0</v>
      </c>
      <c r="BW1126" s="125"/>
      <c r="BX1126" s="125"/>
      <c r="BY1126" s="125"/>
      <c r="BZ1126" s="125">
        <v>1</v>
      </c>
      <c r="CA1126" s="125"/>
      <c r="CB1126" s="125"/>
      <c r="CC1126" s="125"/>
      <c r="CD1126" s="125"/>
      <c r="CE1126" s="125"/>
      <c r="CF1126" s="125"/>
      <c r="CG1126" s="125"/>
      <c r="CH1126" s="125">
        <f t="shared" si="308"/>
        <v>1</v>
      </c>
      <c r="CI1126" s="125"/>
      <c r="CJ1126" s="125"/>
      <c r="CK1126" s="125"/>
      <c r="CL1126" s="125"/>
      <c r="CM1126" s="125">
        <v>1</v>
      </c>
      <c r="CN1126" s="125"/>
      <c r="CO1126" s="125"/>
      <c r="CP1126" s="125"/>
      <c r="CQ1126" s="125"/>
      <c r="CR1126" s="125"/>
      <c r="CS1126" s="125">
        <f t="shared" si="309"/>
        <v>1</v>
      </c>
      <c r="CT1126" s="125"/>
      <c r="CU1126" s="125"/>
      <c r="CV1126" s="125"/>
      <c r="CW1126" s="125"/>
      <c r="CX1126" s="125"/>
      <c r="CY1126" s="125"/>
      <c r="CZ1126" s="125">
        <v>1</v>
      </c>
      <c r="DA1126" s="125"/>
      <c r="DB1126" s="125"/>
      <c r="DC1126" s="125"/>
      <c r="DD1126" s="125">
        <f t="shared" si="310"/>
        <v>1</v>
      </c>
      <c r="DE1126" s="125"/>
      <c r="DF1126" s="125"/>
      <c r="DG1126" s="125"/>
      <c r="DH1126" s="125"/>
      <c r="DI1126" s="125"/>
      <c r="DJ1126" s="125"/>
      <c r="DK1126" s="125"/>
      <c r="DL1126" s="125"/>
      <c r="DM1126" s="125"/>
      <c r="DN1126" s="125">
        <f t="shared" si="311"/>
        <v>0</v>
      </c>
      <c r="DO1126" s="125"/>
      <c r="DP1126" s="125"/>
      <c r="DQ1126" s="125"/>
      <c r="DR1126" s="125"/>
      <c r="DS1126" s="125"/>
      <c r="DT1126" s="125"/>
      <c r="DU1126" s="125"/>
      <c r="DV1126" s="125">
        <v>1</v>
      </c>
      <c r="DW1126" s="125"/>
      <c r="DX1126" s="125"/>
      <c r="DY1126" s="125">
        <f t="shared" si="312"/>
        <v>1</v>
      </c>
      <c r="DZ1126" s="125">
        <f t="shared" si="313"/>
        <v>0</v>
      </c>
      <c r="EA1126" s="125">
        <f t="shared" si="314"/>
        <v>0</v>
      </c>
      <c r="EB1126" s="125">
        <f t="shared" si="315"/>
        <v>0</v>
      </c>
      <c r="EC1126" s="125">
        <f t="shared" si="316"/>
        <v>0</v>
      </c>
      <c r="ED1126" s="125">
        <f t="shared" si="317"/>
        <v>0</v>
      </c>
      <c r="EE1126" s="125">
        <f t="shared" si="318"/>
        <v>0</v>
      </c>
      <c r="EF1126" s="125">
        <f t="shared" si="319"/>
        <v>0</v>
      </c>
      <c r="EG1126" s="125">
        <f t="shared" si="320"/>
        <v>0</v>
      </c>
      <c r="EH1126" s="125">
        <f t="shared" si="321"/>
        <v>0</v>
      </c>
      <c r="EI1126" s="125">
        <f t="shared" si="322"/>
        <v>0</v>
      </c>
      <c r="EJ1126" s="125">
        <v>0</v>
      </c>
      <c r="EK1126" s="176" t="s">
        <v>5517</v>
      </c>
    </row>
    <row r="1127" spans="1:141" ht="15.75" customHeight="1">
      <c r="A1127" s="33"/>
      <c r="B1127" s="33"/>
      <c r="C1127" s="125">
        <v>2020</v>
      </c>
      <c r="D1127" s="125" t="s">
        <v>5518</v>
      </c>
      <c r="E1127" s="125" t="s">
        <v>5519</v>
      </c>
      <c r="F1127" s="125" t="s">
        <v>879</v>
      </c>
      <c r="G1127" s="125" t="s">
        <v>487</v>
      </c>
      <c r="H1127" s="125" t="s">
        <v>5520</v>
      </c>
      <c r="I1127" s="125" t="s">
        <v>5521</v>
      </c>
      <c r="J1127" s="125"/>
      <c r="K1127" s="125"/>
      <c r="L1127" s="125" t="s">
        <v>5343</v>
      </c>
      <c r="M1127" s="119"/>
      <c r="N1127" s="119" t="s">
        <v>5522</v>
      </c>
      <c r="O1127" s="125"/>
      <c r="P1127" s="125"/>
      <c r="Q1127" s="125"/>
      <c r="R1127" s="125"/>
      <c r="S1127" s="125">
        <v>1</v>
      </c>
      <c r="T1127" s="125"/>
      <c r="U1127" s="125"/>
      <c r="V1127" s="125"/>
      <c r="W1127" s="125"/>
      <c r="X1127" s="125"/>
      <c r="Y1127" s="125"/>
      <c r="Z1127" s="125"/>
      <c r="AA1127" s="125"/>
      <c r="AB1127" s="125"/>
      <c r="AC1127" s="125"/>
      <c r="AD1127" s="125"/>
      <c r="AE1127" s="125"/>
      <c r="AF1127" s="125"/>
      <c r="AG1127" s="125"/>
      <c r="AH1127" s="125"/>
      <c r="AI1127" s="125">
        <v>1</v>
      </c>
      <c r="AJ1127" s="125"/>
      <c r="AK1127" s="125"/>
      <c r="AL1127" s="125"/>
      <c r="AM1127" s="125"/>
      <c r="AN1127" s="125"/>
      <c r="AO1127" s="125"/>
      <c r="AP1127" s="125"/>
      <c r="AQ1127" s="125"/>
      <c r="AR1127" s="125">
        <f t="shared" si="325"/>
        <v>1</v>
      </c>
      <c r="AS1127" s="125"/>
      <c r="AT1127" s="125">
        <v>1</v>
      </c>
      <c r="AU1127" s="125"/>
      <c r="AV1127" s="125"/>
      <c r="AW1127" s="125"/>
      <c r="AX1127" s="125">
        <f t="shared" si="324"/>
        <v>1</v>
      </c>
      <c r="AY1127" s="125">
        <v>1</v>
      </c>
      <c r="AZ1127" s="125">
        <v>1</v>
      </c>
      <c r="BA1127" s="125">
        <v>1</v>
      </c>
      <c r="BB1127" s="125"/>
      <c r="BC1127" s="125">
        <v>1</v>
      </c>
      <c r="BD1127" s="125">
        <v>1</v>
      </c>
      <c r="BE1127" s="125"/>
      <c r="BF1127" s="125"/>
      <c r="BG1127" s="125"/>
      <c r="BH1127" s="125"/>
      <c r="BI1127" s="125"/>
      <c r="BJ1127" s="125"/>
      <c r="BK1127" s="125">
        <v>1</v>
      </c>
      <c r="BL1127" s="125"/>
      <c r="BM1127" s="125"/>
      <c r="BN1127" s="125"/>
      <c r="BO1127" s="125"/>
      <c r="BP1127" s="125"/>
      <c r="BQ1127" s="125"/>
      <c r="BR1127" s="125"/>
      <c r="BS1127" s="125">
        <v>1</v>
      </c>
      <c r="BT1127" s="125">
        <v>1</v>
      </c>
      <c r="BU1127" s="125">
        <v>1</v>
      </c>
      <c r="BV1127" s="66">
        <f t="shared" si="323"/>
        <v>0</v>
      </c>
      <c r="BW1127" s="125"/>
      <c r="BX1127" s="125"/>
      <c r="BY1127" s="125"/>
      <c r="BZ1127" s="125"/>
      <c r="CA1127" s="125"/>
      <c r="CB1127" s="125"/>
      <c r="CC1127" s="125"/>
      <c r="CD1127" s="125"/>
      <c r="CE1127" s="125"/>
      <c r="CF1127" s="125"/>
      <c r="CG1127" s="125"/>
      <c r="CH1127" s="125">
        <f t="shared" si="308"/>
        <v>0</v>
      </c>
      <c r="CI1127" s="125"/>
      <c r="CJ1127" s="125">
        <v>1</v>
      </c>
      <c r="CK1127" s="125"/>
      <c r="CL1127" s="125">
        <v>1</v>
      </c>
      <c r="CM1127" s="125"/>
      <c r="CN1127" s="125">
        <v>1</v>
      </c>
      <c r="CO1127" s="125"/>
      <c r="CP1127" s="125">
        <v>1</v>
      </c>
      <c r="CQ1127" s="125"/>
      <c r="CR1127" s="125"/>
      <c r="CS1127" s="125">
        <f t="shared" si="309"/>
        <v>4</v>
      </c>
      <c r="CT1127" s="125"/>
      <c r="CU1127" s="125"/>
      <c r="CV1127" s="125"/>
      <c r="CW1127" s="125"/>
      <c r="CX1127" s="125"/>
      <c r="CY1127" s="125"/>
      <c r="CZ1127" s="125"/>
      <c r="DA1127" s="125"/>
      <c r="DB1127" s="125"/>
      <c r="DC1127" s="125"/>
      <c r="DD1127" s="125">
        <f t="shared" si="310"/>
        <v>0</v>
      </c>
      <c r="DE1127" s="125"/>
      <c r="DF1127" s="125"/>
      <c r="DG1127" s="125"/>
      <c r="DH1127" s="125"/>
      <c r="DI1127" s="125"/>
      <c r="DJ1127" s="125"/>
      <c r="DK1127" s="125"/>
      <c r="DL1127" s="125"/>
      <c r="DM1127" s="125"/>
      <c r="DN1127" s="125">
        <f t="shared" si="311"/>
        <v>0</v>
      </c>
      <c r="DO1127" s="125"/>
      <c r="DP1127" s="125"/>
      <c r="DQ1127" s="125"/>
      <c r="DR1127" s="125"/>
      <c r="DS1127" s="125"/>
      <c r="DT1127" s="125"/>
      <c r="DU1127" s="125"/>
      <c r="DV1127" s="125"/>
      <c r="DW1127" s="125"/>
      <c r="DX1127" s="125"/>
      <c r="DY1127" s="125">
        <f t="shared" si="312"/>
        <v>0</v>
      </c>
      <c r="DZ1127" s="125">
        <f t="shared" si="313"/>
        <v>0</v>
      </c>
      <c r="EA1127" s="125">
        <f t="shared" si="314"/>
        <v>1</v>
      </c>
      <c r="EB1127" s="125">
        <f t="shared" si="315"/>
        <v>0</v>
      </c>
      <c r="EC1127" s="125">
        <f t="shared" si="316"/>
        <v>1</v>
      </c>
      <c r="ED1127" s="125">
        <f t="shared" si="317"/>
        <v>1</v>
      </c>
      <c r="EE1127" s="125">
        <f t="shared" si="318"/>
        <v>0</v>
      </c>
      <c r="EF1127" s="125">
        <f t="shared" si="319"/>
        <v>1</v>
      </c>
      <c r="EG1127" s="125">
        <f t="shared" si="320"/>
        <v>0</v>
      </c>
      <c r="EH1127" s="125">
        <f t="shared" si="321"/>
        <v>4</v>
      </c>
      <c r="EI1127" s="125">
        <f t="shared" si="322"/>
        <v>1</v>
      </c>
      <c r="EJ1127" s="125">
        <v>0</v>
      </c>
      <c r="EK1127" s="176" t="s">
        <v>5523</v>
      </c>
    </row>
    <row r="1128" spans="1:141" ht="15.75" customHeight="1">
      <c r="A1128" s="33"/>
      <c r="B1128" s="33"/>
      <c r="C1128" s="125">
        <v>2020</v>
      </c>
      <c r="D1128" s="125" t="s">
        <v>5524</v>
      </c>
      <c r="E1128" s="125" t="s">
        <v>5525</v>
      </c>
      <c r="F1128" s="125" t="s">
        <v>5526</v>
      </c>
      <c r="G1128" s="125" t="s">
        <v>5607</v>
      </c>
      <c r="H1128" s="125" t="s">
        <v>5527</v>
      </c>
      <c r="I1128" s="201" t="s">
        <v>5528</v>
      </c>
      <c r="J1128" s="201"/>
      <c r="K1128" s="125"/>
      <c r="L1128" s="125" t="s">
        <v>5343</v>
      </c>
      <c r="M1128" s="119"/>
      <c r="N1128" s="119"/>
      <c r="O1128" s="125"/>
      <c r="P1128" s="125"/>
      <c r="Q1128" s="125"/>
      <c r="R1128" s="125">
        <v>1</v>
      </c>
      <c r="S1128" s="125"/>
      <c r="T1128" s="125"/>
      <c r="U1128" s="125">
        <v>1</v>
      </c>
      <c r="V1128" s="125"/>
      <c r="W1128" s="125"/>
      <c r="X1128" s="125"/>
      <c r="Y1128" s="125"/>
      <c r="Z1128" s="125"/>
      <c r="AA1128" s="125"/>
      <c r="AB1128" s="125"/>
      <c r="AC1128" s="125">
        <v>1</v>
      </c>
      <c r="AD1128" s="125"/>
      <c r="AE1128" s="125"/>
      <c r="AF1128" s="125"/>
      <c r="AG1128" s="125"/>
      <c r="AH1128" s="125"/>
      <c r="AI1128" s="125"/>
      <c r="AJ1128" s="125"/>
      <c r="AK1128" s="125"/>
      <c r="AL1128" s="125"/>
      <c r="AM1128" s="125"/>
      <c r="AN1128" s="125"/>
      <c r="AO1128" s="125"/>
      <c r="AP1128" s="125"/>
      <c r="AQ1128" s="125"/>
      <c r="AR1128" s="125">
        <f t="shared" si="325"/>
        <v>1</v>
      </c>
      <c r="AS1128" s="125">
        <v>1</v>
      </c>
      <c r="AT1128" s="125">
        <v>1</v>
      </c>
      <c r="AU1128" s="125">
        <v>1</v>
      </c>
      <c r="AV1128" s="125"/>
      <c r="AW1128" s="125">
        <v>1</v>
      </c>
      <c r="AX1128" s="125">
        <f t="shared" si="324"/>
        <v>4</v>
      </c>
      <c r="AY1128" s="125">
        <v>1</v>
      </c>
      <c r="AZ1128" s="125">
        <v>1</v>
      </c>
      <c r="BA1128" s="125"/>
      <c r="BB1128" s="125"/>
      <c r="BC1128" s="125"/>
      <c r="BD1128" s="125"/>
      <c r="BE1128" s="125"/>
      <c r="BF1128" s="125"/>
      <c r="BG1128" s="125"/>
      <c r="BH1128" s="125"/>
      <c r="BI1128" s="125">
        <v>1</v>
      </c>
      <c r="BJ1128" s="125"/>
      <c r="BK1128" s="125"/>
      <c r="BL1128" s="125">
        <v>1</v>
      </c>
      <c r="BM1128" s="125"/>
      <c r="BN1128" s="125"/>
      <c r="BO1128" s="125"/>
      <c r="BP1128" s="125"/>
      <c r="BQ1128" s="125"/>
      <c r="BR1128" s="125"/>
      <c r="BS1128" s="125"/>
      <c r="BT1128" s="125">
        <v>1</v>
      </c>
      <c r="BU1128" s="125">
        <v>1</v>
      </c>
      <c r="BV1128" s="66">
        <f t="shared" si="323"/>
        <v>0</v>
      </c>
      <c r="BW1128" s="125"/>
      <c r="BX1128" s="125"/>
      <c r="BY1128" s="125"/>
      <c r="BZ1128" s="125"/>
      <c r="CA1128" s="125"/>
      <c r="CB1128" s="125">
        <v>1</v>
      </c>
      <c r="CC1128" s="125"/>
      <c r="CD1128" s="125"/>
      <c r="CE1128" s="125"/>
      <c r="CF1128" s="125"/>
      <c r="CG1128" s="125"/>
      <c r="CH1128" s="125">
        <f t="shared" si="308"/>
        <v>1</v>
      </c>
      <c r="CI1128" s="125"/>
      <c r="CJ1128" s="125"/>
      <c r="CK1128" s="125"/>
      <c r="CL1128" s="125"/>
      <c r="CM1128" s="125"/>
      <c r="CN1128" s="125"/>
      <c r="CO1128" s="125"/>
      <c r="CP1128" s="125">
        <v>1</v>
      </c>
      <c r="CQ1128" s="125"/>
      <c r="CR1128" s="125"/>
      <c r="CS1128" s="125">
        <f t="shared" si="309"/>
        <v>1</v>
      </c>
      <c r="CT1128" s="125"/>
      <c r="CU1128" s="125"/>
      <c r="CV1128" s="125"/>
      <c r="CW1128" s="125"/>
      <c r="CX1128" s="125"/>
      <c r="CY1128" s="125"/>
      <c r="CZ1128" s="125"/>
      <c r="DA1128" s="125">
        <v>1</v>
      </c>
      <c r="DB1128" s="125"/>
      <c r="DC1128" s="125"/>
      <c r="DD1128" s="125">
        <f t="shared" si="310"/>
        <v>1</v>
      </c>
      <c r="DE1128" s="125"/>
      <c r="DF1128" s="125"/>
      <c r="DG1128" s="125"/>
      <c r="DH1128" s="125"/>
      <c r="DI1128" s="125"/>
      <c r="DJ1128" s="125"/>
      <c r="DK1128" s="125"/>
      <c r="DL1128" s="125"/>
      <c r="DM1128" s="125"/>
      <c r="DN1128" s="125">
        <f t="shared" si="311"/>
        <v>0</v>
      </c>
      <c r="DO1128" s="125"/>
      <c r="DP1128" s="125"/>
      <c r="DQ1128" s="125"/>
      <c r="DR1128" s="125"/>
      <c r="DS1128" s="125"/>
      <c r="DT1128" s="125"/>
      <c r="DU1128" s="125">
        <v>1</v>
      </c>
      <c r="DV1128" s="125"/>
      <c r="DW1128" s="125"/>
      <c r="DX1128" s="125"/>
      <c r="DY1128" s="125">
        <f t="shared" si="312"/>
        <v>1</v>
      </c>
      <c r="DZ1128" s="125">
        <f t="shared" si="313"/>
        <v>0</v>
      </c>
      <c r="EA1128" s="125">
        <f t="shared" si="314"/>
        <v>0</v>
      </c>
      <c r="EB1128" s="125">
        <f t="shared" si="315"/>
        <v>0</v>
      </c>
      <c r="EC1128" s="125">
        <f t="shared" si="316"/>
        <v>1</v>
      </c>
      <c r="ED1128" s="125">
        <f t="shared" si="317"/>
        <v>0</v>
      </c>
      <c r="EE1128" s="125">
        <f t="shared" si="318"/>
        <v>0</v>
      </c>
      <c r="EF1128" s="125">
        <f t="shared" si="319"/>
        <v>3</v>
      </c>
      <c r="EG1128" s="125">
        <f t="shared" si="320"/>
        <v>0</v>
      </c>
      <c r="EH1128" s="125">
        <f t="shared" si="321"/>
        <v>4</v>
      </c>
      <c r="EI1128" s="125">
        <f t="shared" si="322"/>
        <v>1</v>
      </c>
      <c r="EJ1128" s="125">
        <v>1</v>
      </c>
      <c r="EK1128" s="176" t="s">
        <v>5383</v>
      </c>
    </row>
    <row r="1129" spans="1:141" ht="15.75" customHeight="1">
      <c r="A1129" s="33"/>
      <c r="B1129" s="33"/>
      <c r="C1129" s="125">
        <v>2020</v>
      </c>
      <c r="D1129" s="125" t="s">
        <v>5465</v>
      </c>
      <c r="E1129" s="125" t="s">
        <v>5466</v>
      </c>
      <c r="F1129" s="125" t="s">
        <v>856</v>
      </c>
      <c r="G1129" s="125" t="s">
        <v>483</v>
      </c>
      <c r="H1129" s="125" t="s">
        <v>5529</v>
      </c>
      <c r="I1129" s="125" t="s">
        <v>5468</v>
      </c>
      <c r="J1129" s="125"/>
      <c r="K1129" s="125"/>
      <c r="L1129" s="125" t="s">
        <v>5343</v>
      </c>
      <c r="M1129" s="119"/>
      <c r="N1129" s="119"/>
      <c r="O1129" s="125"/>
      <c r="P1129" s="125"/>
      <c r="Q1129" s="125"/>
      <c r="R1129" s="125"/>
      <c r="S1129" s="125"/>
      <c r="T1129" s="125">
        <v>1</v>
      </c>
      <c r="U1129" s="125"/>
      <c r="V1129" s="125"/>
      <c r="W1129" s="125"/>
      <c r="X1129" s="125"/>
      <c r="Y1129" s="125">
        <v>1</v>
      </c>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f t="shared" si="325"/>
        <v>1</v>
      </c>
      <c r="AS1129" s="125"/>
      <c r="AT1129" s="125">
        <v>1</v>
      </c>
      <c r="AU1129" s="125"/>
      <c r="AV1129" s="125"/>
      <c r="AW1129" s="125"/>
      <c r="AX1129" s="125">
        <f t="shared" si="324"/>
        <v>1</v>
      </c>
      <c r="AY1129" s="125">
        <v>1</v>
      </c>
      <c r="AZ1129" s="125">
        <v>1</v>
      </c>
      <c r="BA1129" s="125">
        <v>1</v>
      </c>
      <c r="BB1129" s="125"/>
      <c r="BC1129" s="125"/>
      <c r="BD1129" s="125"/>
      <c r="BE1129" s="125"/>
      <c r="BF1129" s="125"/>
      <c r="BG1129" s="125"/>
      <c r="BH1129" s="125"/>
      <c r="BI1129" s="125"/>
      <c r="BJ1129" s="125"/>
      <c r="BK1129" s="125">
        <v>1</v>
      </c>
      <c r="BL1129" s="125"/>
      <c r="BM1129" s="125"/>
      <c r="BN1129" s="125"/>
      <c r="BO1129" s="125"/>
      <c r="BP1129" s="125"/>
      <c r="BQ1129" s="125"/>
      <c r="BR1129" s="125"/>
      <c r="BS1129" s="125"/>
      <c r="BT1129" s="125"/>
      <c r="BU1129" s="125"/>
      <c r="BV1129" s="66">
        <f t="shared" si="323"/>
        <v>1</v>
      </c>
      <c r="BW1129" s="125"/>
      <c r="BX1129" s="125"/>
      <c r="BY1129" s="125"/>
      <c r="BZ1129" s="125"/>
      <c r="CA1129" s="125"/>
      <c r="CB1129" s="125"/>
      <c r="CC1129" s="125"/>
      <c r="CD1129" s="125"/>
      <c r="CE1129" s="125"/>
      <c r="CF1129" s="125"/>
      <c r="CG1129" s="125"/>
      <c r="CH1129" s="125">
        <f t="shared" si="308"/>
        <v>0</v>
      </c>
      <c r="CI1129" s="125"/>
      <c r="CJ1129" s="125"/>
      <c r="CK1129" s="125"/>
      <c r="CL1129" s="125"/>
      <c r="CM1129" s="125"/>
      <c r="CN1129" s="125"/>
      <c r="CO1129" s="125"/>
      <c r="CP1129" s="125"/>
      <c r="CQ1129" s="125"/>
      <c r="CR1129" s="125"/>
      <c r="CS1129" s="125">
        <f t="shared" si="309"/>
        <v>0</v>
      </c>
      <c r="CT1129" s="125"/>
      <c r="CU1129" s="125"/>
      <c r="CV1129" s="125"/>
      <c r="CW1129" s="125"/>
      <c r="CX1129" s="125"/>
      <c r="CY1129" s="125"/>
      <c r="CZ1129" s="125"/>
      <c r="DA1129" s="125"/>
      <c r="DB1129" s="125"/>
      <c r="DC1129" s="125"/>
      <c r="DD1129" s="125">
        <f t="shared" si="310"/>
        <v>0</v>
      </c>
      <c r="DE1129" s="125"/>
      <c r="DF1129" s="125"/>
      <c r="DG1129" s="125"/>
      <c r="DH1129" s="125"/>
      <c r="DI1129" s="125"/>
      <c r="DJ1129" s="125"/>
      <c r="DK1129" s="125"/>
      <c r="DL1129" s="125"/>
      <c r="DM1129" s="125"/>
      <c r="DN1129" s="125">
        <f t="shared" si="311"/>
        <v>0</v>
      </c>
      <c r="DO1129" s="125"/>
      <c r="DP1129" s="125"/>
      <c r="DQ1129" s="125"/>
      <c r="DR1129" s="125"/>
      <c r="DS1129" s="125"/>
      <c r="DT1129" s="125"/>
      <c r="DU1129" s="125"/>
      <c r="DV1129" s="125"/>
      <c r="DW1129" s="125"/>
      <c r="DX1129" s="125"/>
      <c r="DY1129" s="125">
        <f t="shared" si="312"/>
        <v>0</v>
      </c>
      <c r="DZ1129" s="125">
        <f t="shared" si="313"/>
        <v>0</v>
      </c>
      <c r="EA1129" s="125">
        <f t="shared" si="314"/>
        <v>0</v>
      </c>
      <c r="EB1129" s="125">
        <f t="shared" si="315"/>
        <v>0</v>
      </c>
      <c r="EC1129" s="125">
        <f t="shared" si="316"/>
        <v>0</v>
      </c>
      <c r="ED1129" s="125">
        <f t="shared" si="317"/>
        <v>0</v>
      </c>
      <c r="EE1129" s="125">
        <f t="shared" si="318"/>
        <v>0</v>
      </c>
      <c r="EF1129" s="125">
        <f t="shared" si="319"/>
        <v>0</v>
      </c>
      <c r="EG1129" s="125">
        <f t="shared" si="320"/>
        <v>0</v>
      </c>
      <c r="EH1129" s="125">
        <f t="shared" si="321"/>
        <v>0</v>
      </c>
      <c r="EI1129" s="125">
        <f t="shared" si="322"/>
        <v>0</v>
      </c>
      <c r="EJ1129" s="125">
        <v>1</v>
      </c>
      <c r="EK1129" s="176" t="s">
        <v>5383</v>
      </c>
    </row>
    <row r="1130" spans="1:141" ht="15.75" customHeight="1">
      <c r="A1130" s="33"/>
      <c r="B1130" s="33"/>
      <c r="C1130" s="125">
        <v>2020</v>
      </c>
      <c r="D1130" s="125" t="s">
        <v>5469</v>
      </c>
      <c r="E1130" s="125" t="s">
        <v>5470</v>
      </c>
      <c r="F1130" s="125" t="s">
        <v>534</v>
      </c>
      <c r="G1130" s="125" t="s">
        <v>487</v>
      </c>
      <c r="H1130" s="125" t="s">
        <v>5471</v>
      </c>
      <c r="I1130" s="125" t="s">
        <v>5472</v>
      </c>
      <c r="J1130" s="125"/>
      <c r="K1130" s="125"/>
      <c r="L1130" s="125" t="s">
        <v>5343</v>
      </c>
      <c r="M1130" s="119"/>
      <c r="N1130" s="119"/>
      <c r="O1130" s="125"/>
      <c r="P1130" s="125"/>
      <c r="Q1130" s="125"/>
      <c r="R1130" s="125"/>
      <c r="S1130" s="125">
        <v>1</v>
      </c>
      <c r="T1130" s="125"/>
      <c r="U1130" s="125"/>
      <c r="V1130" s="125"/>
      <c r="W1130" s="125"/>
      <c r="X1130" s="125">
        <v>1</v>
      </c>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f t="shared" si="325"/>
        <v>1</v>
      </c>
      <c r="AS1130" s="125">
        <v>1</v>
      </c>
      <c r="AT1130" s="125">
        <v>1</v>
      </c>
      <c r="AU1130" s="125"/>
      <c r="AV1130" s="125"/>
      <c r="AW1130" s="125">
        <v>1</v>
      </c>
      <c r="AX1130" s="125">
        <f t="shared" si="324"/>
        <v>3</v>
      </c>
      <c r="AY1130" s="125">
        <v>1</v>
      </c>
      <c r="AZ1130" s="125">
        <v>1</v>
      </c>
      <c r="BA1130" s="125">
        <v>1</v>
      </c>
      <c r="BB1130" s="125"/>
      <c r="BC1130" s="125"/>
      <c r="BD1130" s="125"/>
      <c r="BE1130" s="125"/>
      <c r="BF1130" s="125"/>
      <c r="BG1130" s="125"/>
      <c r="BH1130" s="125"/>
      <c r="BI1130" s="125"/>
      <c r="BJ1130" s="125"/>
      <c r="BK1130" s="125"/>
      <c r="BL1130" s="125">
        <v>1</v>
      </c>
      <c r="BM1130" s="125">
        <v>1</v>
      </c>
      <c r="BN1130" s="125">
        <v>1</v>
      </c>
      <c r="BO1130" s="125">
        <v>1</v>
      </c>
      <c r="BP1130" s="125">
        <v>1</v>
      </c>
      <c r="BQ1130" s="125"/>
      <c r="BR1130" s="125"/>
      <c r="BS1130" s="125">
        <v>1</v>
      </c>
      <c r="BT1130" s="125"/>
      <c r="BU1130" s="125"/>
      <c r="BV1130" s="66">
        <f t="shared" si="323"/>
        <v>0</v>
      </c>
      <c r="BW1130" s="125">
        <v>1</v>
      </c>
      <c r="BX1130" s="125"/>
      <c r="BY1130" s="125">
        <v>1</v>
      </c>
      <c r="BZ1130" s="125"/>
      <c r="CA1130" s="125"/>
      <c r="CB1130" s="125"/>
      <c r="CC1130" s="125"/>
      <c r="CD1130" s="125"/>
      <c r="CE1130" s="125"/>
      <c r="CF1130" s="125"/>
      <c r="CG1130" s="125"/>
      <c r="CH1130" s="125">
        <f t="shared" si="308"/>
        <v>2</v>
      </c>
      <c r="CI1130" s="125">
        <v>1</v>
      </c>
      <c r="CJ1130" s="125">
        <v>1</v>
      </c>
      <c r="CK1130" s="125"/>
      <c r="CL1130" s="125"/>
      <c r="CM1130" s="125"/>
      <c r="CN1130" s="125"/>
      <c r="CO1130" s="125"/>
      <c r="CP1130" s="125"/>
      <c r="CQ1130" s="125"/>
      <c r="CR1130" s="125"/>
      <c r="CS1130" s="125">
        <f t="shared" si="309"/>
        <v>2</v>
      </c>
      <c r="CT1130" s="125"/>
      <c r="CU1130" s="125"/>
      <c r="CV1130" s="125"/>
      <c r="CW1130" s="125"/>
      <c r="CX1130" s="125"/>
      <c r="CY1130" s="125"/>
      <c r="CZ1130" s="125"/>
      <c r="DA1130" s="125"/>
      <c r="DB1130" s="125"/>
      <c r="DC1130" s="125"/>
      <c r="DD1130" s="125">
        <f t="shared" si="310"/>
        <v>0</v>
      </c>
      <c r="DE1130" s="125"/>
      <c r="DF1130" s="125"/>
      <c r="DG1130" s="125"/>
      <c r="DH1130" s="125"/>
      <c r="DI1130" s="125"/>
      <c r="DJ1130" s="125"/>
      <c r="DK1130" s="125"/>
      <c r="DL1130" s="125"/>
      <c r="DM1130" s="125"/>
      <c r="DN1130" s="125">
        <f t="shared" si="311"/>
        <v>0</v>
      </c>
      <c r="DO1130" s="125">
        <v>1</v>
      </c>
      <c r="DP1130" s="125">
        <v>1</v>
      </c>
      <c r="DQ1130" s="125"/>
      <c r="DR1130" s="125"/>
      <c r="DS1130" s="125"/>
      <c r="DT1130" s="125"/>
      <c r="DU1130" s="125"/>
      <c r="DV1130" s="125"/>
      <c r="DW1130" s="125"/>
      <c r="DX1130" s="125"/>
      <c r="DY1130" s="125">
        <f t="shared" si="312"/>
        <v>2</v>
      </c>
      <c r="DZ1130" s="125">
        <f t="shared" si="313"/>
        <v>3</v>
      </c>
      <c r="EA1130" s="125">
        <f t="shared" si="314"/>
        <v>3</v>
      </c>
      <c r="EB1130" s="125">
        <f t="shared" si="315"/>
        <v>0</v>
      </c>
      <c r="EC1130" s="125">
        <f t="shared" si="316"/>
        <v>0</v>
      </c>
      <c r="ED1130" s="125">
        <f t="shared" si="317"/>
        <v>0</v>
      </c>
      <c r="EE1130" s="125">
        <f t="shared" si="318"/>
        <v>0</v>
      </c>
      <c r="EF1130" s="125">
        <f t="shared" si="319"/>
        <v>0</v>
      </c>
      <c r="EG1130" s="125">
        <f t="shared" si="320"/>
        <v>0</v>
      </c>
      <c r="EH1130" s="125">
        <f t="shared" si="321"/>
        <v>6</v>
      </c>
      <c r="EI1130" s="125">
        <f t="shared" si="322"/>
        <v>1</v>
      </c>
      <c r="EJ1130" s="125">
        <v>0</v>
      </c>
      <c r="EK1130" s="176" t="s">
        <v>5383</v>
      </c>
    </row>
    <row r="1131" spans="1:141" ht="15.75" customHeight="1">
      <c r="A1131" s="33"/>
      <c r="B1131" s="33"/>
      <c r="C1131" s="125">
        <v>2020</v>
      </c>
      <c r="D1131" s="125" t="s">
        <v>5530</v>
      </c>
      <c r="E1131" s="125" t="s">
        <v>5531</v>
      </c>
      <c r="F1131" s="125" t="s">
        <v>856</v>
      </c>
      <c r="G1131" s="125" t="s">
        <v>483</v>
      </c>
      <c r="H1131" s="125" t="s">
        <v>5532</v>
      </c>
      <c r="I1131" s="125" t="s">
        <v>5533</v>
      </c>
      <c r="J1131" s="125"/>
      <c r="K1131" s="125"/>
      <c r="L1131" s="125" t="s">
        <v>5343</v>
      </c>
      <c r="M1131" s="119"/>
      <c r="N1131" s="119"/>
      <c r="O1131" s="125"/>
      <c r="P1131" s="125"/>
      <c r="Q1131" s="125"/>
      <c r="R1131" s="125"/>
      <c r="S1131" s="125"/>
      <c r="T1131" s="125"/>
      <c r="U1131" s="125">
        <v>1</v>
      </c>
      <c r="V1131" s="125"/>
      <c r="W1131" s="125"/>
      <c r="X1131" s="125"/>
      <c r="Y1131" s="125"/>
      <c r="Z1131" s="125"/>
      <c r="AA1131" s="125"/>
      <c r="AB1131" s="125"/>
      <c r="AC1131" s="125"/>
      <c r="AD1131" s="125"/>
      <c r="AE1131" s="125"/>
      <c r="AF1131" s="125"/>
      <c r="AG1131" s="125"/>
      <c r="AH1131" s="125"/>
      <c r="AI1131" s="125"/>
      <c r="AJ1131" s="125"/>
      <c r="AK1131" s="125"/>
      <c r="AL1131" s="125"/>
      <c r="AM1131" s="125">
        <v>1</v>
      </c>
      <c r="AN1131" s="125"/>
      <c r="AO1131" s="125"/>
      <c r="AP1131" s="125"/>
      <c r="AQ1131" s="125"/>
      <c r="AR1131" s="125">
        <f t="shared" si="325"/>
        <v>1</v>
      </c>
      <c r="AS1131" s="125">
        <v>1</v>
      </c>
      <c r="AT1131" s="125">
        <v>1</v>
      </c>
      <c r="AU1131" s="125">
        <v>1</v>
      </c>
      <c r="AV1131" s="125">
        <v>1</v>
      </c>
      <c r="AW1131" s="125">
        <v>1</v>
      </c>
      <c r="AX1131" s="125">
        <f t="shared" si="324"/>
        <v>5</v>
      </c>
      <c r="AY1131" s="125">
        <v>1</v>
      </c>
      <c r="AZ1131" s="125">
        <v>1</v>
      </c>
      <c r="BA1131" s="125">
        <v>1</v>
      </c>
      <c r="BB1131" s="125"/>
      <c r="BC1131" s="125"/>
      <c r="BD1131" s="125"/>
      <c r="BE1131" s="125"/>
      <c r="BF1131" s="125"/>
      <c r="BG1131" s="125"/>
      <c r="BH1131" s="125"/>
      <c r="BI1131" s="125"/>
      <c r="BJ1131" s="125"/>
      <c r="BK1131" s="125">
        <v>1</v>
      </c>
      <c r="BL1131" s="125"/>
      <c r="BM1131" s="125"/>
      <c r="BN1131" s="125"/>
      <c r="BO1131" s="125"/>
      <c r="BP1131" s="125"/>
      <c r="BQ1131" s="125"/>
      <c r="BR1131" s="125"/>
      <c r="BS1131" s="125">
        <v>1</v>
      </c>
      <c r="BT1131" s="125">
        <v>1</v>
      </c>
      <c r="BU1131" s="125"/>
      <c r="BV1131" s="66">
        <f t="shared" si="323"/>
        <v>0</v>
      </c>
      <c r="BW1131" s="125"/>
      <c r="BX1131" s="125"/>
      <c r="BY1131" s="125">
        <v>1</v>
      </c>
      <c r="BZ1131" s="125"/>
      <c r="CA1131" s="125">
        <v>1</v>
      </c>
      <c r="CB1131" s="125">
        <v>1</v>
      </c>
      <c r="CC1131" s="125">
        <v>1</v>
      </c>
      <c r="CD1131" s="125"/>
      <c r="CE1131" s="125"/>
      <c r="CF1131" s="125"/>
      <c r="CG1131" s="125"/>
      <c r="CH1131" s="125">
        <f t="shared" si="308"/>
        <v>4</v>
      </c>
      <c r="CI1131" s="125"/>
      <c r="CJ1131" s="125">
        <v>1</v>
      </c>
      <c r="CK1131" s="125">
        <v>1</v>
      </c>
      <c r="CL1131" s="125">
        <v>1</v>
      </c>
      <c r="CM1131" s="125"/>
      <c r="CN1131" s="125">
        <v>1</v>
      </c>
      <c r="CO1131" s="125"/>
      <c r="CP1131" s="125"/>
      <c r="CQ1131" s="125"/>
      <c r="CR1131" s="125"/>
      <c r="CS1131" s="125">
        <f t="shared" si="309"/>
        <v>4</v>
      </c>
      <c r="CT1131" s="125"/>
      <c r="CU1131" s="125">
        <v>1</v>
      </c>
      <c r="CV1131" s="125">
        <v>1</v>
      </c>
      <c r="CW1131" s="125">
        <v>1</v>
      </c>
      <c r="CX1131" s="125">
        <v>1</v>
      </c>
      <c r="CY1131" s="125"/>
      <c r="CZ1131" s="125"/>
      <c r="DA1131" s="125"/>
      <c r="DB1131" s="125"/>
      <c r="DC1131" s="125"/>
      <c r="DD1131" s="125">
        <f t="shared" si="310"/>
        <v>4</v>
      </c>
      <c r="DE1131" s="125"/>
      <c r="DF1131" s="125">
        <v>1</v>
      </c>
      <c r="DG1131" s="125">
        <v>1</v>
      </c>
      <c r="DH1131" s="125">
        <v>1</v>
      </c>
      <c r="DI1131" s="125">
        <v>1</v>
      </c>
      <c r="DJ1131" s="125"/>
      <c r="DK1131" s="125"/>
      <c r="DL1131" s="125"/>
      <c r="DM1131" s="125"/>
      <c r="DN1131" s="125">
        <f t="shared" si="311"/>
        <v>4</v>
      </c>
      <c r="DO1131" s="125"/>
      <c r="DP1131" s="125">
        <v>1</v>
      </c>
      <c r="DQ1131" s="125">
        <v>1</v>
      </c>
      <c r="DR1131" s="125">
        <v>1</v>
      </c>
      <c r="DS1131" s="125">
        <v>1</v>
      </c>
      <c r="DT1131" s="125"/>
      <c r="DU1131" s="125"/>
      <c r="DV1131" s="125"/>
      <c r="DW1131" s="125"/>
      <c r="DX1131" s="125"/>
      <c r="DY1131" s="125">
        <f t="shared" si="312"/>
        <v>4</v>
      </c>
      <c r="DZ1131" s="125">
        <f t="shared" si="313"/>
        <v>0</v>
      </c>
      <c r="EA1131" s="125">
        <f t="shared" si="314"/>
        <v>5</v>
      </c>
      <c r="EB1131" s="125">
        <f t="shared" si="315"/>
        <v>5</v>
      </c>
      <c r="EC1131" s="125">
        <f t="shared" si="316"/>
        <v>5</v>
      </c>
      <c r="ED1131" s="125">
        <f t="shared" si="317"/>
        <v>5</v>
      </c>
      <c r="EE1131" s="125">
        <f t="shared" si="318"/>
        <v>0</v>
      </c>
      <c r="EF1131" s="125">
        <f t="shared" si="319"/>
        <v>0</v>
      </c>
      <c r="EG1131" s="125">
        <f t="shared" si="320"/>
        <v>0</v>
      </c>
      <c r="EH1131" s="125">
        <f t="shared" si="321"/>
        <v>20</v>
      </c>
      <c r="EI1131" s="125">
        <f t="shared" si="322"/>
        <v>1</v>
      </c>
      <c r="EJ1131" s="125">
        <v>0</v>
      </c>
      <c r="EK1131" s="176" t="s">
        <v>5523</v>
      </c>
    </row>
    <row r="1132" spans="1:141" ht="15.75" customHeight="1">
      <c r="A1132" s="33"/>
      <c r="B1132" s="33"/>
      <c r="C1132" s="125">
        <v>2020</v>
      </c>
      <c r="D1132" s="125" t="s">
        <v>5534</v>
      </c>
      <c r="E1132" s="125" t="s">
        <v>5535</v>
      </c>
      <c r="F1132" s="125" t="s">
        <v>534</v>
      </c>
      <c r="G1132" s="125" t="s">
        <v>487</v>
      </c>
      <c r="H1132" s="125" t="s">
        <v>5536</v>
      </c>
      <c r="I1132" s="125" t="s">
        <v>5537</v>
      </c>
      <c r="J1132" s="125"/>
      <c r="K1132" s="125"/>
      <c r="L1132" s="125" t="s">
        <v>5343</v>
      </c>
      <c r="M1132" s="119"/>
      <c r="N1132" s="119"/>
      <c r="O1132" s="125"/>
      <c r="P1132" s="125"/>
      <c r="Q1132" s="125"/>
      <c r="R1132" s="125"/>
      <c r="S1132" s="125"/>
      <c r="T1132" s="125"/>
      <c r="U1132" s="125">
        <v>1</v>
      </c>
      <c r="V1132" s="125"/>
      <c r="W1132" s="125"/>
      <c r="X1132" s="125"/>
      <c r="Y1132" s="125"/>
      <c r="Z1132" s="125"/>
      <c r="AA1132" s="125"/>
      <c r="AB1132" s="125"/>
      <c r="AC1132" s="125">
        <v>1</v>
      </c>
      <c r="AD1132" s="125"/>
      <c r="AE1132" s="125"/>
      <c r="AF1132" s="125"/>
      <c r="AG1132" s="125"/>
      <c r="AH1132" s="125"/>
      <c r="AI1132" s="125"/>
      <c r="AJ1132" s="125"/>
      <c r="AK1132" s="125"/>
      <c r="AL1132" s="125"/>
      <c r="AM1132" s="125"/>
      <c r="AN1132" s="125"/>
      <c r="AO1132" s="125"/>
      <c r="AP1132" s="125"/>
      <c r="AQ1132" s="125"/>
      <c r="AR1132" s="125">
        <f t="shared" si="325"/>
        <v>1</v>
      </c>
      <c r="AS1132" s="125">
        <v>1</v>
      </c>
      <c r="AT1132" s="125"/>
      <c r="AU1132" s="125"/>
      <c r="AV1132" s="125">
        <v>1</v>
      </c>
      <c r="AW1132" s="125">
        <v>1</v>
      </c>
      <c r="AX1132" s="125">
        <f t="shared" si="324"/>
        <v>3</v>
      </c>
      <c r="AY1132" s="125">
        <v>1</v>
      </c>
      <c r="AZ1132" s="125">
        <v>1</v>
      </c>
      <c r="BA1132" s="125"/>
      <c r="BB1132" s="125"/>
      <c r="BC1132" s="125">
        <v>1</v>
      </c>
      <c r="BD1132" s="125"/>
      <c r="BE1132" s="125">
        <v>1</v>
      </c>
      <c r="BF1132" s="125"/>
      <c r="BG1132" s="125">
        <v>1</v>
      </c>
      <c r="BH1132" s="125"/>
      <c r="BI1132" s="125">
        <v>1</v>
      </c>
      <c r="BJ1132" s="125"/>
      <c r="BK1132" s="125">
        <v>1</v>
      </c>
      <c r="BL1132" s="125"/>
      <c r="BM1132" s="125"/>
      <c r="BN1132" s="125"/>
      <c r="BO1132" s="125"/>
      <c r="BP1132" s="125"/>
      <c r="BQ1132" s="125"/>
      <c r="BR1132" s="125"/>
      <c r="BS1132" s="125">
        <v>1</v>
      </c>
      <c r="BT1132" s="125">
        <v>1</v>
      </c>
      <c r="BU1132" s="125">
        <v>1</v>
      </c>
      <c r="BV1132" s="66">
        <f t="shared" si="323"/>
        <v>0</v>
      </c>
      <c r="BW1132" s="125"/>
      <c r="BX1132" s="125"/>
      <c r="BY1132" s="125">
        <v>1</v>
      </c>
      <c r="BZ1132" s="125"/>
      <c r="CA1132" s="125"/>
      <c r="CB1132" s="125"/>
      <c r="CC1132" s="125"/>
      <c r="CD1132" s="125"/>
      <c r="CE1132" s="125"/>
      <c r="CF1132" s="125"/>
      <c r="CG1132" s="125"/>
      <c r="CH1132" s="125">
        <f t="shared" si="308"/>
        <v>1</v>
      </c>
      <c r="CI1132" s="125"/>
      <c r="CJ1132" s="125"/>
      <c r="CK1132" s="125"/>
      <c r="CL1132" s="125"/>
      <c r="CM1132" s="125"/>
      <c r="CN1132" s="125"/>
      <c r="CO1132" s="125"/>
      <c r="CP1132" s="125"/>
      <c r="CQ1132" s="125"/>
      <c r="CR1132" s="125"/>
      <c r="CS1132" s="125">
        <f t="shared" si="309"/>
        <v>0</v>
      </c>
      <c r="CT1132" s="125"/>
      <c r="CU1132" s="125"/>
      <c r="CV1132" s="125"/>
      <c r="CW1132" s="125"/>
      <c r="CX1132" s="125"/>
      <c r="CY1132" s="125"/>
      <c r="CZ1132" s="125"/>
      <c r="DA1132" s="125"/>
      <c r="DB1132" s="125"/>
      <c r="DC1132" s="125"/>
      <c r="DD1132" s="125">
        <f t="shared" si="310"/>
        <v>0</v>
      </c>
      <c r="DE1132" s="125"/>
      <c r="DF1132" s="125"/>
      <c r="DG1132" s="125"/>
      <c r="DH1132" s="125"/>
      <c r="DI1132" s="125">
        <v>1</v>
      </c>
      <c r="DJ1132" s="125"/>
      <c r="DK1132" s="125"/>
      <c r="DL1132" s="125"/>
      <c r="DM1132" s="125"/>
      <c r="DN1132" s="125">
        <f t="shared" si="311"/>
        <v>1</v>
      </c>
      <c r="DO1132" s="125"/>
      <c r="DP1132" s="125"/>
      <c r="DQ1132" s="125"/>
      <c r="DR1132" s="125"/>
      <c r="DS1132" s="125"/>
      <c r="DT1132" s="125"/>
      <c r="DU1132" s="125">
        <v>1</v>
      </c>
      <c r="DV1132" s="125"/>
      <c r="DW1132" s="125"/>
      <c r="DX1132" s="125"/>
      <c r="DY1132" s="125">
        <f t="shared" si="312"/>
        <v>1</v>
      </c>
      <c r="DZ1132" s="125">
        <f t="shared" si="313"/>
        <v>0</v>
      </c>
      <c r="EA1132" s="125">
        <f t="shared" si="314"/>
        <v>1</v>
      </c>
      <c r="EB1132" s="125">
        <f t="shared" si="315"/>
        <v>0</v>
      </c>
      <c r="EC1132" s="125">
        <f t="shared" si="316"/>
        <v>0</v>
      </c>
      <c r="ED1132" s="125">
        <f t="shared" si="317"/>
        <v>1</v>
      </c>
      <c r="EE1132" s="125">
        <f t="shared" si="318"/>
        <v>0</v>
      </c>
      <c r="EF1132" s="125">
        <f t="shared" si="319"/>
        <v>1</v>
      </c>
      <c r="EG1132" s="125">
        <f t="shared" si="320"/>
        <v>0</v>
      </c>
      <c r="EH1132" s="125">
        <f t="shared" si="321"/>
        <v>3</v>
      </c>
      <c r="EI1132" s="125">
        <f t="shared" si="322"/>
        <v>1</v>
      </c>
      <c r="EJ1132" s="125">
        <v>0</v>
      </c>
      <c r="EK1132" s="176" t="s">
        <v>5538</v>
      </c>
    </row>
    <row r="1133" spans="1:141" ht="15.75" customHeight="1">
      <c r="A1133" s="33"/>
      <c r="B1133" s="33"/>
      <c r="C1133" s="201">
        <v>2021</v>
      </c>
      <c r="D1133" s="201" t="s">
        <v>5539</v>
      </c>
      <c r="E1133" s="201" t="s">
        <v>5540</v>
      </c>
      <c r="F1133" s="201" t="s">
        <v>5541</v>
      </c>
      <c r="G1133" s="201" t="s">
        <v>538</v>
      </c>
      <c r="H1133" s="201" t="s">
        <v>5542</v>
      </c>
      <c r="I1133" s="201" t="s">
        <v>5543</v>
      </c>
      <c r="J1133" s="201"/>
      <c r="K1133" s="201"/>
      <c r="L1133" s="201" t="s">
        <v>5343</v>
      </c>
      <c r="M1133" s="214" t="s">
        <v>5544</v>
      </c>
      <c r="N1133" s="214"/>
      <c r="O1133" s="201"/>
      <c r="P1133" s="201"/>
      <c r="Q1133" s="201"/>
      <c r="R1133" s="201"/>
      <c r="S1133" s="201"/>
      <c r="T1133" s="201"/>
      <c r="U1133" s="201">
        <v>1</v>
      </c>
      <c r="V1133" s="201"/>
      <c r="W1133" s="201"/>
      <c r="X1133" s="201"/>
      <c r="Y1133" s="201"/>
      <c r="Z1133" s="201">
        <v>1</v>
      </c>
      <c r="AA1133" s="201"/>
      <c r="AB1133" s="201"/>
      <c r="AC1133" s="201"/>
      <c r="AD1133" s="201"/>
      <c r="AE1133" s="201"/>
      <c r="AF1133" s="201"/>
      <c r="AG1133" s="201"/>
      <c r="AH1133" s="201"/>
      <c r="AI1133" s="201">
        <v>1</v>
      </c>
      <c r="AJ1133" s="201"/>
      <c r="AK1133" s="201"/>
      <c r="AL1133" s="201"/>
      <c r="AM1133" s="201"/>
      <c r="AN1133" s="201"/>
      <c r="AO1133" s="201"/>
      <c r="AP1133" s="201"/>
      <c r="AQ1133" s="201"/>
      <c r="AR1133" s="201">
        <f t="shared" si="325"/>
        <v>1</v>
      </c>
      <c r="AS1133" s="201"/>
      <c r="AT1133" s="201">
        <v>1</v>
      </c>
      <c r="AU1133" s="201"/>
      <c r="AV1133" s="201"/>
      <c r="AW1133" s="201"/>
      <c r="AX1133" s="201">
        <f t="shared" si="324"/>
        <v>1</v>
      </c>
      <c r="AY1133" s="201">
        <v>1</v>
      </c>
      <c r="AZ1133" s="201">
        <v>1</v>
      </c>
      <c r="BA1133" s="201"/>
      <c r="BB1133" s="201"/>
      <c r="BC1133" s="201"/>
      <c r="BD1133" s="201"/>
      <c r="BE1133" s="201"/>
      <c r="BF1133" s="201"/>
      <c r="BG1133" s="201"/>
      <c r="BH1133" s="201"/>
      <c r="BI1133" s="201"/>
      <c r="BJ1133" s="201"/>
      <c r="BK1133" s="201">
        <v>1</v>
      </c>
      <c r="BL1133" s="201"/>
      <c r="BM1133" s="201"/>
      <c r="BN1133" s="201"/>
      <c r="BO1133" s="201"/>
      <c r="BP1133" s="201"/>
      <c r="BQ1133" s="201"/>
      <c r="BR1133" s="201"/>
      <c r="BS1133" s="201"/>
      <c r="BT1133" s="201"/>
      <c r="BU1133" s="201"/>
      <c r="BV1133" s="66">
        <f t="shared" si="323"/>
        <v>1</v>
      </c>
      <c r="BW1133" s="201"/>
      <c r="BX1133" s="201"/>
      <c r="BY1133" s="201"/>
      <c r="BZ1133" s="201"/>
      <c r="CA1133" s="201"/>
      <c r="CB1133" s="201"/>
      <c r="CC1133" s="201"/>
      <c r="CD1133" s="201"/>
      <c r="CE1133" s="201"/>
      <c r="CF1133" s="201"/>
      <c r="CG1133" s="201"/>
      <c r="CH1133" s="201">
        <f t="shared" si="308"/>
        <v>0</v>
      </c>
      <c r="CI1133" s="201"/>
      <c r="CJ1133" s="201"/>
      <c r="CK1133" s="201"/>
      <c r="CL1133" s="201"/>
      <c r="CM1133" s="201"/>
      <c r="CN1133" s="201"/>
      <c r="CO1133" s="201"/>
      <c r="CP1133" s="201"/>
      <c r="CQ1133" s="201"/>
      <c r="CR1133" s="201"/>
      <c r="CS1133" s="201">
        <f t="shared" si="309"/>
        <v>0</v>
      </c>
      <c r="CT1133" s="201"/>
      <c r="CU1133" s="201"/>
      <c r="CV1133" s="201"/>
      <c r="CW1133" s="201"/>
      <c r="CX1133" s="201"/>
      <c r="CY1133" s="201"/>
      <c r="CZ1133" s="201"/>
      <c r="DA1133" s="201"/>
      <c r="DB1133" s="201"/>
      <c r="DC1133" s="201"/>
      <c r="DD1133" s="201">
        <f t="shared" si="310"/>
        <v>0</v>
      </c>
      <c r="DE1133" s="201"/>
      <c r="DF1133" s="201"/>
      <c r="DG1133" s="201"/>
      <c r="DH1133" s="201"/>
      <c r="DI1133" s="201"/>
      <c r="DJ1133" s="201"/>
      <c r="DK1133" s="201"/>
      <c r="DL1133" s="201"/>
      <c r="DM1133" s="201"/>
      <c r="DN1133" s="201">
        <f t="shared" si="311"/>
        <v>0</v>
      </c>
      <c r="DO1133" s="201"/>
      <c r="DP1133" s="201"/>
      <c r="DQ1133" s="201"/>
      <c r="DR1133" s="201"/>
      <c r="DS1133" s="201"/>
      <c r="DT1133" s="201"/>
      <c r="DU1133" s="201"/>
      <c r="DV1133" s="201"/>
      <c r="DW1133" s="201"/>
      <c r="DX1133" s="201"/>
      <c r="DY1133" s="201">
        <f t="shared" si="312"/>
        <v>0</v>
      </c>
      <c r="DZ1133" s="201">
        <f t="shared" si="313"/>
        <v>0</v>
      </c>
      <c r="EA1133" s="201">
        <f t="shared" si="314"/>
        <v>0</v>
      </c>
      <c r="EB1133" s="201">
        <f t="shared" si="315"/>
        <v>0</v>
      </c>
      <c r="EC1133" s="201">
        <f t="shared" si="316"/>
        <v>0</v>
      </c>
      <c r="ED1133" s="201">
        <f t="shared" si="317"/>
        <v>0</v>
      </c>
      <c r="EE1133" s="201">
        <f t="shared" si="318"/>
        <v>0</v>
      </c>
      <c r="EF1133" s="201">
        <f t="shared" si="319"/>
        <v>0</v>
      </c>
      <c r="EG1133" s="201">
        <f t="shared" si="320"/>
        <v>0</v>
      </c>
      <c r="EH1133" s="201">
        <f t="shared" si="321"/>
        <v>0</v>
      </c>
      <c r="EI1133" s="201">
        <f t="shared" si="322"/>
        <v>0</v>
      </c>
      <c r="EJ1133" s="201">
        <v>1</v>
      </c>
      <c r="EK1133" s="176" t="s">
        <v>5383</v>
      </c>
    </row>
    <row r="1134" spans="1:141" ht="15.75" customHeight="1">
      <c r="A1134" s="33"/>
      <c r="B1134" s="33"/>
      <c r="C1134" s="201">
        <v>2020</v>
      </c>
      <c r="D1134" s="201" t="s">
        <v>5545</v>
      </c>
      <c r="E1134" s="201" t="s">
        <v>5546</v>
      </c>
      <c r="F1134" s="201" t="s">
        <v>1087</v>
      </c>
      <c r="G1134" s="201" t="s">
        <v>538</v>
      </c>
      <c r="H1134" s="201" t="s">
        <v>5547</v>
      </c>
      <c r="I1134" s="213" t="s">
        <v>5548</v>
      </c>
      <c r="J1134" s="201"/>
      <c r="K1134" s="201"/>
      <c r="L1134" s="201" t="s">
        <v>5343</v>
      </c>
      <c r="M1134" s="214" t="s">
        <v>5549</v>
      </c>
      <c r="N1134" s="214"/>
      <c r="O1134" s="201"/>
      <c r="P1134" s="201"/>
      <c r="Q1134" s="201"/>
      <c r="R1134" s="201"/>
      <c r="S1134" s="201"/>
      <c r="T1134" s="201">
        <v>1</v>
      </c>
      <c r="U1134" s="201"/>
      <c r="V1134" s="201"/>
      <c r="W1134" s="201"/>
      <c r="X1134" s="201"/>
      <c r="Y1134" s="201"/>
      <c r="Z1134" s="201"/>
      <c r="AA1134" s="201"/>
      <c r="AB1134" s="201"/>
      <c r="AC1134" s="201">
        <v>1</v>
      </c>
      <c r="AD1134" s="201"/>
      <c r="AE1134" s="201"/>
      <c r="AF1134" s="201"/>
      <c r="AG1134" s="201"/>
      <c r="AH1134" s="201"/>
      <c r="AI1134" s="201"/>
      <c r="AJ1134" s="201"/>
      <c r="AK1134" s="201"/>
      <c r="AL1134" s="201"/>
      <c r="AM1134" s="201"/>
      <c r="AN1134" s="201"/>
      <c r="AO1134" s="201"/>
      <c r="AP1134" s="201"/>
      <c r="AQ1134" s="201"/>
      <c r="AR1134" s="201">
        <f t="shared" si="325"/>
        <v>1</v>
      </c>
      <c r="AS1134" s="201"/>
      <c r="AT1134" s="201">
        <v>1</v>
      </c>
      <c r="AU1134" s="201">
        <v>1</v>
      </c>
      <c r="AV1134" s="201"/>
      <c r="AW1134" s="201"/>
      <c r="AX1134" s="201">
        <f t="shared" si="324"/>
        <v>2</v>
      </c>
      <c r="AY1134" s="201">
        <v>1</v>
      </c>
      <c r="AZ1134" s="201">
        <v>1</v>
      </c>
      <c r="BA1134" s="201"/>
      <c r="BB1134" s="201"/>
      <c r="BC1134" s="201"/>
      <c r="BD1134" s="201"/>
      <c r="BE1134" s="201"/>
      <c r="BF1134" s="201"/>
      <c r="BG1134" s="201"/>
      <c r="BH1134" s="201"/>
      <c r="BI1134" s="201">
        <v>1</v>
      </c>
      <c r="BJ1134" s="201"/>
      <c r="BK1134" s="201"/>
      <c r="BL1134" s="201"/>
      <c r="BM1134" s="201"/>
      <c r="BN1134" s="201"/>
      <c r="BO1134" s="201">
        <v>1</v>
      </c>
      <c r="BP1134" s="201"/>
      <c r="BQ1134" s="201"/>
      <c r="BR1134" s="201"/>
      <c r="BS1134" s="201"/>
      <c r="BT1134" s="201">
        <v>1</v>
      </c>
      <c r="BU1134" s="201"/>
      <c r="BV1134" s="66">
        <f t="shared" si="323"/>
        <v>0</v>
      </c>
      <c r="BW1134" s="201"/>
      <c r="BX1134" s="201"/>
      <c r="BY1134" s="201"/>
      <c r="BZ1134" s="201"/>
      <c r="CA1134" s="201"/>
      <c r="CB1134" s="201"/>
      <c r="CC1134" s="201"/>
      <c r="CD1134" s="201"/>
      <c r="CE1134" s="201"/>
      <c r="CF1134" s="201"/>
      <c r="CG1134" s="201"/>
      <c r="CH1134" s="201">
        <f t="shared" si="308"/>
        <v>0</v>
      </c>
      <c r="CI1134" s="201"/>
      <c r="CJ1134" s="201"/>
      <c r="CK1134" s="201"/>
      <c r="CL1134" s="201">
        <v>1</v>
      </c>
      <c r="CM1134" s="201"/>
      <c r="CN1134" s="201">
        <v>1</v>
      </c>
      <c r="CO1134" s="201"/>
      <c r="CP1134" s="201"/>
      <c r="CQ1134" s="201"/>
      <c r="CR1134" s="201"/>
      <c r="CS1134" s="201">
        <f t="shared" si="309"/>
        <v>2</v>
      </c>
      <c r="CT1134" s="201"/>
      <c r="CU1134" s="201"/>
      <c r="CV1134" s="201"/>
      <c r="CW1134" s="201">
        <v>1</v>
      </c>
      <c r="CX1134" s="201">
        <v>1</v>
      </c>
      <c r="CY1134" s="201"/>
      <c r="CZ1134" s="201"/>
      <c r="DA1134" s="201"/>
      <c r="DB1134" s="201"/>
      <c r="DC1134" s="201"/>
      <c r="DD1134" s="201">
        <f t="shared" si="310"/>
        <v>2</v>
      </c>
      <c r="DE1134" s="201"/>
      <c r="DF1134" s="201"/>
      <c r="DG1134" s="201"/>
      <c r="DH1134" s="201"/>
      <c r="DI1134" s="201"/>
      <c r="DJ1134" s="201"/>
      <c r="DK1134" s="201"/>
      <c r="DL1134" s="201"/>
      <c r="DM1134" s="201"/>
      <c r="DN1134" s="201">
        <f t="shared" si="311"/>
        <v>0</v>
      </c>
      <c r="DO1134" s="201"/>
      <c r="DP1134" s="201"/>
      <c r="DQ1134" s="201"/>
      <c r="DR1134" s="201"/>
      <c r="DS1134" s="201"/>
      <c r="DT1134" s="201"/>
      <c r="DU1134" s="201"/>
      <c r="DV1134" s="201"/>
      <c r="DW1134" s="201"/>
      <c r="DX1134" s="201"/>
      <c r="DY1134" s="201">
        <f t="shared" si="312"/>
        <v>0</v>
      </c>
      <c r="DZ1134" s="201">
        <f t="shared" si="313"/>
        <v>0</v>
      </c>
      <c r="EA1134" s="201">
        <f t="shared" si="314"/>
        <v>0</v>
      </c>
      <c r="EB1134" s="201">
        <f t="shared" si="315"/>
        <v>0</v>
      </c>
      <c r="EC1134" s="201">
        <f t="shared" si="316"/>
        <v>2</v>
      </c>
      <c r="ED1134" s="201">
        <f t="shared" si="317"/>
        <v>2</v>
      </c>
      <c r="EE1134" s="201">
        <f t="shared" si="318"/>
        <v>0</v>
      </c>
      <c r="EF1134" s="201">
        <f t="shared" si="319"/>
        <v>0</v>
      </c>
      <c r="EG1134" s="201">
        <f t="shared" si="320"/>
        <v>0</v>
      </c>
      <c r="EH1134" s="201">
        <f t="shared" si="321"/>
        <v>4</v>
      </c>
      <c r="EI1134" s="201">
        <f t="shared" si="322"/>
        <v>1</v>
      </c>
      <c r="EJ1134" s="201">
        <v>0</v>
      </c>
      <c r="EK1134" s="176" t="s">
        <v>5550</v>
      </c>
    </row>
    <row r="1135" spans="1:141" ht="15.75" customHeight="1">
      <c r="A1135" s="33"/>
      <c r="B1135" s="33"/>
      <c r="C1135" s="125">
        <v>2020</v>
      </c>
      <c r="D1135" s="125" t="s">
        <v>5551</v>
      </c>
      <c r="E1135" s="125" t="s">
        <v>5552</v>
      </c>
      <c r="F1135" s="125" t="s">
        <v>851</v>
      </c>
      <c r="G1135" s="125" t="s">
        <v>483</v>
      </c>
      <c r="H1135" s="125" t="s">
        <v>5553</v>
      </c>
      <c r="I1135" s="125" t="s">
        <v>5554</v>
      </c>
      <c r="J1135" s="125"/>
      <c r="K1135" s="125"/>
      <c r="L1135" s="125" t="s">
        <v>5343</v>
      </c>
      <c r="M1135" s="119" t="s">
        <v>5555</v>
      </c>
      <c r="N1135" s="119"/>
      <c r="O1135" s="125"/>
      <c r="P1135" s="125">
        <v>1</v>
      </c>
      <c r="Q1135" s="125"/>
      <c r="R1135" s="125"/>
      <c r="S1135" s="125"/>
      <c r="T1135" s="125">
        <v>1</v>
      </c>
      <c r="U1135" s="125"/>
      <c r="V1135" s="125"/>
      <c r="W1135" s="125"/>
      <c r="X1135" s="125"/>
      <c r="Y1135" s="125"/>
      <c r="Z1135" s="125"/>
      <c r="AA1135" s="125"/>
      <c r="AB1135" s="125">
        <v>1</v>
      </c>
      <c r="AC1135" s="125"/>
      <c r="AD1135" s="125"/>
      <c r="AE1135" s="125"/>
      <c r="AF1135" s="125"/>
      <c r="AG1135" s="125"/>
      <c r="AH1135" s="125"/>
      <c r="AI1135" s="125"/>
      <c r="AJ1135" s="125"/>
      <c r="AK1135" s="125"/>
      <c r="AL1135" s="125"/>
      <c r="AM1135" s="125"/>
      <c r="AN1135" s="125"/>
      <c r="AO1135" s="125"/>
      <c r="AP1135" s="125"/>
      <c r="AQ1135" s="125"/>
      <c r="AR1135" s="125">
        <f t="shared" si="325"/>
        <v>1</v>
      </c>
      <c r="AS1135" s="125">
        <v>1</v>
      </c>
      <c r="AT1135" s="125"/>
      <c r="AU1135" s="125"/>
      <c r="AV1135" s="125"/>
      <c r="AW1135" s="125"/>
      <c r="AX1135" s="125">
        <f t="shared" si="324"/>
        <v>1</v>
      </c>
      <c r="AY1135" s="125">
        <v>1</v>
      </c>
      <c r="AZ1135" s="125"/>
      <c r="BA1135" s="125"/>
      <c r="BB1135" s="125"/>
      <c r="BC1135" s="125"/>
      <c r="BD1135" s="125">
        <v>1</v>
      </c>
      <c r="BE1135" s="125"/>
      <c r="BF1135" s="125"/>
      <c r="BG1135" s="125"/>
      <c r="BH1135" s="125"/>
      <c r="BI1135" s="125">
        <v>1</v>
      </c>
      <c r="BJ1135" s="125"/>
      <c r="BK1135" s="125"/>
      <c r="BL1135" s="125"/>
      <c r="BM1135" s="125"/>
      <c r="BN1135" s="125"/>
      <c r="BO1135" s="125">
        <v>1</v>
      </c>
      <c r="BP1135" s="125"/>
      <c r="BQ1135" s="125"/>
      <c r="BR1135" s="125"/>
      <c r="BS1135" s="125"/>
      <c r="BT1135" s="125"/>
      <c r="BU1135" s="125"/>
      <c r="BV1135" s="66">
        <f t="shared" si="323"/>
        <v>1</v>
      </c>
      <c r="BW1135" s="125"/>
      <c r="BX1135" s="125"/>
      <c r="BY1135" s="125"/>
      <c r="BZ1135" s="125"/>
      <c r="CA1135" s="125"/>
      <c r="CB1135" s="125"/>
      <c r="CC1135" s="125"/>
      <c r="CD1135" s="125"/>
      <c r="CE1135" s="125"/>
      <c r="CF1135" s="125"/>
      <c r="CG1135" s="125"/>
      <c r="CH1135" s="125">
        <f t="shared" si="308"/>
        <v>0</v>
      </c>
      <c r="CI1135" s="125"/>
      <c r="CJ1135" s="125"/>
      <c r="CK1135" s="125"/>
      <c r="CL1135" s="125"/>
      <c r="CM1135" s="125"/>
      <c r="CN1135" s="125"/>
      <c r="CO1135" s="125"/>
      <c r="CP1135" s="125"/>
      <c r="CQ1135" s="125"/>
      <c r="CR1135" s="125"/>
      <c r="CS1135" s="125">
        <f t="shared" si="309"/>
        <v>0</v>
      </c>
      <c r="CT1135" s="125"/>
      <c r="CU1135" s="125"/>
      <c r="CV1135" s="125"/>
      <c r="CW1135" s="125"/>
      <c r="CX1135" s="125"/>
      <c r="CY1135" s="125"/>
      <c r="CZ1135" s="125"/>
      <c r="DA1135" s="125"/>
      <c r="DB1135" s="125"/>
      <c r="DC1135" s="125"/>
      <c r="DD1135" s="125">
        <f t="shared" si="310"/>
        <v>0</v>
      </c>
      <c r="DE1135" s="125"/>
      <c r="DF1135" s="125"/>
      <c r="DG1135" s="125"/>
      <c r="DH1135" s="125"/>
      <c r="DI1135" s="125"/>
      <c r="DJ1135" s="125"/>
      <c r="DK1135" s="125"/>
      <c r="DL1135" s="125"/>
      <c r="DM1135" s="125"/>
      <c r="DN1135" s="125">
        <f t="shared" si="311"/>
        <v>0</v>
      </c>
      <c r="DO1135" s="125"/>
      <c r="DP1135" s="125"/>
      <c r="DQ1135" s="125"/>
      <c r="DR1135" s="125"/>
      <c r="DS1135" s="125"/>
      <c r="DT1135" s="125"/>
      <c r="DU1135" s="125"/>
      <c r="DV1135" s="125"/>
      <c r="DW1135" s="125"/>
      <c r="DX1135" s="125"/>
      <c r="DY1135" s="125">
        <f t="shared" si="312"/>
        <v>0</v>
      </c>
      <c r="DZ1135" s="125">
        <f t="shared" si="313"/>
        <v>0</v>
      </c>
      <c r="EA1135" s="125">
        <f t="shared" si="314"/>
        <v>0</v>
      </c>
      <c r="EB1135" s="125">
        <f t="shared" si="315"/>
        <v>0</v>
      </c>
      <c r="EC1135" s="125">
        <f t="shared" si="316"/>
        <v>0</v>
      </c>
      <c r="ED1135" s="125">
        <f t="shared" si="317"/>
        <v>0</v>
      </c>
      <c r="EE1135" s="125">
        <f t="shared" si="318"/>
        <v>0</v>
      </c>
      <c r="EF1135" s="125">
        <f t="shared" si="319"/>
        <v>0</v>
      </c>
      <c r="EG1135" s="125">
        <f t="shared" si="320"/>
        <v>0</v>
      </c>
      <c r="EH1135" s="125">
        <f t="shared" si="321"/>
        <v>0</v>
      </c>
      <c r="EI1135" s="125">
        <f t="shared" si="322"/>
        <v>0</v>
      </c>
      <c r="EJ1135" s="125">
        <v>0</v>
      </c>
      <c r="EK1135" s="176" t="s">
        <v>5556</v>
      </c>
    </row>
    <row r="1136" spans="1:141" ht="15.75" customHeight="1">
      <c r="A1136" s="33"/>
      <c r="B1136" s="33"/>
      <c r="C1136" s="201">
        <v>2020</v>
      </c>
      <c r="D1136" s="201" t="s">
        <v>5557</v>
      </c>
      <c r="E1136" s="201" t="s">
        <v>5558</v>
      </c>
      <c r="F1136" s="201" t="s">
        <v>544</v>
      </c>
      <c r="G1136" s="201" t="s">
        <v>538</v>
      </c>
      <c r="H1136" s="201" t="s">
        <v>5559</v>
      </c>
      <c r="I1136" s="213" t="s">
        <v>5560</v>
      </c>
      <c r="J1136" s="201"/>
      <c r="K1136" s="201"/>
      <c r="L1136" s="201" t="s">
        <v>5343</v>
      </c>
      <c r="M1136" s="214"/>
      <c r="N1136" s="214"/>
      <c r="O1136" s="201"/>
      <c r="P1136" s="201"/>
      <c r="Q1136" s="201"/>
      <c r="R1136" s="201"/>
      <c r="S1136" s="201"/>
      <c r="T1136" s="201"/>
      <c r="U1136" s="201">
        <v>1</v>
      </c>
      <c r="V1136" s="201"/>
      <c r="W1136" s="201"/>
      <c r="X1136" s="201"/>
      <c r="Y1136" s="201"/>
      <c r="Z1136" s="201">
        <v>1</v>
      </c>
      <c r="AA1136" s="201"/>
      <c r="AB1136" s="201"/>
      <c r="AC1136" s="201"/>
      <c r="AD1136" s="201"/>
      <c r="AE1136" s="201"/>
      <c r="AF1136" s="201"/>
      <c r="AG1136" s="201"/>
      <c r="AH1136" s="201"/>
      <c r="AI1136" s="201"/>
      <c r="AJ1136" s="201"/>
      <c r="AK1136" s="201"/>
      <c r="AL1136" s="201"/>
      <c r="AM1136" s="201"/>
      <c r="AN1136" s="201"/>
      <c r="AO1136" s="201"/>
      <c r="AP1136" s="201"/>
      <c r="AQ1136" s="201"/>
      <c r="AR1136" s="201">
        <f t="shared" si="325"/>
        <v>1</v>
      </c>
      <c r="AS1136" s="201">
        <v>1</v>
      </c>
      <c r="AT1136" s="201">
        <v>1</v>
      </c>
      <c r="AU1136" s="201"/>
      <c r="AV1136" s="201"/>
      <c r="AW1136" s="201">
        <v>1</v>
      </c>
      <c r="AX1136" s="201">
        <f t="shared" si="324"/>
        <v>3</v>
      </c>
      <c r="AY1136" s="201">
        <v>1</v>
      </c>
      <c r="AZ1136" s="201">
        <v>1</v>
      </c>
      <c r="BA1136" s="201">
        <v>1</v>
      </c>
      <c r="BB1136" s="201"/>
      <c r="BC1136" s="201"/>
      <c r="BD1136" s="201"/>
      <c r="BE1136" s="201"/>
      <c r="BF1136" s="201"/>
      <c r="BG1136" s="201"/>
      <c r="BH1136" s="201"/>
      <c r="BI1136" s="201"/>
      <c r="BJ1136" s="201"/>
      <c r="BK1136" s="201"/>
      <c r="BL1136" s="201"/>
      <c r="BM1136" s="201"/>
      <c r="BN1136" s="201">
        <v>1</v>
      </c>
      <c r="BO1136" s="201"/>
      <c r="BP1136" s="201"/>
      <c r="BQ1136" s="201"/>
      <c r="BR1136" s="201"/>
      <c r="BS1136" s="201">
        <v>1</v>
      </c>
      <c r="BT1136" s="201"/>
      <c r="BU1136" s="201">
        <v>1</v>
      </c>
      <c r="BV1136" s="66">
        <f t="shared" si="323"/>
        <v>0</v>
      </c>
      <c r="BW1136" s="201"/>
      <c r="BX1136" s="201"/>
      <c r="BY1136" s="201"/>
      <c r="BZ1136" s="201">
        <v>1</v>
      </c>
      <c r="CA1136" s="201"/>
      <c r="CB1136" s="201"/>
      <c r="CC1136" s="201"/>
      <c r="CD1136" s="201"/>
      <c r="CE1136" s="201"/>
      <c r="CF1136" s="201"/>
      <c r="CG1136" s="201"/>
      <c r="CH1136" s="201">
        <f t="shared" si="308"/>
        <v>1</v>
      </c>
      <c r="CI1136" s="201"/>
      <c r="CJ1136" s="201"/>
      <c r="CK1136" s="201"/>
      <c r="CL1136" s="201"/>
      <c r="CM1136" s="201">
        <v>1</v>
      </c>
      <c r="CN1136" s="201"/>
      <c r="CO1136" s="201"/>
      <c r="CP1136" s="201"/>
      <c r="CQ1136" s="201"/>
      <c r="CR1136" s="201"/>
      <c r="CS1136" s="201">
        <f t="shared" si="309"/>
        <v>1</v>
      </c>
      <c r="CT1136" s="201"/>
      <c r="CU1136" s="201"/>
      <c r="CV1136" s="201"/>
      <c r="CW1136" s="201"/>
      <c r="CX1136" s="201"/>
      <c r="CY1136" s="201"/>
      <c r="CZ1136" s="201"/>
      <c r="DA1136" s="201"/>
      <c r="DB1136" s="201"/>
      <c r="DC1136" s="201"/>
      <c r="DD1136" s="201">
        <f t="shared" si="310"/>
        <v>0</v>
      </c>
      <c r="DE1136" s="201"/>
      <c r="DF1136" s="201"/>
      <c r="DG1136" s="201"/>
      <c r="DH1136" s="201"/>
      <c r="DI1136" s="201"/>
      <c r="DJ1136" s="201"/>
      <c r="DK1136" s="201"/>
      <c r="DL1136" s="201"/>
      <c r="DM1136" s="201"/>
      <c r="DN1136" s="201">
        <f t="shared" si="311"/>
        <v>0</v>
      </c>
      <c r="DO1136" s="201"/>
      <c r="DP1136" s="201"/>
      <c r="DQ1136" s="201"/>
      <c r="DR1136" s="201"/>
      <c r="DS1136" s="201"/>
      <c r="DT1136" s="201"/>
      <c r="DU1136" s="201"/>
      <c r="DV1136" s="201">
        <v>1</v>
      </c>
      <c r="DW1136" s="201"/>
      <c r="DX1136" s="201"/>
      <c r="DY1136" s="201">
        <f t="shared" si="312"/>
        <v>1</v>
      </c>
      <c r="DZ1136" s="201">
        <f t="shared" si="313"/>
        <v>0</v>
      </c>
      <c r="EA1136" s="201">
        <f t="shared" si="314"/>
        <v>0</v>
      </c>
      <c r="EB1136" s="201">
        <f t="shared" si="315"/>
        <v>0</v>
      </c>
      <c r="EC1136" s="201">
        <f t="shared" si="316"/>
        <v>0</v>
      </c>
      <c r="ED1136" s="201">
        <f t="shared" si="317"/>
        <v>0</v>
      </c>
      <c r="EE1136" s="201">
        <f t="shared" si="318"/>
        <v>0</v>
      </c>
      <c r="EF1136" s="201">
        <f t="shared" si="319"/>
        <v>0</v>
      </c>
      <c r="EG1136" s="201">
        <f t="shared" si="320"/>
        <v>0</v>
      </c>
      <c r="EH1136" s="201">
        <f t="shared" si="321"/>
        <v>0</v>
      </c>
      <c r="EI1136" s="201">
        <f t="shared" si="322"/>
        <v>0</v>
      </c>
      <c r="EJ1136" s="201">
        <v>0</v>
      </c>
      <c r="EK1136" s="164"/>
    </row>
    <row r="1137" spans="1:141" ht="15.75" customHeight="1">
      <c r="A1137" s="33"/>
      <c r="B1137" s="33"/>
      <c r="C1137" s="125">
        <v>2020</v>
      </c>
      <c r="D1137" s="125" t="s">
        <v>5561</v>
      </c>
      <c r="E1137" s="125" t="s">
        <v>5562</v>
      </c>
      <c r="F1137" s="125" t="s">
        <v>620</v>
      </c>
      <c r="G1137" s="125" t="s">
        <v>621</v>
      </c>
      <c r="H1137" s="125" t="s">
        <v>5563</v>
      </c>
      <c r="I1137" s="125" t="s">
        <v>5417</v>
      </c>
      <c r="J1137" s="125"/>
      <c r="K1137" s="125"/>
      <c r="L1137" s="125" t="s">
        <v>5343</v>
      </c>
      <c r="M1137" s="119"/>
      <c r="N1137" s="119" t="s">
        <v>5564</v>
      </c>
      <c r="O1137" s="125"/>
      <c r="P1137" s="125"/>
      <c r="Q1137" s="125"/>
      <c r="R1137" s="125"/>
      <c r="S1137" s="125"/>
      <c r="T1137" s="125"/>
      <c r="U1137" s="125"/>
      <c r="V1137" s="125"/>
      <c r="W1137" s="125"/>
      <c r="X1137" s="125"/>
      <c r="Y1137" s="125"/>
      <c r="Z1137" s="125"/>
      <c r="AA1137" s="125"/>
      <c r="AB1137" s="125"/>
      <c r="AC1137" s="125"/>
      <c r="AD1137" s="125"/>
      <c r="AE1137" s="125"/>
      <c r="AF1137" s="125"/>
      <c r="AG1137" s="125"/>
      <c r="AH1137" s="125">
        <v>1</v>
      </c>
      <c r="AI1137" s="125"/>
      <c r="AJ1137" s="125"/>
      <c r="AK1137" s="125"/>
      <c r="AL1137" s="125"/>
      <c r="AM1137" s="125"/>
      <c r="AN1137" s="125"/>
      <c r="AO1137" s="125"/>
      <c r="AP1137" s="125"/>
      <c r="AQ1137" s="125"/>
      <c r="AR1137" s="125">
        <f t="shared" si="325"/>
        <v>1</v>
      </c>
      <c r="AS1137" s="125"/>
      <c r="AT1137" s="125"/>
      <c r="AU1137" s="125"/>
      <c r="AV1137" s="125"/>
      <c r="AW1137" s="125">
        <v>1</v>
      </c>
      <c r="AX1137" s="125">
        <f t="shared" si="324"/>
        <v>1</v>
      </c>
      <c r="AY1137" s="125">
        <v>1</v>
      </c>
      <c r="AZ1137" s="125">
        <v>1</v>
      </c>
      <c r="BA1137" s="125">
        <v>1</v>
      </c>
      <c r="BB1137" s="125"/>
      <c r="BC1137" s="125"/>
      <c r="BD1137" s="125"/>
      <c r="BE1137" s="125"/>
      <c r="BF1137" s="125"/>
      <c r="BG1137" s="125"/>
      <c r="BH1137" s="125"/>
      <c r="BI1137" s="125"/>
      <c r="BJ1137" s="125"/>
      <c r="BK1137" s="125">
        <v>1</v>
      </c>
      <c r="BL1137" s="125"/>
      <c r="BM1137" s="125"/>
      <c r="BN1137" s="125"/>
      <c r="BO1137" s="125"/>
      <c r="BP1137" s="125"/>
      <c r="BQ1137" s="125"/>
      <c r="BR1137" s="125"/>
      <c r="BS1137" s="125"/>
      <c r="BT1137" s="125"/>
      <c r="BU1137" s="125">
        <v>1</v>
      </c>
      <c r="BV1137" s="66">
        <f t="shared" si="323"/>
        <v>0</v>
      </c>
      <c r="BW1137" s="125"/>
      <c r="BX1137" s="125"/>
      <c r="BY1137" s="125"/>
      <c r="BZ1137" s="125"/>
      <c r="CA1137" s="125"/>
      <c r="CB1137" s="125"/>
      <c r="CC1137" s="125"/>
      <c r="CD1137" s="125"/>
      <c r="CE1137" s="125"/>
      <c r="CF1137" s="125"/>
      <c r="CG1137" s="125"/>
      <c r="CH1137" s="125">
        <f t="shared" si="308"/>
        <v>0</v>
      </c>
      <c r="CI1137" s="125"/>
      <c r="CJ1137" s="125"/>
      <c r="CK1137" s="125"/>
      <c r="CL1137" s="125"/>
      <c r="CM1137" s="125"/>
      <c r="CN1137" s="125"/>
      <c r="CO1137" s="125"/>
      <c r="CP1137" s="125"/>
      <c r="CQ1137" s="125"/>
      <c r="CR1137" s="125"/>
      <c r="CS1137" s="125">
        <f t="shared" si="309"/>
        <v>0</v>
      </c>
      <c r="CT1137" s="125"/>
      <c r="CU1137" s="125"/>
      <c r="CV1137" s="125"/>
      <c r="CW1137" s="125"/>
      <c r="CX1137" s="125"/>
      <c r="CY1137" s="125"/>
      <c r="CZ1137" s="125"/>
      <c r="DA1137" s="125"/>
      <c r="DB1137" s="125"/>
      <c r="DC1137" s="125"/>
      <c r="DD1137" s="125">
        <f t="shared" si="310"/>
        <v>0</v>
      </c>
      <c r="DE1137" s="125"/>
      <c r="DF1137" s="125"/>
      <c r="DG1137" s="125"/>
      <c r="DH1137" s="125"/>
      <c r="DI1137" s="125"/>
      <c r="DJ1137" s="125"/>
      <c r="DK1137" s="125"/>
      <c r="DL1137" s="125"/>
      <c r="DM1137" s="125"/>
      <c r="DN1137" s="125">
        <f t="shared" si="311"/>
        <v>0</v>
      </c>
      <c r="DO1137" s="125"/>
      <c r="DP1137" s="125"/>
      <c r="DQ1137" s="125"/>
      <c r="DR1137" s="125"/>
      <c r="DS1137" s="125"/>
      <c r="DT1137" s="125"/>
      <c r="DU1137" s="125">
        <v>1</v>
      </c>
      <c r="DV1137" s="125"/>
      <c r="DW1137" s="125"/>
      <c r="DX1137" s="125"/>
      <c r="DY1137" s="125">
        <f t="shared" si="312"/>
        <v>1</v>
      </c>
      <c r="DZ1137" s="125">
        <f t="shared" si="313"/>
        <v>0</v>
      </c>
      <c r="EA1137" s="125">
        <f t="shared" si="314"/>
        <v>0</v>
      </c>
      <c r="EB1137" s="125">
        <f t="shared" si="315"/>
        <v>0</v>
      </c>
      <c r="EC1137" s="125">
        <f t="shared" si="316"/>
        <v>0</v>
      </c>
      <c r="ED1137" s="125">
        <f t="shared" si="317"/>
        <v>0</v>
      </c>
      <c r="EE1137" s="125">
        <f t="shared" si="318"/>
        <v>0</v>
      </c>
      <c r="EF1137" s="125">
        <f t="shared" si="319"/>
        <v>1</v>
      </c>
      <c r="EG1137" s="125">
        <f t="shared" si="320"/>
        <v>0</v>
      </c>
      <c r="EH1137" s="125">
        <f t="shared" si="321"/>
        <v>1</v>
      </c>
      <c r="EI1137" s="125">
        <f t="shared" si="322"/>
        <v>1</v>
      </c>
      <c r="EJ1137" s="125">
        <v>0</v>
      </c>
      <c r="EK1137" s="164"/>
    </row>
    <row r="1138" spans="1:141" ht="15.75" customHeight="1">
      <c r="A1138" s="33"/>
      <c r="B1138" s="33"/>
      <c r="C1138" s="66"/>
      <c r="D1138" s="66"/>
      <c r="E1138" s="69"/>
      <c r="F1138" s="66"/>
      <c r="G1138" s="66"/>
      <c r="H1138" s="66"/>
      <c r="I1138" s="114"/>
      <c r="J1138" s="47"/>
      <c r="K1138" s="66"/>
      <c r="L1138" s="66"/>
      <c r="M1138" s="71"/>
      <c r="N1138" s="71"/>
      <c r="O1138" s="66"/>
      <c r="P1138" s="66"/>
      <c r="Q1138" s="66"/>
      <c r="R1138" s="66"/>
      <c r="S1138" s="66"/>
      <c r="T1138" s="66"/>
      <c r="U1138" s="66"/>
      <c r="V1138" s="66"/>
      <c r="W1138" s="66"/>
      <c r="X1138" s="70"/>
      <c r="Y1138" s="70"/>
      <c r="Z1138" s="70"/>
      <c r="AA1138" s="66"/>
      <c r="AB1138" s="66"/>
      <c r="AC1138" s="66"/>
      <c r="AD1138" s="66"/>
      <c r="AE1138" s="66"/>
      <c r="AF1138" s="66"/>
      <c r="AG1138" s="66"/>
      <c r="AH1138" s="66"/>
      <c r="AI1138" s="66"/>
      <c r="AJ1138" s="66"/>
      <c r="AK1138" s="66"/>
      <c r="AL1138" s="66"/>
      <c r="AM1138" s="66"/>
      <c r="AN1138" s="66"/>
      <c r="AO1138" s="66"/>
      <c r="AP1138" s="66"/>
      <c r="AQ1138" s="66"/>
      <c r="AR1138" s="66" t="str">
        <f t="shared" si="325"/>
        <v/>
      </c>
      <c r="AS1138" s="66"/>
      <c r="AT1138" s="70"/>
      <c r="AU1138" s="66"/>
      <c r="AV1138" s="66"/>
      <c r="AW1138" s="66"/>
      <c r="AX1138" s="66">
        <f t="shared" si="324"/>
        <v>0</v>
      </c>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2" t="s">
        <v>4467</v>
      </c>
      <c r="BW1138" s="66"/>
      <c r="BX1138" s="66"/>
      <c r="BY1138" s="66"/>
      <c r="BZ1138" s="66"/>
      <c r="CA1138" s="66"/>
      <c r="CB1138" s="66"/>
      <c r="CC1138" s="66"/>
      <c r="CD1138" s="66"/>
      <c r="CE1138" s="66"/>
      <c r="CF1138" s="66"/>
      <c r="CG1138" s="66"/>
      <c r="CH1138" s="34">
        <f t="shared" si="308"/>
        <v>0</v>
      </c>
      <c r="CI1138" s="66"/>
      <c r="CJ1138" s="66"/>
      <c r="CK1138" s="66"/>
      <c r="CL1138" s="66"/>
      <c r="CM1138" s="66"/>
      <c r="CN1138" s="66"/>
      <c r="CO1138" s="66"/>
      <c r="CP1138" s="66"/>
      <c r="CQ1138" s="66"/>
      <c r="CR1138" s="66"/>
      <c r="CS1138" s="34">
        <f t="shared" si="309"/>
        <v>0</v>
      </c>
      <c r="CT1138" s="66"/>
      <c r="CU1138" s="66"/>
      <c r="CV1138" s="66"/>
      <c r="CW1138" s="66"/>
      <c r="CX1138" s="66"/>
      <c r="CY1138" s="66"/>
      <c r="CZ1138" s="66"/>
      <c r="DA1138" s="66"/>
      <c r="DB1138" s="66"/>
      <c r="DC1138" s="66"/>
      <c r="DD1138" s="34">
        <f t="shared" si="310"/>
        <v>0</v>
      </c>
      <c r="DE1138" s="66"/>
      <c r="DF1138" s="66"/>
      <c r="DG1138" s="66"/>
      <c r="DH1138" s="66"/>
      <c r="DI1138" s="66"/>
      <c r="DJ1138" s="66"/>
      <c r="DK1138" s="66"/>
      <c r="DL1138" s="66"/>
      <c r="DM1138" s="66"/>
      <c r="DN1138" s="34">
        <f t="shared" si="311"/>
        <v>0</v>
      </c>
      <c r="DO1138" s="66"/>
      <c r="DP1138" s="66"/>
      <c r="DQ1138" s="66"/>
      <c r="DR1138" s="66"/>
      <c r="DS1138" s="66"/>
      <c r="DT1138" s="66"/>
      <c r="DU1138" s="66"/>
      <c r="DV1138" s="66"/>
      <c r="DW1138" s="66"/>
      <c r="DX1138" s="66"/>
      <c r="DY1138" s="34">
        <f t="shared" si="312"/>
        <v>0</v>
      </c>
      <c r="DZ1138" s="34">
        <f t="shared" si="313"/>
        <v>0</v>
      </c>
      <c r="EA1138" s="34">
        <f t="shared" si="314"/>
        <v>0</v>
      </c>
      <c r="EB1138" s="34">
        <f t="shared" si="315"/>
        <v>0</v>
      </c>
      <c r="EC1138" s="34">
        <f t="shared" si="316"/>
        <v>0</v>
      </c>
      <c r="ED1138" s="34">
        <f t="shared" si="317"/>
        <v>0</v>
      </c>
      <c r="EE1138" s="34">
        <f t="shared" si="318"/>
        <v>0</v>
      </c>
      <c r="EF1138" s="34">
        <f t="shared" si="319"/>
        <v>0</v>
      </c>
      <c r="EG1138" s="34">
        <f t="shared" si="320"/>
        <v>0</v>
      </c>
      <c r="EH1138" s="34">
        <f t="shared" si="321"/>
        <v>0</v>
      </c>
      <c r="EI1138" s="34">
        <f t="shared" si="322"/>
        <v>0</v>
      </c>
      <c r="EJ1138" s="70"/>
      <c r="EK1138" s="69"/>
    </row>
    <row r="1139" spans="1:141" ht="15.75" customHeight="1">
      <c r="A1139" s="33"/>
      <c r="B1139" s="33"/>
      <c r="C1139" s="3"/>
      <c r="D1139" s="66"/>
      <c r="E1139" s="5"/>
      <c r="F1139" s="3"/>
      <c r="G1139" s="3"/>
      <c r="H1139" s="66"/>
      <c r="I1139" s="114"/>
      <c r="J1139" s="47"/>
      <c r="K1139" s="203"/>
      <c r="L1139" s="3"/>
      <c r="M1139" s="71"/>
      <c r="N1139" s="65"/>
      <c r="O1139" s="3"/>
      <c r="P1139" s="3"/>
      <c r="Q1139" s="66"/>
      <c r="R1139" s="3"/>
      <c r="S1139" s="66"/>
      <c r="T1139" s="66"/>
      <c r="U1139" s="66"/>
      <c r="V1139" s="66"/>
      <c r="W1139" s="66"/>
      <c r="X1139" s="66"/>
      <c r="Y1139" s="66"/>
      <c r="Z1139" s="66"/>
      <c r="AA1139" s="3"/>
      <c r="AB1139" s="3"/>
      <c r="AC1139" s="3"/>
      <c r="AD1139" s="3"/>
      <c r="AE1139" s="3"/>
      <c r="AF1139" s="3"/>
      <c r="AG1139" s="70"/>
      <c r="AH1139" s="3"/>
      <c r="AI1139" s="3"/>
      <c r="AJ1139" s="3"/>
      <c r="AK1139" s="3"/>
      <c r="AL1139" s="66"/>
      <c r="AM1139" s="3"/>
      <c r="AN1139" s="3"/>
      <c r="AO1139" s="3"/>
      <c r="AP1139" s="66"/>
      <c r="AQ1139" s="3"/>
      <c r="AR1139" s="66" t="str">
        <f t="shared" si="325"/>
        <v/>
      </c>
      <c r="AS1139" s="3"/>
      <c r="AT1139" s="45"/>
      <c r="AU1139" s="3"/>
      <c r="AV1139" s="3"/>
      <c r="AW1139" s="3"/>
      <c r="AX1139" s="66">
        <f t="shared" si="324"/>
        <v>0</v>
      </c>
      <c r="AY1139" s="3"/>
      <c r="AZ1139" s="3"/>
      <c r="BA1139" s="3"/>
      <c r="BB1139" s="3"/>
      <c r="BC1139" s="66"/>
      <c r="BD1139" s="3"/>
      <c r="BE1139" s="3"/>
      <c r="BF1139" s="3"/>
      <c r="BG1139" s="3"/>
      <c r="BH1139" s="3"/>
      <c r="BI1139" s="3"/>
      <c r="BJ1139" s="3"/>
      <c r="BK1139" s="3"/>
      <c r="BL1139" s="3"/>
      <c r="BM1139" s="3"/>
      <c r="BN1139" s="3"/>
      <c r="BO1139" s="3"/>
      <c r="BP1139" s="3"/>
      <c r="BQ1139" s="3"/>
      <c r="BR1139" s="3"/>
      <c r="BS1139" s="3"/>
      <c r="BT1139" s="46"/>
      <c r="BU1139" s="46"/>
      <c r="BV1139" s="2" t="s">
        <v>4467</v>
      </c>
      <c r="BW1139" s="3"/>
      <c r="BX1139" s="66"/>
      <c r="BY1139" s="3"/>
      <c r="BZ1139" s="66"/>
      <c r="CA1139" s="3"/>
      <c r="CB1139" s="3"/>
      <c r="CC1139" s="3"/>
      <c r="CD1139" s="3"/>
      <c r="CE1139" s="3"/>
      <c r="CF1139" s="3"/>
      <c r="CG1139" s="3"/>
      <c r="CH1139" s="34">
        <f t="shared" si="308"/>
        <v>0</v>
      </c>
      <c r="CI1139" s="3"/>
      <c r="CJ1139" s="3"/>
      <c r="CK1139" s="3"/>
      <c r="CL1139" s="46"/>
      <c r="CM1139" s="66"/>
      <c r="CN1139" s="3"/>
      <c r="CO1139" s="3"/>
      <c r="CP1139" s="46"/>
      <c r="CQ1139" s="3"/>
      <c r="CR1139" s="3"/>
      <c r="CS1139" s="34">
        <f t="shared" si="309"/>
        <v>0</v>
      </c>
      <c r="CT1139" s="3"/>
      <c r="CU1139" s="3"/>
      <c r="CV1139" s="3"/>
      <c r="CW1139" s="3"/>
      <c r="CX1139" s="3"/>
      <c r="CY1139" s="3"/>
      <c r="CZ1139" s="66"/>
      <c r="DA1139" s="3"/>
      <c r="DB1139" s="3"/>
      <c r="DC1139" s="3"/>
      <c r="DD1139" s="34">
        <f t="shared" si="310"/>
        <v>0</v>
      </c>
      <c r="DE1139" s="3"/>
      <c r="DF1139" s="3"/>
      <c r="DG1139" s="3"/>
      <c r="DH1139" s="3"/>
      <c r="DI1139" s="3"/>
      <c r="DJ1139" s="3"/>
      <c r="DK1139" s="3"/>
      <c r="DL1139" s="3"/>
      <c r="DM1139" s="3"/>
      <c r="DN1139" s="34">
        <f t="shared" si="311"/>
        <v>0</v>
      </c>
      <c r="DO1139" s="3"/>
      <c r="DP1139" s="3"/>
      <c r="DQ1139" s="3"/>
      <c r="DR1139" s="3"/>
      <c r="DS1139" s="3"/>
      <c r="DT1139" s="3"/>
      <c r="DU1139" s="3"/>
      <c r="DV1139" s="66"/>
      <c r="DW1139" s="3"/>
      <c r="DX1139" s="3"/>
      <c r="DY1139" s="34">
        <f t="shared" si="312"/>
        <v>0</v>
      </c>
      <c r="DZ1139" s="34">
        <f t="shared" si="313"/>
        <v>0</v>
      </c>
      <c r="EA1139" s="34">
        <f t="shared" si="314"/>
        <v>0</v>
      </c>
      <c r="EB1139" s="34">
        <f t="shared" si="315"/>
        <v>0</v>
      </c>
      <c r="EC1139" s="34">
        <f t="shared" si="316"/>
        <v>0</v>
      </c>
      <c r="ED1139" s="34">
        <f t="shared" si="317"/>
        <v>0</v>
      </c>
      <c r="EE1139" s="34">
        <f t="shared" si="318"/>
        <v>0</v>
      </c>
      <c r="EF1139" s="34">
        <f t="shared" si="319"/>
        <v>0</v>
      </c>
      <c r="EG1139" s="34">
        <f t="shared" si="320"/>
        <v>0</v>
      </c>
      <c r="EH1139" s="34">
        <f t="shared" si="321"/>
        <v>0</v>
      </c>
      <c r="EI1139" s="34">
        <f t="shared" si="322"/>
        <v>0</v>
      </c>
      <c r="EJ1139" s="45"/>
    </row>
    <row r="1140" spans="1:141" ht="15.75" customHeight="1">
      <c r="A1140" s="33"/>
      <c r="B1140" s="33"/>
      <c r="C1140" s="3"/>
      <c r="D1140" s="66"/>
      <c r="E1140" s="5"/>
      <c r="F1140" s="3"/>
      <c r="G1140" s="3"/>
      <c r="H1140" s="66"/>
      <c r="I1140" s="114"/>
      <c r="J1140" s="191"/>
      <c r="K1140" s="75"/>
      <c r="L1140" s="3"/>
      <c r="M1140" s="71"/>
      <c r="N1140" s="65"/>
      <c r="O1140" s="3"/>
      <c r="P1140" s="3"/>
      <c r="Q1140" s="66"/>
      <c r="R1140" s="3"/>
      <c r="S1140" s="66"/>
      <c r="T1140" s="66"/>
      <c r="U1140" s="66"/>
      <c r="V1140" s="66"/>
      <c r="W1140" s="66"/>
      <c r="X1140" s="3"/>
      <c r="Y1140" s="66"/>
      <c r="Z1140" s="66"/>
      <c r="AA1140" s="70"/>
      <c r="AB1140" s="3"/>
      <c r="AC1140" s="3"/>
      <c r="AD1140" s="3"/>
      <c r="AE1140" s="3"/>
      <c r="AF1140" s="3"/>
      <c r="AG1140" s="66"/>
      <c r="AH1140" s="3"/>
      <c r="AI1140" s="3"/>
      <c r="AJ1140" s="3"/>
      <c r="AK1140" s="3"/>
      <c r="AL1140" s="66"/>
      <c r="AM1140" s="3"/>
      <c r="AN1140" s="3"/>
      <c r="AO1140" s="3"/>
      <c r="AP1140" s="66"/>
      <c r="AQ1140" s="3"/>
      <c r="AR1140" s="66" t="str">
        <f t="shared" si="325"/>
        <v/>
      </c>
      <c r="AS1140" s="70"/>
      <c r="AT1140" s="45"/>
      <c r="AU1140" s="70"/>
      <c r="AV1140" s="70"/>
      <c r="AW1140" s="70"/>
      <c r="AX1140" s="66">
        <f t="shared" si="324"/>
        <v>0</v>
      </c>
      <c r="AY1140" s="3"/>
      <c r="AZ1140" s="3"/>
      <c r="BA1140" s="3"/>
      <c r="BB1140" s="3"/>
      <c r="BC1140" s="66"/>
      <c r="BD1140" s="3"/>
      <c r="BE1140" s="3"/>
      <c r="BF1140" s="3"/>
      <c r="BG1140" s="3"/>
      <c r="BH1140" s="3"/>
      <c r="BI1140" s="3"/>
      <c r="BJ1140" s="3"/>
      <c r="BK1140" s="3"/>
      <c r="BL1140" s="3"/>
      <c r="BM1140" s="3"/>
      <c r="BN1140" s="3"/>
      <c r="BO1140" s="3"/>
      <c r="BP1140" s="3"/>
      <c r="BQ1140" s="3"/>
      <c r="BR1140" s="3"/>
      <c r="BS1140" s="3"/>
      <c r="BT1140" s="3"/>
      <c r="BU1140" s="3"/>
      <c r="BV1140" s="2" t="s">
        <v>4467</v>
      </c>
      <c r="BW1140" s="3"/>
      <c r="BX1140" s="66"/>
      <c r="BY1140" s="3"/>
      <c r="BZ1140" s="66"/>
      <c r="CA1140" s="3"/>
      <c r="CB1140" s="3"/>
      <c r="CC1140" s="3"/>
      <c r="CD1140" s="3"/>
      <c r="CE1140" s="3"/>
      <c r="CF1140" s="3"/>
      <c r="CG1140" s="3"/>
      <c r="CH1140" s="34">
        <f t="shared" si="308"/>
        <v>0</v>
      </c>
      <c r="CI1140" s="3"/>
      <c r="CJ1140" s="3"/>
      <c r="CK1140" s="3"/>
      <c r="CL1140" s="3"/>
      <c r="CM1140" s="66"/>
      <c r="CN1140" s="3"/>
      <c r="CO1140" s="3"/>
      <c r="CP1140" s="3"/>
      <c r="CQ1140" s="3"/>
      <c r="CR1140" s="3"/>
      <c r="CS1140" s="34">
        <f t="shared" si="309"/>
        <v>0</v>
      </c>
      <c r="CT1140" s="3"/>
      <c r="CU1140" s="3"/>
      <c r="CV1140" s="3"/>
      <c r="CW1140" s="3"/>
      <c r="CX1140" s="3"/>
      <c r="CY1140" s="3"/>
      <c r="CZ1140" s="66"/>
      <c r="DA1140" s="3"/>
      <c r="DB1140" s="3"/>
      <c r="DC1140" s="3"/>
      <c r="DD1140" s="34">
        <f t="shared" si="310"/>
        <v>0</v>
      </c>
      <c r="DE1140" s="3"/>
      <c r="DF1140" s="3"/>
      <c r="DG1140" s="3"/>
      <c r="DH1140" s="3"/>
      <c r="DI1140" s="3"/>
      <c r="DJ1140" s="3"/>
      <c r="DK1140" s="3"/>
      <c r="DL1140" s="3"/>
      <c r="DM1140" s="3"/>
      <c r="DN1140" s="34">
        <f t="shared" si="311"/>
        <v>0</v>
      </c>
      <c r="DO1140" s="3"/>
      <c r="DP1140" s="3"/>
      <c r="DQ1140" s="3"/>
      <c r="DR1140" s="3"/>
      <c r="DS1140" s="3"/>
      <c r="DT1140" s="3"/>
      <c r="DU1140" s="3"/>
      <c r="DV1140" s="66"/>
      <c r="DW1140" s="3"/>
      <c r="DX1140" s="3"/>
      <c r="DY1140" s="34">
        <f t="shared" si="312"/>
        <v>0</v>
      </c>
      <c r="DZ1140" s="34">
        <f t="shared" si="313"/>
        <v>0</v>
      </c>
      <c r="EA1140" s="34">
        <f t="shared" si="314"/>
        <v>0</v>
      </c>
      <c r="EB1140" s="34">
        <f t="shared" si="315"/>
        <v>0</v>
      </c>
      <c r="EC1140" s="34">
        <f t="shared" si="316"/>
        <v>0</v>
      </c>
      <c r="ED1140" s="34">
        <f t="shared" si="317"/>
        <v>0</v>
      </c>
      <c r="EE1140" s="34">
        <f t="shared" si="318"/>
        <v>0</v>
      </c>
      <c r="EF1140" s="34">
        <f t="shared" si="319"/>
        <v>0</v>
      </c>
      <c r="EG1140" s="34">
        <f t="shared" si="320"/>
        <v>0</v>
      </c>
      <c r="EH1140" s="34">
        <f t="shared" si="321"/>
        <v>0</v>
      </c>
      <c r="EI1140" s="34">
        <f t="shared" si="322"/>
        <v>0</v>
      </c>
      <c r="EJ1140" s="45"/>
    </row>
    <row r="1141" spans="1:141" ht="15.75" customHeight="1">
      <c r="A1141" s="33"/>
      <c r="B1141" s="33"/>
      <c r="C1141" s="3"/>
      <c r="D1141" s="66"/>
      <c r="E1141" s="5"/>
      <c r="F1141" s="3"/>
      <c r="G1141" s="3"/>
      <c r="H1141" s="66"/>
      <c r="I1141" s="114"/>
      <c r="J1141" s="47"/>
      <c r="K1141" s="66"/>
      <c r="L1141" s="3"/>
      <c r="M1141" s="71"/>
      <c r="N1141" s="65"/>
      <c r="O1141" s="3"/>
      <c r="P1141" s="3"/>
      <c r="Q1141" s="66"/>
      <c r="R1141" s="3"/>
      <c r="S1141" s="66"/>
      <c r="T1141" s="66"/>
      <c r="U1141" s="66"/>
      <c r="V1141" s="66"/>
      <c r="W1141" s="66"/>
      <c r="X1141" s="3"/>
      <c r="Y1141" s="66"/>
      <c r="Z1141" s="66"/>
      <c r="AA1141" s="45"/>
      <c r="AB1141" s="3"/>
      <c r="AC1141" s="3"/>
      <c r="AD1141" s="3"/>
      <c r="AE1141" s="3"/>
      <c r="AF1141" s="3"/>
      <c r="AG1141" s="3"/>
      <c r="AH1141" s="3"/>
      <c r="AI1141" s="3"/>
      <c r="AJ1141" s="3"/>
      <c r="AK1141" s="3"/>
      <c r="AL1141" s="66"/>
      <c r="AM1141" s="3"/>
      <c r="AN1141" s="3"/>
      <c r="AO1141" s="3"/>
      <c r="AP1141" s="66"/>
      <c r="AQ1141" s="3"/>
      <c r="AR1141" s="66" t="str">
        <f t="shared" si="325"/>
        <v/>
      </c>
      <c r="AS1141" s="66"/>
      <c r="AT1141" s="45"/>
      <c r="AU1141" s="66"/>
      <c r="AV1141" s="66"/>
      <c r="AW1141" s="66"/>
      <c r="AX1141" s="66">
        <f t="shared" si="324"/>
        <v>0</v>
      </c>
      <c r="AY1141" s="3"/>
      <c r="AZ1141" s="3"/>
      <c r="BA1141" s="3"/>
      <c r="BB1141" s="3"/>
      <c r="BC1141" s="66"/>
      <c r="BD1141" s="3"/>
      <c r="BE1141" s="3"/>
      <c r="BF1141" s="3"/>
      <c r="BG1141" s="3"/>
      <c r="BH1141" s="3"/>
      <c r="BI1141" s="3"/>
      <c r="BJ1141" s="3"/>
      <c r="BK1141" s="3"/>
      <c r="BL1141" s="3"/>
      <c r="BM1141" s="3"/>
      <c r="BN1141" s="3"/>
      <c r="BO1141" s="3"/>
      <c r="BP1141" s="3"/>
      <c r="BQ1141" s="3"/>
      <c r="BR1141" s="3"/>
      <c r="BS1141" s="3"/>
      <c r="BT1141" s="70"/>
      <c r="BU1141" s="3"/>
      <c r="BV1141" s="2" t="s">
        <v>4467</v>
      </c>
      <c r="BW1141" s="3"/>
      <c r="BX1141" s="66"/>
      <c r="BY1141" s="3"/>
      <c r="BZ1141" s="66"/>
      <c r="CA1141" s="3"/>
      <c r="CB1141" s="3"/>
      <c r="CC1141" s="3"/>
      <c r="CD1141" s="3"/>
      <c r="CE1141" s="3"/>
      <c r="CF1141" s="3"/>
      <c r="CG1141" s="3"/>
      <c r="CH1141" s="34">
        <f t="shared" si="308"/>
        <v>0</v>
      </c>
      <c r="CI1141" s="3"/>
      <c r="CJ1141" s="3"/>
      <c r="CK1141" s="3"/>
      <c r="CL1141" s="70"/>
      <c r="CM1141" s="70"/>
      <c r="CN1141" s="3"/>
      <c r="CO1141" s="3"/>
      <c r="CP1141" s="3"/>
      <c r="CQ1141" s="3"/>
      <c r="CR1141" s="3"/>
      <c r="CS1141" s="34">
        <f t="shared" si="309"/>
        <v>0</v>
      </c>
      <c r="CT1141" s="3"/>
      <c r="CU1141" s="3"/>
      <c r="CV1141" s="3"/>
      <c r="CW1141" s="3"/>
      <c r="CX1141" s="3"/>
      <c r="CY1141" s="3"/>
      <c r="CZ1141" s="66"/>
      <c r="DA1141" s="3"/>
      <c r="DB1141" s="3"/>
      <c r="DC1141" s="3"/>
      <c r="DD1141" s="34">
        <f t="shared" si="310"/>
        <v>0</v>
      </c>
      <c r="DE1141" s="3"/>
      <c r="DF1141" s="3"/>
      <c r="DG1141" s="3"/>
      <c r="DH1141" s="3"/>
      <c r="DI1141" s="3"/>
      <c r="DJ1141" s="3"/>
      <c r="DK1141" s="3"/>
      <c r="DL1141" s="3"/>
      <c r="DM1141" s="3"/>
      <c r="DN1141" s="34">
        <f t="shared" si="311"/>
        <v>0</v>
      </c>
      <c r="DO1141" s="3"/>
      <c r="DP1141" s="3"/>
      <c r="DQ1141" s="3"/>
      <c r="DR1141" s="3"/>
      <c r="DS1141" s="3"/>
      <c r="DT1141" s="3"/>
      <c r="DU1141" s="3"/>
      <c r="DV1141" s="66"/>
      <c r="DW1141" s="3"/>
      <c r="DX1141" s="3"/>
      <c r="DY1141" s="34">
        <f t="shared" si="312"/>
        <v>0</v>
      </c>
      <c r="DZ1141" s="34">
        <f t="shared" si="313"/>
        <v>0</v>
      </c>
      <c r="EA1141" s="34">
        <f t="shared" si="314"/>
        <v>0</v>
      </c>
      <c r="EB1141" s="34">
        <f t="shared" si="315"/>
        <v>0</v>
      </c>
      <c r="EC1141" s="34">
        <f t="shared" si="316"/>
        <v>0</v>
      </c>
      <c r="ED1141" s="34">
        <f t="shared" si="317"/>
        <v>0</v>
      </c>
      <c r="EE1141" s="34">
        <f t="shared" si="318"/>
        <v>0</v>
      </c>
      <c r="EF1141" s="34">
        <f t="shared" si="319"/>
        <v>0</v>
      </c>
      <c r="EG1141" s="34">
        <f t="shared" si="320"/>
        <v>0</v>
      </c>
      <c r="EH1141" s="34">
        <f t="shared" si="321"/>
        <v>0</v>
      </c>
      <c r="EI1141" s="34">
        <f t="shared" si="322"/>
        <v>0</v>
      </c>
      <c r="EJ1141" s="45"/>
    </row>
    <row r="1142" spans="1:141" ht="15.75" customHeight="1">
      <c r="A1142" s="33"/>
      <c r="B1142" s="33"/>
      <c r="C1142" s="3"/>
      <c r="D1142" s="66"/>
      <c r="E1142" s="5"/>
      <c r="F1142" s="3"/>
      <c r="G1142" s="3"/>
      <c r="H1142" s="66"/>
      <c r="I1142" s="114"/>
      <c r="J1142" s="47"/>
      <c r="K1142" s="3"/>
      <c r="L1142" s="3"/>
      <c r="M1142" s="71"/>
      <c r="N1142" s="65"/>
      <c r="O1142" s="3"/>
      <c r="P1142" s="3"/>
      <c r="Q1142" s="66"/>
      <c r="R1142" s="3"/>
      <c r="S1142" s="66"/>
      <c r="T1142" s="66"/>
      <c r="U1142" s="66"/>
      <c r="V1142" s="66"/>
      <c r="W1142" s="66"/>
      <c r="X1142" s="70"/>
      <c r="Y1142" s="70"/>
      <c r="Z1142" s="70"/>
      <c r="AA1142" s="66"/>
      <c r="AB1142" s="3"/>
      <c r="AC1142" s="3"/>
      <c r="AD1142" s="3"/>
      <c r="AE1142" s="3"/>
      <c r="AF1142" s="3"/>
      <c r="AG1142" s="3"/>
      <c r="AH1142" s="3"/>
      <c r="AI1142" s="3"/>
      <c r="AJ1142" s="3"/>
      <c r="AK1142" s="3"/>
      <c r="AL1142" s="66"/>
      <c r="AM1142" s="3"/>
      <c r="AN1142" s="3"/>
      <c r="AO1142" s="3"/>
      <c r="AP1142" s="66"/>
      <c r="AQ1142" s="3"/>
      <c r="AR1142" s="66" t="str">
        <f t="shared" si="325"/>
        <v/>
      </c>
      <c r="AS1142" s="3"/>
      <c r="AT1142" s="45"/>
      <c r="AU1142" s="3"/>
      <c r="AV1142" s="3"/>
      <c r="AW1142" s="3"/>
      <c r="AX1142" s="66">
        <f t="shared" si="324"/>
        <v>0</v>
      </c>
      <c r="AY1142" s="3"/>
      <c r="AZ1142" s="3"/>
      <c r="BA1142" s="3"/>
      <c r="BB1142" s="3"/>
      <c r="BC1142" s="66"/>
      <c r="BD1142" s="3"/>
      <c r="BE1142" s="3"/>
      <c r="BF1142" s="3"/>
      <c r="BG1142" s="3"/>
      <c r="BH1142" s="3"/>
      <c r="BI1142" s="3"/>
      <c r="BJ1142" s="3"/>
      <c r="BK1142" s="3"/>
      <c r="BL1142" s="3"/>
      <c r="BM1142" s="3"/>
      <c r="BN1142" s="3"/>
      <c r="BO1142" s="3"/>
      <c r="BP1142" s="3"/>
      <c r="BQ1142" s="3"/>
      <c r="BR1142" s="3"/>
      <c r="BS1142" s="3"/>
      <c r="BT1142" s="66"/>
      <c r="BU1142" s="3"/>
      <c r="BV1142" s="2" t="s">
        <v>4467</v>
      </c>
      <c r="BW1142" s="3"/>
      <c r="BX1142" s="66"/>
      <c r="BY1142" s="3"/>
      <c r="BZ1142" s="66"/>
      <c r="CA1142" s="3"/>
      <c r="CB1142" s="3"/>
      <c r="CC1142" s="3"/>
      <c r="CD1142" s="3"/>
      <c r="CE1142" s="3"/>
      <c r="CF1142" s="3"/>
      <c r="CG1142" s="3"/>
      <c r="CH1142" s="34">
        <f t="shared" si="308"/>
        <v>0</v>
      </c>
      <c r="CI1142" s="3"/>
      <c r="CJ1142" s="3"/>
      <c r="CK1142" s="3"/>
      <c r="CL1142" s="66"/>
      <c r="CM1142" s="66"/>
      <c r="CN1142" s="70"/>
      <c r="CO1142" s="3"/>
      <c r="CP1142" s="3"/>
      <c r="CQ1142" s="3"/>
      <c r="CR1142" s="3"/>
      <c r="CS1142" s="34">
        <f t="shared" si="309"/>
        <v>0</v>
      </c>
      <c r="CT1142" s="3"/>
      <c r="CU1142" s="3"/>
      <c r="CV1142" s="3"/>
      <c r="CW1142" s="3"/>
      <c r="CX1142" s="3"/>
      <c r="CY1142" s="3"/>
      <c r="CZ1142" s="66"/>
      <c r="DA1142" s="3"/>
      <c r="DB1142" s="3"/>
      <c r="DC1142" s="3"/>
      <c r="DD1142" s="34">
        <f t="shared" si="310"/>
        <v>0</v>
      </c>
      <c r="DE1142" s="3"/>
      <c r="DF1142" s="3"/>
      <c r="DG1142" s="3"/>
      <c r="DH1142" s="3"/>
      <c r="DI1142" s="3"/>
      <c r="DJ1142" s="3"/>
      <c r="DK1142" s="3"/>
      <c r="DL1142" s="3"/>
      <c r="DM1142" s="3"/>
      <c r="DN1142" s="34">
        <f t="shared" si="311"/>
        <v>0</v>
      </c>
      <c r="DO1142" s="3"/>
      <c r="DP1142" s="3"/>
      <c r="DQ1142" s="3"/>
      <c r="DR1142" s="3"/>
      <c r="DS1142" s="3"/>
      <c r="DT1142" s="3"/>
      <c r="DU1142" s="3"/>
      <c r="DV1142" s="66"/>
      <c r="DW1142" s="3"/>
      <c r="DX1142" s="3"/>
      <c r="DY1142" s="34">
        <f t="shared" si="312"/>
        <v>0</v>
      </c>
      <c r="DZ1142" s="34">
        <f t="shared" si="313"/>
        <v>0</v>
      </c>
      <c r="EA1142" s="34">
        <f t="shared" si="314"/>
        <v>0</v>
      </c>
      <c r="EB1142" s="34">
        <f t="shared" si="315"/>
        <v>0</v>
      </c>
      <c r="EC1142" s="34">
        <f t="shared" si="316"/>
        <v>0</v>
      </c>
      <c r="ED1142" s="34">
        <f t="shared" si="317"/>
        <v>0</v>
      </c>
      <c r="EE1142" s="34">
        <f t="shared" si="318"/>
        <v>0</v>
      </c>
      <c r="EF1142" s="34">
        <f t="shared" si="319"/>
        <v>0</v>
      </c>
      <c r="EG1142" s="34">
        <f t="shared" si="320"/>
        <v>0</v>
      </c>
      <c r="EH1142" s="34">
        <f t="shared" si="321"/>
        <v>0</v>
      </c>
      <c r="EI1142" s="34">
        <f t="shared" si="322"/>
        <v>0</v>
      </c>
      <c r="EJ1142" s="45"/>
    </row>
    <row r="1143" spans="1:141" ht="15.75" customHeight="1">
      <c r="A1143" s="33"/>
      <c r="B1143" s="33"/>
      <c r="C1143" s="78"/>
      <c r="D1143" s="78"/>
      <c r="E1143" s="74"/>
      <c r="F1143" s="78"/>
      <c r="G1143" s="78"/>
      <c r="H1143" s="66"/>
      <c r="I1143" s="114"/>
      <c r="J1143" s="191"/>
      <c r="K1143" s="3"/>
      <c r="L1143" s="3"/>
      <c r="M1143" s="71"/>
      <c r="N1143" s="65"/>
      <c r="O1143" s="3"/>
      <c r="P1143" s="3"/>
      <c r="Q1143" s="66"/>
      <c r="R1143" s="3"/>
      <c r="S1143" s="66"/>
      <c r="T1143" s="66"/>
      <c r="U1143" s="66"/>
      <c r="V1143" s="66"/>
      <c r="W1143" s="66"/>
      <c r="X1143" s="66"/>
      <c r="Y1143" s="66"/>
      <c r="Z1143" s="66"/>
      <c r="AA1143" s="70"/>
      <c r="AB1143" s="3"/>
      <c r="AC1143" s="3"/>
      <c r="AD1143" s="3"/>
      <c r="AE1143" s="3"/>
      <c r="AF1143" s="3"/>
      <c r="AG1143" s="3"/>
      <c r="AH1143" s="3"/>
      <c r="AI1143" s="3"/>
      <c r="AJ1143" s="3"/>
      <c r="AK1143" s="3"/>
      <c r="AL1143" s="66"/>
      <c r="AM1143" s="3"/>
      <c r="AN1143" s="3"/>
      <c r="AO1143" s="3"/>
      <c r="AP1143" s="66"/>
      <c r="AQ1143" s="3"/>
      <c r="AR1143" s="66" t="str">
        <f t="shared" si="325"/>
        <v/>
      </c>
      <c r="AS1143" s="3"/>
      <c r="AT1143" s="45"/>
      <c r="AU1143" s="3"/>
      <c r="AV1143" s="3"/>
      <c r="AW1143" s="3"/>
      <c r="AX1143" s="66">
        <f t="shared" si="324"/>
        <v>0</v>
      </c>
      <c r="AY1143" s="3"/>
      <c r="AZ1143" s="3"/>
      <c r="BA1143" s="3"/>
      <c r="BB1143" s="3"/>
      <c r="BC1143" s="66"/>
      <c r="BD1143" s="3"/>
      <c r="BE1143" s="3"/>
      <c r="BF1143" s="3"/>
      <c r="BG1143" s="3"/>
      <c r="BH1143" s="3"/>
      <c r="BI1143" s="3"/>
      <c r="BJ1143" s="3"/>
      <c r="BK1143" s="3"/>
      <c r="BL1143" s="3"/>
      <c r="BM1143" s="3"/>
      <c r="BN1143" s="3"/>
      <c r="BO1143" s="3"/>
      <c r="BP1143" s="3"/>
      <c r="BQ1143" s="3"/>
      <c r="BR1143" s="3"/>
      <c r="BS1143" s="3"/>
      <c r="BT1143" s="3"/>
      <c r="BU1143" s="3"/>
      <c r="BV1143" s="2" t="s">
        <v>4467</v>
      </c>
      <c r="BW1143" s="3"/>
      <c r="BX1143" s="66"/>
      <c r="BY1143" s="3"/>
      <c r="BZ1143" s="66"/>
      <c r="CA1143" s="3"/>
      <c r="CB1143" s="3"/>
      <c r="CC1143" s="3"/>
      <c r="CD1143" s="3"/>
      <c r="CE1143" s="3"/>
      <c r="CF1143" s="3"/>
      <c r="CG1143" s="3"/>
      <c r="CH1143" s="34">
        <f t="shared" si="308"/>
        <v>0</v>
      </c>
      <c r="CI1143" s="3"/>
      <c r="CJ1143" s="3"/>
      <c r="CK1143" s="3"/>
      <c r="CL1143" s="3"/>
      <c r="CM1143" s="66"/>
      <c r="CN1143" s="66"/>
      <c r="CO1143" s="3"/>
      <c r="CP1143" s="3"/>
      <c r="CQ1143" s="3"/>
      <c r="CR1143" s="3"/>
      <c r="CS1143" s="34">
        <f t="shared" si="309"/>
        <v>0</v>
      </c>
      <c r="CT1143" s="3"/>
      <c r="CU1143" s="3"/>
      <c r="CV1143" s="3"/>
      <c r="CW1143" s="3"/>
      <c r="CX1143" s="3"/>
      <c r="CY1143" s="3"/>
      <c r="CZ1143" s="66"/>
      <c r="DA1143" s="3"/>
      <c r="DB1143" s="3"/>
      <c r="DC1143" s="3"/>
      <c r="DD1143" s="34">
        <f t="shared" si="310"/>
        <v>0</v>
      </c>
      <c r="DE1143" s="3"/>
      <c r="DF1143" s="3"/>
      <c r="DG1143" s="3"/>
      <c r="DH1143" s="3"/>
      <c r="DI1143" s="3"/>
      <c r="DJ1143" s="3"/>
      <c r="DK1143" s="3"/>
      <c r="DL1143" s="3"/>
      <c r="DM1143" s="3"/>
      <c r="DN1143" s="34">
        <f t="shared" si="311"/>
        <v>0</v>
      </c>
      <c r="DO1143" s="3"/>
      <c r="DP1143" s="3"/>
      <c r="DQ1143" s="3"/>
      <c r="DR1143" s="3"/>
      <c r="DS1143" s="3"/>
      <c r="DT1143" s="3"/>
      <c r="DU1143" s="3"/>
      <c r="DV1143" s="66"/>
      <c r="DW1143" s="3"/>
      <c r="DX1143" s="3"/>
      <c r="DY1143" s="34">
        <f t="shared" si="312"/>
        <v>0</v>
      </c>
      <c r="DZ1143" s="34">
        <f t="shared" si="313"/>
        <v>0</v>
      </c>
      <c r="EA1143" s="34">
        <f t="shared" si="314"/>
        <v>0</v>
      </c>
      <c r="EB1143" s="34">
        <f t="shared" si="315"/>
        <v>0</v>
      </c>
      <c r="EC1143" s="34">
        <f t="shared" si="316"/>
        <v>0</v>
      </c>
      <c r="ED1143" s="34">
        <f t="shared" si="317"/>
        <v>0</v>
      </c>
      <c r="EE1143" s="34">
        <f t="shared" si="318"/>
        <v>0</v>
      </c>
      <c r="EF1143" s="34">
        <f t="shared" si="319"/>
        <v>0</v>
      </c>
      <c r="EG1143" s="34">
        <f t="shared" si="320"/>
        <v>0</v>
      </c>
      <c r="EH1143" s="34">
        <f t="shared" si="321"/>
        <v>0</v>
      </c>
      <c r="EI1143" s="34">
        <f t="shared" si="322"/>
        <v>0</v>
      </c>
      <c r="EJ1143" s="45"/>
    </row>
    <row r="1144" spans="1:141" ht="15.75" customHeight="1">
      <c r="A1144" s="33"/>
      <c r="B1144" s="33"/>
      <c r="C1144" s="66"/>
      <c r="D1144" s="66"/>
      <c r="E1144" s="69"/>
      <c r="F1144" s="66"/>
      <c r="G1144" s="66"/>
      <c r="H1144" s="66"/>
      <c r="I1144" s="114"/>
      <c r="J1144" s="191"/>
      <c r="K1144" s="3"/>
      <c r="L1144" s="3"/>
      <c r="M1144" s="71"/>
      <c r="N1144" s="65"/>
      <c r="O1144" s="3"/>
      <c r="P1144" s="3"/>
      <c r="Q1144" s="66"/>
      <c r="R1144" s="3"/>
      <c r="S1144" s="66"/>
      <c r="T1144" s="66"/>
      <c r="U1144" s="66"/>
      <c r="V1144" s="66"/>
      <c r="W1144" s="66"/>
      <c r="X1144" s="3"/>
      <c r="Y1144" s="66"/>
      <c r="Z1144" s="66"/>
      <c r="AA1144" s="66"/>
      <c r="AB1144" s="3"/>
      <c r="AC1144" s="3"/>
      <c r="AD1144" s="3"/>
      <c r="AE1144" s="3"/>
      <c r="AF1144" s="3"/>
      <c r="AG1144" s="3"/>
      <c r="AH1144" s="3"/>
      <c r="AI1144" s="3"/>
      <c r="AJ1144" s="3"/>
      <c r="AK1144" s="3"/>
      <c r="AL1144" s="66"/>
      <c r="AM1144" s="3"/>
      <c r="AN1144" s="70"/>
      <c r="AO1144" s="3"/>
      <c r="AP1144" s="66"/>
      <c r="AQ1144" s="3"/>
      <c r="AR1144" s="66" t="str">
        <f t="shared" si="325"/>
        <v/>
      </c>
      <c r="AS1144" s="3"/>
      <c r="AT1144" s="66"/>
      <c r="AU1144" s="3"/>
      <c r="AV1144" s="3"/>
      <c r="AW1144" s="70"/>
      <c r="AX1144" s="66">
        <f t="shared" si="324"/>
        <v>0</v>
      </c>
      <c r="AY1144" s="3"/>
      <c r="AZ1144" s="3"/>
      <c r="BA1144" s="3"/>
      <c r="BB1144" s="3"/>
      <c r="BC1144" s="66"/>
      <c r="BD1144" s="3"/>
      <c r="BE1144" s="3"/>
      <c r="BF1144" s="3"/>
      <c r="BG1144" s="3"/>
      <c r="BH1144" s="3"/>
      <c r="BI1144" s="3"/>
      <c r="BJ1144" s="3"/>
      <c r="BK1144" s="3"/>
      <c r="BL1144" s="3"/>
      <c r="BM1144" s="3"/>
      <c r="BN1144" s="3"/>
      <c r="BO1144" s="3"/>
      <c r="BP1144" s="3"/>
      <c r="BQ1144" s="3"/>
      <c r="BR1144" s="3"/>
      <c r="BS1144" s="3"/>
      <c r="BT1144" s="3"/>
      <c r="BU1144" s="70"/>
      <c r="BV1144" s="2" t="s">
        <v>4467</v>
      </c>
      <c r="BW1144" s="3"/>
      <c r="BX1144" s="66"/>
      <c r="BY1144" s="3"/>
      <c r="BZ1144" s="66"/>
      <c r="CA1144" s="3"/>
      <c r="CB1144" s="3"/>
      <c r="CC1144" s="3"/>
      <c r="CD1144" s="3"/>
      <c r="CE1144" s="3"/>
      <c r="CF1144" s="3"/>
      <c r="CG1144" s="3"/>
      <c r="CH1144" s="34">
        <f t="shared" si="308"/>
        <v>0</v>
      </c>
      <c r="CI1144" s="3"/>
      <c r="CJ1144" s="3"/>
      <c r="CK1144" s="3"/>
      <c r="CL1144" s="3"/>
      <c r="CM1144" s="66"/>
      <c r="CN1144" s="3"/>
      <c r="CO1144" s="3"/>
      <c r="CP1144" s="3"/>
      <c r="CQ1144" s="3"/>
      <c r="CR1144" s="3"/>
      <c r="CS1144" s="34">
        <f t="shared" si="309"/>
        <v>0</v>
      </c>
      <c r="CT1144" s="3"/>
      <c r="CU1144" s="3"/>
      <c r="CV1144" s="3"/>
      <c r="CW1144" s="3"/>
      <c r="CX1144" s="3"/>
      <c r="CY1144" s="3"/>
      <c r="CZ1144" s="66"/>
      <c r="DA1144" s="3"/>
      <c r="DB1144" s="3"/>
      <c r="DC1144" s="3"/>
      <c r="DD1144" s="34">
        <f t="shared" si="310"/>
        <v>0</v>
      </c>
      <c r="DE1144" s="3"/>
      <c r="DF1144" s="3"/>
      <c r="DG1144" s="3"/>
      <c r="DH1144" s="3"/>
      <c r="DI1144" s="3"/>
      <c r="DJ1144" s="3"/>
      <c r="DK1144" s="3"/>
      <c r="DL1144" s="3"/>
      <c r="DM1144" s="3"/>
      <c r="DN1144" s="34">
        <f t="shared" si="311"/>
        <v>0</v>
      </c>
      <c r="DO1144" s="3"/>
      <c r="DP1144" s="3"/>
      <c r="DQ1144" s="3"/>
      <c r="DR1144" s="3"/>
      <c r="DS1144" s="3"/>
      <c r="DT1144" s="3"/>
      <c r="DU1144" s="70"/>
      <c r="DV1144" s="70"/>
      <c r="DW1144" s="3"/>
      <c r="DX1144" s="3"/>
      <c r="DY1144" s="34">
        <f t="shared" si="312"/>
        <v>0</v>
      </c>
      <c r="DZ1144" s="34">
        <f t="shared" si="313"/>
        <v>0</v>
      </c>
      <c r="EA1144" s="34">
        <f t="shared" si="314"/>
        <v>0</v>
      </c>
      <c r="EB1144" s="34">
        <f t="shared" si="315"/>
        <v>0</v>
      </c>
      <c r="EC1144" s="34">
        <f t="shared" si="316"/>
        <v>0</v>
      </c>
      <c r="ED1144" s="34">
        <f t="shared" si="317"/>
        <v>0</v>
      </c>
      <c r="EE1144" s="34">
        <f t="shared" si="318"/>
        <v>0</v>
      </c>
      <c r="EF1144" s="34">
        <f t="shared" si="319"/>
        <v>0</v>
      </c>
      <c r="EG1144" s="34">
        <f t="shared" si="320"/>
        <v>0</v>
      </c>
      <c r="EH1144" s="34">
        <f t="shared" si="321"/>
        <v>0</v>
      </c>
      <c r="EI1144" s="34">
        <f t="shared" si="322"/>
        <v>0</v>
      </c>
      <c r="EJ1144" s="45"/>
    </row>
    <row r="1145" spans="1:141" ht="15.75" customHeight="1">
      <c r="A1145" s="33"/>
      <c r="B1145" s="33"/>
      <c r="C1145" s="3"/>
      <c r="D1145" s="66"/>
      <c r="E1145" s="5"/>
      <c r="F1145" s="3"/>
      <c r="G1145" s="3"/>
      <c r="H1145" s="66"/>
      <c r="I1145" s="114"/>
      <c r="J1145" s="47"/>
      <c r="K1145" s="3"/>
      <c r="L1145" s="3"/>
      <c r="M1145" s="71"/>
      <c r="N1145" s="65"/>
      <c r="O1145" s="3"/>
      <c r="P1145" s="3"/>
      <c r="Q1145" s="66"/>
      <c r="R1145" s="3"/>
      <c r="S1145" s="66"/>
      <c r="T1145" s="66"/>
      <c r="U1145" s="66"/>
      <c r="V1145" s="66"/>
      <c r="W1145" s="66"/>
      <c r="X1145" s="46"/>
      <c r="Y1145" s="66"/>
      <c r="Z1145" s="66"/>
      <c r="AA1145" s="3"/>
      <c r="AB1145" s="3"/>
      <c r="AC1145" s="70"/>
      <c r="AD1145" s="70"/>
      <c r="AE1145" s="70"/>
      <c r="AF1145" s="70"/>
      <c r="AG1145" s="70"/>
      <c r="AH1145" s="3"/>
      <c r="AI1145" s="3"/>
      <c r="AJ1145" s="70"/>
      <c r="AK1145" s="70"/>
      <c r="AL1145" s="70"/>
      <c r="AM1145" s="3"/>
      <c r="AN1145" s="45"/>
      <c r="AO1145" s="3"/>
      <c r="AP1145" s="66"/>
      <c r="AQ1145" s="3"/>
      <c r="AR1145" s="66" t="str">
        <f t="shared" si="325"/>
        <v/>
      </c>
      <c r="AS1145" s="3"/>
      <c r="AT1145" s="70"/>
      <c r="AU1145" s="3"/>
      <c r="AV1145" s="3"/>
      <c r="AW1145" s="66"/>
      <c r="AX1145" s="66">
        <f t="shared" si="324"/>
        <v>0</v>
      </c>
      <c r="AY1145" s="3"/>
      <c r="AZ1145" s="3"/>
      <c r="BA1145" s="3"/>
      <c r="BB1145" s="3"/>
      <c r="BC1145" s="66"/>
      <c r="BD1145" s="3"/>
      <c r="BE1145" s="3"/>
      <c r="BF1145" s="3"/>
      <c r="BG1145" s="3"/>
      <c r="BH1145" s="3"/>
      <c r="BI1145" s="3"/>
      <c r="BJ1145" s="3"/>
      <c r="BK1145" s="3"/>
      <c r="BL1145" s="3"/>
      <c r="BM1145" s="3"/>
      <c r="BN1145" s="3"/>
      <c r="BO1145" s="3"/>
      <c r="BP1145" s="3"/>
      <c r="BQ1145" s="3"/>
      <c r="BR1145" s="3"/>
      <c r="BS1145" s="70"/>
      <c r="BT1145" s="3"/>
      <c r="BU1145" s="66"/>
      <c r="BV1145" s="2" t="s">
        <v>4467</v>
      </c>
      <c r="BW1145" s="3"/>
      <c r="BX1145" s="66"/>
      <c r="BY1145" s="3"/>
      <c r="BZ1145" s="66"/>
      <c r="CA1145" s="3"/>
      <c r="CB1145" s="3"/>
      <c r="CC1145" s="3"/>
      <c r="CD1145" s="3"/>
      <c r="CE1145" s="3"/>
      <c r="CF1145" s="3"/>
      <c r="CG1145" s="3"/>
      <c r="CH1145" s="34">
        <f t="shared" si="308"/>
        <v>0</v>
      </c>
      <c r="CI1145" s="3"/>
      <c r="CJ1145" s="70"/>
      <c r="CK1145" s="3"/>
      <c r="CL1145" s="3"/>
      <c r="CM1145" s="66"/>
      <c r="CN1145" s="70"/>
      <c r="CO1145" s="3"/>
      <c r="CP1145" s="3"/>
      <c r="CQ1145" s="3"/>
      <c r="CR1145" s="3"/>
      <c r="CS1145" s="34">
        <f t="shared" si="309"/>
        <v>0</v>
      </c>
      <c r="CT1145" s="3"/>
      <c r="CU1145" s="3"/>
      <c r="CV1145" s="3"/>
      <c r="CW1145" s="3"/>
      <c r="CX1145" s="3"/>
      <c r="CY1145" s="3"/>
      <c r="CZ1145" s="66"/>
      <c r="DA1145" s="3"/>
      <c r="DB1145" s="3"/>
      <c r="DC1145" s="3"/>
      <c r="DD1145" s="34">
        <f t="shared" si="310"/>
        <v>0</v>
      </c>
      <c r="DE1145" s="3"/>
      <c r="DF1145" s="3"/>
      <c r="DG1145" s="3"/>
      <c r="DH1145" s="3"/>
      <c r="DI1145" s="3"/>
      <c r="DJ1145" s="3"/>
      <c r="DK1145" s="3"/>
      <c r="DL1145" s="3"/>
      <c r="DM1145" s="3"/>
      <c r="DN1145" s="34">
        <f t="shared" si="311"/>
        <v>0</v>
      </c>
      <c r="DO1145" s="3"/>
      <c r="DP1145" s="3"/>
      <c r="DQ1145" s="3"/>
      <c r="DR1145" s="3"/>
      <c r="DS1145" s="3"/>
      <c r="DT1145" s="3"/>
      <c r="DU1145" s="66"/>
      <c r="DV1145" s="66"/>
      <c r="DW1145" s="3"/>
      <c r="DX1145" s="3"/>
      <c r="DY1145" s="34">
        <f t="shared" si="312"/>
        <v>0</v>
      </c>
      <c r="DZ1145" s="34">
        <f t="shared" si="313"/>
        <v>0</v>
      </c>
      <c r="EA1145" s="34">
        <f t="shared" si="314"/>
        <v>0</v>
      </c>
      <c r="EB1145" s="34">
        <f t="shared" si="315"/>
        <v>0</v>
      </c>
      <c r="EC1145" s="34">
        <f t="shared" si="316"/>
        <v>0</v>
      </c>
      <c r="ED1145" s="34">
        <f t="shared" si="317"/>
        <v>0</v>
      </c>
      <c r="EE1145" s="34">
        <f t="shared" si="318"/>
        <v>0</v>
      </c>
      <c r="EF1145" s="34">
        <f t="shared" si="319"/>
        <v>0</v>
      </c>
      <c r="EG1145" s="34">
        <f t="shared" si="320"/>
        <v>0</v>
      </c>
      <c r="EH1145" s="34">
        <f t="shared" si="321"/>
        <v>0</v>
      </c>
      <c r="EI1145" s="34">
        <f t="shared" si="322"/>
        <v>0</v>
      </c>
      <c r="EJ1145" s="45"/>
    </row>
    <row r="1146" spans="1:141" ht="15.75" customHeight="1">
      <c r="A1146" s="33"/>
      <c r="B1146" s="33"/>
      <c r="C1146" s="78"/>
      <c r="D1146" s="78"/>
      <c r="E1146" s="74"/>
      <c r="F1146" s="78"/>
      <c r="G1146" s="78"/>
      <c r="H1146" s="66"/>
      <c r="I1146" s="114"/>
      <c r="J1146" s="47"/>
      <c r="K1146" s="3"/>
      <c r="L1146" s="3"/>
      <c r="M1146" s="71"/>
      <c r="N1146" s="65"/>
      <c r="O1146" s="3"/>
      <c r="P1146" s="3"/>
      <c r="Q1146" s="66"/>
      <c r="R1146" s="3"/>
      <c r="S1146" s="66"/>
      <c r="T1146" s="66"/>
      <c r="U1146" s="66"/>
      <c r="V1146" s="66"/>
      <c r="W1146" s="66"/>
      <c r="X1146" s="3"/>
      <c r="Y1146" s="66"/>
      <c r="Z1146" s="66"/>
      <c r="AA1146" s="70"/>
      <c r="AB1146" s="3"/>
      <c r="AC1146" s="66"/>
      <c r="AD1146" s="66"/>
      <c r="AE1146" s="66"/>
      <c r="AF1146" s="66"/>
      <c r="AG1146" s="66"/>
      <c r="AH1146" s="3"/>
      <c r="AI1146" s="3"/>
      <c r="AJ1146" s="66"/>
      <c r="AK1146" s="66"/>
      <c r="AL1146" s="66"/>
      <c r="AM1146" s="3"/>
      <c r="AN1146" s="66"/>
      <c r="AO1146" s="3"/>
      <c r="AP1146" s="66"/>
      <c r="AQ1146" s="3"/>
      <c r="AR1146" s="66" t="str">
        <f t="shared" si="325"/>
        <v/>
      </c>
      <c r="AS1146" s="3"/>
      <c r="AT1146" s="45"/>
      <c r="AU1146" s="3"/>
      <c r="AV1146" s="3"/>
      <c r="AW1146" s="3"/>
      <c r="AX1146" s="66">
        <f t="shared" si="324"/>
        <v>0</v>
      </c>
      <c r="AY1146" s="3"/>
      <c r="AZ1146" s="3"/>
      <c r="BA1146" s="3"/>
      <c r="BB1146" s="3"/>
      <c r="BC1146" s="66"/>
      <c r="BD1146" s="3"/>
      <c r="BE1146" s="3"/>
      <c r="BF1146" s="3"/>
      <c r="BG1146" s="3"/>
      <c r="BH1146" s="3"/>
      <c r="BI1146" s="3"/>
      <c r="BJ1146" s="3"/>
      <c r="BK1146" s="3"/>
      <c r="BL1146" s="3"/>
      <c r="BM1146" s="3"/>
      <c r="BN1146" s="3"/>
      <c r="BO1146" s="3"/>
      <c r="BP1146" s="3"/>
      <c r="BQ1146" s="3"/>
      <c r="BR1146" s="3"/>
      <c r="BS1146" s="66"/>
      <c r="BT1146" s="3"/>
      <c r="BU1146" s="3"/>
      <c r="BV1146" s="2" t="s">
        <v>4467</v>
      </c>
      <c r="BW1146" s="3"/>
      <c r="BX1146" s="66"/>
      <c r="BY1146" s="3"/>
      <c r="BZ1146" s="66"/>
      <c r="CA1146" s="3"/>
      <c r="CB1146" s="3"/>
      <c r="CC1146" s="3"/>
      <c r="CD1146" s="3"/>
      <c r="CE1146" s="3"/>
      <c r="CF1146" s="3"/>
      <c r="CG1146" s="3"/>
      <c r="CH1146" s="34">
        <f t="shared" si="308"/>
        <v>0</v>
      </c>
      <c r="CI1146" s="3"/>
      <c r="CJ1146" s="66"/>
      <c r="CK1146" s="3"/>
      <c r="CL1146" s="3"/>
      <c r="CM1146" s="66"/>
      <c r="CN1146" s="66"/>
      <c r="CO1146" s="3"/>
      <c r="CP1146" s="3"/>
      <c r="CQ1146" s="3"/>
      <c r="CR1146" s="3"/>
      <c r="CS1146" s="34">
        <f t="shared" si="309"/>
        <v>0</v>
      </c>
      <c r="CT1146" s="3"/>
      <c r="CU1146" s="3"/>
      <c r="CV1146" s="3"/>
      <c r="CW1146" s="3"/>
      <c r="CX1146" s="3"/>
      <c r="CY1146" s="3"/>
      <c r="CZ1146" s="66"/>
      <c r="DA1146" s="3"/>
      <c r="DB1146" s="3"/>
      <c r="DC1146" s="3"/>
      <c r="DD1146" s="34">
        <f t="shared" si="310"/>
        <v>0</v>
      </c>
      <c r="DE1146" s="3"/>
      <c r="DF1146" s="3"/>
      <c r="DG1146" s="3"/>
      <c r="DH1146" s="3"/>
      <c r="DI1146" s="3"/>
      <c r="DJ1146" s="3"/>
      <c r="DK1146" s="3"/>
      <c r="DL1146" s="3"/>
      <c r="DM1146" s="3"/>
      <c r="DN1146" s="34">
        <f t="shared" si="311"/>
        <v>0</v>
      </c>
      <c r="DO1146" s="3"/>
      <c r="DP1146" s="3"/>
      <c r="DQ1146" s="3"/>
      <c r="DR1146" s="3"/>
      <c r="DS1146" s="3"/>
      <c r="DT1146" s="3"/>
      <c r="DU1146" s="3"/>
      <c r="DV1146" s="66"/>
      <c r="DW1146" s="3"/>
      <c r="DX1146" s="3"/>
      <c r="DY1146" s="34">
        <f t="shared" si="312"/>
        <v>0</v>
      </c>
      <c r="DZ1146" s="34">
        <f t="shared" si="313"/>
        <v>0</v>
      </c>
      <c r="EA1146" s="34">
        <f t="shared" si="314"/>
        <v>0</v>
      </c>
      <c r="EB1146" s="34">
        <f t="shared" si="315"/>
        <v>0</v>
      </c>
      <c r="EC1146" s="34">
        <f t="shared" si="316"/>
        <v>0</v>
      </c>
      <c r="ED1146" s="34">
        <f t="shared" si="317"/>
        <v>0</v>
      </c>
      <c r="EE1146" s="34">
        <f t="shared" si="318"/>
        <v>0</v>
      </c>
      <c r="EF1146" s="34">
        <f t="shared" si="319"/>
        <v>0</v>
      </c>
      <c r="EG1146" s="34">
        <f t="shared" si="320"/>
        <v>0</v>
      </c>
      <c r="EH1146" s="34">
        <f t="shared" si="321"/>
        <v>0</v>
      </c>
      <c r="EI1146" s="34">
        <f t="shared" si="322"/>
        <v>0</v>
      </c>
      <c r="EJ1146" s="45"/>
    </row>
    <row r="1147" spans="1:141" ht="15.75" customHeight="1">
      <c r="A1147" s="33"/>
      <c r="B1147" s="33"/>
      <c r="C1147" s="66"/>
      <c r="D1147" s="66"/>
      <c r="E1147" s="69"/>
      <c r="F1147" s="68"/>
      <c r="G1147" s="66"/>
      <c r="H1147" s="66"/>
      <c r="I1147" s="114"/>
      <c r="J1147" s="47"/>
      <c r="K1147" s="3"/>
      <c r="L1147" s="3"/>
      <c r="M1147" s="71"/>
      <c r="N1147" s="65"/>
      <c r="O1147" s="3"/>
      <c r="P1147" s="3"/>
      <c r="Q1147" s="66"/>
      <c r="R1147" s="3"/>
      <c r="S1147" s="66"/>
      <c r="T1147" s="66"/>
      <c r="U1147" s="66"/>
      <c r="V1147" s="66"/>
      <c r="W1147" s="66"/>
      <c r="X1147" s="3"/>
      <c r="Y1147" s="66"/>
      <c r="Z1147" s="66"/>
      <c r="AA1147" s="66"/>
      <c r="AB1147" s="3"/>
      <c r="AC1147" s="3"/>
      <c r="AD1147" s="3"/>
      <c r="AE1147" s="3"/>
      <c r="AF1147" s="3"/>
      <c r="AG1147" s="3"/>
      <c r="AH1147" s="70"/>
      <c r="AI1147" s="3"/>
      <c r="AJ1147" s="3"/>
      <c r="AK1147" s="3"/>
      <c r="AL1147" s="66"/>
      <c r="AM1147" s="3"/>
      <c r="AN1147" s="3"/>
      <c r="AO1147" s="3"/>
      <c r="AP1147" s="66"/>
      <c r="AQ1147" s="3"/>
      <c r="AR1147" s="66" t="str">
        <f t="shared" si="325"/>
        <v/>
      </c>
      <c r="AS1147" s="70"/>
      <c r="AT1147" s="66"/>
      <c r="AU1147" s="3"/>
      <c r="AV1147" s="3"/>
      <c r="AW1147" s="3"/>
      <c r="AX1147" s="66">
        <f t="shared" si="324"/>
        <v>0</v>
      </c>
      <c r="AY1147" s="3"/>
      <c r="AZ1147" s="3"/>
      <c r="BA1147" s="3"/>
      <c r="BB1147" s="3"/>
      <c r="BC1147" s="66"/>
      <c r="BD1147" s="3"/>
      <c r="BE1147" s="3"/>
      <c r="BF1147" s="3"/>
      <c r="BG1147" s="3"/>
      <c r="BH1147" s="3"/>
      <c r="BI1147" s="3"/>
      <c r="BJ1147" s="3"/>
      <c r="BK1147" s="3"/>
      <c r="BL1147" s="3"/>
      <c r="BM1147" s="3"/>
      <c r="BN1147" s="3"/>
      <c r="BO1147" s="3"/>
      <c r="BP1147" s="3"/>
      <c r="BQ1147" s="3"/>
      <c r="BR1147" s="3"/>
      <c r="BS1147" s="70"/>
      <c r="BT1147" s="3"/>
      <c r="BU1147" s="3"/>
      <c r="BV1147" s="2" t="s">
        <v>4467</v>
      </c>
      <c r="BW1147" s="70"/>
      <c r="BX1147" s="70"/>
      <c r="BY1147" s="70"/>
      <c r="BZ1147" s="70"/>
      <c r="CA1147" s="3"/>
      <c r="CB1147" s="3"/>
      <c r="CC1147" s="3"/>
      <c r="CD1147" s="3"/>
      <c r="CE1147" s="3"/>
      <c r="CF1147" s="3"/>
      <c r="CG1147" s="3"/>
      <c r="CH1147" s="34">
        <f t="shared" si="308"/>
        <v>0</v>
      </c>
      <c r="CI1147" s="3"/>
      <c r="CJ1147" s="3"/>
      <c r="CK1147" s="3"/>
      <c r="CL1147" s="3"/>
      <c r="CM1147" s="66"/>
      <c r="CN1147" s="3"/>
      <c r="CO1147" s="3"/>
      <c r="CP1147" s="3"/>
      <c r="CQ1147" s="3"/>
      <c r="CR1147" s="3"/>
      <c r="CS1147" s="34">
        <f t="shared" si="309"/>
        <v>0</v>
      </c>
      <c r="CT1147" s="3"/>
      <c r="CU1147" s="3"/>
      <c r="CV1147" s="3"/>
      <c r="CW1147" s="3"/>
      <c r="CX1147" s="3"/>
      <c r="CY1147" s="3"/>
      <c r="CZ1147" s="66"/>
      <c r="DA1147" s="3"/>
      <c r="DB1147" s="3"/>
      <c r="DC1147" s="3"/>
      <c r="DD1147" s="34">
        <f t="shared" si="310"/>
        <v>0</v>
      </c>
      <c r="DE1147" s="3"/>
      <c r="DF1147" s="3"/>
      <c r="DG1147" s="3"/>
      <c r="DH1147" s="3"/>
      <c r="DI1147" s="3"/>
      <c r="DJ1147" s="3"/>
      <c r="DK1147" s="3"/>
      <c r="DL1147" s="3"/>
      <c r="DM1147" s="3"/>
      <c r="DN1147" s="34">
        <f t="shared" si="311"/>
        <v>0</v>
      </c>
      <c r="DO1147" s="3"/>
      <c r="DP1147" s="3"/>
      <c r="DQ1147" s="3"/>
      <c r="DR1147" s="3"/>
      <c r="DS1147" s="3"/>
      <c r="DT1147" s="3"/>
      <c r="DU1147" s="3"/>
      <c r="DV1147" s="66"/>
      <c r="DW1147" s="3"/>
      <c r="DX1147" s="3"/>
      <c r="DY1147" s="34">
        <f t="shared" si="312"/>
        <v>0</v>
      </c>
      <c r="DZ1147" s="34">
        <f t="shared" si="313"/>
        <v>0</v>
      </c>
      <c r="EA1147" s="34">
        <f t="shared" si="314"/>
        <v>0</v>
      </c>
      <c r="EB1147" s="34">
        <f t="shared" si="315"/>
        <v>0</v>
      </c>
      <c r="EC1147" s="34">
        <f t="shared" si="316"/>
        <v>0</v>
      </c>
      <c r="ED1147" s="34">
        <f t="shared" si="317"/>
        <v>0</v>
      </c>
      <c r="EE1147" s="34">
        <f t="shared" si="318"/>
        <v>0</v>
      </c>
      <c r="EF1147" s="34">
        <f t="shared" si="319"/>
        <v>0</v>
      </c>
      <c r="EG1147" s="34">
        <f t="shared" si="320"/>
        <v>0</v>
      </c>
      <c r="EH1147" s="34">
        <f t="shared" si="321"/>
        <v>0</v>
      </c>
      <c r="EI1147" s="34">
        <f t="shared" si="322"/>
        <v>0</v>
      </c>
      <c r="EJ1147" s="45"/>
    </row>
    <row r="1148" spans="1:141" ht="15.75" customHeight="1">
      <c r="A1148" s="57"/>
      <c r="B1148" s="57"/>
      <c r="C1148" s="3"/>
      <c r="D1148" s="66"/>
      <c r="E1148" s="5"/>
      <c r="F1148" s="66"/>
      <c r="G1148" s="3"/>
      <c r="H1148" s="78"/>
      <c r="I1148" s="193"/>
      <c r="J1148" s="192"/>
      <c r="K1148" s="78"/>
      <c r="L1148" s="78"/>
      <c r="M1148" s="77"/>
      <c r="N1148" s="77"/>
      <c r="O1148" s="78"/>
      <c r="P1148" s="78"/>
      <c r="Q1148" s="78"/>
      <c r="R1148" s="78"/>
      <c r="S1148" s="78"/>
      <c r="T1148" s="78"/>
      <c r="U1148" s="78"/>
      <c r="V1148" s="78"/>
      <c r="W1148" s="78"/>
      <c r="X1148" s="78"/>
      <c r="Y1148" s="78"/>
      <c r="Z1148" s="78"/>
      <c r="AA1148" s="78"/>
      <c r="AB1148" s="78"/>
      <c r="AC1148" s="78"/>
      <c r="AD1148" s="78"/>
      <c r="AE1148" s="78"/>
      <c r="AF1148" s="78"/>
      <c r="AG1148" s="76"/>
      <c r="AH1148" s="78"/>
      <c r="AI1148" s="78"/>
      <c r="AJ1148" s="78"/>
      <c r="AK1148" s="78"/>
      <c r="AL1148" s="78"/>
      <c r="AM1148" s="78"/>
      <c r="AN1148" s="78"/>
      <c r="AO1148" s="78"/>
      <c r="AP1148" s="78"/>
      <c r="AQ1148" s="78"/>
      <c r="AR1148" s="66" t="str">
        <f t="shared" si="325"/>
        <v/>
      </c>
      <c r="AS1148" s="78"/>
      <c r="AT1148" s="78"/>
      <c r="AU1148" s="78"/>
      <c r="AV1148" s="78"/>
      <c r="AW1148" s="78"/>
      <c r="AX1148" s="66">
        <f t="shared" si="324"/>
        <v>0</v>
      </c>
      <c r="AY1148" s="78"/>
      <c r="AZ1148" s="78"/>
      <c r="BA1148" s="78"/>
      <c r="BB1148" s="78"/>
      <c r="BC1148" s="78"/>
      <c r="BD1148" s="78"/>
      <c r="BE1148" s="78"/>
      <c r="BF1148" s="78"/>
      <c r="BG1148" s="78"/>
      <c r="BH1148" s="78"/>
      <c r="BI1148" s="78"/>
      <c r="BJ1148" s="78"/>
      <c r="BK1148" s="78"/>
      <c r="BL1148" s="78"/>
      <c r="BM1148" s="78"/>
      <c r="BN1148" s="78"/>
      <c r="BO1148" s="78"/>
      <c r="BP1148" s="78"/>
      <c r="BQ1148" s="78"/>
      <c r="BR1148" s="78"/>
      <c r="BS1148" s="78"/>
      <c r="BT1148" s="78"/>
      <c r="BU1148" s="78"/>
      <c r="BV1148" s="2" t="s">
        <v>4467</v>
      </c>
      <c r="BW1148" s="78"/>
      <c r="BX1148" s="78"/>
      <c r="BY1148" s="78"/>
      <c r="BZ1148" s="78"/>
      <c r="CA1148" s="78"/>
      <c r="CB1148" s="78"/>
      <c r="CC1148" s="78"/>
      <c r="CD1148" s="78"/>
      <c r="CE1148" s="78"/>
      <c r="CF1148" s="78"/>
      <c r="CG1148" s="78"/>
      <c r="CH1148" s="34">
        <f t="shared" si="308"/>
        <v>0</v>
      </c>
      <c r="CI1148" s="78"/>
      <c r="CJ1148" s="78"/>
      <c r="CK1148" s="78"/>
      <c r="CL1148" s="78"/>
      <c r="CM1148" s="78"/>
      <c r="CN1148" s="78"/>
      <c r="CO1148" s="78"/>
      <c r="CP1148" s="78"/>
      <c r="CQ1148" s="78"/>
      <c r="CR1148" s="78"/>
      <c r="CS1148" s="34">
        <f t="shared" si="309"/>
        <v>0</v>
      </c>
      <c r="CT1148" s="78"/>
      <c r="CU1148" s="78"/>
      <c r="CV1148" s="78"/>
      <c r="CW1148" s="78"/>
      <c r="CX1148" s="78"/>
      <c r="CY1148" s="78"/>
      <c r="CZ1148" s="78"/>
      <c r="DA1148" s="78"/>
      <c r="DB1148" s="78"/>
      <c r="DC1148" s="78"/>
      <c r="DD1148" s="34">
        <f t="shared" si="310"/>
        <v>0</v>
      </c>
      <c r="DE1148" s="78"/>
      <c r="DF1148" s="78"/>
      <c r="DG1148" s="78"/>
      <c r="DH1148" s="78"/>
      <c r="DI1148" s="78"/>
      <c r="DJ1148" s="78"/>
      <c r="DK1148" s="78"/>
      <c r="DL1148" s="78"/>
      <c r="DM1148" s="78"/>
      <c r="DN1148" s="34">
        <f t="shared" si="311"/>
        <v>0</v>
      </c>
      <c r="DO1148" s="78"/>
      <c r="DP1148" s="78"/>
      <c r="DQ1148" s="78"/>
      <c r="DR1148" s="78"/>
      <c r="DS1148" s="78"/>
      <c r="DT1148" s="78"/>
      <c r="DU1148" s="78"/>
      <c r="DV1148" s="78"/>
      <c r="DW1148" s="78"/>
      <c r="DX1148" s="78"/>
      <c r="DY1148" s="34">
        <f t="shared" si="312"/>
        <v>0</v>
      </c>
      <c r="DZ1148" s="34">
        <f t="shared" si="313"/>
        <v>0</v>
      </c>
      <c r="EA1148" s="34">
        <f t="shared" si="314"/>
        <v>0</v>
      </c>
      <c r="EB1148" s="34">
        <f t="shared" si="315"/>
        <v>0</v>
      </c>
      <c r="EC1148" s="34">
        <f t="shared" si="316"/>
        <v>0</v>
      </c>
      <c r="ED1148" s="34">
        <f t="shared" si="317"/>
        <v>0</v>
      </c>
      <c r="EE1148" s="34">
        <f t="shared" si="318"/>
        <v>0</v>
      </c>
      <c r="EF1148" s="34">
        <f t="shared" si="319"/>
        <v>0</v>
      </c>
      <c r="EG1148" s="34">
        <f t="shared" si="320"/>
        <v>0</v>
      </c>
      <c r="EH1148" s="34">
        <f t="shared" si="321"/>
        <v>0</v>
      </c>
      <c r="EI1148" s="34">
        <f t="shared" si="322"/>
        <v>0</v>
      </c>
      <c r="EJ1148" s="76"/>
    </row>
    <row r="1149" spans="1:141" ht="15.75" customHeight="1">
      <c r="A1149" s="34"/>
      <c r="B1149" s="34"/>
      <c r="C1149" s="3"/>
      <c r="D1149" s="66"/>
      <c r="E1149" s="5"/>
      <c r="F1149" s="3"/>
      <c r="G1149" s="3"/>
      <c r="H1149" s="66"/>
      <c r="I1149" s="114"/>
      <c r="J1149" s="47"/>
      <c r="K1149" s="66"/>
      <c r="L1149" s="66"/>
      <c r="M1149" s="71"/>
      <c r="N1149" s="71"/>
      <c r="O1149" s="66"/>
      <c r="P1149" s="66"/>
      <c r="Q1149" s="66"/>
      <c r="R1149" s="66"/>
      <c r="S1149" s="66"/>
      <c r="T1149" s="66"/>
      <c r="U1149" s="66"/>
      <c r="V1149" s="66"/>
      <c r="W1149" s="66"/>
      <c r="X1149" s="66"/>
      <c r="Y1149" s="66"/>
      <c r="Z1149" s="66"/>
      <c r="AA1149" s="66"/>
      <c r="AB1149" s="70"/>
      <c r="AC1149" s="66"/>
      <c r="AD1149" s="66"/>
      <c r="AE1149" s="66"/>
      <c r="AF1149" s="66"/>
      <c r="AG1149" s="66"/>
      <c r="AH1149" s="66"/>
      <c r="AI1149" s="66"/>
      <c r="AJ1149" s="66"/>
      <c r="AK1149" s="66"/>
      <c r="AL1149" s="66"/>
      <c r="AM1149" s="66"/>
      <c r="AN1149" s="66"/>
      <c r="AO1149" s="66"/>
      <c r="AP1149" s="66"/>
      <c r="AQ1149" s="66"/>
      <c r="AR1149" s="66" t="str">
        <f t="shared" si="325"/>
        <v/>
      </c>
      <c r="AS1149" s="66"/>
      <c r="AT1149" s="70"/>
      <c r="AU1149" s="66"/>
      <c r="AV1149" s="66"/>
      <c r="AW1149" s="66"/>
      <c r="AX1149" s="66">
        <f t="shared" si="324"/>
        <v>0</v>
      </c>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2" t="s">
        <v>4467</v>
      </c>
      <c r="BW1149" s="66"/>
      <c r="BX1149" s="66"/>
      <c r="BY1149" s="66"/>
      <c r="BZ1149" s="66"/>
      <c r="CA1149" s="66"/>
      <c r="CB1149" s="66"/>
      <c r="CC1149" s="66"/>
      <c r="CD1149" s="66"/>
      <c r="CE1149" s="66"/>
      <c r="CF1149" s="66"/>
      <c r="CG1149" s="66"/>
      <c r="CH1149" s="34">
        <f t="shared" si="308"/>
        <v>0</v>
      </c>
      <c r="CI1149" s="66"/>
      <c r="CJ1149" s="66"/>
      <c r="CK1149" s="66"/>
      <c r="CL1149" s="66"/>
      <c r="CM1149" s="66"/>
      <c r="CN1149" s="66"/>
      <c r="CO1149" s="66"/>
      <c r="CP1149" s="66"/>
      <c r="CQ1149" s="66"/>
      <c r="CR1149" s="66"/>
      <c r="CS1149" s="34">
        <f t="shared" si="309"/>
        <v>0</v>
      </c>
      <c r="CT1149" s="66"/>
      <c r="CU1149" s="66"/>
      <c r="CV1149" s="66"/>
      <c r="CW1149" s="66"/>
      <c r="CX1149" s="66"/>
      <c r="CY1149" s="66"/>
      <c r="CZ1149" s="66"/>
      <c r="DA1149" s="66"/>
      <c r="DB1149" s="66"/>
      <c r="DC1149" s="66"/>
      <c r="DD1149" s="34">
        <f t="shared" si="310"/>
        <v>0</v>
      </c>
      <c r="DE1149" s="66"/>
      <c r="DF1149" s="66"/>
      <c r="DG1149" s="66"/>
      <c r="DH1149" s="66"/>
      <c r="DI1149" s="66"/>
      <c r="DJ1149" s="66"/>
      <c r="DK1149" s="66"/>
      <c r="DL1149" s="66"/>
      <c r="DM1149" s="66"/>
      <c r="DN1149" s="34">
        <f t="shared" si="311"/>
        <v>0</v>
      </c>
      <c r="DO1149" s="66"/>
      <c r="DP1149" s="66"/>
      <c r="DQ1149" s="66"/>
      <c r="DR1149" s="66"/>
      <c r="DS1149" s="66"/>
      <c r="DT1149" s="66"/>
      <c r="DU1149" s="66"/>
      <c r="DV1149" s="66"/>
      <c r="DW1149" s="66"/>
      <c r="DX1149" s="66"/>
      <c r="DY1149" s="34">
        <f t="shared" si="312"/>
        <v>0</v>
      </c>
      <c r="DZ1149" s="34">
        <f t="shared" si="313"/>
        <v>0</v>
      </c>
      <c r="EA1149" s="34">
        <f t="shared" si="314"/>
        <v>0</v>
      </c>
      <c r="EB1149" s="34">
        <f t="shared" si="315"/>
        <v>0</v>
      </c>
      <c r="EC1149" s="34">
        <f t="shared" si="316"/>
        <v>0</v>
      </c>
      <c r="ED1149" s="34">
        <f t="shared" si="317"/>
        <v>0</v>
      </c>
      <c r="EE1149" s="34">
        <f t="shared" si="318"/>
        <v>0</v>
      </c>
      <c r="EF1149" s="34">
        <f t="shared" si="319"/>
        <v>0</v>
      </c>
      <c r="EG1149" s="34">
        <f t="shared" si="320"/>
        <v>0</v>
      </c>
      <c r="EH1149" s="34">
        <f t="shared" si="321"/>
        <v>0</v>
      </c>
      <c r="EI1149" s="34">
        <f t="shared" si="322"/>
        <v>0</v>
      </c>
      <c r="EJ1149" s="70"/>
    </row>
    <row r="1150" spans="1:141" ht="15.75" customHeight="1">
      <c r="A1150" s="33"/>
      <c r="B1150" s="33"/>
      <c r="C1150" s="46"/>
      <c r="D1150" s="66"/>
      <c r="E1150" s="5"/>
      <c r="F1150" s="3"/>
      <c r="G1150" s="35"/>
      <c r="H1150" s="66"/>
      <c r="I1150" s="114"/>
      <c r="J1150" s="47"/>
      <c r="K1150" s="3"/>
      <c r="L1150" s="3"/>
      <c r="M1150" s="71"/>
      <c r="N1150" s="65"/>
      <c r="O1150" s="3"/>
      <c r="P1150" s="3"/>
      <c r="Q1150" s="66"/>
      <c r="R1150" s="3"/>
      <c r="S1150" s="66"/>
      <c r="T1150" s="66"/>
      <c r="U1150" s="66"/>
      <c r="V1150" s="66"/>
      <c r="W1150" s="66"/>
      <c r="X1150" s="3"/>
      <c r="Y1150" s="66"/>
      <c r="Z1150" s="66"/>
      <c r="AA1150" s="3"/>
      <c r="AB1150" s="66"/>
      <c r="AC1150" s="3"/>
      <c r="AD1150" s="3"/>
      <c r="AE1150" s="3"/>
      <c r="AF1150" s="3"/>
      <c r="AG1150" s="3"/>
      <c r="AH1150" s="3"/>
      <c r="AI1150" s="3"/>
      <c r="AJ1150" s="3"/>
      <c r="AK1150" s="3"/>
      <c r="AL1150" s="66"/>
      <c r="AM1150" s="3"/>
      <c r="AN1150" s="3"/>
      <c r="AO1150" s="3"/>
      <c r="AP1150" s="66"/>
      <c r="AQ1150" s="3"/>
      <c r="AR1150" s="66" t="str">
        <f t="shared" si="325"/>
        <v/>
      </c>
      <c r="AS1150" s="70"/>
      <c r="AT1150" s="66"/>
      <c r="AU1150" s="70"/>
      <c r="AV1150" s="3"/>
      <c r="AW1150" s="3"/>
      <c r="AX1150" s="66">
        <f t="shared" si="324"/>
        <v>0</v>
      </c>
      <c r="AY1150" s="3"/>
      <c r="AZ1150" s="3"/>
      <c r="BA1150" s="3"/>
      <c r="BB1150" s="3"/>
      <c r="BC1150" s="66"/>
      <c r="BD1150" s="3"/>
      <c r="BE1150" s="3"/>
      <c r="BF1150" s="3"/>
      <c r="BG1150" s="3"/>
      <c r="BH1150" s="3"/>
      <c r="BI1150" s="3"/>
      <c r="BJ1150" s="3"/>
      <c r="BK1150" s="3"/>
      <c r="BL1150" s="3"/>
      <c r="BM1150" s="3"/>
      <c r="BN1150" s="3"/>
      <c r="BO1150" s="3"/>
      <c r="BP1150" s="3"/>
      <c r="BQ1150" s="3"/>
      <c r="BR1150" s="3"/>
      <c r="BS1150" s="3"/>
      <c r="BT1150" s="3"/>
      <c r="BU1150" s="3"/>
      <c r="BV1150" s="2" t="s">
        <v>4467</v>
      </c>
      <c r="BW1150" s="3"/>
      <c r="BX1150" s="66"/>
      <c r="BY1150" s="3"/>
      <c r="BZ1150" s="66"/>
      <c r="CA1150" s="3"/>
      <c r="CB1150" s="3"/>
      <c r="CC1150" s="3"/>
      <c r="CD1150" s="3"/>
      <c r="CE1150" s="3"/>
      <c r="CF1150" s="3"/>
      <c r="CG1150" s="3"/>
      <c r="CH1150" s="34">
        <f t="shared" si="308"/>
        <v>0</v>
      </c>
      <c r="CI1150" s="3"/>
      <c r="CJ1150" s="3"/>
      <c r="CK1150" s="3"/>
      <c r="CL1150" s="3"/>
      <c r="CM1150" s="66"/>
      <c r="CN1150" s="3"/>
      <c r="CO1150" s="3"/>
      <c r="CP1150" s="3"/>
      <c r="CQ1150" s="3"/>
      <c r="CR1150" s="3"/>
      <c r="CS1150" s="34">
        <f t="shared" si="309"/>
        <v>0</v>
      </c>
      <c r="CT1150" s="3"/>
      <c r="CU1150" s="3"/>
      <c r="CV1150" s="3"/>
      <c r="CW1150" s="3"/>
      <c r="CX1150" s="3"/>
      <c r="CY1150" s="3"/>
      <c r="CZ1150" s="66"/>
      <c r="DA1150" s="3"/>
      <c r="DB1150" s="3"/>
      <c r="DC1150" s="3"/>
      <c r="DD1150" s="34">
        <f t="shared" si="310"/>
        <v>0</v>
      </c>
      <c r="DE1150" s="3"/>
      <c r="DF1150" s="3"/>
      <c r="DG1150" s="3"/>
      <c r="DH1150" s="3"/>
      <c r="DI1150" s="3"/>
      <c r="DJ1150" s="3"/>
      <c r="DK1150" s="3"/>
      <c r="DL1150" s="3"/>
      <c r="DM1150" s="3"/>
      <c r="DN1150" s="34">
        <f t="shared" si="311"/>
        <v>0</v>
      </c>
      <c r="DO1150" s="3"/>
      <c r="DP1150" s="3"/>
      <c r="DQ1150" s="3"/>
      <c r="DR1150" s="3"/>
      <c r="DS1150" s="3"/>
      <c r="DT1150" s="3"/>
      <c r="DU1150" s="3"/>
      <c r="DV1150" s="66"/>
      <c r="DW1150" s="3"/>
      <c r="DX1150" s="3"/>
      <c r="DY1150" s="34">
        <f t="shared" si="312"/>
        <v>0</v>
      </c>
      <c r="DZ1150" s="34">
        <f t="shared" si="313"/>
        <v>0</v>
      </c>
      <c r="EA1150" s="34">
        <f t="shared" si="314"/>
        <v>0</v>
      </c>
      <c r="EB1150" s="34">
        <f t="shared" si="315"/>
        <v>0</v>
      </c>
      <c r="EC1150" s="34">
        <f t="shared" si="316"/>
        <v>0</v>
      </c>
      <c r="ED1150" s="34">
        <f t="shared" si="317"/>
        <v>0</v>
      </c>
      <c r="EE1150" s="34">
        <f t="shared" si="318"/>
        <v>0</v>
      </c>
      <c r="EF1150" s="34">
        <f t="shared" si="319"/>
        <v>0</v>
      </c>
      <c r="EG1150" s="34">
        <f t="shared" si="320"/>
        <v>0</v>
      </c>
      <c r="EH1150" s="34">
        <f t="shared" si="321"/>
        <v>0</v>
      </c>
      <c r="EI1150" s="34">
        <f t="shared" si="322"/>
        <v>0</v>
      </c>
      <c r="EJ1150" s="45"/>
    </row>
    <row r="1151" spans="1:141" ht="15.75" customHeight="1">
      <c r="A1151" s="57"/>
      <c r="B1151" s="57"/>
      <c r="C1151" s="3"/>
      <c r="D1151" s="66"/>
      <c r="E1151" s="5"/>
      <c r="F1151" s="3"/>
      <c r="G1151" s="3"/>
      <c r="H1151" s="78"/>
      <c r="I1151" s="193"/>
      <c r="J1151" s="192"/>
      <c r="K1151" s="78"/>
      <c r="L1151" s="78"/>
      <c r="M1151" s="77"/>
      <c r="N1151" s="77"/>
      <c r="O1151" s="78"/>
      <c r="P1151" s="78"/>
      <c r="Q1151" s="78"/>
      <c r="R1151" s="78"/>
      <c r="S1151" s="78"/>
      <c r="T1151" s="78"/>
      <c r="U1151" s="78"/>
      <c r="V1151" s="78"/>
      <c r="W1151" s="78"/>
      <c r="X1151" s="78"/>
      <c r="Y1151" s="78"/>
      <c r="Z1151" s="78"/>
      <c r="AA1151" s="78"/>
      <c r="AB1151" s="78"/>
      <c r="AC1151" s="78"/>
      <c r="AD1151" s="78"/>
      <c r="AE1151" s="78"/>
      <c r="AF1151" s="78"/>
      <c r="AG1151" s="76"/>
      <c r="AH1151" s="78"/>
      <c r="AI1151" s="78"/>
      <c r="AJ1151" s="78"/>
      <c r="AK1151" s="78"/>
      <c r="AL1151" s="78"/>
      <c r="AM1151" s="78"/>
      <c r="AN1151" s="78"/>
      <c r="AO1151" s="78"/>
      <c r="AP1151" s="78"/>
      <c r="AQ1151" s="78"/>
      <c r="AR1151" s="66" t="str">
        <f t="shared" si="325"/>
        <v/>
      </c>
      <c r="AS1151" s="78"/>
      <c r="AT1151" s="78"/>
      <c r="AU1151" s="78"/>
      <c r="AV1151" s="78"/>
      <c r="AW1151" s="78"/>
      <c r="AX1151" s="66">
        <f t="shared" si="324"/>
        <v>0</v>
      </c>
      <c r="AY1151" s="78"/>
      <c r="AZ1151" s="78"/>
      <c r="BA1151" s="78"/>
      <c r="BB1151" s="78"/>
      <c r="BC1151" s="78"/>
      <c r="BD1151" s="78"/>
      <c r="BE1151" s="78"/>
      <c r="BF1151" s="78"/>
      <c r="BG1151" s="78"/>
      <c r="BH1151" s="78"/>
      <c r="BI1151" s="78"/>
      <c r="BJ1151" s="78"/>
      <c r="BK1151" s="78"/>
      <c r="BL1151" s="78"/>
      <c r="BM1151" s="78"/>
      <c r="BN1151" s="78"/>
      <c r="BO1151" s="78"/>
      <c r="BP1151" s="78"/>
      <c r="BQ1151" s="78"/>
      <c r="BR1151" s="78"/>
      <c r="BS1151" s="78"/>
      <c r="BT1151" s="78"/>
      <c r="BU1151" s="78"/>
      <c r="BV1151" s="2" t="s">
        <v>4467</v>
      </c>
      <c r="BW1151" s="78"/>
      <c r="BX1151" s="78"/>
      <c r="BY1151" s="78"/>
      <c r="BZ1151" s="78"/>
      <c r="CA1151" s="78"/>
      <c r="CB1151" s="78"/>
      <c r="CC1151" s="78"/>
      <c r="CD1151" s="78"/>
      <c r="CE1151" s="78"/>
      <c r="CF1151" s="78"/>
      <c r="CG1151" s="78"/>
      <c r="CH1151" s="34">
        <f t="shared" si="308"/>
        <v>0</v>
      </c>
      <c r="CI1151" s="78"/>
      <c r="CJ1151" s="78"/>
      <c r="CK1151" s="78"/>
      <c r="CL1151" s="78"/>
      <c r="CM1151" s="78"/>
      <c r="CN1151" s="78"/>
      <c r="CO1151" s="78"/>
      <c r="CP1151" s="78"/>
      <c r="CQ1151" s="78"/>
      <c r="CR1151" s="78"/>
      <c r="CS1151" s="34">
        <f t="shared" si="309"/>
        <v>0</v>
      </c>
      <c r="CT1151" s="78"/>
      <c r="CU1151" s="78"/>
      <c r="CV1151" s="78"/>
      <c r="CW1151" s="78"/>
      <c r="CX1151" s="78"/>
      <c r="CY1151" s="78"/>
      <c r="CZ1151" s="78"/>
      <c r="DA1151" s="78"/>
      <c r="DB1151" s="78"/>
      <c r="DC1151" s="78"/>
      <c r="DD1151" s="34">
        <f t="shared" si="310"/>
        <v>0</v>
      </c>
      <c r="DE1151" s="78"/>
      <c r="DF1151" s="78"/>
      <c r="DG1151" s="78"/>
      <c r="DH1151" s="78"/>
      <c r="DI1151" s="78"/>
      <c r="DJ1151" s="78"/>
      <c r="DK1151" s="78"/>
      <c r="DL1151" s="78"/>
      <c r="DM1151" s="78"/>
      <c r="DN1151" s="34">
        <f t="shared" si="311"/>
        <v>0</v>
      </c>
      <c r="DO1151" s="78"/>
      <c r="DP1151" s="78"/>
      <c r="DQ1151" s="78"/>
      <c r="DR1151" s="78"/>
      <c r="DS1151" s="78"/>
      <c r="DT1151" s="78"/>
      <c r="DU1151" s="78"/>
      <c r="DV1151" s="78"/>
      <c r="DW1151" s="78"/>
      <c r="DX1151" s="78"/>
      <c r="DY1151" s="34">
        <f t="shared" si="312"/>
        <v>0</v>
      </c>
      <c r="DZ1151" s="34">
        <f t="shared" si="313"/>
        <v>0</v>
      </c>
      <c r="EA1151" s="34">
        <f t="shared" si="314"/>
        <v>0</v>
      </c>
      <c r="EB1151" s="34">
        <f t="shared" si="315"/>
        <v>0</v>
      </c>
      <c r="EC1151" s="34">
        <f t="shared" si="316"/>
        <v>0</v>
      </c>
      <c r="ED1151" s="34">
        <f t="shared" si="317"/>
        <v>0</v>
      </c>
      <c r="EE1151" s="34">
        <f t="shared" si="318"/>
        <v>0</v>
      </c>
      <c r="EF1151" s="34">
        <f t="shared" si="319"/>
        <v>0</v>
      </c>
      <c r="EG1151" s="34">
        <f t="shared" si="320"/>
        <v>0</v>
      </c>
      <c r="EH1151" s="34">
        <f t="shared" si="321"/>
        <v>0</v>
      </c>
      <c r="EI1151" s="34">
        <f t="shared" si="322"/>
        <v>0</v>
      </c>
      <c r="EJ1151" s="76"/>
    </row>
    <row r="1152" spans="1:141" ht="15.75" customHeight="1">
      <c r="A1152" s="34"/>
      <c r="B1152" s="34"/>
      <c r="C1152" s="3"/>
      <c r="D1152" s="66"/>
      <c r="E1152" s="5"/>
      <c r="F1152" s="3"/>
      <c r="G1152" s="3"/>
      <c r="H1152" s="66"/>
      <c r="I1152" s="114"/>
      <c r="J1152" s="47"/>
      <c r="K1152" s="66"/>
      <c r="L1152" s="66"/>
      <c r="M1152" s="71"/>
      <c r="N1152" s="71"/>
      <c r="O1152" s="66"/>
      <c r="P1152" s="66"/>
      <c r="Q1152" s="66"/>
      <c r="R1152" s="66"/>
      <c r="S1152" s="66"/>
      <c r="T1152" s="66"/>
      <c r="U1152" s="66"/>
      <c r="V1152" s="66"/>
      <c r="W1152" s="66"/>
      <c r="X1152" s="66"/>
      <c r="Y1152" s="66"/>
      <c r="Z1152" s="66"/>
      <c r="AA1152" s="70"/>
      <c r="AB1152" s="66"/>
      <c r="AC1152" s="66"/>
      <c r="AD1152" s="66"/>
      <c r="AE1152" s="66"/>
      <c r="AF1152" s="66"/>
      <c r="AG1152" s="66"/>
      <c r="AH1152" s="66"/>
      <c r="AI1152" s="66"/>
      <c r="AJ1152" s="66"/>
      <c r="AK1152" s="66"/>
      <c r="AL1152" s="66"/>
      <c r="AM1152" s="66"/>
      <c r="AN1152" s="66"/>
      <c r="AO1152" s="66"/>
      <c r="AP1152" s="66"/>
      <c r="AQ1152" s="66"/>
      <c r="AR1152" s="66" t="str">
        <f t="shared" si="325"/>
        <v/>
      </c>
      <c r="AS1152" s="66"/>
      <c r="AT1152" s="70"/>
      <c r="AU1152" s="66"/>
      <c r="AV1152" s="66"/>
      <c r="AW1152" s="66"/>
      <c r="AX1152" s="66">
        <f t="shared" si="324"/>
        <v>0</v>
      </c>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70"/>
      <c r="BT1152" s="66"/>
      <c r="BU1152" s="66"/>
      <c r="BV1152" s="2" t="s">
        <v>4467</v>
      </c>
      <c r="BW1152" s="66"/>
      <c r="BX1152" s="66"/>
      <c r="BY1152" s="66"/>
      <c r="BZ1152" s="66"/>
      <c r="CA1152" s="66"/>
      <c r="CB1152" s="66"/>
      <c r="CC1152" s="66"/>
      <c r="CD1152" s="66"/>
      <c r="CE1152" s="66"/>
      <c r="CF1152" s="66"/>
      <c r="CG1152" s="66"/>
      <c r="CH1152" s="34">
        <f t="shared" ref="CH1152:CH1215" si="326">SUM(BW1152:CF1152)</f>
        <v>0</v>
      </c>
      <c r="CI1152" s="66"/>
      <c r="CJ1152" s="70"/>
      <c r="CK1152" s="66"/>
      <c r="CL1152" s="66"/>
      <c r="CM1152" s="66"/>
      <c r="CN1152" s="66"/>
      <c r="CO1152" s="66"/>
      <c r="CP1152" s="66"/>
      <c r="CQ1152" s="66"/>
      <c r="CR1152" s="66"/>
      <c r="CS1152" s="34">
        <f t="shared" ref="CS1152:CS1215" si="327">SUM(CI1152:CQ1152)</f>
        <v>0</v>
      </c>
      <c r="CT1152" s="66"/>
      <c r="CU1152" s="66"/>
      <c r="CV1152" s="66"/>
      <c r="CW1152" s="66"/>
      <c r="CX1152" s="66"/>
      <c r="CY1152" s="66"/>
      <c r="CZ1152" s="66"/>
      <c r="DA1152" s="66"/>
      <c r="DB1152" s="66"/>
      <c r="DC1152" s="66"/>
      <c r="DD1152" s="34">
        <f t="shared" ref="DD1152:DD1215" si="328">SUM(CT1152:DB1152)</f>
        <v>0</v>
      </c>
      <c r="DE1152" s="66"/>
      <c r="DF1152" s="66"/>
      <c r="DG1152" s="66"/>
      <c r="DH1152" s="66"/>
      <c r="DI1152" s="66"/>
      <c r="DJ1152" s="66"/>
      <c r="DK1152" s="66"/>
      <c r="DL1152" s="66"/>
      <c r="DM1152" s="66"/>
      <c r="DN1152" s="34">
        <f t="shared" ref="DN1152:DN1215" si="329">SUM(DE1152:DL1152)</f>
        <v>0</v>
      </c>
      <c r="DO1152" s="66"/>
      <c r="DP1152" s="66"/>
      <c r="DQ1152" s="66"/>
      <c r="DR1152" s="66"/>
      <c r="DS1152" s="66"/>
      <c r="DT1152" s="66"/>
      <c r="DU1152" s="66"/>
      <c r="DV1152" s="66"/>
      <c r="DW1152" s="66"/>
      <c r="DX1152" s="66"/>
      <c r="DY1152" s="34">
        <f t="shared" ref="DY1152:DY1215" si="330">SUM(DO1152:DW1152)</f>
        <v>0</v>
      </c>
      <c r="DZ1152" s="34">
        <f t="shared" ref="DZ1152:DZ1215" si="331">SUM(BW1152,CI1152,CT1152,DE1152,DO1152)</f>
        <v>0</v>
      </c>
      <c r="EA1152" s="34">
        <f t="shared" ref="EA1152:EA1215" si="332">SUM(BY1152,CJ1152,CU1152,DF1152,DP1152)</f>
        <v>0</v>
      </c>
      <c r="EB1152" s="34">
        <f t="shared" ref="EB1152:EB1215" si="333">SUM(CA1152,CK1152,CV1152,DG1152,DQ1152)</f>
        <v>0</v>
      </c>
      <c r="EC1152" s="34">
        <f t="shared" ref="EC1152:EC1215" si="334">SUM(CB1152,CL1152,CW1152,DH1152,DR1152)</f>
        <v>0</v>
      </c>
      <c r="ED1152" s="34">
        <f t="shared" ref="ED1152:ED1215" si="335">SUM(CC1152,CN1152,CX1152,DI1152,DS1152)</f>
        <v>0</v>
      </c>
      <c r="EE1152" s="34">
        <f t="shared" ref="EE1152:EE1215" si="336">SUM(CD1152,CO1152,CY1152,DJ1152,DT1152)</f>
        <v>0</v>
      </c>
      <c r="EF1152" s="34">
        <f t="shared" ref="EF1152:EF1215" si="337">SUM(CE1152,CP1152,DA1152,DK1152,DU1152)</f>
        <v>0</v>
      </c>
      <c r="EG1152" s="34">
        <f t="shared" ref="EG1152:EG1215" si="338">SUM(CF1152,CQ1152,DB1152,DL1152,DW1152)</f>
        <v>0</v>
      </c>
      <c r="EH1152" s="34">
        <f t="shared" ref="EH1152:EH1215" si="339">SUM(DZ1152:EG1152)</f>
        <v>0</v>
      </c>
      <c r="EI1152" s="34">
        <f t="shared" si="322"/>
        <v>0</v>
      </c>
      <c r="EJ1152" s="70"/>
    </row>
    <row r="1153" spans="1:140" ht="15.75" customHeight="1">
      <c r="A1153" s="33"/>
      <c r="B1153" s="33"/>
      <c r="C1153" s="35"/>
      <c r="D1153" s="66"/>
      <c r="E1153" s="5"/>
      <c r="F1153" s="3"/>
      <c r="G1153" s="3"/>
      <c r="H1153" s="66"/>
      <c r="I1153" s="114"/>
      <c r="J1153" s="47"/>
      <c r="K1153" s="3"/>
      <c r="L1153" s="3"/>
      <c r="M1153" s="71"/>
      <c r="N1153" s="65"/>
      <c r="O1153" s="3"/>
      <c r="P1153" s="3"/>
      <c r="Q1153" s="66"/>
      <c r="R1153" s="3"/>
      <c r="S1153" s="66"/>
      <c r="T1153" s="66"/>
      <c r="U1153" s="66"/>
      <c r="V1153" s="66"/>
      <c r="W1153" s="66"/>
      <c r="X1153" s="3"/>
      <c r="Y1153" s="66"/>
      <c r="Z1153" s="66"/>
      <c r="AA1153" s="66"/>
      <c r="AB1153" s="3"/>
      <c r="AC1153" s="3"/>
      <c r="AD1153" s="3"/>
      <c r="AE1153" s="3"/>
      <c r="AF1153" s="70"/>
      <c r="AG1153" s="3"/>
      <c r="AH1153" s="3"/>
      <c r="AI1153" s="3"/>
      <c r="AJ1153" s="3"/>
      <c r="AK1153" s="3"/>
      <c r="AL1153" s="66"/>
      <c r="AM1153" s="3"/>
      <c r="AN1153" s="3"/>
      <c r="AO1153" s="3"/>
      <c r="AP1153" s="66"/>
      <c r="AQ1153" s="3"/>
      <c r="AR1153" s="66" t="str">
        <f t="shared" si="325"/>
        <v/>
      </c>
      <c r="AS1153" s="3"/>
      <c r="AT1153" s="45"/>
      <c r="AU1153" s="3"/>
      <c r="AV1153" s="3"/>
      <c r="AW1153" s="3"/>
      <c r="AX1153" s="66">
        <f t="shared" si="324"/>
        <v>0</v>
      </c>
      <c r="AY1153" s="3"/>
      <c r="AZ1153" s="3"/>
      <c r="BA1153" s="3"/>
      <c r="BB1153" s="3"/>
      <c r="BC1153" s="66"/>
      <c r="BD1153" s="3"/>
      <c r="BE1153" s="3"/>
      <c r="BF1153" s="3"/>
      <c r="BG1153" s="3"/>
      <c r="BH1153" s="3"/>
      <c r="BI1153" s="3"/>
      <c r="BJ1153" s="3"/>
      <c r="BK1153" s="3"/>
      <c r="BL1153" s="3"/>
      <c r="BM1153" s="3"/>
      <c r="BN1153" s="3"/>
      <c r="BO1153" s="3"/>
      <c r="BP1153" s="3"/>
      <c r="BQ1153" s="3"/>
      <c r="BR1153" s="3"/>
      <c r="BS1153" s="66"/>
      <c r="BT1153" s="3"/>
      <c r="BU1153" s="3"/>
      <c r="BV1153" s="2" t="s">
        <v>4467</v>
      </c>
      <c r="BW1153" s="3"/>
      <c r="BX1153" s="66"/>
      <c r="BY1153" s="3"/>
      <c r="BZ1153" s="66"/>
      <c r="CA1153" s="3"/>
      <c r="CB1153" s="3"/>
      <c r="CC1153" s="3"/>
      <c r="CD1153" s="3"/>
      <c r="CE1153" s="3"/>
      <c r="CF1153" s="3"/>
      <c r="CG1153" s="3"/>
      <c r="CH1153" s="34">
        <f t="shared" si="326"/>
        <v>0</v>
      </c>
      <c r="CI1153" s="3"/>
      <c r="CJ1153" s="66"/>
      <c r="CK1153" s="3"/>
      <c r="CL1153" s="3"/>
      <c r="CM1153" s="66"/>
      <c r="CN1153" s="3"/>
      <c r="CO1153" s="3"/>
      <c r="CP1153" s="3"/>
      <c r="CQ1153" s="3"/>
      <c r="CR1153" s="3"/>
      <c r="CS1153" s="34">
        <f t="shared" si="327"/>
        <v>0</v>
      </c>
      <c r="CT1153" s="3"/>
      <c r="CU1153" s="3"/>
      <c r="CV1153" s="3"/>
      <c r="CW1153" s="3"/>
      <c r="CX1153" s="3"/>
      <c r="CY1153" s="3"/>
      <c r="CZ1153" s="66"/>
      <c r="DA1153" s="3"/>
      <c r="DB1153" s="3"/>
      <c r="DC1153" s="3"/>
      <c r="DD1153" s="34">
        <f t="shared" si="328"/>
        <v>0</v>
      </c>
      <c r="DE1153" s="3"/>
      <c r="DF1153" s="3"/>
      <c r="DG1153" s="3"/>
      <c r="DH1153" s="3"/>
      <c r="DI1153" s="3"/>
      <c r="DJ1153" s="3"/>
      <c r="DK1153" s="3"/>
      <c r="DL1153" s="3"/>
      <c r="DM1153" s="3"/>
      <c r="DN1153" s="34">
        <f t="shared" si="329"/>
        <v>0</v>
      </c>
      <c r="DO1153" s="3"/>
      <c r="DP1153" s="3"/>
      <c r="DQ1153" s="3"/>
      <c r="DR1153" s="3"/>
      <c r="DS1153" s="3"/>
      <c r="DT1153" s="3"/>
      <c r="DU1153" s="3"/>
      <c r="DV1153" s="66"/>
      <c r="DW1153" s="3"/>
      <c r="DX1153" s="3"/>
      <c r="DY1153" s="34">
        <f t="shared" si="330"/>
        <v>0</v>
      </c>
      <c r="DZ1153" s="34">
        <f t="shared" si="331"/>
        <v>0</v>
      </c>
      <c r="EA1153" s="34">
        <f t="shared" si="332"/>
        <v>0</v>
      </c>
      <c r="EB1153" s="34">
        <f t="shared" si="333"/>
        <v>0</v>
      </c>
      <c r="EC1153" s="34">
        <f t="shared" si="334"/>
        <v>0</v>
      </c>
      <c r="ED1153" s="34">
        <f t="shared" si="335"/>
        <v>0</v>
      </c>
      <c r="EE1153" s="34">
        <f t="shared" si="336"/>
        <v>0</v>
      </c>
      <c r="EF1153" s="34">
        <f t="shared" si="337"/>
        <v>0</v>
      </c>
      <c r="EG1153" s="34">
        <f t="shared" si="338"/>
        <v>0</v>
      </c>
      <c r="EH1153" s="34">
        <f t="shared" si="339"/>
        <v>0</v>
      </c>
      <c r="EI1153" s="34">
        <f t="shared" si="322"/>
        <v>0</v>
      </c>
      <c r="EJ1153" s="45"/>
    </row>
    <row r="1154" spans="1:140" ht="15.75" customHeight="1">
      <c r="A1154" s="33"/>
      <c r="B1154" s="33"/>
      <c r="C1154" s="46"/>
      <c r="D1154" s="66"/>
      <c r="E1154" s="5"/>
      <c r="F1154" s="55"/>
      <c r="G1154" s="3"/>
      <c r="H1154" s="66"/>
      <c r="I1154" s="114"/>
      <c r="J1154" s="47"/>
      <c r="K1154" s="3"/>
      <c r="L1154" s="3"/>
      <c r="M1154" s="71"/>
      <c r="N1154" s="65"/>
      <c r="O1154" s="3"/>
      <c r="P1154" s="3"/>
      <c r="Q1154" s="66"/>
      <c r="R1154" s="3"/>
      <c r="S1154" s="66"/>
      <c r="T1154" s="66"/>
      <c r="U1154" s="66"/>
      <c r="V1154" s="66"/>
      <c r="W1154" s="66"/>
      <c r="X1154" s="3"/>
      <c r="Y1154" s="66"/>
      <c r="Z1154" s="66"/>
      <c r="AA1154" s="3"/>
      <c r="AB1154" s="3"/>
      <c r="AC1154" s="3"/>
      <c r="AD1154" s="3"/>
      <c r="AE1154" s="3"/>
      <c r="AF1154" s="66"/>
      <c r="AG1154" s="3"/>
      <c r="AH1154" s="3"/>
      <c r="AI1154" s="3"/>
      <c r="AJ1154" s="3"/>
      <c r="AK1154" s="3"/>
      <c r="AL1154" s="66"/>
      <c r="AM1154" s="3"/>
      <c r="AN1154" s="70"/>
      <c r="AO1154" s="3"/>
      <c r="AP1154" s="66"/>
      <c r="AQ1154" s="3"/>
      <c r="AR1154" s="66" t="str">
        <f t="shared" si="325"/>
        <v/>
      </c>
      <c r="AS1154" s="70"/>
      <c r="AT1154" s="66"/>
      <c r="AU1154" s="70"/>
      <c r="AV1154" s="3"/>
      <c r="AW1154" s="70"/>
      <c r="AX1154" s="66">
        <f t="shared" si="324"/>
        <v>0</v>
      </c>
      <c r="AY1154" s="3"/>
      <c r="AZ1154" s="3"/>
      <c r="BA1154" s="3"/>
      <c r="BB1154" s="3"/>
      <c r="BC1154" s="66"/>
      <c r="BD1154" s="3"/>
      <c r="BE1154" s="3"/>
      <c r="BF1154" s="3"/>
      <c r="BG1154" s="3"/>
      <c r="BH1154" s="3"/>
      <c r="BI1154" s="3"/>
      <c r="BJ1154" s="3"/>
      <c r="BK1154" s="3"/>
      <c r="BL1154" s="3"/>
      <c r="BM1154" s="3"/>
      <c r="BN1154" s="3"/>
      <c r="BO1154" s="3"/>
      <c r="BP1154" s="3"/>
      <c r="BQ1154" s="3"/>
      <c r="BR1154" s="3"/>
      <c r="BS1154" s="70"/>
      <c r="BT1154" s="3"/>
      <c r="BU1154" s="70"/>
      <c r="BV1154" s="2" t="s">
        <v>4467</v>
      </c>
      <c r="BW1154" s="3"/>
      <c r="BX1154" s="66"/>
      <c r="BY1154" s="70"/>
      <c r="BZ1154" s="70"/>
      <c r="CA1154" s="3"/>
      <c r="CB1154" s="3"/>
      <c r="CC1154" s="3"/>
      <c r="CD1154" s="3"/>
      <c r="CE1154" s="3"/>
      <c r="CF1154" s="3"/>
      <c r="CG1154" s="70"/>
      <c r="CH1154" s="34">
        <f t="shared" si="326"/>
        <v>0</v>
      </c>
      <c r="CI1154" s="3"/>
      <c r="CJ1154" s="3"/>
      <c r="CK1154" s="3"/>
      <c r="CL1154" s="3"/>
      <c r="CM1154" s="66"/>
      <c r="CN1154" s="3"/>
      <c r="CO1154" s="3"/>
      <c r="CP1154" s="3"/>
      <c r="CQ1154" s="3"/>
      <c r="CR1154" s="3"/>
      <c r="CS1154" s="34">
        <f t="shared" si="327"/>
        <v>0</v>
      </c>
      <c r="CT1154" s="3"/>
      <c r="CU1154" s="3"/>
      <c r="CV1154" s="3"/>
      <c r="CW1154" s="3"/>
      <c r="CX1154" s="70"/>
      <c r="CY1154" s="3"/>
      <c r="CZ1154" s="66"/>
      <c r="DA1154" s="3"/>
      <c r="DB1154" s="3"/>
      <c r="DC1154" s="70"/>
      <c r="DD1154" s="34">
        <f t="shared" si="328"/>
        <v>0</v>
      </c>
      <c r="DE1154" s="3"/>
      <c r="DF1154" s="3"/>
      <c r="DG1154" s="3"/>
      <c r="DH1154" s="3"/>
      <c r="DI1154" s="3"/>
      <c r="DJ1154" s="3"/>
      <c r="DK1154" s="3"/>
      <c r="DL1154" s="3"/>
      <c r="DM1154" s="3"/>
      <c r="DN1154" s="34">
        <f t="shared" si="329"/>
        <v>0</v>
      </c>
      <c r="DO1154" s="3"/>
      <c r="DP1154" s="3"/>
      <c r="DQ1154" s="3"/>
      <c r="DR1154" s="3"/>
      <c r="DS1154" s="3"/>
      <c r="DT1154" s="3"/>
      <c r="DU1154" s="70"/>
      <c r="DV1154" s="70"/>
      <c r="DW1154" s="3"/>
      <c r="DX1154" s="3"/>
      <c r="DY1154" s="34">
        <f t="shared" si="330"/>
        <v>0</v>
      </c>
      <c r="DZ1154" s="34">
        <f t="shared" si="331"/>
        <v>0</v>
      </c>
      <c r="EA1154" s="34">
        <f t="shared" si="332"/>
        <v>0</v>
      </c>
      <c r="EB1154" s="34">
        <f t="shared" si="333"/>
        <v>0</v>
      </c>
      <c r="EC1154" s="34">
        <f t="shared" si="334"/>
        <v>0</v>
      </c>
      <c r="ED1154" s="34">
        <f t="shared" si="335"/>
        <v>0</v>
      </c>
      <c r="EE1154" s="34">
        <f t="shared" si="336"/>
        <v>0</v>
      </c>
      <c r="EF1154" s="34">
        <f t="shared" si="337"/>
        <v>0</v>
      </c>
      <c r="EG1154" s="34">
        <f t="shared" si="338"/>
        <v>0</v>
      </c>
      <c r="EH1154" s="34">
        <f t="shared" si="339"/>
        <v>0</v>
      </c>
      <c r="EI1154" s="34">
        <f t="shared" ref="EI1154:EI1217" si="340">IF(SUM(DZ1154:EG1154)=0,0,1)</f>
        <v>0</v>
      </c>
      <c r="EJ1154" s="45"/>
    </row>
    <row r="1155" spans="1:140" ht="15.75" customHeight="1">
      <c r="A1155" s="33"/>
      <c r="B1155" s="33"/>
      <c r="C1155" s="3"/>
      <c r="D1155" s="66"/>
      <c r="E1155" s="5"/>
      <c r="F1155" s="3"/>
      <c r="G1155" s="3"/>
      <c r="H1155" s="66"/>
      <c r="I1155" s="114"/>
      <c r="J1155" s="47"/>
      <c r="K1155" s="3"/>
      <c r="L1155" s="46"/>
      <c r="M1155" s="71"/>
      <c r="N1155" s="54"/>
      <c r="O1155" s="3"/>
      <c r="P1155" s="3"/>
      <c r="Q1155" s="66"/>
      <c r="R1155" s="46"/>
      <c r="S1155" s="66"/>
      <c r="T1155" s="66"/>
      <c r="U1155" s="66"/>
      <c r="V1155" s="66"/>
      <c r="W1155" s="66"/>
      <c r="X1155" s="3"/>
      <c r="Y1155" s="66"/>
      <c r="Z1155" s="66"/>
      <c r="AA1155" s="3"/>
      <c r="AB1155" s="46"/>
      <c r="AC1155" s="3"/>
      <c r="AD1155" s="3"/>
      <c r="AE1155" s="3"/>
      <c r="AF1155" s="46"/>
      <c r="AG1155" s="3"/>
      <c r="AH1155" s="3"/>
      <c r="AI1155" s="3"/>
      <c r="AJ1155" s="3"/>
      <c r="AK1155" s="3"/>
      <c r="AL1155" s="66"/>
      <c r="AM1155" s="3"/>
      <c r="AN1155" s="66"/>
      <c r="AO1155" s="3"/>
      <c r="AP1155" s="66"/>
      <c r="AQ1155" s="3"/>
      <c r="AR1155" s="66" t="str">
        <f t="shared" si="325"/>
        <v/>
      </c>
      <c r="AS1155" s="66"/>
      <c r="AT1155" s="46"/>
      <c r="AU1155" s="66"/>
      <c r="AV1155" s="3"/>
      <c r="AW1155" s="66"/>
      <c r="AX1155" s="66">
        <f t="shared" si="324"/>
        <v>0</v>
      </c>
      <c r="AY1155" s="3"/>
      <c r="AZ1155" s="3"/>
      <c r="BA1155" s="3"/>
      <c r="BB1155" s="3"/>
      <c r="BC1155" s="66"/>
      <c r="BD1155" s="3"/>
      <c r="BE1155" s="3"/>
      <c r="BF1155" s="3"/>
      <c r="BG1155" s="3"/>
      <c r="BH1155" s="3"/>
      <c r="BI1155" s="3"/>
      <c r="BJ1155" s="3"/>
      <c r="BK1155" s="3"/>
      <c r="BL1155" s="3"/>
      <c r="BM1155" s="3"/>
      <c r="BN1155" s="3"/>
      <c r="BO1155" s="3"/>
      <c r="BP1155" s="3"/>
      <c r="BQ1155" s="3"/>
      <c r="BR1155" s="3"/>
      <c r="BS1155" s="66"/>
      <c r="BT1155" s="3"/>
      <c r="BU1155" s="66"/>
      <c r="BV1155" s="2" t="s">
        <v>4467</v>
      </c>
      <c r="BW1155" s="3"/>
      <c r="BX1155" s="66"/>
      <c r="BY1155" s="66"/>
      <c r="BZ1155" s="66"/>
      <c r="CA1155" s="3"/>
      <c r="CB1155" s="3"/>
      <c r="CC1155" s="3"/>
      <c r="CD1155" s="3"/>
      <c r="CE1155" s="3"/>
      <c r="CF1155" s="3"/>
      <c r="CG1155" s="66"/>
      <c r="CH1155" s="34">
        <f t="shared" si="326"/>
        <v>0</v>
      </c>
      <c r="CI1155" s="3"/>
      <c r="CJ1155" s="3"/>
      <c r="CK1155" s="3"/>
      <c r="CL1155" s="3"/>
      <c r="CM1155" s="66"/>
      <c r="CN1155" s="3"/>
      <c r="CO1155" s="3"/>
      <c r="CP1155" s="3"/>
      <c r="CQ1155" s="3"/>
      <c r="CR1155" s="3"/>
      <c r="CS1155" s="34">
        <f t="shared" si="327"/>
        <v>0</v>
      </c>
      <c r="CT1155" s="3"/>
      <c r="CU1155" s="3"/>
      <c r="CV1155" s="3"/>
      <c r="CW1155" s="3"/>
      <c r="CX1155" s="66"/>
      <c r="CY1155" s="3"/>
      <c r="CZ1155" s="66"/>
      <c r="DA1155" s="3"/>
      <c r="DB1155" s="3"/>
      <c r="DC1155" s="66"/>
      <c r="DD1155" s="34">
        <f t="shared" si="328"/>
        <v>0</v>
      </c>
      <c r="DE1155" s="3"/>
      <c r="DF1155" s="3"/>
      <c r="DG1155" s="3"/>
      <c r="DH1155" s="3"/>
      <c r="DI1155" s="3"/>
      <c r="DJ1155" s="3"/>
      <c r="DK1155" s="3"/>
      <c r="DL1155" s="3"/>
      <c r="DM1155" s="3"/>
      <c r="DN1155" s="34">
        <f t="shared" si="329"/>
        <v>0</v>
      </c>
      <c r="DO1155" s="3"/>
      <c r="DP1155" s="3"/>
      <c r="DQ1155" s="3"/>
      <c r="DR1155" s="3"/>
      <c r="DS1155" s="3"/>
      <c r="DT1155" s="3"/>
      <c r="DU1155" s="66"/>
      <c r="DV1155" s="66"/>
      <c r="DW1155" s="3"/>
      <c r="DX1155" s="3"/>
      <c r="DY1155" s="34">
        <f t="shared" si="330"/>
        <v>0</v>
      </c>
      <c r="DZ1155" s="34">
        <f t="shared" si="331"/>
        <v>0</v>
      </c>
      <c r="EA1155" s="34">
        <f t="shared" si="332"/>
        <v>0</v>
      </c>
      <c r="EB1155" s="34">
        <f t="shared" si="333"/>
        <v>0</v>
      </c>
      <c r="EC1155" s="34">
        <f t="shared" si="334"/>
        <v>0</v>
      </c>
      <c r="ED1155" s="34">
        <f t="shared" si="335"/>
        <v>0</v>
      </c>
      <c r="EE1155" s="34">
        <f t="shared" si="336"/>
        <v>0</v>
      </c>
      <c r="EF1155" s="34">
        <f t="shared" si="337"/>
        <v>0</v>
      </c>
      <c r="EG1155" s="34">
        <f t="shared" si="338"/>
        <v>0</v>
      </c>
      <c r="EH1155" s="34">
        <f t="shared" si="339"/>
        <v>0</v>
      </c>
      <c r="EI1155" s="34">
        <f t="shared" si="340"/>
        <v>0</v>
      </c>
      <c r="EJ1155" s="45"/>
    </row>
    <row r="1156" spans="1:140" ht="15.75" customHeight="1">
      <c r="A1156" s="33"/>
      <c r="B1156" s="33"/>
      <c r="C1156" s="46"/>
      <c r="D1156" s="66"/>
      <c r="E1156" s="5"/>
      <c r="F1156" s="55"/>
      <c r="G1156" s="3"/>
      <c r="H1156" s="66"/>
      <c r="I1156" s="150"/>
      <c r="J1156" s="66"/>
      <c r="K1156" s="3"/>
      <c r="L1156" s="3"/>
      <c r="M1156" s="71"/>
      <c r="N1156" s="65"/>
      <c r="O1156" s="3"/>
      <c r="P1156" s="3"/>
      <c r="Q1156" s="66"/>
      <c r="R1156" s="3"/>
      <c r="S1156" s="66"/>
      <c r="T1156" s="66"/>
      <c r="U1156" s="66"/>
      <c r="V1156" s="66"/>
      <c r="W1156" s="66"/>
      <c r="X1156" s="3"/>
      <c r="Y1156" s="66"/>
      <c r="Z1156" s="66"/>
      <c r="AA1156" s="3"/>
      <c r="AB1156" s="3"/>
      <c r="AC1156" s="3"/>
      <c r="AD1156" s="3"/>
      <c r="AE1156" s="3"/>
      <c r="AF1156" s="70"/>
      <c r="AG1156" s="3"/>
      <c r="AH1156" s="3"/>
      <c r="AI1156" s="3"/>
      <c r="AJ1156" s="3"/>
      <c r="AK1156" s="3"/>
      <c r="AL1156" s="66"/>
      <c r="AM1156" s="3"/>
      <c r="AN1156" s="3"/>
      <c r="AO1156" s="3"/>
      <c r="AP1156" s="66"/>
      <c r="AQ1156" s="3"/>
      <c r="AR1156" s="66" t="str">
        <f t="shared" si="325"/>
        <v/>
      </c>
      <c r="AS1156" s="70"/>
      <c r="AT1156" s="70"/>
      <c r="AU1156" s="70"/>
      <c r="AV1156" s="70"/>
      <c r="AW1156" s="70"/>
      <c r="AX1156" s="66">
        <f t="shared" si="324"/>
        <v>0</v>
      </c>
      <c r="AY1156" s="3"/>
      <c r="AZ1156" s="3"/>
      <c r="BA1156" s="3"/>
      <c r="BB1156" s="3"/>
      <c r="BC1156" s="66"/>
      <c r="BD1156" s="3"/>
      <c r="BE1156" s="3"/>
      <c r="BF1156" s="3"/>
      <c r="BG1156" s="3"/>
      <c r="BH1156" s="3"/>
      <c r="BI1156" s="3"/>
      <c r="BJ1156" s="3"/>
      <c r="BK1156" s="3"/>
      <c r="BL1156" s="3"/>
      <c r="BM1156" s="3"/>
      <c r="BN1156" s="3"/>
      <c r="BO1156" s="3"/>
      <c r="BP1156" s="3"/>
      <c r="BQ1156" s="3"/>
      <c r="BR1156" s="3"/>
      <c r="BS1156" s="3"/>
      <c r="BT1156" s="3"/>
      <c r="BU1156" s="3"/>
      <c r="BV1156" s="2" t="s">
        <v>4467</v>
      </c>
      <c r="BW1156" s="3"/>
      <c r="BX1156" s="66"/>
      <c r="BY1156" s="3"/>
      <c r="BZ1156" s="66"/>
      <c r="CA1156" s="3"/>
      <c r="CB1156" s="3"/>
      <c r="CC1156" s="3"/>
      <c r="CD1156" s="3"/>
      <c r="CE1156" s="3"/>
      <c r="CF1156" s="3"/>
      <c r="CG1156" s="3"/>
      <c r="CH1156" s="34">
        <f t="shared" si="326"/>
        <v>0</v>
      </c>
      <c r="CI1156" s="3"/>
      <c r="CJ1156" s="3"/>
      <c r="CK1156" s="3"/>
      <c r="CL1156" s="3"/>
      <c r="CM1156" s="66"/>
      <c r="CN1156" s="3"/>
      <c r="CO1156" s="3"/>
      <c r="CP1156" s="3"/>
      <c r="CQ1156" s="3"/>
      <c r="CR1156" s="3"/>
      <c r="CS1156" s="34">
        <f t="shared" si="327"/>
        <v>0</v>
      </c>
      <c r="CT1156" s="3"/>
      <c r="CU1156" s="3"/>
      <c r="CV1156" s="3"/>
      <c r="CW1156" s="3"/>
      <c r="CX1156" s="3"/>
      <c r="CY1156" s="3"/>
      <c r="CZ1156" s="66"/>
      <c r="DA1156" s="3"/>
      <c r="DB1156" s="3"/>
      <c r="DC1156" s="3"/>
      <c r="DD1156" s="34">
        <f t="shared" si="328"/>
        <v>0</v>
      </c>
      <c r="DE1156" s="3"/>
      <c r="DF1156" s="3"/>
      <c r="DG1156" s="3"/>
      <c r="DH1156" s="3"/>
      <c r="DI1156" s="3"/>
      <c r="DJ1156" s="3"/>
      <c r="DK1156" s="3"/>
      <c r="DL1156" s="3"/>
      <c r="DM1156" s="3"/>
      <c r="DN1156" s="34">
        <f t="shared" si="329"/>
        <v>0</v>
      </c>
      <c r="DO1156" s="3"/>
      <c r="DP1156" s="3"/>
      <c r="DQ1156" s="3"/>
      <c r="DR1156" s="3"/>
      <c r="DS1156" s="3"/>
      <c r="DT1156" s="3"/>
      <c r="DU1156" s="3"/>
      <c r="DV1156" s="66"/>
      <c r="DW1156" s="3"/>
      <c r="DX1156" s="3"/>
      <c r="DY1156" s="34">
        <f t="shared" si="330"/>
        <v>0</v>
      </c>
      <c r="DZ1156" s="34">
        <f t="shared" si="331"/>
        <v>0</v>
      </c>
      <c r="EA1156" s="34">
        <f t="shared" si="332"/>
        <v>0</v>
      </c>
      <c r="EB1156" s="34">
        <f t="shared" si="333"/>
        <v>0</v>
      </c>
      <c r="EC1156" s="34">
        <f t="shared" si="334"/>
        <v>0</v>
      </c>
      <c r="ED1156" s="34">
        <f t="shared" si="335"/>
        <v>0</v>
      </c>
      <c r="EE1156" s="34">
        <f t="shared" si="336"/>
        <v>0</v>
      </c>
      <c r="EF1156" s="34">
        <f t="shared" si="337"/>
        <v>0</v>
      </c>
      <c r="EG1156" s="34">
        <f t="shared" si="338"/>
        <v>0</v>
      </c>
      <c r="EH1156" s="34">
        <f t="shared" si="339"/>
        <v>0</v>
      </c>
      <c r="EI1156" s="34">
        <f t="shared" si="340"/>
        <v>0</v>
      </c>
      <c r="EJ1156" s="45"/>
    </row>
    <row r="1157" spans="1:140" ht="15.75" customHeight="1">
      <c r="A1157" s="33"/>
      <c r="B1157" s="33"/>
      <c r="C1157" s="3"/>
      <c r="D1157" s="66"/>
      <c r="E1157" s="5"/>
      <c r="F1157" s="3"/>
      <c r="G1157" s="3"/>
      <c r="H1157" s="66"/>
      <c r="I1157" s="150"/>
      <c r="J1157" s="40"/>
      <c r="K1157" s="3"/>
      <c r="L1157" s="3"/>
      <c r="M1157" s="71"/>
      <c r="N1157" s="67"/>
      <c r="O1157" s="3"/>
      <c r="P1157" s="3"/>
      <c r="Q1157" s="66"/>
      <c r="R1157" s="3"/>
      <c r="S1157" s="66"/>
      <c r="T1157" s="66"/>
      <c r="U1157" s="66"/>
      <c r="V1157" s="66"/>
      <c r="W1157" s="66"/>
      <c r="X1157" s="3"/>
      <c r="Y1157" s="66"/>
      <c r="Z1157" s="66"/>
      <c r="AA1157" s="70"/>
      <c r="AB1157" s="3"/>
      <c r="AC1157" s="3"/>
      <c r="AD1157" s="3"/>
      <c r="AE1157" s="3"/>
      <c r="AF1157" s="66"/>
      <c r="AG1157" s="3"/>
      <c r="AH1157" s="3"/>
      <c r="AI1157" s="3"/>
      <c r="AJ1157" s="3"/>
      <c r="AK1157" s="3"/>
      <c r="AL1157" s="66"/>
      <c r="AM1157" s="3"/>
      <c r="AN1157" s="3"/>
      <c r="AO1157" s="3"/>
      <c r="AP1157" s="66"/>
      <c r="AQ1157" s="3"/>
      <c r="AR1157" s="66" t="str">
        <f t="shared" si="325"/>
        <v/>
      </c>
      <c r="AS1157" s="45"/>
      <c r="AT1157" s="45"/>
      <c r="AU1157" s="45"/>
      <c r="AV1157" s="66"/>
      <c r="AW1157" s="66"/>
      <c r="AX1157" s="66">
        <f t="shared" si="324"/>
        <v>0</v>
      </c>
      <c r="AY1157" s="3"/>
      <c r="AZ1157" s="3"/>
      <c r="BA1157" s="3"/>
      <c r="BB1157" s="3"/>
      <c r="BC1157" s="66"/>
      <c r="BD1157" s="3"/>
      <c r="BE1157" s="3"/>
      <c r="BF1157" s="3"/>
      <c r="BG1157" s="3"/>
      <c r="BH1157" s="3"/>
      <c r="BI1157" s="3"/>
      <c r="BJ1157" s="3"/>
      <c r="BK1157" s="3"/>
      <c r="BL1157" s="3"/>
      <c r="BM1157" s="3"/>
      <c r="BN1157" s="3"/>
      <c r="BO1157" s="3"/>
      <c r="BP1157" s="3"/>
      <c r="BQ1157" s="3"/>
      <c r="BR1157" s="3"/>
      <c r="BS1157" s="3"/>
      <c r="BT1157" s="3"/>
      <c r="BU1157" s="3"/>
      <c r="BV1157" s="2" t="s">
        <v>4467</v>
      </c>
      <c r="BW1157" s="3"/>
      <c r="BX1157" s="66"/>
      <c r="BY1157" s="3"/>
      <c r="BZ1157" s="66"/>
      <c r="CA1157" s="3"/>
      <c r="CB1157" s="3"/>
      <c r="CC1157" s="3"/>
      <c r="CD1157" s="3"/>
      <c r="CE1157" s="3"/>
      <c r="CF1157" s="3"/>
      <c r="CG1157" s="3"/>
      <c r="CH1157" s="34">
        <f t="shared" si="326"/>
        <v>0</v>
      </c>
      <c r="CI1157" s="3"/>
      <c r="CJ1157" s="3"/>
      <c r="CK1157" s="3"/>
      <c r="CL1157" s="3"/>
      <c r="CM1157" s="66"/>
      <c r="CN1157" s="3"/>
      <c r="CO1157" s="3"/>
      <c r="CP1157" s="3"/>
      <c r="CQ1157" s="3"/>
      <c r="CR1157" s="3"/>
      <c r="CS1157" s="34">
        <f t="shared" si="327"/>
        <v>0</v>
      </c>
      <c r="CT1157" s="3"/>
      <c r="CU1157" s="3"/>
      <c r="CV1157" s="3"/>
      <c r="CW1157" s="3"/>
      <c r="CX1157" s="3"/>
      <c r="CY1157" s="3"/>
      <c r="CZ1157" s="66"/>
      <c r="DA1157" s="3"/>
      <c r="DB1157" s="3"/>
      <c r="DC1157" s="3"/>
      <c r="DD1157" s="34">
        <f t="shared" si="328"/>
        <v>0</v>
      </c>
      <c r="DE1157" s="3"/>
      <c r="DF1157" s="3"/>
      <c r="DG1157" s="3"/>
      <c r="DH1157" s="3"/>
      <c r="DI1157" s="3"/>
      <c r="DJ1157" s="3"/>
      <c r="DK1157" s="3"/>
      <c r="DL1157" s="3"/>
      <c r="DM1157" s="3"/>
      <c r="DN1157" s="34">
        <f t="shared" si="329"/>
        <v>0</v>
      </c>
      <c r="DO1157" s="3"/>
      <c r="DP1157" s="3"/>
      <c r="DQ1157" s="3"/>
      <c r="DR1157" s="3"/>
      <c r="DS1157" s="3"/>
      <c r="DT1157" s="3"/>
      <c r="DU1157" s="3"/>
      <c r="DV1157" s="66"/>
      <c r="DW1157" s="3"/>
      <c r="DX1157" s="3"/>
      <c r="DY1157" s="34">
        <f t="shared" si="330"/>
        <v>0</v>
      </c>
      <c r="DZ1157" s="34">
        <f t="shared" si="331"/>
        <v>0</v>
      </c>
      <c r="EA1157" s="34">
        <f t="shared" si="332"/>
        <v>0</v>
      </c>
      <c r="EB1157" s="34">
        <f t="shared" si="333"/>
        <v>0</v>
      </c>
      <c r="EC1157" s="34">
        <f t="shared" si="334"/>
        <v>0</v>
      </c>
      <c r="ED1157" s="34">
        <f t="shared" si="335"/>
        <v>0</v>
      </c>
      <c r="EE1157" s="34">
        <f t="shared" si="336"/>
        <v>0</v>
      </c>
      <c r="EF1157" s="34">
        <f t="shared" si="337"/>
        <v>0</v>
      </c>
      <c r="EG1157" s="34">
        <f t="shared" si="338"/>
        <v>0</v>
      </c>
      <c r="EH1157" s="34">
        <f t="shared" si="339"/>
        <v>0</v>
      </c>
      <c r="EI1157" s="34">
        <f t="shared" si="340"/>
        <v>0</v>
      </c>
      <c r="EJ1157" s="45"/>
    </row>
    <row r="1158" spans="1:140" ht="15.75" customHeight="1">
      <c r="A1158" s="33"/>
      <c r="B1158" s="33"/>
      <c r="C1158" s="46"/>
      <c r="D1158" s="66"/>
      <c r="E1158" s="5"/>
      <c r="F1158" s="55"/>
      <c r="G1158" s="3"/>
      <c r="H1158" s="66"/>
      <c r="I1158" s="150"/>
      <c r="J1158" s="66"/>
      <c r="K1158" s="3"/>
      <c r="L1158" s="3"/>
      <c r="M1158" s="71"/>
      <c r="N1158" s="65"/>
      <c r="O1158" s="70"/>
      <c r="P1158" s="70"/>
      <c r="Q1158" s="70"/>
      <c r="R1158" s="3"/>
      <c r="S1158" s="66"/>
      <c r="T1158" s="66"/>
      <c r="U1158" s="66"/>
      <c r="V1158" s="66"/>
      <c r="W1158" s="66"/>
      <c r="X1158" s="3"/>
      <c r="Y1158" s="66"/>
      <c r="Z1158" s="66"/>
      <c r="AA1158" s="66"/>
      <c r="AB1158" s="3"/>
      <c r="AC1158" s="3"/>
      <c r="AD1158" s="3"/>
      <c r="AE1158" s="3"/>
      <c r="AF1158" s="3"/>
      <c r="AG1158" s="3"/>
      <c r="AH1158" s="3"/>
      <c r="AI1158" s="3"/>
      <c r="AJ1158" s="3"/>
      <c r="AK1158" s="3"/>
      <c r="AL1158" s="66"/>
      <c r="AM1158" s="3"/>
      <c r="AN1158" s="3"/>
      <c r="AO1158" s="3"/>
      <c r="AP1158" s="66"/>
      <c r="AQ1158" s="3"/>
      <c r="AR1158" s="66" t="str">
        <f t="shared" si="325"/>
        <v/>
      </c>
      <c r="AS1158" s="66"/>
      <c r="AT1158" s="45"/>
      <c r="AU1158" s="66"/>
      <c r="AV1158" s="3"/>
      <c r="AW1158" s="3"/>
      <c r="AX1158" s="66">
        <f t="shared" si="324"/>
        <v>0</v>
      </c>
      <c r="AY1158" s="3"/>
      <c r="AZ1158" s="3"/>
      <c r="BA1158" s="3"/>
      <c r="BB1158" s="3"/>
      <c r="BC1158" s="66"/>
      <c r="BD1158" s="3"/>
      <c r="BE1158" s="3"/>
      <c r="BF1158" s="3"/>
      <c r="BG1158" s="3"/>
      <c r="BH1158" s="3"/>
      <c r="BI1158" s="3"/>
      <c r="BJ1158" s="3"/>
      <c r="BK1158" s="3"/>
      <c r="BL1158" s="3"/>
      <c r="BM1158" s="3"/>
      <c r="BN1158" s="3"/>
      <c r="BO1158" s="3"/>
      <c r="BP1158" s="3"/>
      <c r="BQ1158" s="3"/>
      <c r="BR1158" s="3"/>
      <c r="BS1158" s="3"/>
      <c r="BT1158" s="3"/>
      <c r="BU1158" s="3"/>
      <c r="BV1158" s="2" t="s">
        <v>4467</v>
      </c>
      <c r="BW1158" s="3"/>
      <c r="BX1158" s="66"/>
      <c r="BY1158" s="3"/>
      <c r="BZ1158" s="66"/>
      <c r="CA1158" s="3"/>
      <c r="CB1158" s="3"/>
      <c r="CC1158" s="3"/>
      <c r="CD1158" s="3"/>
      <c r="CE1158" s="3"/>
      <c r="CF1158" s="3"/>
      <c r="CG1158" s="3"/>
      <c r="CH1158" s="34">
        <f t="shared" si="326"/>
        <v>0</v>
      </c>
      <c r="CI1158" s="3"/>
      <c r="CJ1158" s="3"/>
      <c r="CK1158" s="3"/>
      <c r="CL1158" s="3"/>
      <c r="CM1158" s="66"/>
      <c r="CN1158" s="3"/>
      <c r="CO1158" s="3"/>
      <c r="CP1158" s="3"/>
      <c r="CQ1158" s="3"/>
      <c r="CR1158" s="3"/>
      <c r="CS1158" s="34">
        <f t="shared" si="327"/>
        <v>0</v>
      </c>
      <c r="CT1158" s="3"/>
      <c r="CU1158" s="3"/>
      <c r="CV1158" s="3"/>
      <c r="CW1158" s="3"/>
      <c r="CX1158" s="3"/>
      <c r="CY1158" s="3"/>
      <c r="CZ1158" s="66"/>
      <c r="DA1158" s="3"/>
      <c r="DB1158" s="3"/>
      <c r="DC1158" s="3"/>
      <c r="DD1158" s="34">
        <f t="shared" si="328"/>
        <v>0</v>
      </c>
      <c r="DE1158" s="3"/>
      <c r="DF1158" s="3"/>
      <c r="DG1158" s="3"/>
      <c r="DH1158" s="3"/>
      <c r="DI1158" s="3"/>
      <c r="DJ1158" s="3"/>
      <c r="DK1158" s="3"/>
      <c r="DL1158" s="3"/>
      <c r="DM1158" s="3"/>
      <c r="DN1158" s="34">
        <f t="shared" si="329"/>
        <v>0</v>
      </c>
      <c r="DO1158" s="3"/>
      <c r="DP1158" s="3"/>
      <c r="DQ1158" s="3"/>
      <c r="DR1158" s="3"/>
      <c r="DS1158" s="3"/>
      <c r="DT1158" s="3"/>
      <c r="DU1158" s="3"/>
      <c r="DV1158" s="66"/>
      <c r="DW1158" s="3"/>
      <c r="DX1158" s="3"/>
      <c r="DY1158" s="34">
        <f t="shared" si="330"/>
        <v>0</v>
      </c>
      <c r="DZ1158" s="34">
        <f t="shared" si="331"/>
        <v>0</v>
      </c>
      <c r="EA1158" s="34">
        <f t="shared" si="332"/>
        <v>0</v>
      </c>
      <c r="EB1158" s="34">
        <f t="shared" si="333"/>
        <v>0</v>
      </c>
      <c r="EC1158" s="34">
        <f t="shared" si="334"/>
        <v>0</v>
      </c>
      <c r="ED1158" s="34">
        <f t="shared" si="335"/>
        <v>0</v>
      </c>
      <c r="EE1158" s="34">
        <f t="shared" si="336"/>
        <v>0</v>
      </c>
      <c r="EF1158" s="34">
        <f t="shared" si="337"/>
        <v>0</v>
      </c>
      <c r="EG1158" s="34">
        <f t="shared" si="338"/>
        <v>0</v>
      </c>
      <c r="EH1158" s="34">
        <f t="shared" si="339"/>
        <v>0</v>
      </c>
      <c r="EI1158" s="34">
        <f t="shared" si="340"/>
        <v>0</v>
      </c>
      <c r="EJ1158" s="45"/>
    </row>
    <row r="1159" spans="1:140" ht="15.75" customHeight="1">
      <c r="A1159" s="33"/>
      <c r="B1159" s="33"/>
      <c r="C1159" s="46"/>
      <c r="D1159" s="66"/>
      <c r="E1159" s="5"/>
      <c r="F1159" s="55"/>
      <c r="G1159" s="3"/>
      <c r="H1159" s="66"/>
      <c r="I1159" s="150"/>
      <c r="J1159" s="40"/>
      <c r="K1159" s="3"/>
      <c r="L1159" s="3"/>
      <c r="M1159" s="71"/>
      <c r="N1159" s="67"/>
      <c r="O1159" s="66"/>
      <c r="P1159" s="66"/>
      <c r="Q1159" s="66"/>
      <c r="R1159" s="3"/>
      <c r="S1159" s="66"/>
      <c r="T1159" s="66"/>
      <c r="U1159" s="66"/>
      <c r="V1159" s="66"/>
      <c r="W1159" s="66"/>
      <c r="X1159" s="3"/>
      <c r="Y1159" s="66"/>
      <c r="Z1159" s="66"/>
      <c r="AA1159" s="3"/>
      <c r="AB1159" s="3"/>
      <c r="AC1159" s="3"/>
      <c r="AD1159" s="3"/>
      <c r="AE1159" s="3"/>
      <c r="AF1159" s="3"/>
      <c r="AG1159" s="3"/>
      <c r="AH1159" s="3"/>
      <c r="AI1159" s="3"/>
      <c r="AJ1159" s="3"/>
      <c r="AK1159" s="3"/>
      <c r="AL1159" s="66"/>
      <c r="AM1159" s="3"/>
      <c r="AN1159" s="70"/>
      <c r="AO1159" s="3"/>
      <c r="AP1159" s="66"/>
      <c r="AQ1159" s="3"/>
      <c r="AR1159" s="66" t="str">
        <f t="shared" si="325"/>
        <v/>
      </c>
      <c r="AS1159" s="70"/>
      <c r="AT1159" s="45"/>
      <c r="AU1159" s="70"/>
      <c r="AV1159" s="70"/>
      <c r="AW1159" s="70"/>
      <c r="AX1159" s="66">
        <f t="shared" ref="AX1159:AX1222" si="341">SUM(AS1159:AW1159)</f>
        <v>0</v>
      </c>
      <c r="AY1159" s="3"/>
      <c r="AZ1159" s="3"/>
      <c r="BA1159" s="3"/>
      <c r="BB1159" s="3"/>
      <c r="BC1159" s="66"/>
      <c r="BD1159" s="3"/>
      <c r="BE1159" s="3"/>
      <c r="BF1159" s="3"/>
      <c r="BG1159" s="3"/>
      <c r="BH1159" s="3"/>
      <c r="BI1159" s="3"/>
      <c r="BJ1159" s="3"/>
      <c r="BK1159" s="3"/>
      <c r="BL1159" s="3"/>
      <c r="BM1159" s="3"/>
      <c r="BN1159" s="3"/>
      <c r="BO1159" s="3"/>
      <c r="BP1159" s="3"/>
      <c r="BQ1159" s="3"/>
      <c r="BR1159" s="3"/>
      <c r="BS1159" s="70"/>
      <c r="BT1159" s="70"/>
      <c r="BU1159" s="70"/>
      <c r="BV1159" s="2" t="s">
        <v>4467</v>
      </c>
      <c r="BW1159" s="3"/>
      <c r="BX1159" s="66"/>
      <c r="BY1159" s="70"/>
      <c r="BZ1159" s="70"/>
      <c r="CA1159" s="3"/>
      <c r="CB1159" s="3"/>
      <c r="CC1159" s="3"/>
      <c r="CD1159" s="3"/>
      <c r="CE1159" s="3"/>
      <c r="CF1159" s="3"/>
      <c r="CG1159" s="70"/>
      <c r="CH1159" s="34">
        <f t="shared" si="326"/>
        <v>0</v>
      </c>
      <c r="CI1159" s="3"/>
      <c r="CJ1159" s="3"/>
      <c r="CK1159" s="3"/>
      <c r="CL1159" s="70"/>
      <c r="CM1159" s="70"/>
      <c r="CN1159" s="3"/>
      <c r="CO1159" s="3"/>
      <c r="CP1159" s="3"/>
      <c r="CQ1159" s="3"/>
      <c r="CR1159" s="70"/>
      <c r="CS1159" s="34">
        <f t="shared" si="327"/>
        <v>0</v>
      </c>
      <c r="CT1159" s="3"/>
      <c r="CU1159" s="3"/>
      <c r="CV1159" s="3"/>
      <c r="CW1159" s="3"/>
      <c r="CX1159" s="70"/>
      <c r="CY1159" s="3"/>
      <c r="CZ1159" s="66"/>
      <c r="DA1159" s="3"/>
      <c r="DB1159" s="3"/>
      <c r="DC1159" s="70"/>
      <c r="DD1159" s="34">
        <f t="shared" si="328"/>
        <v>0</v>
      </c>
      <c r="DE1159" s="3"/>
      <c r="DF1159" s="3"/>
      <c r="DG1159" s="3"/>
      <c r="DH1159" s="3"/>
      <c r="DI1159" s="70"/>
      <c r="DJ1159" s="3"/>
      <c r="DK1159" s="3"/>
      <c r="DL1159" s="3"/>
      <c r="DM1159" s="70"/>
      <c r="DN1159" s="34">
        <f t="shared" si="329"/>
        <v>0</v>
      </c>
      <c r="DO1159" s="3"/>
      <c r="DP1159" s="3"/>
      <c r="DQ1159" s="3"/>
      <c r="DR1159" s="3"/>
      <c r="DS1159" s="3"/>
      <c r="DT1159" s="3"/>
      <c r="DU1159" s="70"/>
      <c r="DV1159" s="70"/>
      <c r="DW1159" s="3"/>
      <c r="DX1159" s="70"/>
      <c r="DY1159" s="34">
        <f t="shared" si="330"/>
        <v>0</v>
      </c>
      <c r="DZ1159" s="34">
        <f t="shared" si="331"/>
        <v>0</v>
      </c>
      <c r="EA1159" s="34">
        <f t="shared" si="332"/>
        <v>0</v>
      </c>
      <c r="EB1159" s="34">
        <f t="shared" si="333"/>
        <v>0</v>
      </c>
      <c r="EC1159" s="34">
        <f t="shared" si="334"/>
        <v>0</v>
      </c>
      <c r="ED1159" s="34">
        <f t="shared" si="335"/>
        <v>0</v>
      </c>
      <c r="EE1159" s="34">
        <f t="shared" si="336"/>
        <v>0</v>
      </c>
      <c r="EF1159" s="34">
        <f t="shared" si="337"/>
        <v>0</v>
      </c>
      <c r="EG1159" s="34">
        <f t="shared" si="338"/>
        <v>0</v>
      </c>
      <c r="EH1159" s="34">
        <f t="shared" si="339"/>
        <v>0</v>
      </c>
      <c r="EI1159" s="34">
        <f t="shared" si="340"/>
        <v>0</v>
      </c>
      <c r="EJ1159" s="45"/>
    </row>
    <row r="1160" spans="1:140" ht="15.75" customHeight="1">
      <c r="A1160" s="33"/>
      <c r="B1160" s="33"/>
      <c r="C1160" s="35"/>
      <c r="D1160" s="66"/>
      <c r="E1160" s="5"/>
      <c r="F1160" s="3"/>
      <c r="G1160" s="3"/>
      <c r="H1160" s="66"/>
      <c r="I1160" s="150"/>
      <c r="J1160" s="66"/>
      <c r="K1160" s="3"/>
      <c r="L1160" s="3"/>
      <c r="M1160" s="71"/>
      <c r="N1160" s="67"/>
      <c r="O1160" s="3"/>
      <c r="P1160" s="3"/>
      <c r="Q1160" s="66"/>
      <c r="R1160" s="3"/>
      <c r="S1160" s="66"/>
      <c r="T1160" s="66"/>
      <c r="U1160" s="66"/>
      <c r="V1160" s="66"/>
      <c r="W1160" s="66"/>
      <c r="X1160" s="46"/>
      <c r="Y1160" s="66"/>
      <c r="Z1160" s="66"/>
      <c r="AA1160" s="3"/>
      <c r="AB1160" s="3"/>
      <c r="AC1160" s="3"/>
      <c r="AD1160" s="3"/>
      <c r="AE1160" s="3"/>
      <c r="AF1160" s="3"/>
      <c r="AG1160" s="3"/>
      <c r="AH1160" s="3"/>
      <c r="AI1160" s="3"/>
      <c r="AJ1160" s="3"/>
      <c r="AK1160" s="3"/>
      <c r="AL1160" s="66"/>
      <c r="AM1160" s="3"/>
      <c r="AN1160" s="66"/>
      <c r="AO1160" s="3"/>
      <c r="AP1160" s="66"/>
      <c r="AQ1160" s="46"/>
      <c r="AR1160" s="66" t="str">
        <f t="shared" si="325"/>
        <v/>
      </c>
      <c r="AS1160" s="45"/>
      <c r="AT1160" s="45"/>
      <c r="AU1160" s="45"/>
      <c r="AV1160" s="45"/>
      <c r="AW1160" s="45"/>
      <c r="AX1160" s="66">
        <f t="shared" si="341"/>
        <v>0</v>
      </c>
      <c r="AY1160" s="3"/>
      <c r="AZ1160" s="3"/>
      <c r="BA1160" s="3"/>
      <c r="BB1160" s="3"/>
      <c r="BC1160" s="66"/>
      <c r="BD1160" s="3"/>
      <c r="BE1160" s="3"/>
      <c r="BF1160" s="3"/>
      <c r="BG1160" s="3"/>
      <c r="BH1160" s="3"/>
      <c r="BI1160" s="3"/>
      <c r="BJ1160" s="3"/>
      <c r="BK1160" s="3"/>
      <c r="BL1160" s="3"/>
      <c r="BM1160" s="3"/>
      <c r="BN1160" s="3"/>
      <c r="BO1160" s="3"/>
      <c r="BP1160" s="3"/>
      <c r="BQ1160" s="3"/>
      <c r="BR1160" s="3"/>
      <c r="BS1160" s="66"/>
      <c r="BT1160" s="66"/>
      <c r="BU1160" s="66"/>
      <c r="BV1160" s="2" t="s">
        <v>4467</v>
      </c>
      <c r="BW1160" s="3"/>
      <c r="BX1160" s="66"/>
      <c r="BY1160" s="66"/>
      <c r="BZ1160" s="66"/>
      <c r="CA1160" s="3"/>
      <c r="CB1160" s="3"/>
      <c r="CC1160" s="3"/>
      <c r="CD1160" s="3"/>
      <c r="CE1160" s="3"/>
      <c r="CF1160" s="3"/>
      <c r="CG1160" s="66"/>
      <c r="CH1160" s="34">
        <f t="shared" si="326"/>
        <v>0</v>
      </c>
      <c r="CI1160" s="3"/>
      <c r="CJ1160" s="3"/>
      <c r="CK1160" s="3"/>
      <c r="CL1160" s="66"/>
      <c r="CM1160" s="66"/>
      <c r="CN1160" s="3"/>
      <c r="CO1160" s="3"/>
      <c r="CP1160" s="3"/>
      <c r="CQ1160" s="3"/>
      <c r="CR1160" s="66"/>
      <c r="CS1160" s="34">
        <f t="shared" si="327"/>
        <v>0</v>
      </c>
      <c r="CT1160" s="3"/>
      <c r="CU1160" s="3"/>
      <c r="CV1160" s="3"/>
      <c r="CW1160" s="3"/>
      <c r="CX1160" s="66"/>
      <c r="CY1160" s="3"/>
      <c r="CZ1160" s="66"/>
      <c r="DA1160" s="3"/>
      <c r="DB1160" s="3"/>
      <c r="DC1160" s="66"/>
      <c r="DD1160" s="34">
        <f t="shared" si="328"/>
        <v>0</v>
      </c>
      <c r="DE1160" s="3"/>
      <c r="DF1160" s="3"/>
      <c r="DG1160" s="3"/>
      <c r="DH1160" s="3"/>
      <c r="DI1160" s="66"/>
      <c r="DJ1160" s="3"/>
      <c r="DK1160" s="3"/>
      <c r="DL1160" s="3"/>
      <c r="DM1160" s="66"/>
      <c r="DN1160" s="34">
        <f t="shared" si="329"/>
        <v>0</v>
      </c>
      <c r="DO1160" s="3"/>
      <c r="DP1160" s="3"/>
      <c r="DQ1160" s="3"/>
      <c r="DR1160" s="3"/>
      <c r="DS1160" s="3"/>
      <c r="DT1160" s="3"/>
      <c r="DU1160" s="66"/>
      <c r="DV1160" s="66"/>
      <c r="DW1160" s="3"/>
      <c r="DX1160" s="66"/>
      <c r="DY1160" s="34">
        <f t="shared" si="330"/>
        <v>0</v>
      </c>
      <c r="DZ1160" s="34">
        <f t="shared" si="331"/>
        <v>0</v>
      </c>
      <c r="EA1160" s="34">
        <f t="shared" si="332"/>
        <v>0</v>
      </c>
      <c r="EB1160" s="34">
        <f t="shared" si="333"/>
        <v>0</v>
      </c>
      <c r="EC1160" s="34">
        <f t="shared" si="334"/>
        <v>0</v>
      </c>
      <c r="ED1160" s="34">
        <f t="shared" si="335"/>
        <v>0</v>
      </c>
      <c r="EE1160" s="34">
        <f t="shared" si="336"/>
        <v>0</v>
      </c>
      <c r="EF1160" s="34">
        <f t="shared" si="337"/>
        <v>0</v>
      </c>
      <c r="EG1160" s="34">
        <f t="shared" si="338"/>
        <v>0</v>
      </c>
      <c r="EH1160" s="34">
        <f t="shared" si="339"/>
        <v>0</v>
      </c>
      <c r="EI1160" s="34">
        <f t="shared" si="340"/>
        <v>0</v>
      </c>
      <c r="EJ1160" s="45"/>
    </row>
    <row r="1161" spans="1:140" ht="15.75" customHeight="1">
      <c r="A1161" s="33"/>
      <c r="B1161" s="33"/>
      <c r="C1161" s="3"/>
      <c r="D1161" s="66"/>
      <c r="E1161" s="5"/>
      <c r="F1161" s="3"/>
      <c r="G1161" s="3"/>
      <c r="H1161" s="66"/>
      <c r="I1161" s="150"/>
      <c r="J1161" s="40"/>
      <c r="K1161" s="3"/>
      <c r="L1161" s="3"/>
      <c r="M1161" s="71"/>
      <c r="N1161" s="65"/>
      <c r="O1161" s="3"/>
      <c r="P1161" s="3"/>
      <c r="Q1161" s="66"/>
      <c r="R1161" s="3"/>
      <c r="S1161" s="66"/>
      <c r="T1161" s="66"/>
      <c r="U1161" s="66"/>
      <c r="V1161" s="66"/>
      <c r="W1161" s="66"/>
      <c r="X1161" s="3"/>
      <c r="Y1161" s="66"/>
      <c r="Z1161" s="66"/>
      <c r="AA1161" s="3"/>
      <c r="AB1161" s="3"/>
      <c r="AC1161" s="3"/>
      <c r="AD1161" s="3"/>
      <c r="AE1161" s="3"/>
      <c r="AF1161" s="70"/>
      <c r="AG1161" s="3"/>
      <c r="AH1161" s="3"/>
      <c r="AI1161" s="3"/>
      <c r="AJ1161" s="3"/>
      <c r="AK1161" s="3"/>
      <c r="AL1161" s="66"/>
      <c r="AM1161" s="3"/>
      <c r="AN1161" s="3"/>
      <c r="AO1161" s="3"/>
      <c r="AP1161" s="66"/>
      <c r="AQ1161" s="3"/>
      <c r="AR1161" s="66" t="str">
        <f t="shared" si="325"/>
        <v/>
      </c>
      <c r="AS1161" s="66"/>
      <c r="AT1161" s="45"/>
      <c r="AU1161" s="66"/>
      <c r="AV1161" s="66"/>
      <c r="AW1161" s="66"/>
      <c r="AX1161" s="66">
        <f t="shared" si="341"/>
        <v>0</v>
      </c>
      <c r="AY1161" s="3"/>
      <c r="AZ1161" s="3"/>
      <c r="BA1161" s="3"/>
      <c r="BB1161" s="3"/>
      <c r="BC1161" s="66"/>
      <c r="BD1161" s="3"/>
      <c r="BE1161" s="3"/>
      <c r="BF1161" s="3"/>
      <c r="BG1161" s="3"/>
      <c r="BH1161" s="3"/>
      <c r="BI1161" s="3"/>
      <c r="BJ1161" s="3"/>
      <c r="BK1161" s="3"/>
      <c r="BL1161" s="3"/>
      <c r="BM1161" s="3"/>
      <c r="BN1161" s="3"/>
      <c r="BO1161" s="3"/>
      <c r="BP1161" s="3"/>
      <c r="BQ1161" s="3"/>
      <c r="BR1161" s="3"/>
      <c r="BS1161" s="3"/>
      <c r="BT1161" s="3"/>
      <c r="BU1161" s="3"/>
      <c r="BV1161" s="2" t="s">
        <v>4467</v>
      </c>
      <c r="BW1161" s="3"/>
      <c r="BX1161" s="66"/>
      <c r="BY1161" s="3"/>
      <c r="BZ1161" s="66"/>
      <c r="CA1161" s="3"/>
      <c r="CB1161" s="3"/>
      <c r="CC1161" s="3"/>
      <c r="CD1161" s="3"/>
      <c r="CE1161" s="3"/>
      <c r="CF1161" s="3"/>
      <c r="CG1161" s="3"/>
      <c r="CH1161" s="34">
        <f t="shared" si="326"/>
        <v>0</v>
      </c>
      <c r="CI1161" s="3"/>
      <c r="CJ1161" s="3"/>
      <c r="CK1161" s="3"/>
      <c r="CL1161" s="3"/>
      <c r="CM1161" s="66"/>
      <c r="CN1161" s="3"/>
      <c r="CO1161" s="3"/>
      <c r="CP1161" s="3"/>
      <c r="CQ1161" s="3"/>
      <c r="CR1161" s="3"/>
      <c r="CS1161" s="34">
        <f t="shared" si="327"/>
        <v>0</v>
      </c>
      <c r="CT1161" s="3"/>
      <c r="CU1161" s="3"/>
      <c r="CV1161" s="3"/>
      <c r="CW1161" s="3"/>
      <c r="CX1161" s="3"/>
      <c r="CY1161" s="3"/>
      <c r="CZ1161" s="66"/>
      <c r="DA1161" s="3"/>
      <c r="DB1161" s="3"/>
      <c r="DC1161" s="3"/>
      <c r="DD1161" s="34">
        <f t="shared" si="328"/>
        <v>0</v>
      </c>
      <c r="DE1161" s="3"/>
      <c r="DF1161" s="3"/>
      <c r="DG1161" s="3"/>
      <c r="DH1161" s="3"/>
      <c r="DI1161" s="3"/>
      <c r="DJ1161" s="3"/>
      <c r="DK1161" s="3"/>
      <c r="DL1161" s="3"/>
      <c r="DM1161" s="3"/>
      <c r="DN1161" s="34">
        <f t="shared" si="329"/>
        <v>0</v>
      </c>
      <c r="DO1161" s="3"/>
      <c r="DP1161" s="3"/>
      <c r="DQ1161" s="3"/>
      <c r="DR1161" s="3"/>
      <c r="DS1161" s="3"/>
      <c r="DT1161" s="3"/>
      <c r="DU1161" s="3"/>
      <c r="DV1161" s="66"/>
      <c r="DW1161" s="3"/>
      <c r="DX1161" s="3"/>
      <c r="DY1161" s="34">
        <f t="shared" si="330"/>
        <v>0</v>
      </c>
      <c r="DZ1161" s="34">
        <f t="shared" si="331"/>
        <v>0</v>
      </c>
      <c r="EA1161" s="34">
        <f t="shared" si="332"/>
        <v>0</v>
      </c>
      <c r="EB1161" s="34">
        <f t="shared" si="333"/>
        <v>0</v>
      </c>
      <c r="EC1161" s="34">
        <f t="shared" si="334"/>
        <v>0</v>
      </c>
      <c r="ED1161" s="34">
        <f t="shared" si="335"/>
        <v>0</v>
      </c>
      <c r="EE1161" s="34">
        <f t="shared" si="336"/>
        <v>0</v>
      </c>
      <c r="EF1161" s="34">
        <f t="shared" si="337"/>
        <v>0</v>
      </c>
      <c r="EG1161" s="34">
        <f t="shared" si="338"/>
        <v>0</v>
      </c>
      <c r="EH1161" s="34">
        <f t="shared" si="339"/>
        <v>0</v>
      </c>
      <c r="EI1161" s="34">
        <f t="shared" si="340"/>
        <v>0</v>
      </c>
      <c r="EJ1161" s="45"/>
    </row>
    <row r="1162" spans="1:140" ht="15.75" customHeight="1">
      <c r="A1162" s="33"/>
      <c r="B1162" s="33"/>
      <c r="C1162" s="3"/>
      <c r="D1162" s="66"/>
      <c r="E1162" s="66"/>
      <c r="F1162" s="55"/>
      <c r="G1162" s="3"/>
      <c r="H1162" s="66"/>
      <c r="I1162" s="150"/>
      <c r="J1162" s="66"/>
      <c r="K1162" s="3"/>
      <c r="L1162" s="3"/>
      <c r="M1162" s="71"/>
      <c r="N1162" s="65"/>
      <c r="O1162" s="3"/>
      <c r="P1162" s="3"/>
      <c r="Q1162" s="66"/>
      <c r="R1162" s="3"/>
      <c r="S1162" s="66"/>
      <c r="T1162" s="66"/>
      <c r="U1162" s="66"/>
      <c r="V1162" s="66"/>
      <c r="W1162" s="66"/>
      <c r="X1162" s="3"/>
      <c r="Y1162" s="66"/>
      <c r="Z1162" s="66"/>
      <c r="AA1162" s="3"/>
      <c r="AB1162" s="3"/>
      <c r="AC1162" s="3"/>
      <c r="AD1162" s="3"/>
      <c r="AE1162" s="3"/>
      <c r="AF1162" s="66"/>
      <c r="AG1162" s="3"/>
      <c r="AH1162" s="3"/>
      <c r="AI1162" s="3"/>
      <c r="AJ1162" s="3"/>
      <c r="AK1162" s="3"/>
      <c r="AL1162" s="66"/>
      <c r="AM1162" s="3"/>
      <c r="AN1162" s="46"/>
      <c r="AO1162" s="3"/>
      <c r="AP1162" s="66"/>
      <c r="AQ1162" s="46"/>
      <c r="AR1162" s="66" t="str">
        <f t="shared" si="325"/>
        <v/>
      </c>
      <c r="AS1162" s="3"/>
      <c r="AT1162" s="66"/>
      <c r="AU1162" s="3"/>
      <c r="AV1162" s="70"/>
      <c r="AW1162" s="3"/>
      <c r="AX1162" s="66">
        <f t="shared" si="341"/>
        <v>0</v>
      </c>
      <c r="AY1162" s="3"/>
      <c r="AZ1162" s="3"/>
      <c r="BA1162" s="3"/>
      <c r="BB1162" s="3"/>
      <c r="BC1162" s="66"/>
      <c r="BD1162" s="3"/>
      <c r="BE1162" s="3"/>
      <c r="BF1162" s="3"/>
      <c r="BG1162" s="3"/>
      <c r="BH1162" s="3"/>
      <c r="BI1162" s="3"/>
      <c r="BJ1162" s="3"/>
      <c r="BK1162" s="3"/>
      <c r="BL1162" s="3"/>
      <c r="BM1162" s="3"/>
      <c r="BN1162" s="3"/>
      <c r="BO1162" s="3"/>
      <c r="BP1162" s="3"/>
      <c r="BQ1162" s="3"/>
      <c r="BR1162" s="3"/>
      <c r="BS1162" s="70"/>
      <c r="BT1162" s="3"/>
      <c r="BU1162" s="3"/>
      <c r="BV1162" s="2" t="s">
        <v>4467</v>
      </c>
      <c r="BW1162" s="3"/>
      <c r="BX1162" s="66"/>
      <c r="BY1162" s="3"/>
      <c r="BZ1162" s="66"/>
      <c r="CA1162" s="3"/>
      <c r="CB1162" s="3"/>
      <c r="CC1162" s="3"/>
      <c r="CD1162" s="3"/>
      <c r="CE1162" s="3"/>
      <c r="CF1162" s="3"/>
      <c r="CG1162" s="3"/>
      <c r="CH1162" s="34">
        <f t="shared" si="326"/>
        <v>0</v>
      </c>
      <c r="CI1162" s="3"/>
      <c r="CJ1162" s="3"/>
      <c r="CK1162" s="3"/>
      <c r="CL1162" s="3"/>
      <c r="CM1162" s="66"/>
      <c r="CN1162" s="3"/>
      <c r="CO1162" s="3"/>
      <c r="CP1162" s="3"/>
      <c r="CQ1162" s="3"/>
      <c r="CR1162" s="3"/>
      <c r="CS1162" s="34">
        <f t="shared" si="327"/>
        <v>0</v>
      </c>
      <c r="CT1162" s="3"/>
      <c r="CU1162" s="3"/>
      <c r="CV1162" s="3"/>
      <c r="CW1162" s="3"/>
      <c r="CX1162" s="3"/>
      <c r="CY1162" s="3"/>
      <c r="CZ1162" s="66"/>
      <c r="DA1162" s="3"/>
      <c r="DB1162" s="3"/>
      <c r="DC1162" s="3"/>
      <c r="DD1162" s="34">
        <f t="shared" si="328"/>
        <v>0</v>
      </c>
      <c r="DE1162" s="3"/>
      <c r="DF1162" s="70"/>
      <c r="DG1162" s="3"/>
      <c r="DH1162" s="3"/>
      <c r="DI1162" s="3"/>
      <c r="DJ1162" s="3"/>
      <c r="DK1162" s="3"/>
      <c r="DL1162" s="3"/>
      <c r="DM1162" s="70"/>
      <c r="DN1162" s="34">
        <f t="shared" si="329"/>
        <v>0</v>
      </c>
      <c r="DO1162" s="3"/>
      <c r="DP1162" s="3"/>
      <c r="DQ1162" s="3"/>
      <c r="DR1162" s="3"/>
      <c r="DS1162" s="3"/>
      <c r="DT1162" s="3"/>
      <c r="DU1162" s="3"/>
      <c r="DV1162" s="66"/>
      <c r="DW1162" s="3"/>
      <c r="DX1162" s="3"/>
      <c r="DY1162" s="34">
        <f t="shared" si="330"/>
        <v>0</v>
      </c>
      <c r="DZ1162" s="34">
        <f t="shared" si="331"/>
        <v>0</v>
      </c>
      <c r="EA1162" s="34">
        <f t="shared" si="332"/>
        <v>0</v>
      </c>
      <c r="EB1162" s="34">
        <f t="shared" si="333"/>
        <v>0</v>
      </c>
      <c r="EC1162" s="34">
        <f t="shared" si="334"/>
        <v>0</v>
      </c>
      <c r="ED1162" s="34">
        <f t="shared" si="335"/>
        <v>0</v>
      </c>
      <c r="EE1162" s="34">
        <f t="shared" si="336"/>
        <v>0</v>
      </c>
      <c r="EF1162" s="34">
        <f t="shared" si="337"/>
        <v>0</v>
      </c>
      <c r="EG1162" s="34">
        <f t="shared" si="338"/>
        <v>0</v>
      </c>
      <c r="EH1162" s="34">
        <f t="shared" si="339"/>
        <v>0</v>
      </c>
      <c r="EI1162" s="34">
        <f t="shared" si="340"/>
        <v>0</v>
      </c>
      <c r="EJ1162" s="45"/>
    </row>
    <row r="1163" spans="1:140" ht="15.75" customHeight="1">
      <c r="A1163" s="33"/>
      <c r="B1163" s="33"/>
      <c r="C1163" s="3"/>
      <c r="D1163" s="66"/>
      <c r="E1163" s="3"/>
      <c r="F1163" s="55"/>
      <c r="G1163" s="3"/>
      <c r="H1163" s="66"/>
      <c r="I1163" s="150"/>
      <c r="J1163" s="40"/>
      <c r="K1163" s="3"/>
      <c r="L1163" s="3"/>
      <c r="M1163" s="71"/>
      <c r="N1163" s="65"/>
      <c r="O1163" s="3"/>
      <c r="P1163" s="3"/>
      <c r="Q1163" s="66"/>
      <c r="R1163" s="3"/>
      <c r="S1163" s="66"/>
      <c r="T1163" s="66"/>
      <c r="U1163" s="66"/>
      <c r="V1163" s="66"/>
      <c r="W1163" s="66"/>
      <c r="X1163" s="3"/>
      <c r="Y1163" s="66"/>
      <c r="Z1163" s="66"/>
      <c r="AA1163" s="3"/>
      <c r="AB1163" s="3"/>
      <c r="AC1163" s="3"/>
      <c r="AD1163" s="3"/>
      <c r="AE1163" s="3"/>
      <c r="AF1163" s="3"/>
      <c r="AG1163" s="3"/>
      <c r="AH1163" s="3"/>
      <c r="AI1163" s="3"/>
      <c r="AJ1163" s="3"/>
      <c r="AK1163" s="3"/>
      <c r="AL1163" s="66"/>
      <c r="AM1163" s="3"/>
      <c r="AN1163" s="70"/>
      <c r="AO1163" s="3"/>
      <c r="AP1163" s="66"/>
      <c r="AQ1163" s="3"/>
      <c r="AR1163" s="66" t="str">
        <f t="shared" ref="AR1163:AR1226" si="342">IF(SUM(X1163:AQ1163)&gt;0,1,"")</f>
        <v/>
      </c>
      <c r="AS1163" s="70"/>
      <c r="AT1163" s="70"/>
      <c r="AU1163" s="70"/>
      <c r="AV1163" s="45"/>
      <c r="AW1163" s="70"/>
      <c r="AX1163" s="66">
        <f t="shared" si="341"/>
        <v>0</v>
      </c>
      <c r="AY1163" s="3"/>
      <c r="AZ1163" s="3"/>
      <c r="BA1163" s="3"/>
      <c r="BB1163" s="3"/>
      <c r="BC1163" s="66"/>
      <c r="BD1163" s="3"/>
      <c r="BE1163" s="3"/>
      <c r="BF1163" s="3"/>
      <c r="BG1163" s="3"/>
      <c r="BH1163" s="3"/>
      <c r="BI1163" s="3"/>
      <c r="BJ1163" s="3"/>
      <c r="BK1163" s="3"/>
      <c r="BL1163" s="3"/>
      <c r="BM1163" s="3"/>
      <c r="BN1163" s="3"/>
      <c r="BO1163" s="3"/>
      <c r="BP1163" s="3"/>
      <c r="BQ1163" s="3"/>
      <c r="BR1163" s="3"/>
      <c r="BS1163" s="45"/>
      <c r="BT1163" s="70"/>
      <c r="BU1163" s="70"/>
      <c r="BV1163" s="2" t="s">
        <v>4467</v>
      </c>
      <c r="BW1163" s="3"/>
      <c r="BX1163" s="66"/>
      <c r="BY1163" s="70"/>
      <c r="BZ1163" s="70"/>
      <c r="CA1163" s="3"/>
      <c r="CB1163" s="3"/>
      <c r="CC1163" s="3"/>
      <c r="CD1163" s="3"/>
      <c r="CE1163" s="3"/>
      <c r="CF1163" s="3"/>
      <c r="CG1163" s="70"/>
      <c r="CH1163" s="34">
        <f t="shared" si="326"/>
        <v>0</v>
      </c>
      <c r="CI1163" s="3"/>
      <c r="CJ1163" s="3"/>
      <c r="CK1163" s="3"/>
      <c r="CL1163" s="70"/>
      <c r="CM1163" s="70"/>
      <c r="CN1163" s="3"/>
      <c r="CO1163" s="3"/>
      <c r="CP1163" s="3"/>
      <c r="CQ1163" s="3"/>
      <c r="CR1163" s="70"/>
      <c r="CS1163" s="34">
        <f t="shared" si="327"/>
        <v>0</v>
      </c>
      <c r="CT1163" s="3"/>
      <c r="CU1163" s="3"/>
      <c r="CV1163" s="3"/>
      <c r="CW1163" s="3"/>
      <c r="CX1163" s="3"/>
      <c r="CY1163" s="70"/>
      <c r="CZ1163" s="70"/>
      <c r="DA1163" s="3"/>
      <c r="DB1163" s="3"/>
      <c r="DC1163" s="70"/>
      <c r="DD1163" s="34">
        <f t="shared" si="328"/>
        <v>0</v>
      </c>
      <c r="DE1163" s="3"/>
      <c r="DF1163" s="66"/>
      <c r="DG1163" s="70"/>
      <c r="DH1163" s="3"/>
      <c r="DI1163" s="70"/>
      <c r="DJ1163" s="3"/>
      <c r="DK1163" s="3"/>
      <c r="DL1163" s="3"/>
      <c r="DM1163" s="45"/>
      <c r="DN1163" s="34">
        <f t="shared" si="329"/>
        <v>0</v>
      </c>
      <c r="DO1163" s="3"/>
      <c r="DP1163" s="3"/>
      <c r="DQ1163" s="3"/>
      <c r="DR1163" s="3"/>
      <c r="DS1163" s="3"/>
      <c r="DT1163" s="3"/>
      <c r="DU1163" s="70"/>
      <c r="DV1163" s="70"/>
      <c r="DW1163" s="3"/>
      <c r="DX1163" s="70"/>
      <c r="DY1163" s="34">
        <f t="shared" si="330"/>
        <v>0</v>
      </c>
      <c r="DZ1163" s="34">
        <f t="shared" si="331"/>
        <v>0</v>
      </c>
      <c r="EA1163" s="34">
        <f t="shared" si="332"/>
        <v>0</v>
      </c>
      <c r="EB1163" s="34">
        <f t="shared" si="333"/>
        <v>0</v>
      </c>
      <c r="EC1163" s="34">
        <f t="shared" si="334"/>
        <v>0</v>
      </c>
      <c r="ED1163" s="34">
        <f t="shared" si="335"/>
        <v>0</v>
      </c>
      <c r="EE1163" s="34">
        <f t="shared" si="336"/>
        <v>0</v>
      </c>
      <c r="EF1163" s="34">
        <f t="shared" si="337"/>
        <v>0</v>
      </c>
      <c r="EG1163" s="34">
        <f t="shared" si="338"/>
        <v>0</v>
      </c>
      <c r="EH1163" s="34">
        <f t="shared" si="339"/>
        <v>0</v>
      </c>
      <c r="EI1163" s="34">
        <f t="shared" si="340"/>
        <v>0</v>
      </c>
      <c r="EJ1163" s="45"/>
    </row>
    <row r="1164" spans="1:140" ht="15.75" customHeight="1">
      <c r="A1164" s="33"/>
      <c r="B1164" s="33"/>
      <c r="C1164" s="3"/>
      <c r="D1164" s="66"/>
      <c r="E1164" s="3"/>
      <c r="F1164" s="55"/>
      <c r="G1164" s="3"/>
      <c r="H1164" s="66"/>
      <c r="I1164" s="150"/>
      <c r="J1164" s="40"/>
      <c r="K1164" s="3"/>
      <c r="L1164" s="3"/>
      <c r="M1164" s="71"/>
      <c r="N1164" s="65"/>
      <c r="O1164" s="3"/>
      <c r="P1164" s="3"/>
      <c r="Q1164" s="66"/>
      <c r="R1164" s="3"/>
      <c r="S1164" s="66"/>
      <c r="T1164" s="66"/>
      <c r="U1164" s="66"/>
      <c r="V1164" s="66"/>
      <c r="W1164" s="66"/>
      <c r="X1164" s="3"/>
      <c r="Y1164" s="66"/>
      <c r="Z1164" s="66"/>
      <c r="AA1164" s="70"/>
      <c r="AB1164" s="3"/>
      <c r="AC1164" s="3"/>
      <c r="AD1164" s="3"/>
      <c r="AE1164" s="3"/>
      <c r="AF1164" s="3"/>
      <c r="AG1164" s="3"/>
      <c r="AH1164" s="3"/>
      <c r="AI1164" s="3"/>
      <c r="AJ1164" s="3"/>
      <c r="AK1164" s="3"/>
      <c r="AL1164" s="66"/>
      <c r="AM1164" s="3"/>
      <c r="AN1164" s="66"/>
      <c r="AO1164" s="3"/>
      <c r="AP1164" s="66"/>
      <c r="AQ1164" s="3"/>
      <c r="AR1164" s="66" t="str">
        <f t="shared" si="342"/>
        <v/>
      </c>
      <c r="AS1164" s="66"/>
      <c r="AT1164" s="45"/>
      <c r="AU1164" s="66"/>
      <c r="AV1164" s="66"/>
      <c r="AW1164" s="66"/>
      <c r="AX1164" s="66">
        <f t="shared" si="341"/>
        <v>0</v>
      </c>
      <c r="AY1164" s="3"/>
      <c r="AZ1164" s="3"/>
      <c r="BA1164" s="3"/>
      <c r="BB1164" s="3"/>
      <c r="BC1164" s="66"/>
      <c r="BD1164" s="3"/>
      <c r="BE1164" s="3"/>
      <c r="BF1164" s="3"/>
      <c r="BG1164" s="3"/>
      <c r="BH1164" s="3"/>
      <c r="BI1164" s="3"/>
      <c r="BJ1164" s="3"/>
      <c r="BK1164" s="3"/>
      <c r="BL1164" s="3"/>
      <c r="BM1164" s="3"/>
      <c r="BN1164" s="3"/>
      <c r="BO1164" s="3"/>
      <c r="BP1164" s="3"/>
      <c r="BQ1164" s="3"/>
      <c r="BR1164" s="3"/>
      <c r="BS1164" s="66"/>
      <c r="BT1164" s="66"/>
      <c r="BU1164" s="66"/>
      <c r="BV1164" s="2" t="s">
        <v>4467</v>
      </c>
      <c r="BW1164" s="3"/>
      <c r="BX1164" s="66"/>
      <c r="BY1164" s="66"/>
      <c r="BZ1164" s="66"/>
      <c r="CA1164" s="3"/>
      <c r="CB1164" s="3"/>
      <c r="CC1164" s="3"/>
      <c r="CD1164" s="3"/>
      <c r="CE1164" s="3"/>
      <c r="CF1164" s="3"/>
      <c r="CG1164" s="66"/>
      <c r="CH1164" s="34">
        <f t="shared" si="326"/>
        <v>0</v>
      </c>
      <c r="CI1164" s="3"/>
      <c r="CJ1164" s="3"/>
      <c r="CK1164" s="3"/>
      <c r="CL1164" s="66"/>
      <c r="CM1164" s="66"/>
      <c r="CN1164" s="3"/>
      <c r="CO1164" s="3"/>
      <c r="CP1164" s="3"/>
      <c r="CQ1164" s="3"/>
      <c r="CR1164" s="66"/>
      <c r="CS1164" s="34">
        <f t="shared" si="327"/>
        <v>0</v>
      </c>
      <c r="CT1164" s="3"/>
      <c r="CU1164" s="3"/>
      <c r="CV1164" s="3"/>
      <c r="CW1164" s="3"/>
      <c r="CX1164" s="3"/>
      <c r="CY1164" s="66"/>
      <c r="CZ1164" s="66"/>
      <c r="DA1164" s="3"/>
      <c r="DB1164" s="3"/>
      <c r="DC1164" s="66"/>
      <c r="DD1164" s="34">
        <f t="shared" si="328"/>
        <v>0</v>
      </c>
      <c r="DE1164" s="3"/>
      <c r="DF1164" s="3"/>
      <c r="DG1164" s="66"/>
      <c r="DH1164" s="3"/>
      <c r="DI1164" s="66"/>
      <c r="DJ1164" s="3"/>
      <c r="DK1164" s="3"/>
      <c r="DL1164" s="3"/>
      <c r="DM1164" s="66"/>
      <c r="DN1164" s="34">
        <f t="shared" si="329"/>
        <v>0</v>
      </c>
      <c r="DO1164" s="3"/>
      <c r="DP1164" s="3"/>
      <c r="DQ1164" s="3"/>
      <c r="DR1164" s="3"/>
      <c r="DS1164" s="3"/>
      <c r="DT1164" s="3"/>
      <c r="DU1164" s="66"/>
      <c r="DV1164" s="66"/>
      <c r="DW1164" s="3"/>
      <c r="DX1164" s="66"/>
      <c r="DY1164" s="34">
        <f t="shared" si="330"/>
        <v>0</v>
      </c>
      <c r="DZ1164" s="34">
        <f t="shared" si="331"/>
        <v>0</v>
      </c>
      <c r="EA1164" s="34">
        <f t="shared" si="332"/>
        <v>0</v>
      </c>
      <c r="EB1164" s="34">
        <f t="shared" si="333"/>
        <v>0</v>
      </c>
      <c r="EC1164" s="34">
        <f t="shared" si="334"/>
        <v>0</v>
      </c>
      <c r="ED1164" s="34">
        <f t="shared" si="335"/>
        <v>0</v>
      </c>
      <c r="EE1164" s="34">
        <f t="shared" si="336"/>
        <v>0</v>
      </c>
      <c r="EF1164" s="34">
        <f t="shared" si="337"/>
        <v>0</v>
      </c>
      <c r="EG1164" s="34">
        <f t="shared" si="338"/>
        <v>0</v>
      </c>
      <c r="EH1164" s="34">
        <f t="shared" si="339"/>
        <v>0</v>
      </c>
      <c r="EI1164" s="34">
        <f t="shared" si="340"/>
        <v>0</v>
      </c>
      <c r="EJ1164" s="45"/>
    </row>
    <row r="1165" spans="1:140" ht="15.75" customHeight="1">
      <c r="A1165" s="33"/>
      <c r="B1165" s="33"/>
      <c r="C1165" s="3"/>
      <c r="D1165" s="66"/>
      <c r="E1165" s="3"/>
      <c r="F1165" s="55"/>
      <c r="G1165" s="3"/>
      <c r="H1165" s="66"/>
      <c r="I1165" s="190"/>
      <c r="J1165" s="66"/>
      <c r="K1165" s="3"/>
      <c r="L1165" s="3"/>
      <c r="M1165" s="71"/>
      <c r="N1165" s="67"/>
      <c r="O1165" s="3"/>
      <c r="P1165" s="3"/>
      <c r="Q1165" s="66"/>
      <c r="R1165" s="3"/>
      <c r="S1165" s="66"/>
      <c r="T1165" s="66"/>
      <c r="U1165" s="66"/>
      <c r="V1165" s="66"/>
      <c r="W1165" s="66"/>
      <c r="X1165" s="3"/>
      <c r="Y1165" s="66"/>
      <c r="Z1165" s="66"/>
      <c r="AA1165" s="66"/>
      <c r="AB1165" s="3"/>
      <c r="AC1165" s="3"/>
      <c r="AD1165" s="3"/>
      <c r="AE1165" s="3"/>
      <c r="AF1165" s="46"/>
      <c r="AG1165" s="3"/>
      <c r="AH1165" s="3"/>
      <c r="AI1165" s="3"/>
      <c r="AJ1165" s="3"/>
      <c r="AK1165" s="3"/>
      <c r="AL1165" s="66"/>
      <c r="AM1165" s="3"/>
      <c r="AN1165" s="3"/>
      <c r="AO1165" s="3"/>
      <c r="AP1165" s="66"/>
      <c r="AQ1165" s="3"/>
      <c r="AR1165" s="66" t="str">
        <f t="shared" si="342"/>
        <v/>
      </c>
      <c r="AS1165" s="3"/>
      <c r="AT1165" s="45"/>
      <c r="AU1165" s="3"/>
      <c r="AV1165" s="3"/>
      <c r="AW1165" s="3"/>
      <c r="AX1165" s="66">
        <f t="shared" si="341"/>
        <v>0</v>
      </c>
      <c r="AY1165" s="3"/>
      <c r="AZ1165" s="3"/>
      <c r="BA1165" s="3"/>
      <c r="BB1165" s="3"/>
      <c r="BC1165" s="66"/>
      <c r="BD1165" s="3"/>
      <c r="BE1165" s="3"/>
      <c r="BF1165" s="3"/>
      <c r="BG1165" s="3"/>
      <c r="BH1165" s="3"/>
      <c r="BI1165" s="3"/>
      <c r="BJ1165" s="3"/>
      <c r="BK1165" s="3"/>
      <c r="BL1165" s="3"/>
      <c r="BM1165" s="3"/>
      <c r="BN1165" s="3"/>
      <c r="BO1165" s="3"/>
      <c r="BP1165" s="3"/>
      <c r="BQ1165" s="3"/>
      <c r="BR1165" s="3"/>
      <c r="BS1165" s="3"/>
      <c r="BT1165" s="3"/>
      <c r="BU1165" s="3"/>
      <c r="BV1165" s="2" t="s">
        <v>4467</v>
      </c>
      <c r="BW1165" s="3"/>
      <c r="BX1165" s="66"/>
      <c r="BY1165" s="3"/>
      <c r="BZ1165" s="66"/>
      <c r="CA1165" s="3"/>
      <c r="CB1165" s="3"/>
      <c r="CC1165" s="3"/>
      <c r="CD1165" s="3"/>
      <c r="CE1165" s="3"/>
      <c r="CF1165" s="3"/>
      <c r="CG1165" s="3"/>
      <c r="CH1165" s="34">
        <f t="shared" si="326"/>
        <v>0</v>
      </c>
      <c r="CI1165" s="3"/>
      <c r="CJ1165" s="3"/>
      <c r="CK1165" s="3"/>
      <c r="CL1165" s="3"/>
      <c r="CM1165" s="66"/>
      <c r="CN1165" s="70"/>
      <c r="CO1165" s="3"/>
      <c r="CP1165" s="3"/>
      <c r="CQ1165" s="3"/>
      <c r="CR1165" s="70"/>
      <c r="CS1165" s="34">
        <f t="shared" si="327"/>
        <v>0</v>
      </c>
      <c r="CT1165" s="3"/>
      <c r="CU1165" s="3"/>
      <c r="CV1165" s="3"/>
      <c r="CW1165" s="3"/>
      <c r="CX1165" s="3"/>
      <c r="CY1165" s="3"/>
      <c r="CZ1165" s="66"/>
      <c r="DA1165" s="3"/>
      <c r="DB1165" s="3"/>
      <c r="DC1165" s="3"/>
      <c r="DD1165" s="34">
        <f t="shared" si="328"/>
        <v>0</v>
      </c>
      <c r="DE1165" s="3"/>
      <c r="DF1165" s="3"/>
      <c r="DG1165" s="3"/>
      <c r="DH1165" s="3"/>
      <c r="DI1165" s="3"/>
      <c r="DJ1165" s="3"/>
      <c r="DK1165" s="3"/>
      <c r="DL1165" s="3"/>
      <c r="DM1165" s="3"/>
      <c r="DN1165" s="34">
        <f t="shared" si="329"/>
        <v>0</v>
      </c>
      <c r="DO1165" s="3"/>
      <c r="DP1165" s="3"/>
      <c r="DQ1165" s="3"/>
      <c r="DR1165" s="3"/>
      <c r="DS1165" s="3"/>
      <c r="DT1165" s="3"/>
      <c r="DU1165" s="3"/>
      <c r="DV1165" s="66"/>
      <c r="DW1165" s="3"/>
      <c r="DX1165" s="3"/>
      <c r="DY1165" s="34">
        <f t="shared" si="330"/>
        <v>0</v>
      </c>
      <c r="DZ1165" s="34">
        <f t="shared" si="331"/>
        <v>0</v>
      </c>
      <c r="EA1165" s="34">
        <f t="shared" si="332"/>
        <v>0</v>
      </c>
      <c r="EB1165" s="34">
        <f t="shared" si="333"/>
        <v>0</v>
      </c>
      <c r="EC1165" s="34">
        <f t="shared" si="334"/>
        <v>0</v>
      </c>
      <c r="ED1165" s="34">
        <f t="shared" si="335"/>
        <v>0</v>
      </c>
      <c r="EE1165" s="34">
        <f t="shared" si="336"/>
        <v>0</v>
      </c>
      <c r="EF1165" s="34">
        <f t="shared" si="337"/>
        <v>0</v>
      </c>
      <c r="EG1165" s="34">
        <f t="shared" si="338"/>
        <v>0</v>
      </c>
      <c r="EH1165" s="34">
        <f t="shared" si="339"/>
        <v>0</v>
      </c>
      <c r="EI1165" s="34">
        <f t="shared" si="340"/>
        <v>0</v>
      </c>
      <c r="EJ1165" s="45"/>
    </row>
    <row r="1166" spans="1:140" ht="15.75" customHeight="1">
      <c r="A1166" s="33"/>
      <c r="B1166" s="33"/>
      <c r="C1166" s="79"/>
      <c r="D1166" s="66"/>
      <c r="E1166" s="46"/>
      <c r="F1166" s="3"/>
      <c r="G1166" s="46"/>
      <c r="H1166" s="66"/>
      <c r="I1166" s="150"/>
      <c r="J1166" s="40"/>
      <c r="K1166" s="3"/>
      <c r="L1166" s="3"/>
      <c r="M1166" s="71"/>
      <c r="N1166" s="67"/>
      <c r="O1166" s="3"/>
      <c r="P1166" s="3"/>
      <c r="Q1166" s="66"/>
      <c r="R1166" s="3"/>
      <c r="S1166" s="66"/>
      <c r="T1166" s="66"/>
      <c r="U1166" s="66"/>
      <c r="V1166" s="66"/>
      <c r="W1166" s="66"/>
      <c r="X1166" s="3"/>
      <c r="Y1166" s="66"/>
      <c r="Z1166" s="66"/>
      <c r="AA1166" s="3"/>
      <c r="AB1166" s="3"/>
      <c r="AC1166" s="3"/>
      <c r="AD1166" s="3"/>
      <c r="AE1166" s="3"/>
      <c r="AF1166" s="3"/>
      <c r="AG1166" s="3"/>
      <c r="AH1166" s="3"/>
      <c r="AI1166" s="3"/>
      <c r="AJ1166" s="3"/>
      <c r="AK1166" s="3"/>
      <c r="AL1166" s="66"/>
      <c r="AM1166" s="3"/>
      <c r="AN1166" s="70"/>
      <c r="AO1166" s="3"/>
      <c r="AP1166" s="66"/>
      <c r="AQ1166" s="3"/>
      <c r="AR1166" s="66" t="str">
        <f t="shared" si="342"/>
        <v/>
      </c>
      <c r="AS1166" s="3"/>
      <c r="AT1166" s="45"/>
      <c r="AU1166" s="3"/>
      <c r="AV1166" s="3"/>
      <c r="AW1166" s="70"/>
      <c r="AX1166" s="66">
        <f t="shared" si="341"/>
        <v>0</v>
      </c>
      <c r="AY1166" s="3"/>
      <c r="AZ1166" s="70"/>
      <c r="BA1166" s="3"/>
      <c r="BB1166" s="3"/>
      <c r="BC1166" s="66"/>
      <c r="BD1166" s="3"/>
      <c r="BE1166" s="3"/>
      <c r="BF1166" s="3"/>
      <c r="BG1166" s="3"/>
      <c r="BH1166" s="3"/>
      <c r="BI1166" s="3"/>
      <c r="BJ1166" s="3"/>
      <c r="BK1166" s="3"/>
      <c r="BL1166" s="3"/>
      <c r="BM1166" s="3"/>
      <c r="BN1166" s="3"/>
      <c r="BO1166" s="3"/>
      <c r="BP1166" s="3"/>
      <c r="BQ1166" s="3"/>
      <c r="BR1166" s="3"/>
      <c r="BS1166" s="3"/>
      <c r="BT1166" s="70"/>
      <c r="BU1166" s="70"/>
      <c r="BV1166" s="2" t="s">
        <v>4467</v>
      </c>
      <c r="BW1166" s="3"/>
      <c r="BX1166" s="66"/>
      <c r="BY1166" s="3"/>
      <c r="BZ1166" s="66"/>
      <c r="CA1166" s="3"/>
      <c r="CB1166" s="3"/>
      <c r="CC1166" s="3"/>
      <c r="CD1166" s="3"/>
      <c r="CE1166" s="3"/>
      <c r="CF1166" s="3"/>
      <c r="CG1166" s="3"/>
      <c r="CH1166" s="34">
        <f t="shared" si="326"/>
        <v>0</v>
      </c>
      <c r="CI1166" s="3"/>
      <c r="CJ1166" s="3"/>
      <c r="CK1166" s="3"/>
      <c r="CL1166" s="70"/>
      <c r="CM1166" s="70"/>
      <c r="CN1166" s="66"/>
      <c r="CO1166" s="3"/>
      <c r="CP1166" s="3"/>
      <c r="CQ1166" s="3"/>
      <c r="CR1166" s="45"/>
      <c r="CS1166" s="34">
        <f t="shared" si="327"/>
        <v>0</v>
      </c>
      <c r="CT1166" s="3"/>
      <c r="CU1166" s="3"/>
      <c r="CV1166" s="3"/>
      <c r="CW1166" s="3"/>
      <c r="CX1166" s="3"/>
      <c r="CY1166" s="3"/>
      <c r="CZ1166" s="66"/>
      <c r="DA1166" s="3"/>
      <c r="DB1166" s="3"/>
      <c r="DC1166" s="3"/>
      <c r="DD1166" s="34">
        <f t="shared" si="328"/>
        <v>0</v>
      </c>
      <c r="DE1166" s="3"/>
      <c r="DF1166" s="3"/>
      <c r="DG1166" s="3"/>
      <c r="DH1166" s="3"/>
      <c r="DI1166" s="3"/>
      <c r="DJ1166" s="3"/>
      <c r="DK1166" s="3"/>
      <c r="DL1166" s="3"/>
      <c r="DM1166" s="3"/>
      <c r="DN1166" s="34">
        <f t="shared" si="329"/>
        <v>0</v>
      </c>
      <c r="DO1166" s="3"/>
      <c r="DP1166" s="3"/>
      <c r="DQ1166" s="3"/>
      <c r="DR1166" s="3"/>
      <c r="DS1166" s="3"/>
      <c r="DT1166" s="3"/>
      <c r="DU1166" s="70"/>
      <c r="DV1166" s="70"/>
      <c r="DW1166" s="3"/>
      <c r="DX1166" s="70"/>
      <c r="DY1166" s="34">
        <f t="shared" si="330"/>
        <v>0</v>
      </c>
      <c r="DZ1166" s="34">
        <f t="shared" si="331"/>
        <v>0</v>
      </c>
      <c r="EA1166" s="34">
        <f t="shared" si="332"/>
        <v>0</v>
      </c>
      <c r="EB1166" s="34">
        <f t="shared" si="333"/>
        <v>0</v>
      </c>
      <c r="EC1166" s="34">
        <f t="shared" si="334"/>
        <v>0</v>
      </c>
      <c r="ED1166" s="34">
        <f t="shared" si="335"/>
        <v>0</v>
      </c>
      <c r="EE1166" s="34">
        <f t="shared" si="336"/>
        <v>0</v>
      </c>
      <c r="EF1166" s="34">
        <f t="shared" si="337"/>
        <v>0</v>
      </c>
      <c r="EG1166" s="34">
        <f t="shared" si="338"/>
        <v>0</v>
      </c>
      <c r="EH1166" s="34">
        <f t="shared" si="339"/>
        <v>0</v>
      </c>
      <c r="EI1166" s="34">
        <f t="shared" si="340"/>
        <v>0</v>
      </c>
      <c r="EJ1166" s="45"/>
    </row>
    <row r="1167" spans="1:140" ht="15.75" customHeight="1">
      <c r="A1167" s="33"/>
      <c r="B1167" s="33"/>
      <c r="C1167" s="66"/>
      <c r="D1167" s="66"/>
      <c r="E1167" s="3"/>
      <c r="F1167" s="55"/>
      <c r="G1167" s="3"/>
      <c r="H1167" s="66"/>
      <c r="I1167" s="150"/>
      <c r="J1167" s="66"/>
      <c r="K1167" s="3"/>
      <c r="L1167" s="3"/>
      <c r="M1167" s="71"/>
      <c r="N1167" s="65"/>
      <c r="O1167" s="3"/>
      <c r="P1167" s="3"/>
      <c r="Q1167" s="66"/>
      <c r="R1167" s="3"/>
      <c r="S1167" s="66"/>
      <c r="T1167" s="66"/>
      <c r="U1167" s="66"/>
      <c r="V1167" s="66"/>
      <c r="W1167" s="66"/>
      <c r="X1167" s="3"/>
      <c r="Y1167" s="66"/>
      <c r="Z1167" s="66"/>
      <c r="AA1167" s="3"/>
      <c r="AB1167" s="3"/>
      <c r="AC1167" s="3"/>
      <c r="AD1167" s="3"/>
      <c r="AE1167" s="3"/>
      <c r="AF1167" s="70"/>
      <c r="AG1167" s="3"/>
      <c r="AH1167" s="3"/>
      <c r="AI1167" s="3"/>
      <c r="AJ1167" s="3"/>
      <c r="AK1167" s="3"/>
      <c r="AL1167" s="66"/>
      <c r="AM1167" s="3"/>
      <c r="AN1167" s="66"/>
      <c r="AO1167" s="3"/>
      <c r="AP1167" s="66"/>
      <c r="AQ1167" s="3"/>
      <c r="AR1167" s="66" t="str">
        <f t="shared" si="342"/>
        <v/>
      </c>
      <c r="AS1167" s="3"/>
      <c r="AT1167" s="45"/>
      <c r="AU1167" s="3"/>
      <c r="AV1167" s="3"/>
      <c r="AW1167" s="66"/>
      <c r="AX1167" s="66">
        <f t="shared" si="341"/>
        <v>0</v>
      </c>
      <c r="AY1167" s="3"/>
      <c r="AZ1167" s="66"/>
      <c r="BA1167" s="3"/>
      <c r="BB1167" s="3"/>
      <c r="BC1167" s="66"/>
      <c r="BD1167" s="3"/>
      <c r="BE1167" s="3"/>
      <c r="BF1167" s="3"/>
      <c r="BG1167" s="3"/>
      <c r="BH1167" s="3"/>
      <c r="BI1167" s="3"/>
      <c r="BJ1167" s="3"/>
      <c r="BK1167" s="3"/>
      <c r="BL1167" s="3"/>
      <c r="BM1167" s="3"/>
      <c r="BN1167" s="3"/>
      <c r="BO1167" s="3"/>
      <c r="BP1167" s="3"/>
      <c r="BQ1167" s="3"/>
      <c r="BR1167" s="3"/>
      <c r="BS1167" s="3"/>
      <c r="BT1167" s="66"/>
      <c r="BU1167" s="45"/>
      <c r="BV1167" s="2" t="s">
        <v>4467</v>
      </c>
      <c r="BW1167" s="3"/>
      <c r="BX1167" s="66"/>
      <c r="BY1167" s="3"/>
      <c r="BZ1167" s="66"/>
      <c r="CA1167" s="3"/>
      <c r="CB1167" s="3"/>
      <c r="CC1167" s="3"/>
      <c r="CD1167" s="3"/>
      <c r="CE1167" s="3"/>
      <c r="CF1167" s="3"/>
      <c r="CG1167" s="3"/>
      <c r="CH1167" s="34">
        <f t="shared" si="326"/>
        <v>0</v>
      </c>
      <c r="CI1167" s="3"/>
      <c r="CJ1167" s="3"/>
      <c r="CK1167" s="3"/>
      <c r="CL1167" s="66"/>
      <c r="CM1167" s="66"/>
      <c r="CN1167" s="3"/>
      <c r="CO1167" s="3"/>
      <c r="CP1167" s="70"/>
      <c r="CQ1167" s="3"/>
      <c r="CR1167" s="45"/>
      <c r="CS1167" s="34">
        <f t="shared" si="327"/>
        <v>0</v>
      </c>
      <c r="CT1167" s="3"/>
      <c r="CU1167" s="3"/>
      <c r="CV1167" s="3"/>
      <c r="CW1167" s="3"/>
      <c r="CX1167" s="3"/>
      <c r="CY1167" s="3"/>
      <c r="CZ1167" s="66"/>
      <c r="DA1167" s="3"/>
      <c r="DB1167" s="3"/>
      <c r="DC1167" s="3"/>
      <c r="DD1167" s="34">
        <f t="shared" si="328"/>
        <v>0</v>
      </c>
      <c r="DE1167" s="3"/>
      <c r="DF1167" s="3"/>
      <c r="DG1167" s="3"/>
      <c r="DH1167" s="3"/>
      <c r="DI1167" s="3"/>
      <c r="DJ1167" s="3"/>
      <c r="DK1167" s="3"/>
      <c r="DL1167" s="3"/>
      <c r="DM1167" s="3"/>
      <c r="DN1167" s="34">
        <f t="shared" si="329"/>
        <v>0</v>
      </c>
      <c r="DO1167" s="3"/>
      <c r="DP1167" s="3"/>
      <c r="DQ1167" s="3"/>
      <c r="DR1167" s="3"/>
      <c r="DS1167" s="3"/>
      <c r="DT1167" s="3"/>
      <c r="DU1167" s="66"/>
      <c r="DV1167" s="66"/>
      <c r="DW1167" s="3"/>
      <c r="DX1167" s="66"/>
      <c r="DY1167" s="34">
        <f t="shared" si="330"/>
        <v>0</v>
      </c>
      <c r="DZ1167" s="34">
        <f t="shared" si="331"/>
        <v>0</v>
      </c>
      <c r="EA1167" s="34">
        <f t="shared" si="332"/>
        <v>0</v>
      </c>
      <c r="EB1167" s="34">
        <f t="shared" si="333"/>
        <v>0</v>
      </c>
      <c r="EC1167" s="34">
        <f t="shared" si="334"/>
        <v>0</v>
      </c>
      <c r="ED1167" s="34">
        <f t="shared" si="335"/>
        <v>0</v>
      </c>
      <c r="EE1167" s="34">
        <f t="shared" si="336"/>
        <v>0</v>
      </c>
      <c r="EF1167" s="34">
        <f t="shared" si="337"/>
        <v>0</v>
      </c>
      <c r="EG1167" s="34">
        <f t="shared" si="338"/>
        <v>0</v>
      </c>
      <c r="EH1167" s="34">
        <f t="shared" si="339"/>
        <v>0</v>
      </c>
      <c r="EI1167" s="34">
        <f t="shared" si="340"/>
        <v>0</v>
      </c>
      <c r="EJ1167" s="45"/>
    </row>
    <row r="1168" spans="1:140" ht="15.75" customHeight="1">
      <c r="A1168" s="33"/>
      <c r="B1168" s="33"/>
      <c r="C1168" s="3"/>
      <c r="D1168" s="66"/>
      <c r="E1168" s="3"/>
      <c r="F1168" s="55"/>
      <c r="G1168" s="3"/>
      <c r="H1168" s="66"/>
      <c r="I1168" s="150"/>
      <c r="J1168" s="3"/>
      <c r="K1168" s="3"/>
      <c r="L1168" s="3"/>
      <c r="M1168" s="71"/>
      <c r="N1168" s="67"/>
      <c r="O1168" s="3"/>
      <c r="P1168" s="3"/>
      <c r="Q1168" s="66"/>
      <c r="R1168" s="3"/>
      <c r="S1168" s="66"/>
      <c r="T1168" s="66"/>
      <c r="U1168" s="66"/>
      <c r="V1168" s="66"/>
      <c r="W1168" s="66"/>
      <c r="X1168" s="3"/>
      <c r="Y1168" s="66"/>
      <c r="Z1168" s="66"/>
      <c r="AA1168" s="3"/>
      <c r="AB1168" s="3"/>
      <c r="AC1168" s="3"/>
      <c r="AD1168" s="3"/>
      <c r="AE1168" s="3"/>
      <c r="AF1168" s="66"/>
      <c r="AG1168" s="70"/>
      <c r="AH1168" s="3"/>
      <c r="AI1168" s="3"/>
      <c r="AJ1168" s="3"/>
      <c r="AK1168" s="3"/>
      <c r="AL1168" s="66"/>
      <c r="AM1168" s="3"/>
      <c r="AN1168" s="3"/>
      <c r="AO1168" s="3"/>
      <c r="AP1168" s="66"/>
      <c r="AQ1168" s="3"/>
      <c r="AR1168" s="66" t="str">
        <f t="shared" si="342"/>
        <v/>
      </c>
      <c r="AS1168" s="70"/>
      <c r="AT1168" s="45"/>
      <c r="AU1168" s="70"/>
      <c r="AV1168" s="70"/>
      <c r="AW1168" s="70"/>
      <c r="AX1168" s="66">
        <f t="shared" si="341"/>
        <v>0</v>
      </c>
      <c r="AY1168" s="3"/>
      <c r="AZ1168" s="3"/>
      <c r="BA1168" s="3"/>
      <c r="BB1168" s="3"/>
      <c r="BC1168" s="66"/>
      <c r="BD1168" s="3"/>
      <c r="BE1168" s="3"/>
      <c r="BF1168" s="3"/>
      <c r="BG1168" s="3"/>
      <c r="BH1168" s="3"/>
      <c r="BI1168" s="3"/>
      <c r="BJ1168" s="3"/>
      <c r="BK1168" s="3"/>
      <c r="BL1168" s="3"/>
      <c r="BM1168" s="3"/>
      <c r="BN1168" s="3"/>
      <c r="BO1168" s="3"/>
      <c r="BP1168" s="3"/>
      <c r="BQ1168" s="3"/>
      <c r="BR1168" s="3"/>
      <c r="BS1168" s="70"/>
      <c r="BT1168" s="70"/>
      <c r="BU1168" s="66"/>
      <c r="BV1168" s="2" t="s">
        <v>4467</v>
      </c>
      <c r="BW1168" s="3"/>
      <c r="BX1168" s="66"/>
      <c r="BY1168" s="70"/>
      <c r="BZ1168" s="70"/>
      <c r="CA1168" s="70"/>
      <c r="CB1168" s="70"/>
      <c r="CC1168" s="70"/>
      <c r="CD1168" s="3"/>
      <c r="CE1168" s="3"/>
      <c r="CF1168" s="3"/>
      <c r="CG1168" s="70"/>
      <c r="CH1168" s="34">
        <f t="shared" si="326"/>
        <v>0</v>
      </c>
      <c r="CI1168" s="3"/>
      <c r="CJ1168" s="70"/>
      <c r="CK1168" s="70"/>
      <c r="CL1168" s="70"/>
      <c r="CM1168" s="70"/>
      <c r="CN1168" s="70"/>
      <c r="CO1168" s="3"/>
      <c r="CP1168" s="66"/>
      <c r="CQ1168" s="3"/>
      <c r="CR1168" s="45"/>
      <c r="CS1168" s="34">
        <f t="shared" si="327"/>
        <v>0</v>
      </c>
      <c r="CT1168" s="3"/>
      <c r="CU1168" s="70"/>
      <c r="CV1168" s="70"/>
      <c r="CW1168" s="70"/>
      <c r="CX1168" s="70"/>
      <c r="CY1168" s="3"/>
      <c r="CZ1168" s="66"/>
      <c r="DA1168" s="3"/>
      <c r="DB1168" s="3"/>
      <c r="DC1168" s="70"/>
      <c r="DD1168" s="34">
        <f t="shared" si="328"/>
        <v>0</v>
      </c>
      <c r="DE1168" s="3"/>
      <c r="DF1168" s="70"/>
      <c r="DG1168" s="70"/>
      <c r="DH1168" s="70"/>
      <c r="DI1168" s="70"/>
      <c r="DJ1168" s="3"/>
      <c r="DK1168" s="3"/>
      <c r="DL1168" s="3"/>
      <c r="DM1168" s="70"/>
      <c r="DN1168" s="34">
        <f t="shared" si="329"/>
        <v>0</v>
      </c>
      <c r="DO1168" s="3"/>
      <c r="DP1168" s="70"/>
      <c r="DQ1168" s="70"/>
      <c r="DR1168" s="70"/>
      <c r="DS1168" s="70"/>
      <c r="DT1168" s="3"/>
      <c r="DU1168" s="3"/>
      <c r="DV1168" s="66"/>
      <c r="DW1168" s="3"/>
      <c r="DX1168" s="70"/>
      <c r="DY1168" s="34">
        <f t="shared" si="330"/>
        <v>0</v>
      </c>
      <c r="DZ1168" s="34">
        <f t="shared" si="331"/>
        <v>0</v>
      </c>
      <c r="EA1168" s="34">
        <f t="shared" si="332"/>
        <v>0</v>
      </c>
      <c r="EB1168" s="34">
        <f t="shared" si="333"/>
        <v>0</v>
      </c>
      <c r="EC1168" s="34">
        <f t="shared" si="334"/>
        <v>0</v>
      </c>
      <c r="ED1168" s="34">
        <f t="shared" si="335"/>
        <v>0</v>
      </c>
      <c r="EE1168" s="34">
        <f t="shared" si="336"/>
        <v>0</v>
      </c>
      <c r="EF1168" s="34">
        <f t="shared" si="337"/>
        <v>0</v>
      </c>
      <c r="EG1168" s="34">
        <f t="shared" si="338"/>
        <v>0</v>
      </c>
      <c r="EH1168" s="34">
        <f t="shared" si="339"/>
        <v>0</v>
      </c>
      <c r="EI1168" s="34">
        <f t="shared" si="340"/>
        <v>0</v>
      </c>
      <c r="EJ1168" s="45"/>
    </row>
    <row r="1169" spans="1:140" ht="15.75" customHeight="1">
      <c r="A1169" s="33"/>
      <c r="B1169" s="33"/>
      <c r="C1169" s="3"/>
      <c r="D1169" s="66"/>
      <c r="E1169" s="3"/>
      <c r="F1169" s="3"/>
      <c r="G1169" s="3"/>
      <c r="H1169" s="66"/>
      <c r="I1169" s="150"/>
      <c r="J1169" s="3"/>
      <c r="K1169" s="3"/>
      <c r="L1169" s="3"/>
      <c r="M1169" s="71"/>
      <c r="N1169" s="67"/>
      <c r="O1169" s="70"/>
      <c r="P1169" s="70"/>
      <c r="Q1169" s="70"/>
      <c r="R1169" s="46"/>
      <c r="S1169" s="66"/>
      <c r="T1169" s="66"/>
      <c r="U1169" s="66"/>
      <c r="V1169" s="66"/>
      <c r="W1169" s="66"/>
      <c r="X1169" s="3"/>
      <c r="Y1169" s="66"/>
      <c r="Z1169" s="66"/>
      <c r="AA1169" s="3"/>
      <c r="AB1169" s="3"/>
      <c r="AC1169" s="3"/>
      <c r="AD1169" s="3"/>
      <c r="AE1169" s="3"/>
      <c r="AF1169" s="70"/>
      <c r="AG1169" s="66"/>
      <c r="AH1169" s="3"/>
      <c r="AI1169" s="3"/>
      <c r="AJ1169" s="3"/>
      <c r="AK1169" s="3"/>
      <c r="AL1169" s="66"/>
      <c r="AM1169" s="3"/>
      <c r="AN1169" s="3"/>
      <c r="AO1169" s="3"/>
      <c r="AP1169" s="66"/>
      <c r="AQ1169" s="3"/>
      <c r="AR1169" s="66" t="str">
        <f t="shared" si="342"/>
        <v/>
      </c>
      <c r="AS1169" s="45"/>
      <c r="AT1169" s="45"/>
      <c r="AU1169" s="45"/>
      <c r="AV1169" s="45"/>
      <c r="AW1169" s="45"/>
      <c r="AX1169" s="66">
        <f t="shared" si="341"/>
        <v>0</v>
      </c>
      <c r="AY1169" s="3"/>
      <c r="AZ1169" s="3"/>
      <c r="BA1169" s="3"/>
      <c r="BB1169" s="3"/>
      <c r="BC1169" s="66"/>
      <c r="BD1169" s="3"/>
      <c r="BE1169" s="3"/>
      <c r="BF1169" s="3"/>
      <c r="BG1169" s="3"/>
      <c r="BH1169" s="3"/>
      <c r="BI1169" s="3"/>
      <c r="BJ1169" s="3"/>
      <c r="BK1169" s="3"/>
      <c r="BL1169" s="3"/>
      <c r="BM1169" s="3"/>
      <c r="BN1169" s="3"/>
      <c r="BO1169" s="3"/>
      <c r="BP1169" s="3"/>
      <c r="BQ1169" s="3"/>
      <c r="BR1169" s="3"/>
      <c r="BS1169" s="66"/>
      <c r="BT1169" s="66"/>
      <c r="BU1169" s="3"/>
      <c r="BV1169" s="2" t="s">
        <v>4467</v>
      </c>
      <c r="BW1169" s="3"/>
      <c r="BX1169" s="66"/>
      <c r="BY1169" s="66"/>
      <c r="BZ1169" s="66"/>
      <c r="CA1169" s="66"/>
      <c r="CB1169" s="66"/>
      <c r="CC1169" s="66"/>
      <c r="CD1169" s="3"/>
      <c r="CE1169" s="3"/>
      <c r="CF1169" s="3"/>
      <c r="CG1169" s="66"/>
      <c r="CH1169" s="34">
        <f t="shared" si="326"/>
        <v>0</v>
      </c>
      <c r="CI1169" s="3"/>
      <c r="CJ1169" s="66"/>
      <c r="CK1169" s="66"/>
      <c r="CL1169" s="66"/>
      <c r="CM1169" s="66"/>
      <c r="CN1169" s="66"/>
      <c r="CO1169" s="3"/>
      <c r="CP1169" s="3"/>
      <c r="CQ1169" s="3"/>
      <c r="CR1169" s="66"/>
      <c r="CS1169" s="34">
        <f t="shared" si="327"/>
        <v>0</v>
      </c>
      <c r="CT1169" s="3"/>
      <c r="CU1169" s="66"/>
      <c r="CV1169" s="66"/>
      <c r="CW1169" s="66"/>
      <c r="CX1169" s="66"/>
      <c r="CY1169" s="3"/>
      <c r="CZ1169" s="66"/>
      <c r="DA1169" s="3"/>
      <c r="DB1169" s="3"/>
      <c r="DC1169" s="66"/>
      <c r="DD1169" s="34">
        <f t="shared" si="328"/>
        <v>0</v>
      </c>
      <c r="DE1169" s="3"/>
      <c r="DF1169" s="66"/>
      <c r="DG1169" s="66"/>
      <c r="DH1169" s="66"/>
      <c r="DI1169" s="66"/>
      <c r="DJ1169" s="3"/>
      <c r="DK1169" s="3"/>
      <c r="DL1169" s="3"/>
      <c r="DM1169" s="66"/>
      <c r="DN1169" s="34">
        <f t="shared" si="329"/>
        <v>0</v>
      </c>
      <c r="DO1169" s="3"/>
      <c r="DP1169" s="66"/>
      <c r="DQ1169" s="66"/>
      <c r="DR1169" s="66"/>
      <c r="DS1169" s="66"/>
      <c r="DT1169" s="3"/>
      <c r="DU1169" s="3"/>
      <c r="DV1169" s="66"/>
      <c r="DW1169" s="3"/>
      <c r="DX1169" s="66"/>
      <c r="DY1169" s="34">
        <f t="shared" si="330"/>
        <v>0</v>
      </c>
      <c r="DZ1169" s="34">
        <f t="shared" si="331"/>
        <v>0</v>
      </c>
      <c r="EA1169" s="34">
        <f t="shared" si="332"/>
        <v>0</v>
      </c>
      <c r="EB1169" s="34">
        <f t="shared" si="333"/>
        <v>0</v>
      </c>
      <c r="EC1169" s="34">
        <f t="shared" si="334"/>
        <v>0</v>
      </c>
      <c r="ED1169" s="34">
        <f t="shared" si="335"/>
        <v>0</v>
      </c>
      <c r="EE1169" s="34">
        <f t="shared" si="336"/>
        <v>0</v>
      </c>
      <c r="EF1169" s="34">
        <f t="shared" si="337"/>
        <v>0</v>
      </c>
      <c r="EG1169" s="34">
        <f t="shared" si="338"/>
        <v>0</v>
      </c>
      <c r="EH1169" s="34">
        <f t="shared" si="339"/>
        <v>0</v>
      </c>
      <c r="EI1169" s="34">
        <f t="shared" si="340"/>
        <v>0</v>
      </c>
      <c r="EJ1169" s="45"/>
    </row>
    <row r="1170" spans="1:140" ht="15.75" customHeight="1">
      <c r="A1170" s="33"/>
      <c r="B1170" s="33"/>
      <c r="C1170" s="3"/>
      <c r="D1170" s="66"/>
      <c r="E1170" s="3"/>
      <c r="F1170" s="55"/>
      <c r="G1170" s="3"/>
      <c r="H1170" s="66"/>
      <c r="I1170" s="2"/>
      <c r="J1170" s="3"/>
      <c r="K1170" s="3"/>
      <c r="L1170" s="3"/>
      <c r="M1170" s="71"/>
      <c r="N1170" s="67"/>
      <c r="O1170" s="66"/>
      <c r="P1170" s="66"/>
      <c r="Q1170" s="66"/>
      <c r="R1170" s="3"/>
      <c r="S1170" s="66"/>
      <c r="T1170" s="66"/>
      <c r="U1170" s="66"/>
      <c r="V1170" s="66"/>
      <c r="W1170" s="66"/>
      <c r="X1170" s="3"/>
      <c r="Y1170" s="66"/>
      <c r="Z1170" s="66"/>
      <c r="AA1170" s="3"/>
      <c r="AB1170" s="3"/>
      <c r="AC1170" s="3"/>
      <c r="AD1170" s="3"/>
      <c r="AE1170" s="3"/>
      <c r="AF1170" s="66"/>
      <c r="AG1170" s="3"/>
      <c r="AH1170" s="3"/>
      <c r="AI1170" s="70"/>
      <c r="AJ1170" s="3"/>
      <c r="AK1170" s="3"/>
      <c r="AL1170" s="66"/>
      <c r="AM1170" s="3"/>
      <c r="AN1170" s="3"/>
      <c r="AO1170" s="3"/>
      <c r="AP1170" s="66"/>
      <c r="AQ1170" s="3"/>
      <c r="AR1170" s="66" t="str">
        <f t="shared" si="342"/>
        <v/>
      </c>
      <c r="AS1170" s="45"/>
      <c r="AT1170" s="45"/>
      <c r="AU1170" s="45"/>
      <c r="AV1170" s="66"/>
      <c r="AW1170" s="66"/>
      <c r="AX1170" s="66">
        <f t="shared" si="341"/>
        <v>0</v>
      </c>
      <c r="AY1170" s="3"/>
      <c r="AZ1170" s="3"/>
      <c r="BA1170" s="3"/>
      <c r="BB1170" s="3"/>
      <c r="BC1170" s="66"/>
      <c r="BD1170" s="3"/>
      <c r="BE1170" s="3"/>
      <c r="BF1170" s="3"/>
      <c r="BG1170" s="3"/>
      <c r="BH1170" s="3"/>
      <c r="BI1170" s="3"/>
      <c r="BJ1170" s="3"/>
      <c r="BK1170" s="3"/>
      <c r="BL1170" s="3"/>
      <c r="BM1170" s="3"/>
      <c r="BN1170" s="3"/>
      <c r="BO1170" s="3"/>
      <c r="BP1170" s="3"/>
      <c r="BQ1170" s="3"/>
      <c r="BR1170" s="3"/>
      <c r="BS1170" s="3"/>
      <c r="BT1170" s="70"/>
      <c r="BU1170" s="70"/>
      <c r="BV1170" s="2" t="s">
        <v>4467</v>
      </c>
      <c r="BW1170" s="3"/>
      <c r="BX1170" s="66"/>
      <c r="BY1170" s="3"/>
      <c r="BZ1170" s="66"/>
      <c r="CA1170" s="3"/>
      <c r="CB1170" s="3"/>
      <c r="CC1170" s="3"/>
      <c r="CD1170" s="3"/>
      <c r="CE1170" s="3"/>
      <c r="CF1170" s="3"/>
      <c r="CG1170" s="3"/>
      <c r="CH1170" s="34">
        <f t="shared" si="326"/>
        <v>0</v>
      </c>
      <c r="CI1170" s="3"/>
      <c r="CJ1170" s="3"/>
      <c r="CK1170" s="3"/>
      <c r="CL1170" s="3"/>
      <c r="CM1170" s="66"/>
      <c r="CN1170" s="3"/>
      <c r="CO1170" s="3"/>
      <c r="CP1170" s="3"/>
      <c r="CQ1170" s="3"/>
      <c r="CR1170" s="3"/>
      <c r="CS1170" s="34">
        <f t="shared" si="327"/>
        <v>0</v>
      </c>
      <c r="CT1170" s="3"/>
      <c r="CU1170" s="3"/>
      <c r="CV1170" s="3"/>
      <c r="CW1170" s="3"/>
      <c r="CX1170" s="3"/>
      <c r="CY1170" s="3"/>
      <c r="CZ1170" s="66"/>
      <c r="DA1170" s="3"/>
      <c r="DB1170" s="3"/>
      <c r="DC1170" s="3"/>
      <c r="DD1170" s="34">
        <f t="shared" si="328"/>
        <v>0</v>
      </c>
      <c r="DE1170" s="3"/>
      <c r="DF1170" s="3"/>
      <c r="DG1170" s="3"/>
      <c r="DH1170" s="3"/>
      <c r="DI1170" s="3"/>
      <c r="DJ1170" s="3"/>
      <c r="DK1170" s="3"/>
      <c r="DL1170" s="3"/>
      <c r="DM1170" s="3"/>
      <c r="DN1170" s="34">
        <f t="shared" si="329"/>
        <v>0</v>
      </c>
      <c r="DO1170" s="3"/>
      <c r="DP1170" s="3"/>
      <c r="DQ1170" s="3"/>
      <c r="DR1170" s="3"/>
      <c r="DS1170" s="3"/>
      <c r="DT1170" s="3"/>
      <c r="DU1170" s="3"/>
      <c r="DV1170" s="66"/>
      <c r="DW1170" s="3"/>
      <c r="DX1170" s="3"/>
      <c r="DY1170" s="34">
        <f t="shared" si="330"/>
        <v>0</v>
      </c>
      <c r="DZ1170" s="34">
        <f t="shared" si="331"/>
        <v>0</v>
      </c>
      <c r="EA1170" s="34">
        <f t="shared" si="332"/>
        <v>0</v>
      </c>
      <c r="EB1170" s="34">
        <f t="shared" si="333"/>
        <v>0</v>
      </c>
      <c r="EC1170" s="34">
        <f t="shared" si="334"/>
        <v>0</v>
      </c>
      <c r="ED1170" s="34">
        <f t="shared" si="335"/>
        <v>0</v>
      </c>
      <c r="EE1170" s="34">
        <f t="shared" si="336"/>
        <v>0</v>
      </c>
      <c r="EF1170" s="34">
        <f t="shared" si="337"/>
        <v>0</v>
      </c>
      <c r="EG1170" s="34">
        <f t="shared" si="338"/>
        <v>0</v>
      </c>
      <c r="EH1170" s="34">
        <f t="shared" si="339"/>
        <v>0</v>
      </c>
      <c r="EI1170" s="34">
        <f t="shared" si="340"/>
        <v>0</v>
      </c>
      <c r="EJ1170" s="45"/>
    </row>
    <row r="1171" spans="1:140" ht="15.75" customHeight="1">
      <c r="A1171" s="33"/>
      <c r="B1171" s="33"/>
      <c r="C1171" s="3"/>
      <c r="D1171" s="66"/>
      <c r="E1171" s="3"/>
      <c r="F1171" s="3"/>
      <c r="G1171" s="3"/>
      <c r="H1171" s="66"/>
      <c r="I1171" s="2"/>
      <c r="J1171" s="3"/>
      <c r="K1171" s="3"/>
      <c r="L1171" s="3"/>
      <c r="M1171" s="71"/>
      <c r="N1171" s="67"/>
      <c r="O1171" s="3"/>
      <c r="P1171" s="3"/>
      <c r="Q1171" s="66"/>
      <c r="R1171" s="3"/>
      <c r="S1171" s="66"/>
      <c r="T1171" s="66"/>
      <c r="U1171" s="66"/>
      <c r="V1171" s="66"/>
      <c r="W1171" s="66"/>
      <c r="X1171" s="3"/>
      <c r="Y1171" s="66"/>
      <c r="Z1171" s="66"/>
      <c r="AA1171" s="3"/>
      <c r="AB1171" s="3"/>
      <c r="AC1171" s="3"/>
      <c r="AD1171" s="3"/>
      <c r="AE1171" s="3"/>
      <c r="AF1171" s="46"/>
      <c r="AG1171" s="3"/>
      <c r="AH1171" s="3"/>
      <c r="AI1171" s="66"/>
      <c r="AJ1171" s="3"/>
      <c r="AK1171" s="3"/>
      <c r="AL1171" s="66"/>
      <c r="AM1171" s="3"/>
      <c r="AN1171" s="3"/>
      <c r="AO1171" s="3"/>
      <c r="AP1171" s="66"/>
      <c r="AQ1171" s="3"/>
      <c r="AR1171" s="66" t="str">
        <f t="shared" si="342"/>
        <v/>
      </c>
      <c r="AS1171" s="66"/>
      <c r="AT1171" s="66"/>
      <c r="AU1171" s="66"/>
      <c r="AV1171" s="3"/>
      <c r="AW1171" s="3"/>
      <c r="AX1171" s="66">
        <f t="shared" si="341"/>
        <v>0</v>
      </c>
      <c r="AY1171" s="3"/>
      <c r="AZ1171" s="3"/>
      <c r="BA1171" s="3"/>
      <c r="BB1171" s="3"/>
      <c r="BC1171" s="66"/>
      <c r="BD1171" s="3"/>
      <c r="BE1171" s="3"/>
      <c r="BF1171" s="3"/>
      <c r="BG1171" s="3"/>
      <c r="BH1171" s="3"/>
      <c r="BI1171" s="3"/>
      <c r="BJ1171" s="3"/>
      <c r="BK1171" s="3"/>
      <c r="BL1171" s="3"/>
      <c r="BM1171" s="3"/>
      <c r="BN1171" s="3"/>
      <c r="BO1171" s="3"/>
      <c r="BP1171" s="3"/>
      <c r="BQ1171" s="3"/>
      <c r="BR1171" s="3"/>
      <c r="BS1171" s="3"/>
      <c r="BT1171" s="66"/>
      <c r="BU1171" s="66"/>
      <c r="BV1171" s="2" t="s">
        <v>4467</v>
      </c>
      <c r="BW1171" s="3"/>
      <c r="BX1171" s="66"/>
      <c r="BY1171" s="3"/>
      <c r="BZ1171" s="66"/>
      <c r="CA1171" s="3"/>
      <c r="CB1171" s="3"/>
      <c r="CC1171" s="3"/>
      <c r="CD1171" s="3"/>
      <c r="CE1171" s="3"/>
      <c r="CF1171" s="3"/>
      <c r="CG1171" s="3"/>
      <c r="CH1171" s="34">
        <f t="shared" si="326"/>
        <v>0</v>
      </c>
      <c r="CI1171" s="3"/>
      <c r="CJ1171" s="3"/>
      <c r="CK1171" s="3"/>
      <c r="CL1171" s="3"/>
      <c r="CM1171" s="66"/>
      <c r="CN1171" s="3"/>
      <c r="CO1171" s="3"/>
      <c r="CP1171" s="3"/>
      <c r="CQ1171" s="3"/>
      <c r="CR1171" s="3"/>
      <c r="CS1171" s="34">
        <f t="shared" si="327"/>
        <v>0</v>
      </c>
      <c r="CT1171" s="3"/>
      <c r="CU1171" s="3"/>
      <c r="CV1171" s="3"/>
      <c r="CW1171" s="3"/>
      <c r="CX1171" s="3"/>
      <c r="CY1171" s="3"/>
      <c r="CZ1171" s="66"/>
      <c r="DA1171" s="3"/>
      <c r="DB1171" s="3"/>
      <c r="DC1171" s="3"/>
      <c r="DD1171" s="34">
        <f t="shared" si="328"/>
        <v>0</v>
      </c>
      <c r="DE1171" s="3"/>
      <c r="DF1171" s="3"/>
      <c r="DG1171" s="3"/>
      <c r="DH1171" s="3"/>
      <c r="DI1171" s="3"/>
      <c r="DJ1171" s="3"/>
      <c r="DK1171" s="3"/>
      <c r="DL1171" s="3"/>
      <c r="DM1171" s="3"/>
      <c r="DN1171" s="34">
        <f t="shared" si="329"/>
        <v>0</v>
      </c>
      <c r="DO1171" s="3"/>
      <c r="DP1171" s="3"/>
      <c r="DQ1171" s="3"/>
      <c r="DR1171" s="3"/>
      <c r="DS1171" s="3"/>
      <c r="DT1171" s="3"/>
      <c r="DU1171" s="3"/>
      <c r="DV1171" s="66"/>
      <c r="DW1171" s="3"/>
      <c r="DX1171" s="3"/>
      <c r="DY1171" s="34">
        <f t="shared" si="330"/>
        <v>0</v>
      </c>
      <c r="DZ1171" s="34">
        <f t="shared" si="331"/>
        <v>0</v>
      </c>
      <c r="EA1171" s="34">
        <f t="shared" si="332"/>
        <v>0</v>
      </c>
      <c r="EB1171" s="34">
        <f t="shared" si="333"/>
        <v>0</v>
      </c>
      <c r="EC1171" s="34">
        <f t="shared" si="334"/>
        <v>0</v>
      </c>
      <c r="ED1171" s="34">
        <f t="shared" si="335"/>
        <v>0</v>
      </c>
      <c r="EE1171" s="34">
        <f t="shared" si="336"/>
        <v>0</v>
      </c>
      <c r="EF1171" s="34">
        <f t="shared" si="337"/>
        <v>0</v>
      </c>
      <c r="EG1171" s="34">
        <f t="shared" si="338"/>
        <v>0</v>
      </c>
      <c r="EH1171" s="34">
        <f t="shared" si="339"/>
        <v>0</v>
      </c>
      <c r="EI1171" s="34">
        <f t="shared" si="340"/>
        <v>0</v>
      </c>
      <c r="EJ1171" s="45"/>
    </row>
    <row r="1172" spans="1:140" ht="15.75" customHeight="1">
      <c r="A1172" s="33"/>
      <c r="B1172" s="33"/>
      <c r="C1172" s="3"/>
      <c r="D1172" s="66"/>
      <c r="E1172" s="3"/>
      <c r="F1172" s="3"/>
      <c r="G1172" s="3"/>
      <c r="H1172" s="66"/>
      <c r="I1172" s="150"/>
      <c r="J1172" s="3"/>
      <c r="K1172" s="3"/>
      <c r="L1172" s="3"/>
      <c r="M1172" s="71"/>
      <c r="N1172" s="67"/>
      <c r="O1172" s="3"/>
      <c r="P1172" s="3"/>
      <c r="Q1172" s="66"/>
      <c r="R1172" s="3"/>
      <c r="S1172" s="66"/>
      <c r="T1172" s="66"/>
      <c r="U1172" s="66"/>
      <c r="V1172" s="66"/>
      <c r="W1172" s="66"/>
      <c r="X1172" s="3"/>
      <c r="Y1172" s="66"/>
      <c r="Z1172" s="66"/>
      <c r="AA1172" s="3"/>
      <c r="AB1172" s="3"/>
      <c r="AC1172" s="3"/>
      <c r="AD1172" s="3"/>
      <c r="AE1172" s="3"/>
      <c r="AF1172" s="3"/>
      <c r="AG1172" s="70"/>
      <c r="AH1172" s="3"/>
      <c r="AI1172" s="3"/>
      <c r="AJ1172" s="3"/>
      <c r="AK1172" s="3"/>
      <c r="AL1172" s="66"/>
      <c r="AM1172" s="3"/>
      <c r="AN1172" s="3"/>
      <c r="AO1172" s="3"/>
      <c r="AP1172" s="66"/>
      <c r="AQ1172" s="3"/>
      <c r="AR1172" s="66" t="str">
        <f t="shared" si="342"/>
        <v/>
      </c>
      <c r="AS1172" s="3"/>
      <c r="AT1172" s="70"/>
      <c r="AU1172" s="70"/>
      <c r="AV1172" s="3"/>
      <c r="AW1172" s="3"/>
      <c r="AX1172" s="66">
        <f t="shared" si="341"/>
        <v>0</v>
      </c>
      <c r="AY1172" s="3"/>
      <c r="AZ1172" s="3"/>
      <c r="BA1172" s="3"/>
      <c r="BB1172" s="3"/>
      <c r="BC1172" s="66"/>
      <c r="BD1172" s="3"/>
      <c r="BE1172" s="3"/>
      <c r="BF1172" s="3"/>
      <c r="BG1172" s="3"/>
      <c r="BH1172" s="3"/>
      <c r="BI1172" s="3"/>
      <c r="BJ1172" s="3"/>
      <c r="BK1172" s="3"/>
      <c r="BL1172" s="3"/>
      <c r="BM1172" s="3"/>
      <c r="BN1172" s="3"/>
      <c r="BO1172" s="3"/>
      <c r="BP1172" s="3"/>
      <c r="BQ1172" s="3"/>
      <c r="BR1172" s="3"/>
      <c r="BS1172" s="3"/>
      <c r="BT1172" s="70"/>
      <c r="BU1172" s="70"/>
      <c r="BV1172" s="2" t="s">
        <v>4467</v>
      </c>
      <c r="BW1172" s="3"/>
      <c r="BX1172" s="66"/>
      <c r="BY1172" s="3"/>
      <c r="BZ1172" s="66"/>
      <c r="CA1172" s="3"/>
      <c r="CB1172" s="3"/>
      <c r="CC1172" s="3"/>
      <c r="CD1172" s="3"/>
      <c r="CE1172" s="3"/>
      <c r="CF1172" s="3"/>
      <c r="CG1172" s="3"/>
      <c r="CH1172" s="34">
        <f t="shared" si="326"/>
        <v>0</v>
      </c>
      <c r="CI1172" s="3"/>
      <c r="CJ1172" s="3"/>
      <c r="CK1172" s="3"/>
      <c r="CL1172" s="70"/>
      <c r="CM1172" s="70"/>
      <c r="CN1172" s="3"/>
      <c r="CO1172" s="3"/>
      <c r="CP1172" s="70"/>
      <c r="CQ1172" s="3"/>
      <c r="CR1172" s="70"/>
      <c r="CS1172" s="34">
        <f t="shared" si="327"/>
        <v>0</v>
      </c>
      <c r="CT1172" s="3"/>
      <c r="CU1172" s="3"/>
      <c r="CV1172" s="3"/>
      <c r="CW1172" s="3"/>
      <c r="CX1172" s="3"/>
      <c r="CY1172" s="3"/>
      <c r="CZ1172" s="66"/>
      <c r="DA1172" s="70"/>
      <c r="DB1172" s="3"/>
      <c r="DC1172" s="70"/>
      <c r="DD1172" s="34">
        <f t="shared" si="328"/>
        <v>0</v>
      </c>
      <c r="DE1172" s="3"/>
      <c r="DF1172" s="3"/>
      <c r="DG1172" s="3"/>
      <c r="DH1172" s="3"/>
      <c r="DI1172" s="3"/>
      <c r="DJ1172" s="3"/>
      <c r="DK1172" s="3"/>
      <c r="DL1172" s="3"/>
      <c r="DM1172" s="3"/>
      <c r="DN1172" s="34">
        <f t="shared" si="329"/>
        <v>0</v>
      </c>
      <c r="DO1172" s="3"/>
      <c r="DP1172" s="3"/>
      <c r="DQ1172" s="3"/>
      <c r="DR1172" s="3"/>
      <c r="DS1172" s="3"/>
      <c r="DT1172" s="3"/>
      <c r="DU1172" s="3"/>
      <c r="DV1172" s="66"/>
      <c r="DW1172" s="3"/>
      <c r="DX1172" s="3"/>
      <c r="DY1172" s="34">
        <f t="shared" si="330"/>
        <v>0</v>
      </c>
      <c r="DZ1172" s="34">
        <f t="shared" si="331"/>
        <v>0</v>
      </c>
      <c r="EA1172" s="34">
        <f t="shared" si="332"/>
        <v>0</v>
      </c>
      <c r="EB1172" s="34">
        <f t="shared" si="333"/>
        <v>0</v>
      </c>
      <c r="EC1172" s="34">
        <f t="shared" si="334"/>
        <v>0</v>
      </c>
      <c r="ED1172" s="34">
        <f t="shared" si="335"/>
        <v>0</v>
      </c>
      <c r="EE1172" s="34">
        <f t="shared" si="336"/>
        <v>0</v>
      </c>
      <c r="EF1172" s="34">
        <f t="shared" si="337"/>
        <v>0</v>
      </c>
      <c r="EG1172" s="34">
        <f t="shared" si="338"/>
        <v>0</v>
      </c>
      <c r="EH1172" s="34">
        <f t="shared" si="339"/>
        <v>0</v>
      </c>
      <c r="EI1172" s="34">
        <f t="shared" si="340"/>
        <v>0</v>
      </c>
      <c r="EJ1172" s="45"/>
    </row>
    <row r="1173" spans="1:140" ht="15.75" customHeight="1">
      <c r="A1173" s="33"/>
      <c r="B1173" s="33"/>
      <c r="C1173" s="3"/>
      <c r="D1173" s="66"/>
      <c r="E1173" s="3"/>
      <c r="F1173" s="3"/>
      <c r="G1173" s="3"/>
      <c r="H1173" s="66"/>
      <c r="I1173" s="150"/>
      <c r="J1173" s="3"/>
      <c r="K1173" s="3"/>
      <c r="L1173" s="3"/>
      <c r="M1173" s="71"/>
      <c r="N1173" s="65"/>
      <c r="O1173" s="3"/>
      <c r="P1173" s="3"/>
      <c r="Q1173" s="66"/>
      <c r="R1173" s="3"/>
      <c r="S1173" s="66"/>
      <c r="T1173" s="66"/>
      <c r="U1173" s="66"/>
      <c r="V1173" s="66"/>
      <c r="W1173" s="66"/>
      <c r="X1173" s="3"/>
      <c r="Y1173" s="66"/>
      <c r="Z1173" s="66"/>
      <c r="AA1173" s="3"/>
      <c r="AB1173" s="70"/>
      <c r="AC1173" s="3"/>
      <c r="AD1173" s="3"/>
      <c r="AE1173" s="3"/>
      <c r="AF1173" s="3"/>
      <c r="AG1173" s="66"/>
      <c r="AH1173" s="3"/>
      <c r="AI1173" s="3"/>
      <c r="AJ1173" s="3"/>
      <c r="AK1173" s="3"/>
      <c r="AL1173" s="66"/>
      <c r="AM1173" s="3"/>
      <c r="AN1173" s="3"/>
      <c r="AO1173" s="3"/>
      <c r="AP1173" s="66"/>
      <c r="AQ1173" s="3"/>
      <c r="AR1173" s="66" t="str">
        <f t="shared" si="342"/>
        <v/>
      </c>
      <c r="AS1173" s="70"/>
      <c r="AT1173" s="66"/>
      <c r="AU1173" s="45"/>
      <c r="AV1173" s="70"/>
      <c r="AW1173" s="70"/>
      <c r="AX1173" s="66">
        <f t="shared" si="341"/>
        <v>0</v>
      </c>
      <c r="AY1173" s="3"/>
      <c r="AZ1173" s="3"/>
      <c r="BA1173" s="3"/>
      <c r="BB1173" s="3"/>
      <c r="BC1173" s="66"/>
      <c r="BD1173" s="3"/>
      <c r="BE1173" s="3"/>
      <c r="BF1173" s="3"/>
      <c r="BG1173" s="3"/>
      <c r="BH1173" s="3"/>
      <c r="BI1173" s="3"/>
      <c r="BJ1173" s="3"/>
      <c r="BK1173" s="3"/>
      <c r="BL1173" s="3"/>
      <c r="BM1173" s="3"/>
      <c r="BN1173" s="3"/>
      <c r="BO1173" s="3"/>
      <c r="BP1173" s="3"/>
      <c r="BQ1173" s="3"/>
      <c r="BR1173" s="3"/>
      <c r="BS1173" s="3"/>
      <c r="BT1173" s="45"/>
      <c r="BU1173" s="45"/>
      <c r="BV1173" s="2" t="s">
        <v>4467</v>
      </c>
      <c r="BW1173" s="3"/>
      <c r="BX1173" s="66"/>
      <c r="BY1173" s="3"/>
      <c r="BZ1173" s="66"/>
      <c r="CA1173" s="3"/>
      <c r="CB1173" s="70"/>
      <c r="CC1173" s="3"/>
      <c r="CD1173" s="3"/>
      <c r="CE1173" s="3"/>
      <c r="CF1173" s="3"/>
      <c r="CG1173" s="70"/>
      <c r="CH1173" s="34">
        <f t="shared" si="326"/>
        <v>0</v>
      </c>
      <c r="CI1173" s="3"/>
      <c r="CJ1173" s="3"/>
      <c r="CK1173" s="3"/>
      <c r="CL1173" s="66"/>
      <c r="CM1173" s="66"/>
      <c r="CN1173" s="3"/>
      <c r="CO1173" s="3"/>
      <c r="CP1173" s="66"/>
      <c r="CQ1173" s="3"/>
      <c r="CR1173" s="66"/>
      <c r="CS1173" s="34">
        <f t="shared" si="327"/>
        <v>0</v>
      </c>
      <c r="CT1173" s="3"/>
      <c r="CU1173" s="3"/>
      <c r="CV1173" s="3"/>
      <c r="CW1173" s="70"/>
      <c r="CX1173" s="3"/>
      <c r="CY1173" s="3"/>
      <c r="CZ1173" s="66"/>
      <c r="DA1173" s="45"/>
      <c r="DB1173" s="3"/>
      <c r="DC1173" s="45"/>
      <c r="DD1173" s="34">
        <f t="shared" si="328"/>
        <v>0</v>
      </c>
      <c r="DE1173" s="3"/>
      <c r="DF1173" s="3"/>
      <c r="DG1173" s="3"/>
      <c r="DH1173" s="70"/>
      <c r="DI1173" s="3"/>
      <c r="DJ1173" s="3"/>
      <c r="DK1173" s="3"/>
      <c r="DL1173" s="3"/>
      <c r="DM1173" s="70"/>
      <c r="DN1173" s="34">
        <f t="shared" si="329"/>
        <v>0</v>
      </c>
      <c r="DO1173" s="3"/>
      <c r="DP1173" s="3"/>
      <c r="DQ1173" s="3"/>
      <c r="DR1173" s="3"/>
      <c r="DS1173" s="3"/>
      <c r="DT1173" s="3"/>
      <c r="DU1173" s="70"/>
      <c r="DV1173" s="70"/>
      <c r="DW1173" s="3"/>
      <c r="DX1173" s="70"/>
      <c r="DY1173" s="34">
        <f t="shared" si="330"/>
        <v>0</v>
      </c>
      <c r="DZ1173" s="34">
        <f t="shared" si="331"/>
        <v>0</v>
      </c>
      <c r="EA1173" s="34">
        <f t="shared" si="332"/>
        <v>0</v>
      </c>
      <c r="EB1173" s="34">
        <f t="shared" si="333"/>
        <v>0</v>
      </c>
      <c r="EC1173" s="34">
        <f t="shared" si="334"/>
        <v>0</v>
      </c>
      <c r="ED1173" s="34">
        <f t="shared" si="335"/>
        <v>0</v>
      </c>
      <c r="EE1173" s="34">
        <f t="shared" si="336"/>
        <v>0</v>
      </c>
      <c r="EF1173" s="34">
        <f t="shared" si="337"/>
        <v>0</v>
      </c>
      <c r="EG1173" s="34">
        <f t="shared" si="338"/>
        <v>0</v>
      </c>
      <c r="EH1173" s="34">
        <f t="shared" si="339"/>
        <v>0</v>
      </c>
      <c r="EI1173" s="34">
        <f t="shared" si="340"/>
        <v>0</v>
      </c>
      <c r="EJ1173" s="45"/>
    </row>
    <row r="1174" spans="1:140" ht="15.75" customHeight="1">
      <c r="A1174" s="33"/>
      <c r="B1174" s="33"/>
      <c r="C1174" s="3"/>
      <c r="D1174" s="66"/>
      <c r="E1174" s="3"/>
      <c r="F1174" s="3"/>
      <c r="G1174" s="3"/>
      <c r="H1174" s="66"/>
      <c r="I1174" s="150"/>
      <c r="J1174" s="3"/>
      <c r="K1174" s="3"/>
      <c r="L1174" s="3"/>
      <c r="M1174" s="71"/>
      <c r="N1174" s="65"/>
      <c r="O1174" s="3"/>
      <c r="P1174" s="3"/>
      <c r="Q1174" s="66"/>
      <c r="R1174" s="3"/>
      <c r="S1174" s="66"/>
      <c r="T1174" s="66"/>
      <c r="U1174" s="66"/>
      <c r="V1174" s="66"/>
      <c r="W1174" s="66"/>
      <c r="X1174" s="70"/>
      <c r="Y1174" s="70"/>
      <c r="Z1174" s="70"/>
      <c r="AA1174" s="3"/>
      <c r="AB1174" s="66"/>
      <c r="AC1174" s="3"/>
      <c r="AD1174" s="3"/>
      <c r="AE1174" s="3"/>
      <c r="AF1174" s="3"/>
      <c r="AG1174" s="3"/>
      <c r="AH1174" s="3"/>
      <c r="AI1174" s="3"/>
      <c r="AJ1174" s="3"/>
      <c r="AK1174" s="3"/>
      <c r="AL1174" s="66"/>
      <c r="AM1174" s="3"/>
      <c r="AN1174" s="3"/>
      <c r="AO1174" s="3"/>
      <c r="AP1174" s="66"/>
      <c r="AQ1174" s="3"/>
      <c r="AR1174" s="66" t="str">
        <f t="shared" si="342"/>
        <v/>
      </c>
      <c r="AS1174" s="66"/>
      <c r="AT1174" s="70"/>
      <c r="AU1174" s="66"/>
      <c r="AV1174" s="66"/>
      <c r="AW1174" s="66"/>
      <c r="AX1174" s="66">
        <f t="shared" si="341"/>
        <v>0</v>
      </c>
      <c r="AY1174" s="3"/>
      <c r="AZ1174" s="3"/>
      <c r="BA1174" s="3"/>
      <c r="BB1174" s="3"/>
      <c r="BC1174" s="66"/>
      <c r="BD1174" s="3"/>
      <c r="BE1174" s="3"/>
      <c r="BF1174" s="3"/>
      <c r="BG1174" s="3"/>
      <c r="BH1174" s="3"/>
      <c r="BI1174" s="3"/>
      <c r="BJ1174" s="3"/>
      <c r="BK1174" s="3"/>
      <c r="BL1174" s="3"/>
      <c r="BM1174" s="3"/>
      <c r="BN1174" s="3"/>
      <c r="BO1174" s="3"/>
      <c r="BP1174" s="3"/>
      <c r="BQ1174" s="3"/>
      <c r="BR1174" s="3"/>
      <c r="BS1174" s="3"/>
      <c r="BT1174" s="66"/>
      <c r="BU1174" s="66"/>
      <c r="BV1174" s="2" t="s">
        <v>4467</v>
      </c>
      <c r="BW1174" s="3"/>
      <c r="BX1174" s="66"/>
      <c r="BY1174" s="3"/>
      <c r="BZ1174" s="66"/>
      <c r="CA1174" s="3"/>
      <c r="CB1174" s="66"/>
      <c r="CC1174" s="3"/>
      <c r="CD1174" s="3"/>
      <c r="CE1174" s="3"/>
      <c r="CF1174" s="3"/>
      <c r="CG1174" s="66"/>
      <c r="CH1174" s="34">
        <f t="shared" si="326"/>
        <v>0</v>
      </c>
      <c r="CI1174" s="3"/>
      <c r="CJ1174" s="3"/>
      <c r="CK1174" s="3"/>
      <c r="CL1174" s="3"/>
      <c r="CM1174" s="66"/>
      <c r="CN1174" s="3"/>
      <c r="CO1174" s="3"/>
      <c r="CP1174" s="3"/>
      <c r="CQ1174" s="3"/>
      <c r="CR1174" s="3"/>
      <c r="CS1174" s="34">
        <f t="shared" si="327"/>
        <v>0</v>
      </c>
      <c r="CT1174" s="3"/>
      <c r="CU1174" s="3"/>
      <c r="CV1174" s="3"/>
      <c r="CW1174" s="66"/>
      <c r="CX1174" s="3"/>
      <c r="CY1174" s="3"/>
      <c r="CZ1174" s="66"/>
      <c r="DA1174" s="66"/>
      <c r="DB1174" s="3"/>
      <c r="DC1174" s="66"/>
      <c r="DD1174" s="34">
        <f t="shared" si="328"/>
        <v>0</v>
      </c>
      <c r="DE1174" s="3"/>
      <c r="DF1174" s="3"/>
      <c r="DG1174" s="3"/>
      <c r="DH1174" s="66"/>
      <c r="DI1174" s="3"/>
      <c r="DJ1174" s="3"/>
      <c r="DK1174" s="3"/>
      <c r="DL1174" s="3"/>
      <c r="DM1174" s="66"/>
      <c r="DN1174" s="34">
        <f t="shared" si="329"/>
        <v>0</v>
      </c>
      <c r="DO1174" s="3"/>
      <c r="DP1174" s="3"/>
      <c r="DQ1174" s="3"/>
      <c r="DR1174" s="3"/>
      <c r="DS1174" s="3"/>
      <c r="DT1174" s="3"/>
      <c r="DU1174" s="66"/>
      <c r="DV1174" s="66"/>
      <c r="DW1174" s="3"/>
      <c r="DX1174" s="66"/>
      <c r="DY1174" s="34">
        <f t="shared" si="330"/>
        <v>0</v>
      </c>
      <c r="DZ1174" s="34">
        <f t="shared" si="331"/>
        <v>0</v>
      </c>
      <c r="EA1174" s="34">
        <f t="shared" si="332"/>
        <v>0</v>
      </c>
      <c r="EB1174" s="34">
        <f t="shared" si="333"/>
        <v>0</v>
      </c>
      <c r="EC1174" s="34">
        <f t="shared" si="334"/>
        <v>0</v>
      </c>
      <c r="ED1174" s="34">
        <f t="shared" si="335"/>
        <v>0</v>
      </c>
      <c r="EE1174" s="34">
        <f t="shared" si="336"/>
        <v>0</v>
      </c>
      <c r="EF1174" s="34">
        <f t="shared" si="337"/>
        <v>0</v>
      </c>
      <c r="EG1174" s="34">
        <f t="shared" si="338"/>
        <v>0</v>
      </c>
      <c r="EH1174" s="34">
        <f t="shared" si="339"/>
        <v>0</v>
      </c>
      <c r="EI1174" s="34">
        <f t="shared" si="340"/>
        <v>0</v>
      </c>
      <c r="EJ1174" s="45"/>
    </row>
    <row r="1175" spans="1:140" ht="15.75" customHeight="1">
      <c r="A1175" s="33"/>
      <c r="B1175" s="33"/>
      <c r="C1175" s="3"/>
      <c r="D1175" s="66"/>
      <c r="E1175" s="3"/>
      <c r="F1175" s="3"/>
      <c r="G1175" s="3"/>
      <c r="H1175" s="66"/>
      <c r="I1175" s="2"/>
      <c r="J1175" s="3"/>
      <c r="K1175" s="3"/>
      <c r="L1175" s="3"/>
      <c r="M1175" s="71"/>
      <c r="N1175" s="65"/>
      <c r="O1175" s="3"/>
      <c r="P1175" s="3"/>
      <c r="Q1175" s="66"/>
      <c r="R1175" s="3"/>
      <c r="S1175" s="66"/>
      <c r="T1175" s="66"/>
      <c r="U1175" s="66"/>
      <c r="V1175" s="66"/>
      <c r="W1175" s="66"/>
      <c r="X1175" s="66"/>
      <c r="Y1175" s="66"/>
      <c r="Z1175" s="66"/>
      <c r="AA1175" s="3"/>
      <c r="AB1175" s="3"/>
      <c r="AC1175" s="3"/>
      <c r="AD1175" s="3"/>
      <c r="AE1175" s="3"/>
      <c r="AF1175" s="70"/>
      <c r="AG1175" s="3"/>
      <c r="AH1175" s="3"/>
      <c r="AI1175" s="3"/>
      <c r="AJ1175" s="3"/>
      <c r="AK1175" s="3"/>
      <c r="AL1175" s="66"/>
      <c r="AM1175" s="3"/>
      <c r="AN1175" s="3"/>
      <c r="AO1175" s="3"/>
      <c r="AP1175" s="66"/>
      <c r="AQ1175" s="3"/>
      <c r="AR1175" s="66" t="str">
        <f t="shared" si="342"/>
        <v/>
      </c>
      <c r="AS1175" s="3"/>
      <c r="AT1175" s="45"/>
      <c r="AU1175" s="3"/>
      <c r="AV1175" s="3"/>
      <c r="AW1175" s="3"/>
      <c r="AX1175" s="66">
        <f t="shared" si="341"/>
        <v>0</v>
      </c>
      <c r="AY1175" s="3"/>
      <c r="AZ1175" s="3"/>
      <c r="BA1175" s="3"/>
      <c r="BB1175" s="3"/>
      <c r="BC1175" s="66"/>
      <c r="BD1175" s="3"/>
      <c r="BE1175" s="3"/>
      <c r="BF1175" s="3"/>
      <c r="BG1175" s="3"/>
      <c r="BH1175" s="3"/>
      <c r="BI1175" s="3"/>
      <c r="BJ1175" s="3"/>
      <c r="BK1175" s="3"/>
      <c r="BL1175" s="3"/>
      <c r="BM1175" s="3"/>
      <c r="BN1175" s="3"/>
      <c r="BO1175" s="3"/>
      <c r="BP1175" s="3"/>
      <c r="BQ1175" s="3"/>
      <c r="BR1175" s="3"/>
      <c r="BS1175" s="3"/>
      <c r="BT1175" s="3"/>
      <c r="BU1175" s="3"/>
      <c r="BV1175" s="2" t="s">
        <v>4467</v>
      </c>
      <c r="BW1175" s="3"/>
      <c r="BX1175" s="66"/>
      <c r="BY1175" s="3"/>
      <c r="BZ1175" s="66"/>
      <c r="CA1175" s="3"/>
      <c r="CB1175" s="3"/>
      <c r="CC1175" s="3"/>
      <c r="CD1175" s="3"/>
      <c r="CE1175" s="3"/>
      <c r="CF1175" s="3"/>
      <c r="CG1175" s="3"/>
      <c r="CH1175" s="34">
        <f t="shared" si="326"/>
        <v>0</v>
      </c>
      <c r="CI1175" s="3"/>
      <c r="CJ1175" s="3"/>
      <c r="CK1175" s="3"/>
      <c r="CL1175" s="3"/>
      <c r="CM1175" s="66"/>
      <c r="CN1175" s="3"/>
      <c r="CO1175" s="3"/>
      <c r="CP1175" s="3"/>
      <c r="CQ1175" s="3"/>
      <c r="CR1175" s="3"/>
      <c r="CS1175" s="34">
        <f t="shared" si="327"/>
        <v>0</v>
      </c>
      <c r="CT1175" s="3"/>
      <c r="CU1175" s="3"/>
      <c r="CV1175" s="3"/>
      <c r="CW1175" s="3"/>
      <c r="CX1175" s="3"/>
      <c r="CY1175" s="3"/>
      <c r="CZ1175" s="66"/>
      <c r="DA1175" s="3"/>
      <c r="DB1175" s="3"/>
      <c r="DC1175" s="3"/>
      <c r="DD1175" s="34">
        <f t="shared" si="328"/>
        <v>0</v>
      </c>
      <c r="DE1175" s="3"/>
      <c r="DF1175" s="3"/>
      <c r="DG1175" s="3"/>
      <c r="DH1175" s="3"/>
      <c r="DI1175" s="3"/>
      <c r="DJ1175" s="3"/>
      <c r="DK1175" s="3"/>
      <c r="DL1175" s="3"/>
      <c r="DM1175" s="3"/>
      <c r="DN1175" s="34">
        <f t="shared" si="329"/>
        <v>0</v>
      </c>
      <c r="DO1175" s="3"/>
      <c r="DP1175" s="3"/>
      <c r="DQ1175" s="3"/>
      <c r="DR1175" s="3"/>
      <c r="DS1175" s="3"/>
      <c r="DT1175" s="3"/>
      <c r="DU1175" s="3"/>
      <c r="DV1175" s="66"/>
      <c r="DW1175" s="3"/>
      <c r="DX1175" s="3"/>
      <c r="DY1175" s="34">
        <f t="shared" si="330"/>
        <v>0</v>
      </c>
      <c r="DZ1175" s="34">
        <f t="shared" si="331"/>
        <v>0</v>
      </c>
      <c r="EA1175" s="34">
        <f t="shared" si="332"/>
        <v>0</v>
      </c>
      <c r="EB1175" s="34">
        <f t="shared" si="333"/>
        <v>0</v>
      </c>
      <c r="EC1175" s="34">
        <f t="shared" si="334"/>
        <v>0</v>
      </c>
      <c r="ED1175" s="34">
        <f t="shared" si="335"/>
        <v>0</v>
      </c>
      <c r="EE1175" s="34">
        <f t="shared" si="336"/>
        <v>0</v>
      </c>
      <c r="EF1175" s="34">
        <f t="shared" si="337"/>
        <v>0</v>
      </c>
      <c r="EG1175" s="34">
        <f t="shared" si="338"/>
        <v>0</v>
      </c>
      <c r="EH1175" s="34">
        <f t="shared" si="339"/>
        <v>0</v>
      </c>
      <c r="EI1175" s="34">
        <f t="shared" si="340"/>
        <v>0</v>
      </c>
      <c r="EJ1175" s="45"/>
    </row>
    <row r="1176" spans="1:140" ht="15.75" customHeight="1">
      <c r="A1176" s="33"/>
      <c r="B1176" s="33"/>
      <c r="C1176" s="3"/>
      <c r="D1176" s="66"/>
      <c r="E1176" s="3"/>
      <c r="F1176" s="55"/>
      <c r="G1176" s="3"/>
      <c r="H1176" s="66"/>
      <c r="I1176" s="150"/>
      <c r="J1176" s="3"/>
      <c r="K1176" s="3"/>
      <c r="L1176" s="3"/>
      <c r="M1176" s="71"/>
      <c r="N1176" s="65"/>
      <c r="O1176" s="3"/>
      <c r="P1176" s="3"/>
      <c r="Q1176" s="66"/>
      <c r="R1176" s="3"/>
      <c r="S1176" s="66"/>
      <c r="T1176" s="66"/>
      <c r="U1176" s="66"/>
      <c r="V1176" s="66"/>
      <c r="W1176" s="66"/>
      <c r="X1176" s="70"/>
      <c r="Y1176" s="70"/>
      <c r="Z1176" s="70"/>
      <c r="AA1176" s="3"/>
      <c r="AB1176" s="3"/>
      <c r="AC1176" s="3"/>
      <c r="AD1176" s="3"/>
      <c r="AE1176" s="3"/>
      <c r="AF1176" s="66"/>
      <c r="AG1176" s="3"/>
      <c r="AH1176" s="3"/>
      <c r="AI1176" s="3"/>
      <c r="AJ1176" s="3"/>
      <c r="AK1176" s="3"/>
      <c r="AL1176" s="66"/>
      <c r="AM1176" s="3"/>
      <c r="AN1176" s="3"/>
      <c r="AO1176" s="3"/>
      <c r="AP1176" s="66"/>
      <c r="AQ1176" s="3"/>
      <c r="AR1176" s="66" t="str">
        <f t="shared" si="342"/>
        <v/>
      </c>
      <c r="AS1176" s="70"/>
      <c r="AT1176" s="66"/>
      <c r="AU1176" s="3"/>
      <c r="AV1176" s="3"/>
      <c r="AW1176" s="3"/>
      <c r="AX1176" s="66">
        <f t="shared" si="341"/>
        <v>0</v>
      </c>
      <c r="AY1176" s="3"/>
      <c r="AZ1176" s="3"/>
      <c r="BA1176" s="3"/>
      <c r="BB1176" s="3"/>
      <c r="BC1176" s="66"/>
      <c r="BD1176" s="3"/>
      <c r="BE1176" s="3"/>
      <c r="BF1176" s="3"/>
      <c r="BG1176" s="3"/>
      <c r="BH1176" s="3"/>
      <c r="BI1176" s="3"/>
      <c r="BJ1176" s="3"/>
      <c r="BK1176" s="3"/>
      <c r="BL1176" s="3"/>
      <c r="BM1176" s="3"/>
      <c r="BN1176" s="3"/>
      <c r="BO1176" s="3"/>
      <c r="BP1176" s="3"/>
      <c r="BQ1176" s="3"/>
      <c r="BR1176" s="3"/>
      <c r="BS1176" s="3"/>
      <c r="BT1176" s="3"/>
      <c r="BU1176" s="3"/>
      <c r="BV1176" s="2" t="s">
        <v>4467</v>
      </c>
      <c r="BW1176" s="3"/>
      <c r="BX1176" s="66"/>
      <c r="BY1176" s="3"/>
      <c r="BZ1176" s="66"/>
      <c r="CA1176" s="3"/>
      <c r="CB1176" s="3"/>
      <c r="CC1176" s="3"/>
      <c r="CD1176" s="3"/>
      <c r="CE1176" s="3"/>
      <c r="CF1176" s="3"/>
      <c r="CG1176" s="3"/>
      <c r="CH1176" s="34">
        <f t="shared" si="326"/>
        <v>0</v>
      </c>
      <c r="CI1176" s="3"/>
      <c r="CJ1176" s="3"/>
      <c r="CK1176" s="3"/>
      <c r="CL1176" s="3"/>
      <c r="CM1176" s="66"/>
      <c r="CN1176" s="3"/>
      <c r="CO1176" s="3"/>
      <c r="CP1176" s="3"/>
      <c r="CQ1176" s="3"/>
      <c r="CR1176" s="3"/>
      <c r="CS1176" s="34">
        <f t="shared" si="327"/>
        <v>0</v>
      </c>
      <c r="CT1176" s="3"/>
      <c r="CU1176" s="3"/>
      <c r="CV1176" s="3"/>
      <c r="CW1176" s="3"/>
      <c r="CX1176" s="3"/>
      <c r="CY1176" s="3"/>
      <c r="CZ1176" s="66"/>
      <c r="DA1176" s="3"/>
      <c r="DB1176" s="3"/>
      <c r="DC1176" s="3"/>
      <c r="DD1176" s="34">
        <f t="shared" si="328"/>
        <v>0</v>
      </c>
      <c r="DE1176" s="3"/>
      <c r="DF1176" s="3"/>
      <c r="DG1176" s="3"/>
      <c r="DH1176" s="3"/>
      <c r="DI1176" s="3"/>
      <c r="DJ1176" s="3"/>
      <c r="DK1176" s="3"/>
      <c r="DL1176" s="3"/>
      <c r="DM1176" s="3"/>
      <c r="DN1176" s="34">
        <f t="shared" si="329"/>
        <v>0</v>
      </c>
      <c r="DO1176" s="3"/>
      <c r="DP1176" s="3"/>
      <c r="DQ1176" s="3"/>
      <c r="DR1176" s="3"/>
      <c r="DS1176" s="3"/>
      <c r="DT1176" s="3"/>
      <c r="DU1176" s="3"/>
      <c r="DV1176" s="66"/>
      <c r="DW1176" s="3"/>
      <c r="DX1176" s="3"/>
      <c r="DY1176" s="34">
        <f t="shared" si="330"/>
        <v>0</v>
      </c>
      <c r="DZ1176" s="34">
        <f t="shared" si="331"/>
        <v>0</v>
      </c>
      <c r="EA1176" s="34">
        <f t="shared" si="332"/>
        <v>0</v>
      </c>
      <c r="EB1176" s="34">
        <f t="shared" si="333"/>
        <v>0</v>
      </c>
      <c r="EC1176" s="34">
        <f t="shared" si="334"/>
        <v>0</v>
      </c>
      <c r="ED1176" s="34">
        <f t="shared" si="335"/>
        <v>0</v>
      </c>
      <c r="EE1176" s="34">
        <f t="shared" si="336"/>
        <v>0</v>
      </c>
      <c r="EF1176" s="34">
        <f t="shared" si="337"/>
        <v>0</v>
      </c>
      <c r="EG1176" s="34">
        <f t="shared" si="338"/>
        <v>0</v>
      </c>
      <c r="EH1176" s="34">
        <f t="shared" si="339"/>
        <v>0</v>
      </c>
      <c r="EI1176" s="34">
        <f t="shared" si="340"/>
        <v>0</v>
      </c>
      <c r="EJ1176" s="45"/>
    </row>
    <row r="1177" spans="1:140" ht="15.75" customHeight="1">
      <c r="A1177" s="33"/>
      <c r="B1177" s="33"/>
      <c r="C1177" s="3"/>
      <c r="D1177" s="66"/>
      <c r="E1177" s="3"/>
      <c r="F1177" s="55"/>
      <c r="G1177" s="3"/>
      <c r="H1177" s="66"/>
      <c r="I1177" s="150"/>
      <c r="J1177" s="3"/>
      <c r="K1177" s="3"/>
      <c r="L1177" s="3"/>
      <c r="M1177" s="71"/>
      <c r="N1177" s="65"/>
      <c r="O1177" s="3"/>
      <c r="P1177" s="3"/>
      <c r="Q1177" s="66"/>
      <c r="R1177" s="3"/>
      <c r="S1177" s="66"/>
      <c r="T1177" s="66"/>
      <c r="U1177" s="66"/>
      <c r="V1177" s="66"/>
      <c r="W1177" s="66"/>
      <c r="X1177" s="66"/>
      <c r="Y1177" s="66"/>
      <c r="Z1177" s="66"/>
      <c r="AA1177" s="3"/>
      <c r="AB1177" s="3"/>
      <c r="AC1177" s="3"/>
      <c r="AD1177" s="3"/>
      <c r="AE1177" s="3"/>
      <c r="AF1177" s="70"/>
      <c r="AG1177" s="3"/>
      <c r="AH1177" s="3"/>
      <c r="AI1177" s="3"/>
      <c r="AJ1177" s="3"/>
      <c r="AK1177" s="3"/>
      <c r="AL1177" s="66"/>
      <c r="AM1177" s="3"/>
      <c r="AN1177" s="3"/>
      <c r="AO1177" s="3"/>
      <c r="AP1177" s="66"/>
      <c r="AQ1177" s="3"/>
      <c r="AR1177" s="66" t="str">
        <f t="shared" si="342"/>
        <v/>
      </c>
      <c r="AS1177" s="45"/>
      <c r="AT1177" s="70"/>
      <c r="AU1177" s="70"/>
      <c r="AV1177" s="70"/>
      <c r="AW1177" s="70"/>
      <c r="AX1177" s="66">
        <f t="shared" si="341"/>
        <v>0</v>
      </c>
      <c r="AY1177" s="3"/>
      <c r="AZ1177" s="3"/>
      <c r="BA1177" s="3"/>
      <c r="BB1177" s="3"/>
      <c r="BC1177" s="66"/>
      <c r="BD1177" s="3"/>
      <c r="BE1177" s="3"/>
      <c r="BF1177" s="3"/>
      <c r="BG1177" s="3"/>
      <c r="BH1177" s="3"/>
      <c r="BI1177" s="3"/>
      <c r="BJ1177" s="3"/>
      <c r="BK1177" s="3"/>
      <c r="BL1177" s="3"/>
      <c r="BM1177" s="3"/>
      <c r="BN1177" s="3"/>
      <c r="BO1177" s="3"/>
      <c r="BP1177" s="3"/>
      <c r="BQ1177" s="3"/>
      <c r="BR1177" s="3"/>
      <c r="BS1177" s="3"/>
      <c r="BT1177" s="3"/>
      <c r="BU1177" s="3"/>
      <c r="BV1177" s="2" t="s">
        <v>4467</v>
      </c>
      <c r="BW1177" s="3"/>
      <c r="BX1177" s="66"/>
      <c r="BY1177" s="3"/>
      <c r="BZ1177" s="66"/>
      <c r="CA1177" s="3"/>
      <c r="CB1177" s="3"/>
      <c r="CC1177" s="3"/>
      <c r="CD1177" s="3"/>
      <c r="CE1177" s="3"/>
      <c r="CF1177" s="3"/>
      <c r="CG1177" s="3"/>
      <c r="CH1177" s="34">
        <f t="shared" si="326"/>
        <v>0</v>
      </c>
      <c r="CI1177" s="3"/>
      <c r="CJ1177" s="3"/>
      <c r="CK1177" s="3"/>
      <c r="CL1177" s="3"/>
      <c r="CM1177" s="66"/>
      <c r="CN1177" s="3"/>
      <c r="CO1177" s="3"/>
      <c r="CP1177" s="3"/>
      <c r="CQ1177" s="3"/>
      <c r="CR1177" s="3"/>
      <c r="CS1177" s="34">
        <f t="shared" si="327"/>
        <v>0</v>
      </c>
      <c r="CT1177" s="3"/>
      <c r="CU1177" s="3"/>
      <c r="CV1177" s="3"/>
      <c r="CW1177" s="3"/>
      <c r="CX1177" s="3"/>
      <c r="CY1177" s="3"/>
      <c r="CZ1177" s="66"/>
      <c r="DA1177" s="3"/>
      <c r="DB1177" s="3"/>
      <c r="DC1177" s="3"/>
      <c r="DD1177" s="34">
        <f t="shared" si="328"/>
        <v>0</v>
      </c>
      <c r="DE1177" s="3"/>
      <c r="DF1177" s="3"/>
      <c r="DG1177" s="3"/>
      <c r="DH1177" s="3"/>
      <c r="DI1177" s="3"/>
      <c r="DJ1177" s="3"/>
      <c r="DK1177" s="3"/>
      <c r="DL1177" s="3"/>
      <c r="DM1177" s="3"/>
      <c r="DN1177" s="34">
        <f t="shared" si="329"/>
        <v>0</v>
      </c>
      <c r="DO1177" s="3"/>
      <c r="DP1177" s="3"/>
      <c r="DQ1177" s="3"/>
      <c r="DR1177" s="3"/>
      <c r="DS1177" s="3"/>
      <c r="DT1177" s="3"/>
      <c r="DU1177" s="3"/>
      <c r="DV1177" s="66"/>
      <c r="DW1177" s="3"/>
      <c r="DX1177" s="3"/>
      <c r="DY1177" s="34">
        <f t="shared" si="330"/>
        <v>0</v>
      </c>
      <c r="DZ1177" s="34">
        <f t="shared" si="331"/>
        <v>0</v>
      </c>
      <c r="EA1177" s="34">
        <f t="shared" si="332"/>
        <v>0</v>
      </c>
      <c r="EB1177" s="34">
        <f t="shared" si="333"/>
        <v>0</v>
      </c>
      <c r="EC1177" s="34">
        <f t="shared" si="334"/>
        <v>0</v>
      </c>
      <c r="ED1177" s="34">
        <f t="shared" si="335"/>
        <v>0</v>
      </c>
      <c r="EE1177" s="34">
        <f t="shared" si="336"/>
        <v>0</v>
      </c>
      <c r="EF1177" s="34">
        <f t="shared" si="337"/>
        <v>0</v>
      </c>
      <c r="EG1177" s="34">
        <f t="shared" si="338"/>
        <v>0</v>
      </c>
      <c r="EH1177" s="34">
        <f t="shared" si="339"/>
        <v>0</v>
      </c>
      <c r="EI1177" s="34">
        <f t="shared" si="340"/>
        <v>0</v>
      </c>
      <c r="EJ1177" s="45"/>
    </row>
    <row r="1178" spans="1:140" ht="15.75" customHeight="1">
      <c r="A1178" s="33"/>
      <c r="B1178" s="33"/>
      <c r="C1178" s="3"/>
      <c r="D1178" s="66"/>
      <c r="E1178" s="3"/>
      <c r="F1178" s="3"/>
      <c r="G1178" s="3"/>
      <c r="H1178" s="66"/>
      <c r="I1178" s="150"/>
      <c r="J1178" s="3"/>
      <c r="K1178" s="3"/>
      <c r="L1178" s="3"/>
      <c r="M1178" s="71"/>
      <c r="N1178" s="65"/>
      <c r="O1178" s="3"/>
      <c r="P1178" s="3"/>
      <c r="Q1178" s="66"/>
      <c r="R1178" s="3"/>
      <c r="S1178" s="66"/>
      <c r="T1178" s="66"/>
      <c r="U1178" s="66"/>
      <c r="V1178" s="66"/>
      <c r="W1178" s="66"/>
      <c r="X1178" s="3"/>
      <c r="Y1178" s="66"/>
      <c r="Z1178" s="66"/>
      <c r="AA1178" s="3"/>
      <c r="AB1178" s="3"/>
      <c r="AC1178" s="3"/>
      <c r="AD1178" s="3"/>
      <c r="AE1178" s="3"/>
      <c r="AF1178" s="66"/>
      <c r="AG1178" s="3"/>
      <c r="AH1178" s="3"/>
      <c r="AI1178" s="3"/>
      <c r="AJ1178" s="3"/>
      <c r="AK1178" s="3"/>
      <c r="AL1178" s="66"/>
      <c r="AM1178" s="3"/>
      <c r="AN1178" s="3"/>
      <c r="AO1178" s="3"/>
      <c r="AP1178" s="66"/>
      <c r="AQ1178" s="3"/>
      <c r="AR1178" s="66" t="str">
        <f t="shared" si="342"/>
        <v/>
      </c>
      <c r="AS1178" s="66"/>
      <c r="AT1178" s="66"/>
      <c r="AU1178" s="66"/>
      <c r="AV1178" s="45"/>
      <c r="AW1178" s="45"/>
      <c r="AX1178" s="66">
        <f t="shared" si="341"/>
        <v>0</v>
      </c>
      <c r="AY1178" s="3"/>
      <c r="AZ1178" s="3"/>
      <c r="BA1178" s="3"/>
      <c r="BB1178" s="3"/>
      <c r="BC1178" s="66"/>
      <c r="BD1178" s="3"/>
      <c r="BE1178" s="3"/>
      <c r="BF1178" s="3"/>
      <c r="BG1178" s="3"/>
      <c r="BH1178" s="3"/>
      <c r="BI1178" s="3"/>
      <c r="BJ1178" s="3"/>
      <c r="BK1178" s="3"/>
      <c r="BL1178" s="3"/>
      <c r="BM1178" s="3"/>
      <c r="BN1178" s="3"/>
      <c r="BO1178" s="3"/>
      <c r="BP1178" s="3"/>
      <c r="BQ1178" s="3"/>
      <c r="BR1178" s="3"/>
      <c r="BS1178" s="3"/>
      <c r="BT1178" s="70"/>
      <c r="BU1178" s="70"/>
      <c r="BV1178" s="2" t="s">
        <v>4467</v>
      </c>
      <c r="BW1178" s="3"/>
      <c r="BX1178" s="66"/>
      <c r="BY1178" s="3"/>
      <c r="BZ1178" s="66"/>
      <c r="CA1178" s="3"/>
      <c r="CB1178" s="3"/>
      <c r="CC1178" s="3"/>
      <c r="CD1178" s="3"/>
      <c r="CE1178" s="3"/>
      <c r="CF1178" s="3"/>
      <c r="CG1178" s="3"/>
      <c r="CH1178" s="34">
        <f t="shared" si="326"/>
        <v>0</v>
      </c>
      <c r="CI1178" s="3"/>
      <c r="CJ1178" s="3"/>
      <c r="CK1178" s="3"/>
      <c r="CL1178" s="3"/>
      <c r="CM1178" s="66"/>
      <c r="CN1178" s="3"/>
      <c r="CO1178" s="3"/>
      <c r="CP1178" s="3"/>
      <c r="CQ1178" s="3"/>
      <c r="CR1178" s="3"/>
      <c r="CS1178" s="34">
        <f t="shared" si="327"/>
        <v>0</v>
      </c>
      <c r="CT1178" s="3"/>
      <c r="CU1178" s="3"/>
      <c r="CV1178" s="3"/>
      <c r="CW1178" s="3"/>
      <c r="CX1178" s="3"/>
      <c r="CY1178" s="3"/>
      <c r="CZ1178" s="66"/>
      <c r="DA1178" s="3"/>
      <c r="DB1178" s="3"/>
      <c r="DC1178" s="3"/>
      <c r="DD1178" s="34">
        <f t="shared" si="328"/>
        <v>0</v>
      </c>
      <c r="DE1178" s="3"/>
      <c r="DF1178" s="3"/>
      <c r="DG1178" s="3"/>
      <c r="DH1178" s="70"/>
      <c r="DI1178" s="3"/>
      <c r="DJ1178" s="3"/>
      <c r="DK1178" s="3"/>
      <c r="DL1178" s="3"/>
      <c r="DM1178" s="70"/>
      <c r="DN1178" s="34">
        <f t="shared" si="329"/>
        <v>0</v>
      </c>
      <c r="DO1178" s="3"/>
      <c r="DP1178" s="3"/>
      <c r="DQ1178" s="3"/>
      <c r="DR1178" s="3"/>
      <c r="DS1178" s="3"/>
      <c r="DT1178" s="3"/>
      <c r="DU1178" s="70"/>
      <c r="DV1178" s="70"/>
      <c r="DW1178" s="3"/>
      <c r="DX1178" s="70"/>
      <c r="DY1178" s="34">
        <f t="shared" si="330"/>
        <v>0</v>
      </c>
      <c r="DZ1178" s="34">
        <f t="shared" si="331"/>
        <v>0</v>
      </c>
      <c r="EA1178" s="34">
        <f t="shared" si="332"/>
        <v>0</v>
      </c>
      <c r="EB1178" s="34">
        <f t="shared" si="333"/>
        <v>0</v>
      </c>
      <c r="EC1178" s="34">
        <f t="shared" si="334"/>
        <v>0</v>
      </c>
      <c r="ED1178" s="34">
        <f t="shared" si="335"/>
        <v>0</v>
      </c>
      <c r="EE1178" s="34">
        <f t="shared" si="336"/>
        <v>0</v>
      </c>
      <c r="EF1178" s="34">
        <f t="shared" si="337"/>
        <v>0</v>
      </c>
      <c r="EG1178" s="34">
        <f t="shared" si="338"/>
        <v>0</v>
      </c>
      <c r="EH1178" s="34">
        <f t="shared" si="339"/>
        <v>0</v>
      </c>
      <c r="EI1178" s="34">
        <f t="shared" si="340"/>
        <v>0</v>
      </c>
      <c r="EJ1178" s="45"/>
    </row>
    <row r="1179" spans="1:140" ht="15.75" customHeight="1">
      <c r="A1179" s="33"/>
      <c r="B1179" s="33"/>
      <c r="C1179" s="3"/>
      <c r="D1179" s="66"/>
      <c r="E1179" s="3"/>
      <c r="F1179" s="3"/>
      <c r="G1179" s="3"/>
      <c r="H1179" s="66"/>
      <c r="I1179" s="150"/>
      <c r="J1179" s="3"/>
      <c r="K1179" s="3"/>
      <c r="L1179" s="3"/>
      <c r="M1179" s="71"/>
      <c r="N1179" s="65"/>
      <c r="O1179" s="3"/>
      <c r="P1179" s="3"/>
      <c r="Q1179" s="66"/>
      <c r="R1179" s="3"/>
      <c r="S1179" s="66"/>
      <c r="T1179" s="66"/>
      <c r="U1179" s="66"/>
      <c r="V1179" s="66"/>
      <c r="W1179" s="66"/>
      <c r="X1179" s="3"/>
      <c r="Y1179" s="66"/>
      <c r="Z1179" s="66"/>
      <c r="AA1179" s="3"/>
      <c r="AB1179" s="3"/>
      <c r="AC1179" s="3"/>
      <c r="AD1179" s="3"/>
      <c r="AE1179" s="3"/>
      <c r="AF1179" s="3"/>
      <c r="AG1179" s="3"/>
      <c r="AH1179" s="3"/>
      <c r="AI1179" s="3"/>
      <c r="AJ1179" s="3"/>
      <c r="AK1179" s="3"/>
      <c r="AL1179" s="66"/>
      <c r="AM1179" s="3"/>
      <c r="AN1179" s="70"/>
      <c r="AO1179" s="3"/>
      <c r="AP1179" s="66"/>
      <c r="AQ1179" s="3"/>
      <c r="AR1179" s="66" t="str">
        <f t="shared" si="342"/>
        <v/>
      </c>
      <c r="AS1179" s="70"/>
      <c r="AT1179" s="3"/>
      <c r="AU1179" s="70"/>
      <c r="AV1179" s="45"/>
      <c r="AW1179" s="45"/>
      <c r="AX1179" s="66">
        <f t="shared" si="341"/>
        <v>0</v>
      </c>
      <c r="AY1179" s="3"/>
      <c r="AZ1179" s="3"/>
      <c r="BA1179" s="3"/>
      <c r="BB1179" s="3"/>
      <c r="BC1179" s="66"/>
      <c r="BD1179" s="3"/>
      <c r="BE1179" s="3"/>
      <c r="BF1179" s="3"/>
      <c r="BG1179" s="3"/>
      <c r="BH1179" s="3"/>
      <c r="BI1179" s="3"/>
      <c r="BJ1179" s="3"/>
      <c r="BK1179" s="3"/>
      <c r="BL1179" s="3"/>
      <c r="BM1179" s="3"/>
      <c r="BN1179" s="3"/>
      <c r="BO1179" s="3"/>
      <c r="BP1179" s="3"/>
      <c r="BQ1179" s="3"/>
      <c r="BR1179" s="3"/>
      <c r="BS1179" s="70"/>
      <c r="BT1179" s="66"/>
      <c r="BU1179" s="45"/>
      <c r="BV1179" s="2" t="s">
        <v>4467</v>
      </c>
      <c r="BW1179" s="3"/>
      <c r="BX1179" s="66"/>
      <c r="BY1179" s="70"/>
      <c r="BZ1179" s="70"/>
      <c r="CA1179" s="3"/>
      <c r="CB1179" s="3"/>
      <c r="CC1179" s="3"/>
      <c r="CD1179" s="3"/>
      <c r="CE1179" s="3"/>
      <c r="CF1179" s="3"/>
      <c r="CG1179" s="70"/>
      <c r="CH1179" s="34">
        <f t="shared" si="326"/>
        <v>0</v>
      </c>
      <c r="CI1179" s="3"/>
      <c r="CJ1179" s="3"/>
      <c r="CK1179" s="3"/>
      <c r="CL1179" s="3"/>
      <c r="CM1179" s="66"/>
      <c r="CN1179" s="3"/>
      <c r="CO1179" s="3"/>
      <c r="CP1179" s="3"/>
      <c r="CQ1179" s="3"/>
      <c r="CR1179" s="3"/>
      <c r="CS1179" s="34">
        <f t="shared" si="327"/>
        <v>0</v>
      </c>
      <c r="CT1179" s="3"/>
      <c r="CU1179" s="3"/>
      <c r="CV1179" s="3"/>
      <c r="CW1179" s="3"/>
      <c r="CX1179" s="3"/>
      <c r="CY1179" s="70"/>
      <c r="CZ1179" s="70"/>
      <c r="DA1179" s="3"/>
      <c r="DB1179" s="3"/>
      <c r="DC1179" s="70"/>
      <c r="DD1179" s="34">
        <f t="shared" si="328"/>
        <v>0</v>
      </c>
      <c r="DE1179" s="3"/>
      <c r="DF1179" s="3"/>
      <c r="DG1179" s="70"/>
      <c r="DH1179" s="66"/>
      <c r="DI1179" s="70"/>
      <c r="DJ1179" s="3"/>
      <c r="DK1179" s="3"/>
      <c r="DL1179" s="3"/>
      <c r="DM1179" s="45"/>
      <c r="DN1179" s="34">
        <f t="shared" si="329"/>
        <v>0</v>
      </c>
      <c r="DO1179" s="3"/>
      <c r="DP1179" s="3"/>
      <c r="DQ1179" s="3"/>
      <c r="DR1179" s="3"/>
      <c r="DS1179" s="3"/>
      <c r="DT1179" s="3"/>
      <c r="DU1179" s="45"/>
      <c r="DV1179" s="70"/>
      <c r="DW1179" s="3"/>
      <c r="DX1179" s="45"/>
      <c r="DY1179" s="34">
        <f t="shared" si="330"/>
        <v>0</v>
      </c>
      <c r="DZ1179" s="34">
        <f t="shared" si="331"/>
        <v>0</v>
      </c>
      <c r="EA1179" s="34">
        <f t="shared" si="332"/>
        <v>0</v>
      </c>
      <c r="EB1179" s="34">
        <f t="shared" si="333"/>
        <v>0</v>
      </c>
      <c r="EC1179" s="34">
        <f t="shared" si="334"/>
        <v>0</v>
      </c>
      <c r="ED1179" s="34">
        <f t="shared" si="335"/>
        <v>0</v>
      </c>
      <c r="EE1179" s="34">
        <f t="shared" si="336"/>
        <v>0</v>
      </c>
      <c r="EF1179" s="34">
        <f t="shared" si="337"/>
        <v>0</v>
      </c>
      <c r="EG1179" s="34">
        <f t="shared" si="338"/>
        <v>0</v>
      </c>
      <c r="EH1179" s="34">
        <f t="shared" si="339"/>
        <v>0</v>
      </c>
      <c r="EI1179" s="34">
        <f t="shared" si="340"/>
        <v>0</v>
      </c>
      <c r="EJ1179" s="45"/>
    </row>
    <row r="1180" spans="1:140" ht="15.75" customHeight="1">
      <c r="A1180" s="33"/>
      <c r="B1180" s="33"/>
      <c r="C1180" s="3"/>
      <c r="D1180" s="66"/>
      <c r="E1180" s="3"/>
      <c r="F1180" s="3"/>
      <c r="G1180" s="3"/>
      <c r="H1180" s="66"/>
      <c r="I1180" s="150"/>
      <c r="J1180" s="3"/>
      <c r="K1180" s="3"/>
      <c r="L1180" s="3"/>
      <c r="M1180" s="71"/>
      <c r="N1180" s="65"/>
      <c r="O1180" s="3"/>
      <c r="P1180" s="3"/>
      <c r="Q1180" s="66"/>
      <c r="R1180" s="3"/>
      <c r="S1180" s="66"/>
      <c r="T1180" s="66"/>
      <c r="U1180" s="66"/>
      <c r="V1180" s="66"/>
      <c r="W1180" s="66"/>
      <c r="X1180" s="70"/>
      <c r="Y1180" s="70"/>
      <c r="Z1180" s="70"/>
      <c r="AA1180" s="3"/>
      <c r="AB1180" s="3"/>
      <c r="AC1180" s="3"/>
      <c r="AD1180" s="3"/>
      <c r="AE1180" s="3"/>
      <c r="AF1180" s="3"/>
      <c r="AG1180" s="3"/>
      <c r="AH1180" s="3"/>
      <c r="AI1180" s="3"/>
      <c r="AJ1180" s="3"/>
      <c r="AK1180" s="3"/>
      <c r="AL1180" s="66"/>
      <c r="AM1180" s="3"/>
      <c r="AN1180" s="66"/>
      <c r="AO1180" s="3"/>
      <c r="AP1180" s="66"/>
      <c r="AQ1180" s="3"/>
      <c r="AR1180" s="66" t="str">
        <f t="shared" si="342"/>
        <v/>
      </c>
      <c r="AS1180" s="66"/>
      <c r="AT1180" s="3"/>
      <c r="AU1180" s="45"/>
      <c r="AV1180" s="66"/>
      <c r="AW1180" s="66"/>
      <c r="AX1180" s="66">
        <f t="shared" si="341"/>
        <v>0</v>
      </c>
      <c r="AY1180" s="3"/>
      <c r="AZ1180" s="3"/>
      <c r="BA1180" s="3"/>
      <c r="BB1180" s="3"/>
      <c r="BC1180" s="66"/>
      <c r="BD1180" s="3"/>
      <c r="BE1180" s="3"/>
      <c r="BF1180" s="3"/>
      <c r="BG1180" s="3"/>
      <c r="BH1180" s="3"/>
      <c r="BI1180" s="3"/>
      <c r="BJ1180" s="3"/>
      <c r="BK1180" s="3"/>
      <c r="BL1180" s="3"/>
      <c r="BM1180" s="3"/>
      <c r="BN1180" s="3"/>
      <c r="BO1180" s="3"/>
      <c r="BP1180" s="3"/>
      <c r="BQ1180" s="3"/>
      <c r="BR1180" s="3"/>
      <c r="BS1180" s="66"/>
      <c r="BT1180" s="3"/>
      <c r="BU1180" s="66"/>
      <c r="BV1180" s="2" t="s">
        <v>4467</v>
      </c>
      <c r="BW1180" s="3"/>
      <c r="BX1180" s="66"/>
      <c r="BY1180" s="66"/>
      <c r="BZ1180" s="66"/>
      <c r="CA1180" s="3"/>
      <c r="CB1180" s="3"/>
      <c r="CC1180" s="3"/>
      <c r="CD1180" s="3"/>
      <c r="CE1180" s="3"/>
      <c r="CF1180" s="3"/>
      <c r="CG1180" s="66"/>
      <c r="CH1180" s="34">
        <f t="shared" si="326"/>
        <v>0</v>
      </c>
      <c r="CI1180" s="3"/>
      <c r="CJ1180" s="3"/>
      <c r="CK1180" s="3"/>
      <c r="CL1180" s="3"/>
      <c r="CM1180" s="66"/>
      <c r="CN1180" s="3"/>
      <c r="CO1180" s="3"/>
      <c r="CP1180" s="3"/>
      <c r="CQ1180" s="3"/>
      <c r="CR1180" s="3"/>
      <c r="CS1180" s="34">
        <f t="shared" si="327"/>
        <v>0</v>
      </c>
      <c r="CT1180" s="3"/>
      <c r="CU1180" s="3"/>
      <c r="CV1180" s="3"/>
      <c r="CW1180" s="3"/>
      <c r="CX1180" s="3"/>
      <c r="CY1180" s="45"/>
      <c r="CZ1180" s="70"/>
      <c r="DA1180" s="3"/>
      <c r="DB1180" s="70"/>
      <c r="DC1180" s="66"/>
      <c r="DD1180" s="34">
        <f t="shared" si="328"/>
        <v>0</v>
      </c>
      <c r="DE1180" s="3"/>
      <c r="DF1180" s="3"/>
      <c r="DG1180" s="66"/>
      <c r="DH1180" s="3"/>
      <c r="DI1180" s="66"/>
      <c r="DJ1180" s="3"/>
      <c r="DK1180" s="3"/>
      <c r="DL1180" s="3"/>
      <c r="DM1180" s="66"/>
      <c r="DN1180" s="34">
        <f t="shared" si="329"/>
        <v>0</v>
      </c>
      <c r="DO1180" s="3"/>
      <c r="DP1180" s="3"/>
      <c r="DQ1180" s="3"/>
      <c r="DR1180" s="3"/>
      <c r="DS1180" s="3"/>
      <c r="DT1180" s="3"/>
      <c r="DU1180" s="66"/>
      <c r="DV1180" s="66"/>
      <c r="DW1180" s="3"/>
      <c r="DX1180" s="66"/>
      <c r="DY1180" s="34">
        <f t="shared" si="330"/>
        <v>0</v>
      </c>
      <c r="DZ1180" s="34">
        <f t="shared" si="331"/>
        <v>0</v>
      </c>
      <c r="EA1180" s="34">
        <f t="shared" si="332"/>
        <v>0</v>
      </c>
      <c r="EB1180" s="34">
        <f t="shared" si="333"/>
        <v>0</v>
      </c>
      <c r="EC1180" s="34">
        <f t="shared" si="334"/>
        <v>0</v>
      </c>
      <c r="ED1180" s="34">
        <f t="shared" si="335"/>
        <v>0</v>
      </c>
      <c r="EE1180" s="34">
        <f t="shared" si="336"/>
        <v>0</v>
      </c>
      <c r="EF1180" s="34">
        <f t="shared" si="337"/>
        <v>0</v>
      </c>
      <c r="EG1180" s="34">
        <f t="shared" si="338"/>
        <v>0</v>
      </c>
      <c r="EH1180" s="34">
        <f t="shared" si="339"/>
        <v>0</v>
      </c>
      <c r="EI1180" s="34">
        <f t="shared" si="340"/>
        <v>0</v>
      </c>
      <c r="EJ1180" s="45"/>
    </row>
    <row r="1181" spans="1:140" ht="15.75" customHeight="1">
      <c r="A1181" s="33"/>
      <c r="B1181" s="33"/>
      <c r="C1181" s="3"/>
      <c r="D1181" s="66"/>
      <c r="E1181" s="3"/>
      <c r="F1181" s="55"/>
      <c r="G1181" s="3"/>
      <c r="H1181" s="66"/>
      <c r="I1181" s="150"/>
      <c r="J1181" s="72"/>
      <c r="K1181" s="3"/>
      <c r="L1181" s="3"/>
      <c r="M1181" s="71"/>
      <c r="N1181" s="65"/>
      <c r="O1181" s="3"/>
      <c r="P1181" s="3"/>
      <c r="Q1181" s="66"/>
      <c r="R1181" s="3"/>
      <c r="S1181" s="66"/>
      <c r="T1181" s="66"/>
      <c r="U1181" s="66"/>
      <c r="V1181" s="66"/>
      <c r="W1181" s="66"/>
      <c r="X1181" s="66"/>
      <c r="Y1181" s="66"/>
      <c r="Z1181" s="66"/>
      <c r="AA1181" s="3"/>
      <c r="AB1181" s="3"/>
      <c r="AC1181" s="70"/>
      <c r="AD1181" s="70"/>
      <c r="AE1181" s="70"/>
      <c r="AF1181" s="3"/>
      <c r="AG1181" s="3"/>
      <c r="AH1181" s="3"/>
      <c r="AI1181" s="3"/>
      <c r="AJ1181" s="70"/>
      <c r="AK1181" s="70"/>
      <c r="AL1181" s="70"/>
      <c r="AM1181" s="3"/>
      <c r="AN1181" s="3"/>
      <c r="AO1181" s="3"/>
      <c r="AP1181" s="66"/>
      <c r="AQ1181" s="3"/>
      <c r="AR1181" s="66" t="str">
        <f t="shared" si="342"/>
        <v/>
      </c>
      <c r="AS1181" s="70"/>
      <c r="AT1181" s="3"/>
      <c r="AU1181" s="45"/>
      <c r="AV1181" s="70"/>
      <c r="AW1181" s="70"/>
      <c r="AX1181" s="66">
        <f t="shared" si="341"/>
        <v>0</v>
      </c>
      <c r="AY1181" s="3"/>
      <c r="AZ1181" s="3"/>
      <c r="BA1181" s="3"/>
      <c r="BB1181" s="3"/>
      <c r="BC1181" s="66"/>
      <c r="BD1181" s="3"/>
      <c r="BE1181" s="3"/>
      <c r="BF1181" s="3"/>
      <c r="BG1181" s="3"/>
      <c r="BH1181" s="3"/>
      <c r="BI1181" s="3"/>
      <c r="BJ1181" s="3"/>
      <c r="BK1181" s="3"/>
      <c r="BL1181" s="3"/>
      <c r="BM1181" s="3"/>
      <c r="BN1181" s="3"/>
      <c r="BO1181" s="3"/>
      <c r="BP1181" s="3"/>
      <c r="BQ1181" s="3"/>
      <c r="BR1181" s="3"/>
      <c r="BS1181" s="3"/>
      <c r="BT1181" s="3"/>
      <c r="BU1181" s="3"/>
      <c r="BV1181" s="2" t="s">
        <v>4467</v>
      </c>
      <c r="BW1181" s="3"/>
      <c r="BX1181" s="66"/>
      <c r="BY1181" s="3"/>
      <c r="BZ1181" s="66"/>
      <c r="CA1181" s="3"/>
      <c r="CB1181" s="3"/>
      <c r="CC1181" s="3"/>
      <c r="CD1181" s="3"/>
      <c r="CE1181" s="3"/>
      <c r="CF1181" s="3"/>
      <c r="CG1181" s="3"/>
      <c r="CH1181" s="34">
        <f t="shared" si="326"/>
        <v>0</v>
      </c>
      <c r="CI1181" s="3"/>
      <c r="CJ1181" s="3"/>
      <c r="CK1181" s="3"/>
      <c r="CL1181" s="3"/>
      <c r="CM1181" s="66"/>
      <c r="CN1181" s="3"/>
      <c r="CO1181" s="3"/>
      <c r="CP1181" s="3"/>
      <c r="CQ1181" s="3"/>
      <c r="CR1181" s="3"/>
      <c r="CS1181" s="34">
        <f t="shared" si="327"/>
        <v>0</v>
      </c>
      <c r="CT1181" s="3"/>
      <c r="CU1181" s="3"/>
      <c r="CV1181" s="3"/>
      <c r="CW1181" s="3"/>
      <c r="CX1181" s="3"/>
      <c r="CY1181" s="66"/>
      <c r="CZ1181" s="66"/>
      <c r="DA1181" s="3"/>
      <c r="DB1181" s="66"/>
      <c r="DC1181" s="3"/>
      <c r="DD1181" s="34">
        <f t="shared" si="328"/>
        <v>0</v>
      </c>
      <c r="DE1181" s="3"/>
      <c r="DF1181" s="3"/>
      <c r="DG1181" s="3"/>
      <c r="DH1181" s="3"/>
      <c r="DI1181" s="3"/>
      <c r="DJ1181" s="3"/>
      <c r="DK1181" s="3"/>
      <c r="DL1181" s="3"/>
      <c r="DM1181" s="3"/>
      <c r="DN1181" s="34">
        <f t="shared" si="329"/>
        <v>0</v>
      </c>
      <c r="DO1181" s="3"/>
      <c r="DP1181" s="3"/>
      <c r="DQ1181" s="3"/>
      <c r="DR1181" s="3"/>
      <c r="DS1181" s="3"/>
      <c r="DT1181" s="3"/>
      <c r="DU1181" s="3"/>
      <c r="DV1181" s="66"/>
      <c r="DW1181" s="3"/>
      <c r="DX1181" s="3"/>
      <c r="DY1181" s="34">
        <f t="shared" si="330"/>
        <v>0</v>
      </c>
      <c r="DZ1181" s="34">
        <f t="shared" si="331"/>
        <v>0</v>
      </c>
      <c r="EA1181" s="34">
        <f t="shared" si="332"/>
        <v>0</v>
      </c>
      <c r="EB1181" s="34">
        <f t="shared" si="333"/>
        <v>0</v>
      </c>
      <c r="EC1181" s="34">
        <f t="shared" si="334"/>
        <v>0</v>
      </c>
      <c r="ED1181" s="34">
        <f t="shared" si="335"/>
        <v>0</v>
      </c>
      <c r="EE1181" s="34">
        <f t="shared" si="336"/>
        <v>0</v>
      </c>
      <c r="EF1181" s="34">
        <f t="shared" si="337"/>
        <v>0</v>
      </c>
      <c r="EG1181" s="34">
        <f t="shared" si="338"/>
        <v>0</v>
      </c>
      <c r="EH1181" s="34">
        <f t="shared" si="339"/>
        <v>0</v>
      </c>
      <c r="EI1181" s="34">
        <f t="shared" si="340"/>
        <v>0</v>
      </c>
      <c r="EJ1181" s="45"/>
    </row>
    <row r="1182" spans="1:140" ht="15.75" customHeight="1">
      <c r="A1182" s="33"/>
      <c r="B1182" s="33"/>
      <c r="C1182" s="3"/>
      <c r="D1182" s="66"/>
      <c r="E1182" s="3"/>
      <c r="F1182" s="55"/>
      <c r="G1182" s="3"/>
      <c r="H1182" s="66"/>
      <c r="I1182" s="150"/>
      <c r="J1182" s="66"/>
      <c r="K1182" s="3"/>
      <c r="L1182" s="3"/>
      <c r="M1182" s="71"/>
      <c r="N1182" s="65"/>
      <c r="O1182" s="3"/>
      <c r="P1182" s="3"/>
      <c r="Q1182" s="66"/>
      <c r="R1182" s="3"/>
      <c r="S1182" s="66"/>
      <c r="T1182" s="66"/>
      <c r="U1182" s="66"/>
      <c r="V1182" s="66"/>
      <c r="W1182" s="66"/>
      <c r="X1182" s="3"/>
      <c r="Y1182" s="66"/>
      <c r="Z1182" s="66"/>
      <c r="AA1182" s="70"/>
      <c r="AB1182" s="3"/>
      <c r="AC1182" s="66"/>
      <c r="AD1182" s="66"/>
      <c r="AE1182" s="66"/>
      <c r="AF1182" s="3"/>
      <c r="AG1182" s="3"/>
      <c r="AH1182" s="3"/>
      <c r="AI1182" s="3"/>
      <c r="AJ1182" s="66"/>
      <c r="AK1182" s="66"/>
      <c r="AL1182" s="66"/>
      <c r="AM1182" s="3"/>
      <c r="AN1182" s="3"/>
      <c r="AO1182" s="3"/>
      <c r="AP1182" s="66"/>
      <c r="AQ1182" s="3"/>
      <c r="AR1182" s="66" t="str">
        <f t="shared" si="342"/>
        <v/>
      </c>
      <c r="AS1182" s="66"/>
      <c r="AT1182" s="70"/>
      <c r="AU1182" s="66"/>
      <c r="AV1182" s="66"/>
      <c r="AW1182" s="66"/>
      <c r="AX1182" s="66">
        <f t="shared" si="341"/>
        <v>0</v>
      </c>
      <c r="AY1182" s="3"/>
      <c r="AZ1182" s="3"/>
      <c r="BA1182" s="3"/>
      <c r="BB1182" s="3"/>
      <c r="BC1182" s="66"/>
      <c r="BD1182" s="3"/>
      <c r="BE1182" s="3"/>
      <c r="BF1182" s="3"/>
      <c r="BG1182" s="3"/>
      <c r="BH1182" s="3"/>
      <c r="BI1182" s="3"/>
      <c r="BJ1182" s="3"/>
      <c r="BK1182" s="3"/>
      <c r="BL1182" s="3"/>
      <c r="BM1182" s="3"/>
      <c r="BN1182" s="3"/>
      <c r="BO1182" s="3"/>
      <c r="BP1182" s="3"/>
      <c r="BQ1182" s="3"/>
      <c r="BR1182" s="3"/>
      <c r="BS1182" s="3"/>
      <c r="BT1182" s="3"/>
      <c r="BU1182" s="3"/>
      <c r="BV1182" s="2" t="s">
        <v>4467</v>
      </c>
      <c r="BW1182" s="3"/>
      <c r="BX1182" s="66"/>
      <c r="BY1182" s="3"/>
      <c r="BZ1182" s="66"/>
      <c r="CA1182" s="3"/>
      <c r="CB1182" s="3"/>
      <c r="CC1182" s="3"/>
      <c r="CD1182" s="3"/>
      <c r="CE1182" s="3"/>
      <c r="CF1182" s="3"/>
      <c r="CG1182" s="3"/>
      <c r="CH1182" s="34">
        <f t="shared" si="326"/>
        <v>0</v>
      </c>
      <c r="CI1182" s="3"/>
      <c r="CJ1182" s="3"/>
      <c r="CK1182" s="3"/>
      <c r="CL1182" s="3"/>
      <c r="CM1182" s="66"/>
      <c r="CN1182" s="3"/>
      <c r="CO1182" s="3"/>
      <c r="CP1182" s="3"/>
      <c r="CQ1182" s="3"/>
      <c r="CR1182" s="3"/>
      <c r="CS1182" s="34">
        <f t="shared" si="327"/>
        <v>0</v>
      </c>
      <c r="CT1182" s="3"/>
      <c r="CU1182" s="3"/>
      <c r="CV1182" s="3"/>
      <c r="CW1182" s="3"/>
      <c r="CX1182" s="3"/>
      <c r="CY1182" s="3"/>
      <c r="CZ1182" s="66"/>
      <c r="DA1182" s="3"/>
      <c r="DB1182" s="3"/>
      <c r="DC1182" s="3"/>
      <c r="DD1182" s="34">
        <f t="shared" si="328"/>
        <v>0</v>
      </c>
      <c r="DE1182" s="3"/>
      <c r="DF1182" s="3"/>
      <c r="DG1182" s="3"/>
      <c r="DH1182" s="3"/>
      <c r="DI1182" s="3"/>
      <c r="DJ1182" s="3"/>
      <c r="DK1182" s="3"/>
      <c r="DL1182" s="3"/>
      <c r="DM1182" s="3"/>
      <c r="DN1182" s="34">
        <f t="shared" si="329"/>
        <v>0</v>
      </c>
      <c r="DO1182" s="3"/>
      <c r="DP1182" s="3"/>
      <c r="DQ1182" s="3"/>
      <c r="DR1182" s="3"/>
      <c r="DS1182" s="3"/>
      <c r="DT1182" s="3"/>
      <c r="DU1182" s="3"/>
      <c r="DV1182" s="66"/>
      <c r="DW1182" s="3"/>
      <c r="DX1182" s="3"/>
      <c r="DY1182" s="34">
        <f t="shared" si="330"/>
        <v>0</v>
      </c>
      <c r="DZ1182" s="34">
        <f t="shared" si="331"/>
        <v>0</v>
      </c>
      <c r="EA1182" s="34">
        <f t="shared" si="332"/>
        <v>0</v>
      </c>
      <c r="EB1182" s="34">
        <f t="shared" si="333"/>
        <v>0</v>
      </c>
      <c r="EC1182" s="34">
        <f t="shared" si="334"/>
        <v>0</v>
      </c>
      <c r="ED1182" s="34">
        <f t="shared" si="335"/>
        <v>0</v>
      </c>
      <c r="EE1182" s="34">
        <f t="shared" si="336"/>
        <v>0</v>
      </c>
      <c r="EF1182" s="34">
        <f t="shared" si="337"/>
        <v>0</v>
      </c>
      <c r="EG1182" s="34">
        <f t="shared" si="338"/>
        <v>0</v>
      </c>
      <c r="EH1182" s="34">
        <f t="shared" si="339"/>
        <v>0</v>
      </c>
      <c r="EI1182" s="34">
        <f t="shared" si="340"/>
        <v>0</v>
      </c>
      <c r="EJ1182" s="45"/>
    </row>
    <row r="1183" spans="1:140" ht="15.75" customHeight="1">
      <c r="A1183" s="33"/>
      <c r="B1183" s="33"/>
      <c r="C1183" s="3"/>
      <c r="D1183" s="66"/>
      <c r="E1183" s="3"/>
      <c r="F1183" s="55"/>
      <c r="G1183" s="3"/>
      <c r="H1183" s="66"/>
      <c r="I1183" s="150"/>
      <c r="J1183" s="3"/>
      <c r="K1183" s="3"/>
      <c r="L1183" s="3"/>
      <c r="M1183" s="71"/>
      <c r="N1183" s="65"/>
      <c r="O1183" s="3"/>
      <c r="P1183" s="3"/>
      <c r="Q1183" s="66"/>
      <c r="R1183" s="3"/>
      <c r="S1183" s="66"/>
      <c r="T1183" s="66"/>
      <c r="U1183" s="66"/>
      <c r="V1183" s="66"/>
      <c r="W1183" s="66"/>
      <c r="X1183" s="3"/>
      <c r="Y1183" s="66"/>
      <c r="Z1183" s="66"/>
      <c r="AA1183" s="45"/>
      <c r="AB1183" s="3"/>
      <c r="AC1183" s="3"/>
      <c r="AD1183" s="3"/>
      <c r="AE1183" s="3"/>
      <c r="AF1183" s="3"/>
      <c r="AG1183" s="3"/>
      <c r="AH1183" s="3"/>
      <c r="AI1183" s="3"/>
      <c r="AJ1183" s="3"/>
      <c r="AK1183" s="3"/>
      <c r="AL1183" s="66"/>
      <c r="AM1183" s="3"/>
      <c r="AN1183" s="3"/>
      <c r="AO1183" s="3"/>
      <c r="AP1183" s="66"/>
      <c r="AQ1183" s="3"/>
      <c r="AR1183" s="66" t="str">
        <f t="shared" si="342"/>
        <v/>
      </c>
      <c r="AS1183" s="3"/>
      <c r="AT1183" s="66"/>
      <c r="AU1183" s="3"/>
      <c r="AV1183" s="3"/>
      <c r="AW1183" s="70"/>
      <c r="AX1183" s="66">
        <f t="shared" si="341"/>
        <v>0</v>
      </c>
      <c r="AY1183" s="3"/>
      <c r="AZ1183" s="3"/>
      <c r="BA1183" s="3"/>
      <c r="BB1183" s="3"/>
      <c r="BC1183" s="66"/>
      <c r="BD1183" s="3"/>
      <c r="BE1183" s="3"/>
      <c r="BF1183" s="3"/>
      <c r="BG1183" s="3"/>
      <c r="BH1183" s="3"/>
      <c r="BI1183" s="3"/>
      <c r="BJ1183" s="3"/>
      <c r="BK1183" s="3"/>
      <c r="BL1183" s="3"/>
      <c r="BM1183" s="3"/>
      <c r="BN1183" s="3"/>
      <c r="BO1183" s="3"/>
      <c r="BP1183" s="3"/>
      <c r="BQ1183" s="3"/>
      <c r="BR1183" s="3"/>
      <c r="BS1183" s="3"/>
      <c r="BT1183" s="70"/>
      <c r="BU1183" s="70"/>
      <c r="BV1183" s="2" t="s">
        <v>4467</v>
      </c>
      <c r="BW1183" s="3"/>
      <c r="BX1183" s="66"/>
      <c r="BY1183" s="3"/>
      <c r="BZ1183" s="66"/>
      <c r="CA1183" s="3"/>
      <c r="CB1183" s="3"/>
      <c r="CC1183" s="3"/>
      <c r="CD1183" s="3"/>
      <c r="CE1183" s="3"/>
      <c r="CF1183" s="3"/>
      <c r="CG1183" s="3"/>
      <c r="CH1183" s="34">
        <f t="shared" si="326"/>
        <v>0</v>
      </c>
      <c r="CI1183" s="3"/>
      <c r="CJ1183" s="3"/>
      <c r="CK1183" s="3"/>
      <c r="CL1183" s="3"/>
      <c r="CM1183" s="66"/>
      <c r="CN1183" s="3"/>
      <c r="CO1183" s="3"/>
      <c r="CP1183" s="3"/>
      <c r="CQ1183" s="3"/>
      <c r="CR1183" s="3"/>
      <c r="CS1183" s="34">
        <f t="shared" si="327"/>
        <v>0</v>
      </c>
      <c r="CT1183" s="3"/>
      <c r="CU1183" s="3"/>
      <c r="CV1183" s="3"/>
      <c r="CW1183" s="3"/>
      <c r="CX1183" s="3"/>
      <c r="CY1183" s="3"/>
      <c r="CZ1183" s="66"/>
      <c r="DA1183" s="3"/>
      <c r="DB1183" s="3"/>
      <c r="DC1183" s="3"/>
      <c r="DD1183" s="34">
        <f t="shared" si="328"/>
        <v>0</v>
      </c>
      <c r="DE1183" s="3"/>
      <c r="DF1183" s="3"/>
      <c r="DG1183" s="3"/>
      <c r="DH1183" s="3"/>
      <c r="DI1183" s="3"/>
      <c r="DJ1183" s="3"/>
      <c r="DK1183" s="3"/>
      <c r="DL1183" s="3"/>
      <c r="DM1183" s="3"/>
      <c r="DN1183" s="34">
        <f t="shared" si="329"/>
        <v>0</v>
      </c>
      <c r="DO1183" s="3"/>
      <c r="DP1183" s="3"/>
      <c r="DQ1183" s="3"/>
      <c r="DR1183" s="70"/>
      <c r="DS1183" s="3"/>
      <c r="DT1183" s="3"/>
      <c r="DU1183" s="70"/>
      <c r="DV1183" s="70"/>
      <c r="DW1183" s="3"/>
      <c r="DX1183" s="70"/>
      <c r="DY1183" s="34">
        <f t="shared" si="330"/>
        <v>0</v>
      </c>
      <c r="DZ1183" s="34">
        <f t="shared" si="331"/>
        <v>0</v>
      </c>
      <c r="EA1183" s="34">
        <f t="shared" si="332"/>
        <v>0</v>
      </c>
      <c r="EB1183" s="34">
        <f t="shared" si="333"/>
        <v>0</v>
      </c>
      <c r="EC1183" s="34">
        <f t="shared" si="334"/>
        <v>0</v>
      </c>
      <c r="ED1183" s="34">
        <f t="shared" si="335"/>
        <v>0</v>
      </c>
      <c r="EE1183" s="34">
        <f t="shared" si="336"/>
        <v>0</v>
      </c>
      <c r="EF1183" s="34">
        <f t="shared" si="337"/>
        <v>0</v>
      </c>
      <c r="EG1183" s="34">
        <f t="shared" si="338"/>
        <v>0</v>
      </c>
      <c r="EH1183" s="34">
        <f t="shared" si="339"/>
        <v>0</v>
      </c>
      <c r="EI1183" s="34">
        <f t="shared" si="340"/>
        <v>0</v>
      </c>
      <c r="EJ1183" s="45"/>
    </row>
    <row r="1184" spans="1:140" ht="15.75" customHeight="1">
      <c r="A1184" s="33"/>
      <c r="B1184" s="33"/>
      <c r="C1184" s="3"/>
      <c r="D1184" s="66"/>
      <c r="E1184" s="3"/>
      <c r="F1184" s="55"/>
      <c r="G1184" s="3"/>
      <c r="H1184" s="66"/>
      <c r="I1184" s="150"/>
      <c r="J1184" s="3"/>
      <c r="K1184" s="3"/>
      <c r="L1184" s="3"/>
      <c r="M1184" s="71"/>
      <c r="N1184" s="65"/>
      <c r="O1184" s="3"/>
      <c r="P1184" s="3"/>
      <c r="Q1184" s="66"/>
      <c r="R1184" s="3"/>
      <c r="S1184" s="66"/>
      <c r="T1184" s="66"/>
      <c r="U1184" s="66"/>
      <c r="V1184" s="66"/>
      <c r="W1184" s="66"/>
      <c r="X1184" s="3"/>
      <c r="Y1184" s="66"/>
      <c r="Z1184" s="66"/>
      <c r="AA1184" s="66"/>
      <c r="AB1184" s="3"/>
      <c r="AC1184" s="3"/>
      <c r="AD1184" s="3"/>
      <c r="AE1184" s="3"/>
      <c r="AF1184" s="3"/>
      <c r="AG1184" s="3"/>
      <c r="AH1184" s="70"/>
      <c r="AI1184" s="3"/>
      <c r="AJ1184" s="3"/>
      <c r="AK1184" s="3"/>
      <c r="AL1184" s="66"/>
      <c r="AM1184" s="3"/>
      <c r="AN1184" s="3"/>
      <c r="AO1184" s="3"/>
      <c r="AP1184" s="66"/>
      <c r="AQ1184" s="3"/>
      <c r="AR1184" s="66" t="str">
        <f t="shared" si="342"/>
        <v/>
      </c>
      <c r="AS1184" s="3"/>
      <c r="AT1184" s="3"/>
      <c r="AU1184" s="70"/>
      <c r="AV1184" s="3"/>
      <c r="AW1184" s="66"/>
      <c r="AX1184" s="66">
        <f t="shared" si="341"/>
        <v>0</v>
      </c>
      <c r="AY1184" s="3"/>
      <c r="AZ1184" s="3"/>
      <c r="BA1184" s="3"/>
      <c r="BB1184" s="3"/>
      <c r="BC1184" s="66"/>
      <c r="BD1184" s="3"/>
      <c r="BE1184" s="3"/>
      <c r="BF1184" s="3"/>
      <c r="BG1184" s="3"/>
      <c r="BH1184" s="3"/>
      <c r="BI1184" s="3"/>
      <c r="BJ1184" s="3"/>
      <c r="BK1184" s="3"/>
      <c r="BL1184" s="3"/>
      <c r="BM1184" s="3"/>
      <c r="BN1184" s="3"/>
      <c r="BO1184" s="3"/>
      <c r="BP1184" s="3"/>
      <c r="BQ1184" s="3"/>
      <c r="BR1184" s="3"/>
      <c r="BS1184" s="3"/>
      <c r="BT1184" s="66"/>
      <c r="BU1184" s="45"/>
      <c r="BV1184" s="2" t="s">
        <v>4467</v>
      </c>
      <c r="BW1184" s="3"/>
      <c r="BX1184" s="66"/>
      <c r="BY1184" s="3"/>
      <c r="BZ1184" s="66"/>
      <c r="CA1184" s="3"/>
      <c r="CB1184" s="3"/>
      <c r="CC1184" s="3"/>
      <c r="CD1184" s="3"/>
      <c r="CE1184" s="3"/>
      <c r="CF1184" s="3"/>
      <c r="CG1184" s="3"/>
      <c r="CH1184" s="34">
        <f t="shared" si="326"/>
        <v>0</v>
      </c>
      <c r="CI1184" s="3"/>
      <c r="CJ1184" s="3"/>
      <c r="CK1184" s="3"/>
      <c r="CL1184" s="3"/>
      <c r="CM1184" s="66"/>
      <c r="CN1184" s="3"/>
      <c r="CO1184" s="3"/>
      <c r="CP1184" s="3"/>
      <c r="CQ1184" s="3"/>
      <c r="CR1184" s="3"/>
      <c r="CS1184" s="34">
        <f t="shared" si="327"/>
        <v>0</v>
      </c>
      <c r="CT1184" s="3"/>
      <c r="CU1184" s="3"/>
      <c r="CV1184" s="3"/>
      <c r="CW1184" s="3"/>
      <c r="CX1184" s="3"/>
      <c r="CY1184" s="3"/>
      <c r="CZ1184" s="66"/>
      <c r="DA1184" s="70"/>
      <c r="DB1184" s="3"/>
      <c r="DC1184" s="70"/>
      <c r="DD1184" s="34">
        <f t="shared" si="328"/>
        <v>0</v>
      </c>
      <c r="DE1184" s="3"/>
      <c r="DF1184" s="3"/>
      <c r="DG1184" s="3"/>
      <c r="DH1184" s="3"/>
      <c r="DI1184" s="3"/>
      <c r="DJ1184" s="3"/>
      <c r="DK1184" s="3"/>
      <c r="DL1184" s="3"/>
      <c r="DM1184" s="3"/>
      <c r="DN1184" s="34">
        <f t="shared" si="329"/>
        <v>0</v>
      </c>
      <c r="DO1184" s="3"/>
      <c r="DP1184" s="3"/>
      <c r="DQ1184" s="3"/>
      <c r="DR1184" s="66"/>
      <c r="DS1184" s="3"/>
      <c r="DT1184" s="3"/>
      <c r="DU1184" s="66"/>
      <c r="DV1184" s="66"/>
      <c r="DW1184" s="3"/>
      <c r="DX1184" s="66"/>
      <c r="DY1184" s="34">
        <f t="shared" si="330"/>
        <v>0</v>
      </c>
      <c r="DZ1184" s="34">
        <f t="shared" si="331"/>
        <v>0</v>
      </c>
      <c r="EA1184" s="34">
        <f t="shared" si="332"/>
        <v>0</v>
      </c>
      <c r="EB1184" s="34">
        <f t="shared" si="333"/>
        <v>0</v>
      </c>
      <c r="EC1184" s="34">
        <f t="shared" si="334"/>
        <v>0</v>
      </c>
      <c r="ED1184" s="34">
        <f t="shared" si="335"/>
        <v>0</v>
      </c>
      <c r="EE1184" s="34">
        <f t="shared" si="336"/>
        <v>0</v>
      </c>
      <c r="EF1184" s="34">
        <f t="shared" si="337"/>
        <v>0</v>
      </c>
      <c r="EG1184" s="34">
        <f t="shared" si="338"/>
        <v>0</v>
      </c>
      <c r="EH1184" s="34">
        <f t="shared" si="339"/>
        <v>0</v>
      </c>
      <c r="EI1184" s="34">
        <f t="shared" si="340"/>
        <v>0</v>
      </c>
      <c r="EJ1184" s="45"/>
    </row>
    <row r="1185" spans="1:140" ht="15.75" customHeight="1">
      <c r="A1185" s="33"/>
      <c r="B1185" s="33"/>
      <c r="C1185" s="3"/>
      <c r="D1185" s="66"/>
      <c r="E1185" s="3"/>
      <c r="F1185" s="3"/>
      <c r="G1185" s="3"/>
      <c r="H1185" s="66"/>
      <c r="I1185" s="150"/>
      <c r="J1185" s="3"/>
      <c r="K1185" s="3"/>
      <c r="L1185" s="3"/>
      <c r="M1185" s="71"/>
      <c r="N1185" s="65"/>
      <c r="O1185" s="3"/>
      <c r="P1185" s="3"/>
      <c r="Q1185" s="66"/>
      <c r="R1185" s="3"/>
      <c r="S1185" s="66"/>
      <c r="T1185" s="66"/>
      <c r="U1185" s="66"/>
      <c r="V1185" s="66"/>
      <c r="W1185" s="66"/>
      <c r="X1185" s="70"/>
      <c r="Y1185" s="70"/>
      <c r="Z1185" s="70"/>
      <c r="AA1185" s="3"/>
      <c r="AB1185" s="3"/>
      <c r="AC1185" s="3"/>
      <c r="AD1185" s="3"/>
      <c r="AE1185" s="3"/>
      <c r="AF1185" s="3"/>
      <c r="AG1185" s="3"/>
      <c r="AH1185" s="66"/>
      <c r="AI1185" s="3"/>
      <c r="AJ1185" s="3"/>
      <c r="AK1185" s="3"/>
      <c r="AL1185" s="66"/>
      <c r="AM1185" s="3"/>
      <c r="AN1185" s="3"/>
      <c r="AO1185" s="3"/>
      <c r="AP1185" s="66"/>
      <c r="AQ1185" s="3"/>
      <c r="AR1185" s="66" t="str">
        <f t="shared" si="342"/>
        <v/>
      </c>
      <c r="AS1185" s="3"/>
      <c r="AT1185" s="70"/>
      <c r="AU1185" s="66"/>
      <c r="AV1185" s="3"/>
      <c r="AW1185" s="3"/>
      <c r="AX1185" s="66">
        <f t="shared" si="341"/>
        <v>0</v>
      </c>
      <c r="AY1185" s="3"/>
      <c r="AZ1185" s="3"/>
      <c r="BA1185" s="3"/>
      <c r="BB1185" s="3"/>
      <c r="BC1185" s="66"/>
      <c r="BD1185" s="3"/>
      <c r="BE1185" s="3"/>
      <c r="BF1185" s="3"/>
      <c r="BG1185" s="3"/>
      <c r="BH1185" s="3"/>
      <c r="BI1185" s="3"/>
      <c r="BJ1185" s="3"/>
      <c r="BK1185" s="3"/>
      <c r="BL1185" s="3"/>
      <c r="BM1185" s="3"/>
      <c r="BN1185" s="3"/>
      <c r="BO1185" s="3"/>
      <c r="BP1185" s="3"/>
      <c r="BQ1185" s="3"/>
      <c r="BR1185" s="3"/>
      <c r="BS1185" s="3"/>
      <c r="BT1185" s="3"/>
      <c r="BU1185" s="45"/>
      <c r="BV1185" s="2" t="s">
        <v>4467</v>
      </c>
      <c r="BW1185" s="3"/>
      <c r="BX1185" s="66"/>
      <c r="BY1185" s="3"/>
      <c r="BZ1185" s="66"/>
      <c r="CA1185" s="3"/>
      <c r="CB1185" s="3"/>
      <c r="CC1185" s="3"/>
      <c r="CD1185" s="3"/>
      <c r="CE1185" s="3"/>
      <c r="CF1185" s="3"/>
      <c r="CG1185" s="3"/>
      <c r="CH1185" s="34">
        <f t="shared" si="326"/>
        <v>0</v>
      </c>
      <c r="CI1185" s="3"/>
      <c r="CJ1185" s="3"/>
      <c r="CK1185" s="3"/>
      <c r="CL1185" s="3"/>
      <c r="CM1185" s="66"/>
      <c r="CN1185" s="3"/>
      <c r="CO1185" s="3"/>
      <c r="CP1185" s="70"/>
      <c r="CQ1185" s="3"/>
      <c r="CR1185" s="70"/>
      <c r="CS1185" s="34">
        <f t="shared" si="327"/>
        <v>0</v>
      </c>
      <c r="CT1185" s="3"/>
      <c r="CU1185" s="3"/>
      <c r="CV1185" s="3"/>
      <c r="CW1185" s="3"/>
      <c r="CX1185" s="3"/>
      <c r="CY1185" s="3"/>
      <c r="CZ1185" s="66"/>
      <c r="DA1185" s="66"/>
      <c r="DB1185" s="3"/>
      <c r="DC1185" s="66"/>
      <c r="DD1185" s="34">
        <f t="shared" si="328"/>
        <v>0</v>
      </c>
      <c r="DE1185" s="3"/>
      <c r="DF1185" s="3"/>
      <c r="DG1185" s="3"/>
      <c r="DH1185" s="3"/>
      <c r="DI1185" s="3"/>
      <c r="DJ1185" s="3"/>
      <c r="DK1185" s="3"/>
      <c r="DL1185" s="3"/>
      <c r="DM1185" s="3"/>
      <c r="DN1185" s="34">
        <f t="shared" si="329"/>
        <v>0</v>
      </c>
      <c r="DO1185" s="3"/>
      <c r="DP1185" s="3"/>
      <c r="DQ1185" s="3"/>
      <c r="DR1185" s="3"/>
      <c r="DS1185" s="3"/>
      <c r="DT1185" s="3"/>
      <c r="DU1185" s="3"/>
      <c r="DV1185" s="66"/>
      <c r="DW1185" s="3"/>
      <c r="DX1185" s="3"/>
      <c r="DY1185" s="34">
        <f t="shared" si="330"/>
        <v>0</v>
      </c>
      <c r="DZ1185" s="34">
        <f t="shared" si="331"/>
        <v>0</v>
      </c>
      <c r="EA1185" s="34">
        <f t="shared" si="332"/>
        <v>0</v>
      </c>
      <c r="EB1185" s="34">
        <f t="shared" si="333"/>
        <v>0</v>
      </c>
      <c r="EC1185" s="34">
        <f t="shared" si="334"/>
        <v>0</v>
      </c>
      <c r="ED1185" s="34">
        <f t="shared" si="335"/>
        <v>0</v>
      </c>
      <c r="EE1185" s="34">
        <f t="shared" si="336"/>
        <v>0</v>
      </c>
      <c r="EF1185" s="34">
        <f t="shared" si="337"/>
        <v>0</v>
      </c>
      <c r="EG1185" s="34">
        <f t="shared" si="338"/>
        <v>0</v>
      </c>
      <c r="EH1185" s="34">
        <f t="shared" si="339"/>
        <v>0</v>
      </c>
      <c r="EI1185" s="34">
        <f t="shared" si="340"/>
        <v>0</v>
      </c>
      <c r="EJ1185" s="45"/>
    </row>
    <row r="1186" spans="1:140" ht="15.75" customHeight="1">
      <c r="A1186" s="33"/>
      <c r="B1186" s="33"/>
      <c r="C1186" s="3"/>
      <c r="D1186" s="66"/>
      <c r="E1186" s="3"/>
      <c r="F1186" s="3"/>
      <c r="G1186" s="3"/>
      <c r="H1186" s="66"/>
      <c r="I1186" s="150"/>
      <c r="J1186" s="3"/>
      <c r="K1186" s="3"/>
      <c r="L1186" s="3"/>
      <c r="M1186" s="71"/>
      <c r="N1186" s="65"/>
      <c r="O1186" s="3"/>
      <c r="P1186" s="3"/>
      <c r="Q1186" s="66"/>
      <c r="R1186" s="3"/>
      <c r="S1186" s="66"/>
      <c r="T1186" s="66"/>
      <c r="U1186" s="66"/>
      <c r="V1186" s="66"/>
      <c r="W1186" s="66"/>
      <c r="X1186" s="45"/>
      <c r="Y1186" s="70"/>
      <c r="Z1186" s="70"/>
      <c r="AA1186" s="3"/>
      <c r="AB1186" s="3"/>
      <c r="AC1186" s="3"/>
      <c r="AD1186" s="3"/>
      <c r="AE1186" s="3"/>
      <c r="AF1186" s="3"/>
      <c r="AG1186" s="3"/>
      <c r="AH1186" s="3"/>
      <c r="AI1186" s="3"/>
      <c r="AJ1186" s="3"/>
      <c r="AK1186" s="3"/>
      <c r="AL1186" s="66"/>
      <c r="AM1186" s="3"/>
      <c r="AN1186" s="3"/>
      <c r="AO1186" s="3"/>
      <c r="AP1186" s="66"/>
      <c r="AQ1186" s="3"/>
      <c r="AR1186" s="66" t="str">
        <f t="shared" si="342"/>
        <v/>
      </c>
      <c r="AS1186" s="3"/>
      <c r="AT1186" s="45"/>
      <c r="AU1186" s="3"/>
      <c r="AV1186" s="3"/>
      <c r="AW1186" s="3"/>
      <c r="AX1186" s="66">
        <f t="shared" si="341"/>
        <v>0</v>
      </c>
      <c r="AY1186" s="3"/>
      <c r="AZ1186" s="3"/>
      <c r="BA1186" s="3"/>
      <c r="BB1186" s="3"/>
      <c r="BC1186" s="66"/>
      <c r="BD1186" s="3"/>
      <c r="BE1186" s="3"/>
      <c r="BF1186" s="3"/>
      <c r="BG1186" s="3"/>
      <c r="BH1186" s="3"/>
      <c r="BI1186" s="3"/>
      <c r="BJ1186" s="3"/>
      <c r="BK1186" s="3"/>
      <c r="BL1186" s="3"/>
      <c r="BM1186" s="3"/>
      <c r="BN1186" s="3"/>
      <c r="BO1186" s="3"/>
      <c r="BP1186" s="3"/>
      <c r="BQ1186" s="3"/>
      <c r="BR1186" s="3"/>
      <c r="BS1186" s="3"/>
      <c r="BT1186" s="3"/>
      <c r="BU1186" s="66"/>
      <c r="BV1186" s="2" t="s">
        <v>4467</v>
      </c>
      <c r="BW1186" s="3"/>
      <c r="BX1186" s="66"/>
      <c r="BY1186" s="3"/>
      <c r="BZ1186" s="66"/>
      <c r="CA1186" s="3"/>
      <c r="CB1186" s="3"/>
      <c r="CC1186" s="3"/>
      <c r="CD1186" s="3"/>
      <c r="CE1186" s="3"/>
      <c r="CF1186" s="3"/>
      <c r="CG1186" s="3"/>
      <c r="CH1186" s="34">
        <f t="shared" si="326"/>
        <v>0</v>
      </c>
      <c r="CI1186" s="3"/>
      <c r="CJ1186" s="3"/>
      <c r="CK1186" s="3"/>
      <c r="CL1186" s="3"/>
      <c r="CM1186" s="66"/>
      <c r="CN1186" s="3"/>
      <c r="CO1186" s="3"/>
      <c r="CP1186" s="66"/>
      <c r="CQ1186" s="3"/>
      <c r="CR1186" s="66"/>
      <c r="CS1186" s="34">
        <f t="shared" si="327"/>
        <v>0</v>
      </c>
      <c r="CT1186" s="3"/>
      <c r="CU1186" s="3"/>
      <c r="CV1186" s="3"/>
      <c r="CW1186" s="3"/>
      <c r="CX1186" s="3"/>
      <c r="CY1186" s="3"/>
      <c r="CZ1186" s="66"/>
      <c r="DA1186" s="3"/>
      <c r="DB1186" s="3"/>
      <c r="DC1186" s="3"/>
      <c r="DD1186" s="34">
        <f t="shared" si="328"/>
        <v>0</v>
      </c>
      <c r="DE1186" s="3"/>
      <c r="DF1186" s="3"/>
      <c r="DG1186" s="3"/>
      <c r="DH1186" s="3"/>
      <c r="DI1186" s="3"/>
      <c r="DJ1186" s="3"/>
      <c r="DK1186" s="3"/>
      <c r="DL1186" s="3"/>
      <c r="DM1186" s="3"/>
      <c r="DN1186" s="34">
        <f t="shared" si="329"/>
        <v>0</v>
      </c>
      <c r="DO1186" s="3"/>
      <c r="DP1186" s="3"/>
      <c r="DQ1186" s="3"/>
      <c r="DR1186" s="3"/>
      <c r="DS1186" s="3"/>
      <c r="DT1186" s="3"/>
      <c r="DU1186" s="3"/>
      <c r="DV1186" s="66"/>
      <c r="DW1186" s="3"/>
      <c r="DX1186" s="3"/>
      <c r="DY1186" s="34">
        <f t="shared" si="330"/>
        <v>0</v>
      </c>
      <c r="DZ1186" s="34">
        <f t="shared" si="331"/>
        <v>0</v>
      </c>
      <c r="EA1186" s="34">
        <f t="shared" si="332"/>
        <v>0</v>
      </c>
      <c r="EB1186" s="34">
        <f t="shared" si="333"/>
        <v>0</v>
      </c>
      <c r="EC1186" s="34">
        <f t="shared" si="334"/>
        <v>0</v>
      </c>
      <c r="ED1186" s="34">
        <f t="shared" si="335"/>
        <v>0</v>
      </c>
      <c r="EE1186" s="34">
        <f t="shared" si="336"/>
        <v>0</v>
      </c>
      <c r="EF1186" s="34">
        <f t="shared" si="337"/>
        <v>0</v>
      </c>
      <c r="EG1186" s="34">
        <f t="shared" si="338"/>
        <v>0</v>
      </c>
      <c r="EH1186" s="34">
        <f t="shared" si="339"/>
        <v>0</v>
      </c>
      <c r="EI1186" s="34">
        <f t="shared" si="340"/>
        <v>0</v>
      </c>
      <c r="EJ1186" s="45"/>
    </row>
    <row r="1187" spans="1:140" ht="15.75" customHeight="1">
      <c r="A1187" s="33"/>
      <c r="B1187" s="33"/>
      <c r="C1187" s="3"/>
      <c r="D1187" s="66"/>
      <c r="E1187" s="3"/>
      <c r="F1187" s="78"/>
      <c r="G1187" s="3"/>
      <c r="H1187" s="66"/>
      <c r="I1187" s="64"/>
      <c r="J1187" s="3"/>
      <c r="K1187" s="3"/>
      <c r="L1187" s="3"/>
      <c r="M1187" s="71"/>
      <c r="N1187" s="65"/>
      <c r="O1187" s="3"/>
      <c r="P1187" s="3"/>
      <c r="Q1187" s="66"/>
      <c r="R1187" s="3"/>
      <c r="S1187" s="66"/>
      <c r="T1187" s="66"/>
      <c r="U1187" s="66"/>
      <c r="V1187" s="66"/>
      <c r="W1187" s="66"/>
      <c r="X1187" s="66"/>
      <c r="Y1187" s="66"/>
      <c r="Z1187" s="66"/>
      <c r="AA1187" s="3"/>
      <c r="AB1187" s="70"/>
      <c r="AC1187" s="3"/>
      <c r="AD1187" s="3"/>
      <c r="AE1187" s="3"/>
      <c r="AF1187" s="3"/>
      <c r="AG1187" s="3"/>
      <c r="AH1187" s="3"/>
      <c r="AI1187" s="3"/>
      <c r="AJ1187" s="3"/>
      <c r="AK1187" s="3"/>
      <c r="AL1187" s="66"/>
      <c r="AM1187" s="3"/>
      <c r="AN1187" s="3"/>
      <c r="AO1187" s="3"/>
      <c r="AP1187" s="66"/>
      <c r="AQ1187" s="3"/>
      <c r="AR1187" s="66" t="str">
        <f t="shared" si="342"/>
        <v/>
      </c>
      <c r="AS1187" s="3"/>
      <c r="AT1187" s="45"/>
      <c r="AU1187" s="70"/>
      <c r="AV1187" s="3"/>
      <c r="AW1187" s="3"/>
      <c r="AX1187" s="66">
        <f t="shared" si="341"/>
        <v>0</v>
      </c>
      <c r="AY1187" s="3"/>
      <c r="AZ1187" s="3"/>
      <c r="BA1187" s="3"/>
      <c r="BB1187" s="3"/>
      <c r="BC1187" s="66"/>
      <c r="BD1187" s="3"/>
      <c r="BE1187" s="3"/>
      <c r="BF1187" s="3"/>
      <c r="BG1187" s="3"/>
      <c r="BH1187" s="3"/>
      <c r="BI1187" s="3"/>
      <c r="BJ1187" s="3"/>
      <c r="BK1187" s="3"/>
      <c r="BL1187" s="3"/>
      <c r="BM1187" s="3"/>
      <c r="BN1187" s="3"/>
      <c r="BO1187" s="3"/>
      <c r="BP1187" s="3"/>
      <c r="BQ1187" s="3"/>
      <c r="BR1187" s="3"/>
      <c r="BS1187" s="3"/>
      <c r="BT1187" s="3"/>
      <c r="BU1187" s="3"/>
      <c r="BV1187" s="2" t="s">
        <v>4467</v>
      </c>
      <c r="BW1187" s="3"/>
      <c r="BX1187" s="66"/>
      <c r="BY1187" s="3"/>
      <c r="BZ1187" s="66"/>
      <c r="CA1187" s="3"/>
      <c r="CB1187" s="3"/>
      <c r="CC1187" s="3"/>
      <c r="CD1187" s="3"/>
      <c r="CE1187" s="3"/>
      <c r="CF1187" s="3"/>
      <c r="CG1187" s="3"/>
      <c r="CH1187" s="34">
        <f t="shared" si="326"/>
        <v>0</v>
      </c>
      <c r="CI1187" s="3"/>
      <c r="CJ1187" s="3"/>
      <c r="CK1187" s="3"/>
      <c r="CL1187" s="3"/>
      <c r="CM1187" s="66"/>
      <c r="CN1187" s="3"/>
      <c r="CO1187" s="3"/>
      <c r="CP1187" s="3"/>
      <c r="CQ1187" s="3"/>
      <c r="CR1187" s="3"/>
      <c r="CS1187" s="34">
        <f t="shared" si="327"/>
        <v>0</v>
      </c>
      <c r="CT1187" s="3"/>
      <c r="CU1187" s="3"/>
      <c r="CV1187" s="3"/>
      <c r="CW1187" s="3"/>
      <c r="CX1187" s="3"/>
      <c r="CY1187" s="3"/>
      <c r="CZ1187" s="66"/>
      <c r="DA1187" s="3"/>
      <c r="DB1187" s="3"/>
      <c r="DC1187" s="3"/>
      <c r="DD1187" s="34">
        <f t="shared" si="328"/>
        <v>0</v>
      </c>
      <c r="DE1187" s="3"/>
      <c r="DF1187" s="3"/>
      <c r="DG1187" s="3"/>
      <c r="DH1187" s="3"/>
      <c r="DI1187" s="3"/>
      <c r="DJ1187" s="3"/>
      <c r="DK1187" s="3"/>
      <c r="DL1187" s="3"/>
      <c r="DM1187" s="3"/>
      <c r="DN1187" s="34">
        <f t="shared" si="329"/>
        <v>0</v>
      </c>
      <c r="DO1187" s="3"/>
      <c r="DP1187" s="3"/>
      <c r="DQ1187" s="3"/>
      <c r="DR1187" s="3"/>
      <c r="DS1187" s="3"/>
      <c r="DT1187" s="3"/>
      <c r="DU1187" s="3"/>
      <c r="DV1187" s="66"/>
      <c r="DW1187" s="3"/>
      <c r="DX1187" s="3"/>
      <c r="DY1187" s="34">
        <f t="shared" si="330"/>
        <v>0</v>
      </c>
      <c r="DZ1187" s="34">
        <f t="shared" si="331"/>
        <v>0</v>
      </c>
      <c r="EA1187" s="34">
        <f t="shared" si="332"/>
        <v>0</v>
      </c>
      <c r="EB1187" s="34">
        <f t="shared" si="333"/>
        <v>0</v>
      </c>
      <c r="EC1187" s="34">
        <f t="shared" si="334"/>
        <v>0</v>
      </c>
      <c r="ED1187" s="34">
        <f t="shared" si="335"/>
        <v>0</v>
      </c>
      <c r="EE1187" s="34">
        <f t="shared" si="336"/>
        <v>0</v>
      </c>
      <c r="EF1187" s="34">
        <f t="shared" si="337"/>
        <v>0</v>
      </c>
      <c r="EG1187" s="34">
        <f t="shared" si="338"/>
        <v>0</v>
      </c>
      <c r="EH1187" s="34">
        <f t="shared" si="339"/>
        <v>0</v>
      </c>
      <c r="EI1187" s="34">
        <f t="shared" si="340"/>
        <v>0</v>
      </c>
      <c r="EJ1187" s="45"/>
    </row>
    <row r="1188" spans="1:140" ht="15.75" customHeight="1">
      <c r="A1188" s="33"/>
      <c r="B1188" s="33"/>
      <c r="C1188" s="3"/>
      <c r="D1188" s="66"/>
      <c r="E1188" s="3"/>
      <c r="F1188" s="66"/>
      <c r="G1188" s="3"/>
      <c r="H1188" s="66"/>
      <c r="I1188" s="40"/>
      <c r="J1188" s="3"/>
      <c r="K1188" s="3"/>
      <c r="L1188" s="3"/>
      <c r="M1188" s="71"/>
      <c r="N1188" s="65"/>
      <c r="O1188" s="3"/>
      <c r="P1188" s="3"/>
      <c r="Q1188" s="66"/>
      <c r="R1188" s="3"/>
      <c r="S1188" s="66"/>
      <c r="T1188" s="66"/>
      <c r="U1188" s="66"/>
      <c r="V1188" s="66"/>
      <c r="W1188" s="66"/>
      <c r="X1188" s="3"/>
      <c r="Y1188" s="66"/>
      <c r="Z1188" s="66"/>
      <c r="AA1188" s="70"/>
      <c r="AB1188" s="66"/>
      <c r="AC1188" s="3"/>
      <c r="AD1188" s="3"/>
      <c r="AE1188" s="3"/>
      <c r="AF1188" s="3"/>
      <c r="AG1188" s="3"/>
      <c r="AH1188" s="3"/>
      <c r="AI1188" s="3"/>
      <c r="AJ1188" s="3"/>
      <c r="AK1188" s="3"/>
      <c r="AL1188" s="66"/>
      <c r="AM1188" s="3"/>
      <c r="AN1188" s="3"/>
      <c r="AO1188" s="3"/>
      <c r="AP1188" s="66"/>
      <c r="AQ1188" s="3"/>
      <c r="AR1188" s="66" t="str">
        <f t="shared" si="342"/>
        <v/>
      </c>
      <c r="AS1188" s="3"/>
      <c r="AT1188" s="45"/>
      <c r="AU1188" s="66"/>
      <c r="AV1188" s="3"/>
      <c r="AW1188" s="3"/>
      <c r="AX1188" s="66">
        <f t="shared" si="341"/>
        <v>0</v>
      </c>
      <c r="AY1188" s="3"/>
      <c r="AZ1188" s="3"/>
      <c r="BA1188" s="3"/>
      <c r="BB1188" s="3"/>
      <c r="BC1188" s="66"/>
      <c r="BD1188" s="3"/>
      <c r="BE1188" s="3"/>
      <c r="BF1188" s="3"/>
      <c r="BG1188" s="3"/>
      <c r="BH1188" s="3"/>
      <c r="BI1188" s="3"/>
      <c r="BJ1188" s="3"/>
      <c r="BK1188" s="3"/>
      <c r="BL1188" s="3"/>
      <c r="BM1188" s="3"/>
      <c r="BN1188" s="3"/>
      <c r="BO1188" s="3"/>
      <c r="BP1188" s="3"/>
      <c r="BQ1188" s="3"/>
      <c r="BR1188" s="3"/>
      <c r="BS1188" s="3"/>
      <c r="BT1188" s="3"/>
      <c r="BU1188" s="3"/>
      <c r="BV1188" s="2" t="s">
        <v>4467</v>
      </c>
      <c r="BW1188" s="3"/>
      <c r="BX1188" s="66"/>
      <c r="BY1188" s="3"/>
      <c r="BZ1188" s="66"/>
      <c r="CA1188" s="3"/>
      <c r="CB1188" s="3"/>
      <c r="CC1188" s="3"/>
      <c r="CD1188" s="3"/>
      <c r="CE1188" s="3"/>
      <c r="CF1188" s="3"/>
      <c r="CG1188" s="3"/>
      <c r="CH1188" s="34">
        <f t="shared" si="326"/>
        <v>0</v>
      </c>
      <c r="CI1188" s="3"/>
      <c r="CJ1188" s="3"/>
      <c r="CK1188" s="3"/>
      <c r="CL1188" s="3"/>
      <c r="CM1188" s="66"/>
      <c r="CN1188" s="3"/>
      <c r="CO1188" s="3"/>
      <c r="CP1188" s="3"/>
      <c r="CQ1188" s="3"/>
      <c r="CR1188" s="3"/>
      <c r="CS1188" s="34">
        <f t="shared" si="327"/>
        <v>0</v>
      </c>
      <c r="CT1188" s="3"/>
      <c r="CU1188" s="3"/>
      <c r="CV1188" s="3"/>
      <c r="CW1188" s="3"/>
      <c r="CX1188" s="3"/>
      <c r="CY1188" s="3"/>
      <c r="CZ1188" s="66"/>
      <c r="DA1188" s="3"/>
      <c r="DB1188" s="3"/>
      <c r="DC1188" s="3"/>
      <c r="DD1188" s="34">
        <f t="shared" si="328"/>
        <v>0</v>
      </c>
      <c r="DE1188" s="3"/>
      <c r="DF1188" s="3"/>
      <c r="DG1188" s="3"/>
      <c r="DH1188" s="3"/>
      <c r="DI1188" s="3"/>
      <c r="DJ1188" s="3"/>
      <c r="DK1188" s="3"/>
      <c r="DL1188" s="3"/>
      <c r="DM1188" s="3"/>
      <c r="DN1188" s="34">
        <f t="shared" si="329"/>
        <v>0</v>
      </c>
      <c r="DO1188" s="3"/>
      <c r="DP1188" s="3"/>
      <c r="DQ1188" s="3"/>
      <c r="DR1188" s="3"/>
      <c r="DS1188" s="3"/>
      <c r="DT1188" s="3"/>
      <c r="DU1188" s="3"/>
      <c r="DV1188" s="66"/>
      <c r="DW1188" s="3"/>
      <c r="DX1188" s="3"/>
      <c r="DY1188" s="34">
        <f t="shared" si="330"/>
        <v>0</v>
      </c>
      <c r="DZ1188" s="34">
        <f t="shared" si="331"/>
        <v>0</v>
      </c>
      <c r="EA1188" s="34">
        <f t="shared" si="332"/>
        <v>0</v>
      </c>
      <c r="EB1188" s="34">
        <f t="shared" si="333"/>
        <v>0</v>
      </c>
      <c r="EC1188" s="34">
        <f t="shared" si="334"/>
        <v>0</v>
      </c>
      <c r="ED1188" s="34">
        <f t="shared" si="335"/>
        <v>0</v>
      </c>
      <c r="EE1188" s="34">
        <f t="shared" si="336"/>
        <v>0</v>
      </c>
      <c r="EF1188" s="34">
        <f t="shared" si="337"/>
        <v>0</v>
      </c>
      <c r="EG1188" s="34">
        <f t="shared" si="338"/>
        <v>0</v>
      </c>
      <c r="EH1188" s="34">
        <f t="shared" si="339"/>
        <v>0</v>
      </c>
      <c r="EI1188" s="34">
        <f t="shared" si="340"/>
        <v>0</v>
      </c>
      <c r="EJ1188" s="45"/>
    </row>
    <row r="1189" spans="1:140" ht="15.75" customHeight="1">
      <c r="A1189" s="33"/>
      <c r="B1189" s="33"/>
      <c r="C1189" s="46"/>
      <c r="D1189" s="66"/>
      <c r="E1189" s="46"/>
      <c r="F1189" s="46"/>
      <c r="G1189" s="3"/>
      <c r="H1189" s="66"/>
      <c r="I1189" s="64"/>
      <c r="J1189" s="3"/>
      <c r="K1189" s="3"/>
      <c r="L1189" s="3"/>
      <c r="M1189" s="71"/>
      <c r="N1189" s="65"/>
      <c r="O1189" s="3"/>
      <c r="P1189" s="3"/>
      <c r="Q1189" s="66"/>
      <c r="R1189" s="3"/>
      <c r="S1189" s="66"/>
      <c r="T1189" s="66"/>
      <c r="U1189" s="66"/>
      <c r="V1189" s="66"/>
      <c r="W1189" s="66"/>
      <c r="X1189" s="3"/>
      <c r="Y1189" s="66"/>
      <c r="Z1189" s="66"/>
      <c r="AA1189" s="66"/>
      <c r="AB1189" s="3"/>
      <c r="AC1189" s="46"/>
      <c r="AD1189" s="46"/>
      <c r="AE1189" s="46"/>
      <c r="AF1189" s="3"/>
      <c r="AG1189" s="3"/>
      <c r="AH1189" s="3"/>
      <c r="AI1189" s="46"/>
      <c r="AJ1189" s="46"/>
      <c r="AK1189" s="3"/>
      <c r="AL1189" s="66"/>
      <c r="AM1189" s="3"/>
      <c r="AN1189" s="3"/>
      <c r="AO1189" s="3"/>
      <c r="AP1189" s="66"/>
      <c r="AQ1189" s="46"/>
      <c r="AR1189" s="66" t="str">
        <f t="shared" si="342"/>
        <v/>
      </c>
      <c r="AS1189" s="3"/>
      <c r="AT1189" s="45"/>
      <c r="AU1189" s="3"/>
      <c r="AV1189" s="3"/>
      <c r="AW1189" s="70"/>
      <c r="AX1189" s="66">
        <f t="shared" si="341"/>
        <v>0</v>
      </c>
      <c r="AY1189" s="3"/>
      <c r="AZ1189" s="3"/>
      <c r="BA1189" s="3"/>
      <c r="BB1189" s="3"/>
      <c r="BC1189" s="66"/>
      <c r="BD1189" s="3"/>
      <c r="BE1189" s="3"/>
      <c r="BF1189" s="3"/>
      <c r="BG1189" s="3"/>
      <c r="BH1189" s="3"/>
      <c r="BI1189" s="3"/>
      <c r="BJ1189" s="3"/>
      <c r="BK1189" s="3"/>
      <c r="BL1189" s="3"/>
      <c r="BM1189" s="3"/>
      <c r="BN1189" s="3"/>
      <c r="BO1189" s="3"/>
      <c r="BP1189" s="3"/>
      <c r="BQ1189" s="3"/>
      <c r="BR1189" s="3"/>
      <c r="BS1189" s="3"/>
      <c r="BT1189" s="70"/>
      <c r="BU1189" s="70"/>
      <c r="BV1189" s="2" t="s">
        <v>4467</v>
      </c>
      <c r="BW1189" s="3"/>
      <c r="BX1189" s="66"/>
      <c r="BY1189" s="3"/>
      <c r="BZ1189" s="66"/>
      <c r="CA1189" s="3"/>
      <c r="CB1189" s="3"/>
      <c r="CC1189" s="3"/>
      <c r="CD1189" s="3"/>
      <c r="CE1189" s="3"/>
      <c r="CF1189" s="3"/>
      <c r="CG1189" s="3"/>
      <c r="CH1189" s="34">
        <f t="shared" si="326"/>
        <v>0</v>
      </c>
      <c r="CI1189" s="3"/>
      <c r="CJ1189" s="3"/>
      <c r="CK1189" s="3"/>
      <c r="CL1189" s="70"/>
      <c r="CM1189" s="70"/>
      <c r="CN1189" s="3"/>
      <c r="CO1189" s="3"/>
      <c r="CP1189" s="3"/>
      <c r="CQ1189" s="3"/>
      <c r="CR1189" s="70"/>
      <c r="CS1189" s="34">
        <f t="shared" si="327"/>
        <v>0</v>
      </c>
      <c r="CT1189" s="3"/>
      <c r="CU1189" s="3"/>
      <c r="CV1189" s="3"/>
      <c r="CW1189" s="3"/>
      <c r="CX1189" s="3"/>
      <c r="CY1189" s="3"/>
      <c r="CZ1189" s="66"/>
      <c r="DA1189" s="3"/>
      <c r="DB1189" s="3"/>
      <c r="DC1189" s="3"/>
      <c r="DD1189" s="34">
        <f t="shared" si="328"/>
        <v>0</v>
      </c>
      <c r="DE1189" s="3"/>
      <c r="DF1189" s="3"/>
      <c r="DG1189" s="3"/>
      <c r="DH1189" s="3"/>
      <c r="DI1189" s="3"/>
      <c r="DJ1189" s="3"/>
      <c r="DK1189" s="3"/>
      <c r="DL1189" s="3"/>
      <c r="DM1189" s="3"/>
      <c r="DN1189" s="34">
        <f t="shared" si="329"/>
        <v>0</v>
      </c>
      <c r="DO1189" s="3"/>
      <c r="DP1189" s="3"/>
      <c r="DQ1189" s="3"/>
      <c r="DR1189" s="3"/>
      <c r="DS1189" s="3"/>
      <c r="DT1189" s="3"/>
      <c r="DU1189" s="70"/>
      <c r="DV1189" s="70"/>
      <c r="DW1189" s="3"/>
      <c r="DX1189" s="70"/>
      <c r="DY1189" s="34">
        <f t="shared" si="330"/>
        <v>0</v>
      </c>
      <c r="DZ1189" s="34">
        <f t="shared" si="331"/>
        <v>0</v>
      </c>
      <c r="EA1189" s="34">
        <f t="shared" si="332"/>
        <v>0</v>
      </c>
      <c r="EB1189" s="34">
        <f t="shared" si="333"/>
        <v>0</v>
      </c>
      <c r="EC1189" s="34">
        <f t="shared" si="334"/>
        <v>0</v>
      </c>
      <c r="ED1189" s="34">
        <f t="shared" si="335"/>
        <v>0</v>
      </c>
      <c r="EE1189" s="34">
        <f t="shared" si="336"/>
        <v>0</v>
      </c>
      <c r="EF1189" s="34">
        <f t="shared" si="337"/>
        <v>0</v>
      </c>
      <c r="EG1189" s="34">
        <f t="shared" si="338"/>
        <v>0</v>
      </c>
      <c r="EH1189" s="34">
        <f t="shared" si="339"/>
        <v>0</v>
      </c>
      <c r="EI1189" s="34">
        <f t="shared" si="340"/>
        <v>0</v>
      </c>
      <c r="EJ1189" s="45"/>
    </row>
    <row r="1190" spans="1:140" ht="15.75" customHeight="1">
      <c r="A1190" s="33"/>
      <c r="B1190" s="33"/>
      <c r="C1190" s="46"/>
      <c r="D1190" s="66"/>
      <c r="E1190" s="3"/>
      <c r="F1190" s="3"/>
      <c r="G1190" s="3"/>
      <c r="H1190" s="66"/>
      <c r="I1190" s="64"/>
      <c r="J1190" s="3"/>
      <c r="K1190" s="3"/>
      <c r="L1190" s="3"/>
      <c r="M1190" s="71"/>
      <c r="N1190" s="65"/>
      <c r="O1190" s="3"/>
      <c r="P1190" s="3"/>
      <c r="Q1190" s="66"/>
      <c r="R1190" s="3"/>
      <c r="S1190" s="66"/>
      <c r="T1190" s="66"/>
      <c r="U1190" s="66"/>
      <c r="V1190" s="66"/>
      <c r="W1190" s="66"/>
      <c r="X1190" s="70"/>
      <c r="Y1190" s="70"/>
      <c r="Z1190" s="70"/>
      <c r="AA1190" s="3"/>
      <c r="AB1190" s="3"/>
      <c r="AC1190" s="3"/>
      <c r="AD1190" s="3"/>
      <c r="AE1190" s="3"/>
      <c r="AF1190" s="3"/>
      <c r="AG1190" s="3"/>
      <c r="AH1190" s="3"/>
      <c r="AI1190" s="3"/>
      <c r="AJ1190" s="3"/>
      <c r="AK1190" s="3"/>
      <c r="AL1190" s="66"/>
      <c r="AM1190" s="3"/>
      <c r="AN1190" s="3"/>
      <c r="AO1190" s="3"/>
      <c r="AP1190" s="66"/>
      <c r="AQ1190" s="3"/>
      <c r="AR1190" s="66" t="str">
        <f t="shared" si="342"/>
        <v/>
      </c>
      <c r="AS1190" s="3"/>
      <c r="AT1190" s="45"/>
      <c r="AU1190" s="3"/>
      <c r="AV1190" s="3"/>
      <c r="AW1190" s="66"/>
      <c r="AX1190" s="66">
        <f t="shared" si="341"/>
        <v>0</v>
      </c>
      <c r="AY1190" s="3"/>
      <c r="AZ1190" s="3"/>
      <c r="BA1190" s="3"/>
      <c r="BB1190" s="3"/>
      <c r="BC1190" s="66"/>
      <c r="BD1190" s="3"/>
      <c r="BE1190" s="3"/>
      <c r="BF1190" s="3"/>
      <c r="BG1190" s="3"/>
      <c r="BH1190" s="3"/>
      <c r="BI1190" s="3"/>
      <c r="BJ1190" s="3"/>
      <c r="BK1190" s="3"/>
      <c r="BL1190" s="3"/>
      <c r="BM1190" s="3"/>
      <c r="BN1190" s="3"/>
      <c r="BO1190" s="3"/>
      <c r="BP1190" s="3"/>
      <c r="BQ1190" s="3"/>
      <c r="BR1190" s="3"/>
      <c r="BS1190" s="3"/>
      <c r="BT1190" s="66"/>
      <c r="BU1190" s="66"/>
      <c r="BV1190" s="2" t="s">
        <v>4467</v>
      </c>
      <c r="BW1190" s="3"/>
      <c r="BX1190" s="66"/>
      <c r="BY1190" s="3"/>
      <c r="BZ1190" s="66"/>
      <c r="CA1190" s="3"/>
      <c r="CB1190" s="3"/>
      <c r="CC1190" s="3"/>
      <c r="CD1190" s="3"/>
      <c r="CE1190" s="3"/>
      <c r="CF1190" s="3"/>
      <c r="CG1190" s="3"/>
      <c r="CH1190" s="34">
        <f t="shared" si="326"/>
        <v>0</v>
      </c>
      <c r="CI1190" s="3"/>
      <c r="CJ1190" s="3"/>
      <c r="CK1190" s="3"/>
      <c r="CL1190" s="66"/>
      <c r="CM1190" s="66"/>
      <c r="CN1190" s="3"/>
      <c r="CO1190" s="3"/>
      <c r="CP1190" s="3"/>
      <c r="CQ1190" s="3"/>
      <c r="CR1190" s="66"/>
      <c r="CS1190" s="34">
        <f t="shared" si="327"/>
        <v>0</v>
      </c>
      <c r="CT1190" s="3"/>
      <c r="CU1190" s="3"/>
      <c r="CV1190" s="3"/>
      <c r="CW1190" s="3"/>
      <c r="CX1190" s="3"/>
      <c r="CY1190" s="3"/>
      <c r="CZ1190" s="66"/>
      <c r="DA1190" s="3"/>
      <c r="DB1190" s="3"/>
      <c r="DC1190" s="3"/>
      <c r="DD1190" s="34">
        <f t="shared" si="328"/>
        <v>0</v>
      </c>
      <c r="DE1190" s="3"/>
      <c r="DF1190" s="3"/>
      <c r="DG1190" s="3"/>
      <c r="DH1190" s="3"/>
      <c r="DI1190" s="3"/>
      <c r="DJ1190" s="3"/>
      <c r="DK1190" s="3"/>
      <c r="DL1190" s="3"/>
      <c r="DM1190" s="3"/>
      <c r="DN1190" s="34">
        <f t="shared" si="329"/>
        <v>0</v>
      </c>
      <c r="DO1190" s="3"/>
      <c r="DP1190" s="3"/>
      <c r="DQ1190" s="3"/>
      <c r="DR1190" s="3"/>
      <c r="DS1190" s="3"/>
      <c r="DT1190" s="3"/>
      <c r="DU1190" s="66"/>
      <c r="DV1190" s="66"/>
      <c r="DW1190" s="3"/>
      <c r="DX1190" s="66"/>
      <c r="DY1190" s="34">
        <f t="shared" si="330"/>
        <v>0</v>
      </c>
      <c r="DZ1190" s="34">
        <f t="shared" si="331"/>
        <v>0</v>
      </c>
      <c r="EA1190" s="34">
        <f t="shared" si="332"/>
        <v>0</v>
      </c>
      <c r="EB1190" s="34">
        <f t="shared" si="333"/>
        <v>0</v>
      </c>
      <c r="EC1190" s="34">
        <f t="shared" si="334"/>
        <v>0</v>
      </c>
      <c r="ED1190" s="34">
        <f t="shared" si="335"/>
        <v>0</v>
      </c>
      <c r="EE1190" s="34">
        <f t="shared" si="336"/>
        <v>0</v>
      </c>
      <c r="EF1190" s="34">
        <f t="shared" si="337"/>
        <v>0</v>
      </c>
      <c r="EG1190" s="34">
        <f t="shared" si="338"/>
        <v>0</v>
      </c>
      <c r="EH1190" s="34">
        <f t="shared" si="339"/>
        <v>0</v>
      </c>
      <c r="EI1190" s="34">
        <f t="shared" si="340"/>
        <v>0</v>
      </c>
      <c r="EJ1190" s="45"/>
    </row>
    <row r="1191" spans="1:140" ht="15.75" customHeight="1">
      <c r="A1191" s="33"/>
      <c r="B1191" s="33"/>
      <c r="C1191" s="3"/>
      <c r="D1191" s="66"/>
      <c r="E1191" s="3"/>
      <c r="F1191" s="55"/>
      <c r="G1191" s="3"/>
      <c r="H1191" s="66"/>
      <c r="I1191" s="40"/>
      <c r="J1191" s="3"/>
      <c r="K1191" s="3"/>
      <c r="L1191" s="3"/>
      <c r="M1191" s="71"/>
      <c r="N1191" s="65"/>
      <c r="O1191" s="3"/>
      <c r="P1191" s="3"/>
      <c r="Q1191" s="66"/>
      <c r="R1191" s="3"/>
      <c r="S1191" s="66"/>
      <c r="T1191" s="66"/>
      <c r="U1191" s="66"/>
      <c r="V1191" s="66"/>
      <c r="W1191" s="66"/>
      <c r="X1191" s="66"/>
      <c r="Y1191" s="66"/>
      <c r="Z1191" s="66"/>
      <c r="AA1191" s="3"/>
      <c r="AB1191" s="3"/>
      <c r="AC1191" s="70"/>
      <c r="AD1191" s="70"/>
      <c r="AE1191" s="70"/>
      <c r="AF1191" s="3"/>
      <c r="AG1191" s="3"/>
      <c r="AH1191" s="3"/>
      <c r="AI1191" s="3"/>
      <c r="AJ1191" s="70"/>
      <c r="AK1191" s="70"/>
      <c r="AL1191" s="70"/>
      <c r="AM1191" s="3"/>
      <c r="AN1191" s="3"/>
      <c r="AO1191" s="3"/>
      <c r="AP1191" s="66"/>
      <c r="AQ1191" s="3"/>
      <c r="AR1191" s="66" t="str">
        <f t="shared" si="342"/>
        <v/>
      </c>
      <c r="AS1191" s="3"/>
      <c r="AT1191" s="45"/>
      <c r="AU1191" s="3"/>
      <c r="AV1191" s="3"/>
      <c r="AW1191" s="3"/>
      <c r="AX1191" s="66">
        <f t="shared" si="341"/>
        <v>0</v>
      </c>
      <c r="AY1191" s="3"/>
      <c r="AZ1191" s="3"/>
      <c r="BA1191" s="3"/>
      <c r="BB1191" s="3"/>
      <c r="BC1191" s="66"/>
      <c r="BD1191" s="3"/>
      <c r="BE1191" s="3"/>
      <c r="BF1191" s="3"/>
      <c r="BG1191" s="3"/>
      <c r="BH1191" s="3"/>
      <c r="BI1191" s="3"/>
      <c r="BJ1191" s="3"/>
      <c r="BK1191" s="3"/>
      <c r="BL1191" s="3"/>
      <c r="BM1191" s="3"/>
      <c r="BN1191" s="3"/>
      <c r="BO1191" s="3"/>
      <c r="BP1191" s="3"/>
      <c r="BQ1191" s="3"/>
      <c r="BR1191" s="3"/>
      <c r="BS1191" s="3"/>
      <c r="BT1191" s="70"/>
      <c r="BU1191" s="70"/>
      <c r="BV1191" s="2" t="s">
        <v>4467</v>
      </c>
      <c r="BW1191" s="3"/>
      <c r="BX1191" s="66"/>
      <c r="BY1191" s="3"/>
      <c r="BZ1191" s="66"/>
      <c r="CA1191" s="3"/>
      <c r="CB1191" s="3"/>
      <c r="CC1191" s="3"/>
      <c r="CD1191" s="3"/>
      <c r="CE1191" s="3"/>
      <c r="CF1191" s="3"/>
      <c r="CG1191" s="3"/>
      <c r="CH1191" s="34">
        <f t="shared" si="326"/>
        <v>0</v>
      </c>
      <c r="CI1191" s="3"/>
      <c r="CJ1191" s="3"/>
      <c r="CK1191" s="3"/>
      <c r="CL1191" s="70"/>
      <c r="CM1191" s="70"/>
      <c r="CN1191" s="70"/>
      <c r="CO1191" s="3"/>
      <c r="CP1191" s="70"/>
      <c r="CQ1191" s="3"/>
      <c r="CR1191" s="70"/>
      <c r="CS1191" s="34">
        <f t="shared" si="327"/>
        <v>0</v>
      </c>
      <c r="CT1191" s="3"/>
      <c r="CU1191" s="3"/>
      <c r="CV1191" s="3"/>
      <c r="CW1191" s="3"/>
      <c r="CX1191" s="3"/>
      <c r="CY1191" s="3"/>
      <c r="CZ1191" s="66"/>
      <c r="DA1191" s="3"/>
      <c r="DB1191" s="3"/>
      <c r="DC1191" s="3"/>
      <c r="DD1191" s="34">
        <f t="shared" si="328"/>
        <v>0</v>
      </c>
      <c r="DE1191" s="3"/>
      <c r="DF1191" s="3"/>
      <c r="DG1191" s="3"/>
      <c r="DH1191" s="3"/>
      <c r="DI1191" s="3"/>
      <c r="DJ1191" s="3"/>
      <c r="DK1191" s="3"/>
      <c r="DL1191" s="3"/>
      <c r="DM1191" s="3"/>
      <c r="DN1191" s="34">
        <f t="shared" si="329"/>
        <v>0</v>
      </c>
      <c r="DO1191" s="3"/>
      <c r="DP1191" s="3"/>
      <c r="DQ1191" s="3"/>
      <c r="DR1191" s="3"/>
      <c r="DS1191" s="3"/>
      <c r="DT1191" s="3"/>
      <c r="DU1191" s="3"/>
      <c r="DV1191" s="66"/>
      <c r="DW1191" s="3"/>
      <c r="DX1191" s="3"/>
      <c r="DY1191" s="34">
        <f t="shared" si="330"/>
        <v>0</v>
      </c>
      <c r="DZ1191" s="34">
        <f t="shared" si="331"/>
        <v>0</v>
      </c>
      <c r="EA1191" s="34">
        <f t="shared" si="332"/>
        <v>0</v>
      </c>
      <c r="EB1191" s="34">
        <f t="shared" si="333"/>
        <v>0</v>
      </c>
      <c r="EC1191" s="34">
        <f t="shared" si="334"/>
        <v>0</v>
      </c>
      <c r="ED1191" s="34">
        <f t="shared" si="335"/>
        <v>0</v>
      </c>
      <c r="EE1191" s="34">
        <f t="shared" si="336"/>
        <v>0</v>
      </c>
      <c r="EF1191" s="34">
        <f t="shared" si="337"/>
        <v>0</v>
      </c>
      <c r="EG1191" s="34">
        <f t="shared" si="338"/>
        <v>0</v>
      </c>
      <c r="EH1191" s="34">
        <f t="shared" si="339"/>
        <v>0</v>
      </c>
      <c r="EI1191" s="34">
        <f t="shared" si="340"/>
        <v>0</v>
      </c>
      <c r="EJ1191" s="45"/>
    </row>
    <row r="1192" spans="1:140" ht="15.75" customHeight="1">
      <c r="A1192" s="33"/>
      <c r="B1192" s="33"/>
      <c r="C1192" s="46"/>
      <c r="D1192" s="66"/>
      <c r="E1192" s="3"/>
      <c r="F1192" s="3"/>
      <c r="G1192" s="3"/>
      <c r="H1192" s="66"/>
      <c r="I1192" s="40"/>
      <c r="J1192" s="3"/>
      <c r="K1192" s="3"/>
      <c r="L1192" s="3"/>
      <c r="M1192" s="71"/>
      <c r="N1192" s="65"/>
      <c r="O1192" s="3"/>
      <c r="P1192" s="3"/>
      <c r="Q1192" s="66"/>
      <c r="R1192" s="3"/>
      <c r="S1192" s="66"/>
      <c r="T1192" s="66"/>
      <c r="U1192" s="66"/>
      <c r="V1192" s="66"/>
      <c r="W1192" s="66"/>
      <c r="X1192" s="3"/>
      <c r="Y1192" s="66"/>
      <c r="Z1192" s="66"/>
      <c r="AA1192" s="3"/>
      <c r="AB1192" s="3"/>
      <c r="AC1192" s="66"/>
      <c r="AD1192" s="66"/>
      <c r="AE1192" s="66"/>
      <c r="AF1192" s="3"/>
      <c r="AG1192" s="70"/>
      <c r="AH1192" s="3"/>
      <c r="AI1192" s="3"/>
      <c r="AJ1192" s="66"/>
      <c r="AK1192" s="66"/>
      <c r="AL1192" s="66"/>
      <c r="AM1192" s="3"/>
      <c r="AN1192" s="3"/>
      <c r="AO1192" s="3"/>
      <c r="AP1192" s="66"/>
      <c r="AQ1192" s="3"/>
      <c r="AR1192" s="66" t="str">
        <f t="shared" si="342"/>
        <v/>
      </c>
      <c r="AS1192" s="3"/>
      <c r="AT1192" s="45"/>
      <c r="AU1192" s="3"/>
      <c r="AV1192" s="3"/>
      <c r="AW1192" s="3"/>
      <c r="AX1192" s="66">
        <f t="shared" si="341"/>
        <v>0</v>
      </c>
      <c r="AY1192" s="3"/>
      <c r="AZ1192" s="3"/>
      <c r="BA1192" s="3"/>
      <c r="BB1192" s="3"/>
      <c r="BC1192" s="66"/>
      <c r="BD1192" s="3"/>
      <c r="BE1192" s="3"/>
      <c r="BF1192" s="3"/>
      <c r="BG1192" s="3"/>
      <c r="BH1192" s="3"/>
      <c r="BI1192" s="3"/>
      <c r="BJ1192" s="3"/>
      <c r="BK1192" s="3"/>
      <c r="BL1192" s="3"/>
      <c r="BM1192" s="3"/>
      <c r="BN1192" s="3"/>
      <c r="BO1192" s="3"/>
      <c r="BP1192" s="3"/>
      <c r="BQ1192" s="3"/>
      <c r="BR1192" s="3"/>
      <c r="BS1192" s="70"/>
      <c r="BT1192" s="66"/>
      <c r="BU1192" s="66"/>
      <c r="BV1192" s="2" t="s">
        <v>4467</v>
      </c>
      <c r="BW1192" s="3"/>
      <c r="BX1192" s="66"/>
      <c r="BY1192" s="3"/>
      <c r="BZ1192" s="66"/>
      <c r="CA1192" s="3"/>
      <c r="CB1192" s="3"/>
      <c r="CC1192" s="3"/>
      <c r="CD1192" s="3"/>
      <c r="CE1192" s="3"/>
      <c r="CF1192" s="3"/>
      <c r="CG1192" s="3"/>
      <c r="CH1192" s="34">
        <f t="shared" si="326"/>
        <v>0</v>
      </c>
      <c r="CI1192" s="3"/>
      <c r="CJ1192" s="70"/>
      <c r="CK1192" s="3"/>
      <c r="CL1192" s="66"/>
      <c r="CM1192" s="66"/>
      <c r="CN1192" s="66"/>
      <c r="CO1192" s="3"/>
      <c r="CP1192" s="66"/>
      <c r="CQ1192" s="3"/>
      <c r="CR1192" s="45"/>
      <c r="CS1192" s="34">
        <f t="shared" si="327"/>
        <v>0</v>
      </c>
      <c r="CT1192" s="3"/>
      <c r="CU1192" s="3"/>
      <c r="CV1192" s="3"/>
      <c r="CW1192" s="3"/>
      <c r="CX1192" s="3"/>
      <c r="CY1192" s="3"/>
      <c r="CZ1192" s="66"/>
      <c r="DA1192" s="3"/>
      <c r="DB1192" s="3"/>
      <c r="DC1192" s="3"/>
      <c r="DD1192" s="34">
        <f t="shared" si="328"/>
        <v>0</v>
      </c>
      <c r="DE1192" s="3"/>
      <c r="DF1192" s="3"/>
      <c r="DG1192" s="3"/>
      <c r="DH1192" s="3"/>
      <c r="DI1192" s="3"/>
      <c r="DJ1192" s="3"/>
      <c r="DK1192" s="3"/>
      <c r="DL1192" s="3"/>
      <c r="DM1192" s="3"/>
      <c r="DN1192" s="34">
        <f t="shared" si="329"/>
        <v>0</v>
      </c>
      <c r="DO1192" s="3"/>
      <c r="DP1192" s="3"/>
      <c r="DQ1192" s="3"/>
      <c r="DR1192" s="3"/>
      <c r="DS1192" s="3"/>
      <c r="DT1192" s="3"/>
      <c r="DU1192" s="3"/>
      <c r="DV1192" s="66"/>
      <c r="DW1192" s="3"/>
      <c r="DX1192" s="3"/>
      <c r="DY1192" s="34">
        <f t="shared" si="330"/>
        <v>0</v>
      </c>
      <c r="DZ1192" s="34">
        <f t="shared" si="331"/>
        <v>0</v>
      </c>
      <c r="EA1192" s="34">
        <f t="shared" si="332"/>
        <v>0</v>
      </c>
      <c r="EB1192" s="34">
        <f t="shared" si="333"/>
        <v>0</v>
      </c>
      <c r="EC1192" s="34">
        <f t="shared" si="334"/>
        <v>0</v>
      </c>
      <c r="ED1192" s="34">
        <f t="shared" si="335"/>
        <v>0</v>
      </c>
      <c r="EE1192" s="34">
        <f t="shared" si="336"/>
        <v>0</v>
      </c>
      <c r="EF1192" s="34">
        <f t="shared" si="337"/>
        <v>0</v>
      </c>
      <c r="EG1192" s="34">
        <f t="shared" si="338"/>
        <v>0</v>
      </c>
      <c r="EH1192" s="34">
        <f t="shared" si="339"/>
        <v>0</v>
      </c>
      <c r="EI1192" s="34">
        <f t="shared" si="340"/>
        <v>0</v>
      </c>
      <c r="EJ1192" s="45"/>
    </row>
    <row r="1193" spans="1:140" ht="15.75" customHeight="1">
      <c r="A1193" s="33"/>
      <c r="B1193" s="33"/>
      <c r="C1193" s="3"/>
      <c r="D1193" s="66"/>
      <c r="E1193" s="3"/>
      <c r="F1193" s="3"/>
      <c r="G1193" s="3"/>
      <c r="H1193" s="66"/>
      <c r="I1193" s="64"/>
      <c r="J1193" s="3"/>
      <c r="K1193" s="3"/>
      <c r="L1193" s="3"/>
      <c r="M1193" s="71"/>
      <c r="N1193" s="65"/>
      <c r="O1193" s="3"/>
      <c r="P1193" s="3"/>
      <c r="Q1193" s="66"/>
      <c r="R1193" s="3"/>
      <c r="S1193" s="66"/>
      <c r="T1193" s="66"/>
      <c r="U1193" s="66"/>
      <c r="V1193" s="66"/>
      <c r="W1193" s="66"/>
      <c r="X1193" s="46"/>
      <c r="Y1193" s="66"/>
      <c r="Z1193" s="66"/>
      <c r="AA1193" s="3"/>
      <c r="AB1193" s="3"/>
      <c r="AC1193" s="70"/>
      <c r="AD1193" s="70"/>
      <c r="AE1193" s="70"/>
      <c r="AF1193" s="3"/>
      <c r="AG1193" s="66"/>
      <c r="AH1193" s="3"/>
      <c r="AI1193" s="3"/>
      <c r="AJ1193" s="70"/>
      <c r="AK1193" s="70"/>
      <c r="AL1193" s="70"/>
      <c r="AM1193" s="3"/>
      <c r="AN1193" s="3"/>
      <c r="AO1193" s="46"/>
      <c r="AP1193" s="66"/>
      <c r="AQ1193" s="3"/>
      <c r="AR1193" s="66" t="str">
        <f t="shared" si="342"/>
        <v/>
      </c>
      <c r="AS1193" s="3"/>
      <c r="AT1193" s="45"/>
      <c r="AU1193" s="3"/>
      <c r="AV1193" s="3"/>
      <c r="AW1193" s="3"/>
      <c r="AX1193" s="66">
        <f t="shared" si="341"/>
        <v>0</v>
      </c>
      <c r="AY1193" s="3"/>
      <c r="AZ1193" s="3"/>
      <c r="BA1193" s="3"/>
      <c r="BB1193" s="3"/>
      <c r="BC1193" s="66"/>
      <c r="BD1193" s="3"/>
      <c r="BE1193" s="3"/>
      <c r="BF1193" s="3"/>
      <c r="BG1193" s="3"/>
      <c r="BH1193" s="3"/>
      <c r="BI1193" s="3"/>
      <c r="BJ1193" s="3"/>
      <c r="BK1193" s="3"/>
      <c r="BL1193" s="3"/>
      <c r="BM1193" s="3"/>
      <c r="BN1193" s="3"/>
      <c r="BO1193" s="3"/>
      <c r="BP1193" s="3"/>
      <c r="BQ1193" s="3"/>
      <c r="BR1193" s="3"/>
      <c r="BS1193" s="66"/>
      <c r="BT1193" s="3"/>
      <c r="BU1193" s="3"/>
      <c r="BV1193" s="2" t="s">
        <v>4467</v>
      </c>
      <c r="BW1193" s="3"/>
      <c r="BX1193" s="66"/>
      <c r="BY1193" s="3"/>
      <c r="BZ1193" s="66"/>
      <c r="CA1193" s="3"/>
      <c r="CB1193" s="3"/>
      <c r="CC1193" s="3"/>
      <c r="CD1193" s="3"/>
      <c r="CE1193" s="3"/>
      <c r="CF1193" s="3"/>
      <c r="CG1193" s="3"/>
      <c r="CH1193" s="34">
        <f t="shared" si="326"/>
        <v>0</v>
      </c>
      <c r="CI1193" s="3"/>
      <c r="CJ1193" s="66"/>
      <c r="CK1193" s="3"/>
      <c r="CL1193" s="3"/>
      <c r="CM1193" s="66"/>
      <c r="CN1193" s="3"/>
      <c r="CO1193" s="3"/>
      <c r="CP1193" s="3"/>
      <c r="CQ1193" s="3"/>
      <c r="CR1193" s="66"/>
      <c r="CS1193" s="34">
        <f t="shared" si="327"/>
        <v>0</v>
      </c>
      <c r="CT1193" s="3"/>
      <c r="CU1193" s="3"/>
      <c r="CV1193" s="3"/>
      <c r="CW1193" s="3"/>
      <c r="CX1193" s="3"/>
      <c r="CY1193" s="3"/>
      <c r="CZ1193" s="66"/>
      <c r="DA1193" s="3"/>
      <c r="DB1193" s="3"/>
      <c r="DC1193" s="3"/>
      <c r="DD1193" s="34">
        <f t="shared" si="328"/>
        <v>0</v>
      </c>
      <c r="DE1193" s="3"/>
      <c r="DF1193" s="3"/>
      <c r="DG1193" s="3"/>
      <c r="DH1193" s="3"/>
      <c r="DI1193" s="3"/>
      <c r="DJ1193" s="3"/>
      <c r="DK1193" s="3"/>
      <c r="DL1193" s="3"/>
      <c r="DM1193" s="3"/>
      <c r="DN1193" s="34">
        <f t="shared" si="329"/>
        <v>0</v>
      </c>
      <c r="DO1193" s="3"/>
      <c r="DP1193" s="3"/>
      <c r="DQ1193" s="3"/>
      <c r="DR1193" s="3"/>
      <c r="DS1193" s="3"/>
      <c r="DT1193" s="3"/>
      <c r="DU1193" s="3"/>
      <c r="DV1193" s="66"/>
      <c r="DW1193" s="3"/>
      <c r="DX1193" s="3"/>
      <c r="DY1193" s="34">
        <f t="shared" si="330"/>
        <v>0</v>
      </c>
      <c r="DZ1193" s="34">
        <f t="shared" si="331"/>
        <v>0</v>
      </c>
      <c r="EA1193" s="34">
        <f t="shared" si="332"/>
        <v>0</v>
      </c>
      <c r="EB1193" s="34">
        <f t="shared" si="333"/>
        <v>0</v>
      </c>
      <c r="EC1193" s="34">
        <f t="shared" si="334"/>
        <v>0</v>
      </c>
      <c r="ED1193" s="34">
        <f t="shared" si="335"/>
        <v>0</v>
      </c>
      <c r="EE1193" s="34">
        <f t="shared" si="336"/>
        <v>0</v>
      </c>
      <c r="EF1193" s="34">
        <f t="shared" si="337"/>
        <v>0</v>
      </c>
      <c r="EG1193" s="34">
        <f t="shared" si="338"/>
        <v>0</v>
      </c>
      <c r="EH1193" s="34">
        <f t="shared" si="339"/>
        <v>0</v>
      </c>
      <c r="EI1193" s="34">
        <f t="shared" si="340"/>
        <v>0</v>
      </c>
      <c r="EJ1193" s="45"/>
    </row>
    <row r="1194" spans="1:140" ht="15.75" customHeight="1">
      <c r="A1194" s="33"/>
      <c r="B1194" s="33"/>
      <c r="C1194" s="3"/>
      <c r="D1194" s="66"/>
      <c r="E1194" s="3"/>
      <c r="F1194" s="55"/>
      <c r="G1194" s="3"/>
      <c r="H1194" s="66"/>
      <c r="I1194" s="64"/>
      <c r="J1194" s="3"/>
      <c r="K1194" s="3"/>
      <c r="L1194" s="3"/>
      <c r="M1194" s="71"/>
      <c r="N1194" s="65"/>
      <c r="O1194" s="3"/>
      <c r="P1194" s="3"/>
      <c r="Q1194" s="66"/>
      <c r="R1194" s="3"/>
      <c r="S1194" s="66"/>
      <c r="T1194" s="66"/>
      <c r="U1194" s="66"/>
      <c r="V1194" s="66"/>
      <c r="W1194" s="66"/>
      <c r="X1194" s="3"/>
      <c r="Y1194" s="66"/>
      <c r="Z1194" s="66"/>
      <c r="AA1194" s="3"/>
      <c r="AB1194" s="3"/>
      <c r="AC1194" s="45"/>
      <c r="AD1194" s="45"/>
      <c r="AE1194" s="45"/>
      <c r="AF1194" s="3"/>
      <c r="AG1194" s="46"/>
      <c r="AH1194" s="3"/>
      <c r="AI1194" s="46"/>
      <c r="AJ1194" s="45"/>
      <c r="AK1194" s="45"/>
      <c r="AL1194" s="70"/>
      <c r="AM1194" s="46"/>
      <c r="AN1194" s="46"/>
      <c r="AO1194" s="46"/>
      <c r="AP1194" s="66"/>
      <c r="AQ1194" s="3"/>
      <c r="AR1194" s="66" t="str">
        <f t="shared" si="342"/>
        <v/>
      </c>
      <c r="AS1194" s="70"/>
      <c r="AT1194" s="45"/>
      <c r="AU1194" s="70"/>
      <c r="AV1194" s="70"/>
      <c r="AW1194" s="70"/>
      <c r="AX1194" s="66">
        <f t="shared" si="341"/>
        <v>0</v>
      </c>
      <c r="AY1194" s="3"/>
      <c r="AZ1194" s="3"/>
      <c r="BA1194" s="3"/>
      <c r="BB1194" s="3"/>
      <c r="BC1194" s="66"/>
      <c r="BD1194" s="3"/>
      <c r="BE1194" s="3"/>
      <c r="BF1194" s="3"/>
      <c r="BG1194" s="3"/>
      <c r="BH1194" s="3"/>
      <c r="BI1194" s="3"/>
      <c r="BJ1194" s="3"/>
      <c r="BK1194" s="3"/>
      <c r="BL1194" s="3"/>
      <c r="BM1194" s="3"/>
      <c r="BN1194" s="3"/>
      <c r="BO1194" s="3"/>
      <c r="BP1194" s="3"/>
      <c r="BQ1194" s="3"/>
      <c r="BR1194" s="3"/>
      <c r="BS1194" s="3"/>
      <c r="BT1194" s="3"/>
      <c r="BU1194" s="3"/>
      <c r="BV1194" s="2" t="s">
        <v>4467</v>
      </c>
      <c r="BW1194" s="3"/>
      <c r="BX1194" s="66"/>
      <c r="BY1194" s="3"/>
      <c r="BZ1194" s="66"/>
      <c r="CA1194" s="3"/>
      <c r="CB1194" s="3"/>
      <c r="CC1194" s="3"/>
      <c r="CD1194" s="3"/>
      <c r="CE1194" s="3"/>
      <c r="CF1194" s="3"/>
      <c r="CG1194" s="3"/>
      <c r="CH1194" s="34">
        <f t="shared" si="326"/>
        <v>0</v>
      </c>
      <c r="CI1194" s="3"/>
      <c r="CJ1194" s="3"/>
      <c r="CK1194" s="3"/>
      <c r="CL1194" s="3"/>
      <c r="CM1194" s="66"/>
      <c r="CN1194" s="3"/>
      <c r="CO1194" s="3"/>
      <c r="CP1194" s="3"/>
      <c r="CQ1194" s="3"/>
      <c r="CR1194" s="3"/>
      <c r="CS1194" s="34">
        <f t="shared" si="327"/>
        <v>0</v>
      </c>
      <c r="CT1194" s="3"/>
      <c r="CU1194" s="3"/>
      <c r="CV1194" s="3"/>
      <c r="CW1194" s="3"/>
      <c r="CX1194" s="3"/>
      <c r="CY1194" s="3"/>
      <c r="CZ1194" s="66"/>
      <c r="DA1194" s="3"/>
      <c r="DB1194" s="3"/>
      <c r="DC1194" s="3"/>
      <c r="DD1194" s="34">
        <f t="shared" si="328"/>
        <v>0</v>
      </c>
      <c r="DE1194" s="3"/>
      <c r="DF1194" s="3"/>
      <c r="DG1194" s="3"/>
      <c r="DH1194" s="3"/>
      <c r="DI1194" s="3"/>
      <c r="DJ1194" s="3"/>
      <c r="DK1194" s="3"/>
      <c r="DL1194" s="3"/>
      <c r="DM1194" s="3"/>
      <c r="DN1194" s="34">
        <f t="shared" si="329"/>
        <v>0</v>
      </c>
      <c r="DO1194" s="3"/>
      <c r="DP1194" s="3"/>
      <c r="DQ1194" s="3"/>
      <c r="DR1194" s="3"/>
      <c r="DS1194" s="3"/>
      <c r="DT1194" s="3"/>
      <c r="DU1194" s="3"/>
      <c r="DV1194" s="66"/>
      <c r="DW1194" s="3"/>
      <c r="DX1194" s="3"/>
      <c r="DY1194" s="34">
        <f t="shared" si="330"/>
        <v>0</v>
      </c>
      <c r="DZ1194" s="34">
        <f t="shared" si="331"/>
        <v>0</v>
      </c>
      <c r="EA1194" s="34">
        <f t="shared" si="332"/>
        <v>0</v>
      </c>
      <c r="EB1194" s="34">
        <f t="shared" si="333"/>
        <v>0</v>
      </c>
      <c r="EC1194" s="34">
        <f t="shared" si="334"/>
        <v>0</v>
      </c>
      <c r="ED1194" s="34">
        <f t="shared" si="335"/>
        <v>0</v>
      </c>
      <c r="EE1194" s="34">
        <f t="shared" si="336"/>
        <v>0</v>
      </c>
      <c r="EF1194" s="34">
        <f t="shared" si="337"/>
        <v>0</v>
      </c>
      <c r="EG1194" s="34">
        <f t="shared" si="338"/>
        <v>0</v>
      </c>
      <c r="EH1194" s="34">
        <f t="shared" si="339"/>
        <v>0</v>
      </c>
      <c r="EI1194" s="34">
        <f t="shared" si="340"/>
        <v>0</v>
      </c>
      <c r="EJ1194" s="45"/>
    </row>
    <row r="1195" spans="1:140" ht="15.75" customHeight="1">
      <c r="A1195" s="33"/>
      <c r="B1195" s="33"/>
      <c r="C1195" s="3"/>
      <c r="D1195" s="66"/>
      <c r="E1195" s="3"/>
      <c r="F1195" s="3"/>
      <c r="G1195" s="3"/>
      <c r="H1195" s="66"/>
      <c r="I1195" s="40"/>
      <c r="J1195" s="3"/>
      <c r="K1195" s="3"/>
      <c r="L1195" s="3"/>
      <c r="M1195" s="71"/>
      <c r="N1195" s="65"/>
      <c r="O1195" s="3"/>
      <c r="P1195" s="3"/>
      <c r="Q1195" s="66"/>
      <c r="R1195" s="3"/>
      <c r="S1195" s="66"/>
      <c r="T1195" s="66"/>
      <c r="U1195" s="66"/>
      <c r="V1195" s="66"/>
      <c r="W1195" s="66"/>
      <c r="X1195" s="70"/>
      <c r="Y1195" s="70"/>
      <c r="Z1195" s="70"/>
      <c r="AA1195" s="3"/>
      <c r="AB1195" s="3"/>
      <c r="AC1195" s="66"/>
      <c r="AD1195" s="66"/>
      <c r="AE1195" s="66"/>
      <c r="AF1195" s="3"/>
      <c r="AG1195" s="3"/>
      <c r="AH1195" s="3"/>
      <c r="AI1195" s="3"/>
      <c r="AJ1195" s="66"/>
      <c r="AK1195" s="66"/>
      <c r="AL1195" s="66"/>
      <c r="AM1195" s="3"/>
      <c r="AN1195" s="3"/>
      <c r="AO1195" s="3"/>
      <c r="AP1195" s="66"/>
      <c r="AQ1195" s="3"/>
      <c r="AR1195" s="66" t="str">
        <f t="shared" si="342"/>
        <v/>
      </c>
      <c r="AS1195" s="45"/>
      <c r="AT1195" s="45"/>
      <c r="AU1195" s="66"/>
      <c r="AV1195" s="45"/>
      <c r="AW1195" s="45"/>
      <c r="AX1195" s="66">
        <f t="shared" si="341"/>
        <v>0</v>
      </c>
      <c r="AY1195" s="3"/>
      <c r="AZ1195" s="3"/>
      <c r="BA1195" s="3"/>
      <c r="BB1195" s="46"/>
      <c r="BC1195" s="66"/>
      <c r="BD1195" s="46"/>
      <c r="BE1195" s="46"/>
      <c r="BF1195" s="46"/>
      <c r="BG1195" s="46"/>
      <c r="BH1195" s="46"/>
      <c r="BI1195" s="46"/>
      <c r="BJ1195" s="46"/>
      <c r="BK1195" s="46"/>
      <c r="BL1195" s="46"/>
      <c r="BM1195" s="46"/>
      <c r="BN1195" s="46"/>
      <c r="BO1195" s="46"/>
      <c r="BP1195" s="46"/>
      <c r="BQ1195" s="46"/>
      <c r="BR1195" s="46"/>
      <c r="BS1195" s="70"/>
      <c r="BT1195" s="3"/>
      <c r="BU1195" s="3"/>
      <c r="BV1195" s="2" t="s">
        <v>4467</v>
      </c>
      <c r="BW1195" s="3"/>
      <c r="BX1195" s="66"/>
      <c r="BY1195" s="70"/>
      <c r="BZ1195" s="70"/>
      <c r="CA1195" s="3"/>
      <c r="CB1195" s="3"/>
      <c r="CC1195" s="3"/>
      <c r="CD1195" s="3"/>
      <c r="CE1195" s="3"/>
      <c r="CF1195" s="3"/>
      <c r="CG1195" s="70"/>
      <c r="CH1195" s="34">
        <f t="shared" si="326"/>
        <v>0</v>
      </c>
      <c r="CI1195" s="3"/>
      <c r="CJ1195" s="70"/>
      <c r="CK1195" s="3"/>
      <c r="CL1195" s="3"/>
      <c r="CM1195" s="66"/>
      <c r="CN1195" s="3"/>
      <c r="CO1195" s="3"/>
      <c r="CP1195" s="3"/>
      <c r="CQ1195" s="3"/>
      <c r="CR1195" s="70"/>
      <c r="CS1195" s="34">
        <f t="shared" si="327"/>
        <v>0</v>
      </c>
      <c r="CT1195" s="3"/>
      <c r="CU1195" s="3"/>
      <c r="CV1195" s="3"/>
      <c r="CW1195" s="3"/>
      <c r="CX1195" s="3"/>
      <c r="CY1195" s="3"/>
      <c r="CZ1195" s="66"/>
      <c r="DA1195" s="3"/>
      <c r="DB1195" s="3"/>
      <c r="DC1195" s="3"/>
      <c r="DD1195" s="34">
        <f t="shared" si="328"/>
        <v>0</v>
      </c>
      <c r="DE1195" s="3"/>
      <c r="DF1195" s="70"/>
      <c r="DG1195" s="3"/>
      <c r="DH1195" s="3"/>
      <c r="DI1195" s="3"/>
      <c r="DJ1195" s="3"/>
      <c r="DK1195" s="3"/>
      <c r="DL1195" s="3"/>
      <c r="DM1195" s="70"/>
      <c r="DN1195" s="34">
        <f t="shared" si="329"/>
        <v>0</v>
      </c>
      <c r="DO1195" s="3"/>
      <c r="DP1195" s="70"/>
      <c r="DQ1195" s="3"/>
      <c r="DR1195" s="3"/>
      <c r="DS1195" s="3"/>
      <c r="DT1195" s="3"/>
      <c r="DU1195" s="3"/>
      <c r="DV1195" s="66"/>
      <c r="DW1195" s="3"/>
      <c r="DX1195" s="70"/>
      <c r="DY1195" s="34">
        <f t="shared" si="330"/>
        <v>0</v>
      </c>
      <c r="DZ1195" s="34">
        <f t="shared" si="331"/>
        <v>0</v>
      </c>
      <c r="EA1195" s="34">
        <f t="shared" si="332"/>
        <v>0</v>
      </c>
      <c r="EB1195" s="34">
        <f t="shared" si="333"/>
        <v>0</v>
      </c>
      <c r="EC1195" s="34">
        <f t="shared" si="334"/>
        <v>0</v>
      </c>
      <c r="ED1195" s="34">
        <f t="shared" si="335"/>
        <v>0</v>
      </c>
      <c r="EE1195" s="34">
        <f t="shared" si="336"/>
        <v>0</v>
      </c>
      <c r="EF1195" s="34">
        <f t="shared" si="337"/>
        <v>0</v>
      </c>
      <c r="EG1195" s="34">
        <f t="shared" si="338"/>
        <v>0</v>
      </c>
      <c r="EH1195" s="34">
        <f t="shared" si="339"/>
        <v>0</v>
      </c>
      <c r="EI1195" s="34">
        <f t="shared" si="340"/>
        <v>0</v>
      </c>
      <c r="EJ1195" s="45"/>
    </row>
    <row r="1196" spans="1:140" ht="15.75" customHeight="1">
      <c r="A1196" s="33"/>
      <c r="B1196" s="33"/>
      <c r="C1196" s="3"/>
      <c r="D1196" s="66"/>
      <c r="E1196" s="3"/>
      <c r="F1196" s="55"/>
      <c r="G1196" s="3"/>
      <c r="H1196" s="66"/>
      <c r="I1196" s="64"/>
      <c r="J1196" s="3"/>
      <c r="K1196" s="3"/>
      <c r="L1196" s="3"/>
      <c r="M1196" s="71"/>
      <c r="N1196" s="65"/>
      <c r="O1196" s="3"/>
      <c r="P1196" s="3"/>
      <c r="Q1196" s="66"/>
      <c r="R1196" s="3"/>
      <c r="S1196" s="66"/>
      <c r="T1196" s="66"/>
      <c r="U1196" s="66"/>
      <c r="V1196" s="66"/>
      <c r="W1196" s="66"/>
      <c r="X1196" s="45"/>
      <c r="Y1196" s="70"/>
      <c r="Z1196" s="70"/>
      <c r="AA1196" s="3"/>
      <c r="AB1196" s="3"/>
      <c r="AC1196" s="3"/>
      <c r="AD1196" s="3"/>
      <c r="AE1196" s="3"/>
      <c r="AF1196" s="3"/>
      <c r="AG1196" s="3"/>
      <c r="AH1196" s="3"/>
      <c r="AI1196" s="3"/>
      <c r="AJ1196" s="3"/>
      <c r="AK1196" s="3"/>
      <c r="AL1196" s="66"/>
      <c r="AM1196" s="3"/>
      <c r="AN1196" s="3"/>
      <c r="AO1196" s="3"/>
      <c r="AP1196" s="66"/>
      <c r="AQ1196" s="3"/>
      <c r="AR1196" s="66" t="str">
        <f t="shared" si="342"/>
        <v/>
      </c>
      <c r="AS1196" s="66"/>
      <c r="AT1196" s="45"/>
      <c r="AU1196" s="3"/>
      <c r="AV1196" s="66"/>
      <c r="AW1196" s="66"/>
      <c r="AX1196" s="66">
        <f t="shared" si="341"/>
        <v>0</v>
      </c>
      <c r="AY1196" s="3"/>
      <c r="AZ1196" s="3"/>
      <c r="BA1196" s="3"/>
      <c r="BB1196" s="3"/>
      <c r="BC1196" s="66"/>
      <c r="BD1196" s="3"/>
      <c r="BE1196" s="3"/>
      <c r="BF1196" s="3"/>
      <c r="BG1196" s="3"/>
      <c r="BH1196" s="3"/>
      <c r="BI1196" s="3"/>
      <c r="BJ1196" s="3"/>
      <c r="BK1196" s="3"/>
      <c r="BL1196" s="3"/>
      <c r="BM1196" s="3"/>
      <c r="BN1196" s="3"/>
      <c r="BO1196" s="3"/>
      <c r="BP1196" s="3"/>
      <c r="BQ1196" s="3"/>
      <c r="BR1196" s="3"/>
      <c r="BS1196" s="66"/>
      <c r="BT1196" s="3"/>
      <c r="BU1196" s="3"/>
      <c r="BV1196" s="2" t="s">
        <v>4467</v>
      </c>
      <c r="BW1196" s="3"/>
      <c r="BX1196" s="66"/>
      <c r="BY1196" s="66"/>
      <c r="BZ1196" s="66"/>
      <c r="CA1196" s="3"/>
      <c r="CB1196" s="3"/>
      <c r="CC1196" s="3"/>
      <c r="CD1196" s="3"/>
      <c r="CE1196" s="3"/>
      <c r="CF1196" s="3"/>
      <c r="CG1196" s="66"/>
      <c r="CH1196" s="34">
        <f t="shared" si="326"/>
        <v>0</v>
      </c>
      <c r="CI1196" s="3"/>
      <c r="CJ1196" s="66"/>
      <c r="CK1196" s="3"/>
      <c r="CL1196" s="3"/>
      <c r="CM1196" s="66"/>
      <c r="CN1196" s="3"/>
      <c r="CO1196" s="3"/>
      <c r="CP1196" s="3"/>
      <c r="CQ1196" s="3"/>
      <c r="CR1196" s="66"/>
      <c r="CS1196" s="34">
        <f t="shared" si="327"/>
        <v>0</v>
      </c>
      <c r="CT1196" s="3"/>
      <c r="CU1196" s="3"/>
      <c r="CV1196" s="3"/>
      <c r="CW1196" s="3"/>
      <c r="CX1196" s="3"/>
      <c r="CY1196" s="3"/>
      <c r="CZ1196" s="66"/>
      <c r="DA1196" s="3"/>
      <c r="DB1196" s="3"/>
      <c r="DC1196" s="3"/>
      <c r="DD1196" s="34">
        <f t="shared" si="328"/>
        <v>0</v>
      </c>
      <c r="DE1196" s="3"/>
      <c r="DF1196" s="66"/>
      <c r="DG1196" s="3"/>
      <c r="DH1196" s="3"/>
      <c r="DI1196" s="3"/>
      <c r="DJ1196" s="3"/>
      <c r="DK1196" s="3"/>
      <c r="DL1196" s="3"/>
      <c r="DM1196" s="66"/>
      <c r="DN1196" s="34">
        <f t="shared" si="329"/>
        <v>0</v>
      </c>
      <c r="DO1196" s="3"/>
      <c r="DP1196" s="66"/>
      <c r="DQ1196" s="3"/>
      <c r="DR1196" s="3"/>
      <c r="DS1196" s="3"/>
      <c r="DT1196" s="3"/>
      <c r="DU1196" s="3"/>
      <c r="DV1196" s="66"/>
      <c r="DW1196" s="3"/>
      <c r="DX1196" s="66"/>
      <c r="DY1196" s="34">
        <f t="shared" si="330"/>
        <v>0</v>
      </c>
      <c r="DZ1196" s="34">
        <f t="shared" si="331"/>
        <v>0</v>
      </c>
      <c r="EA1196" s="34">
        <f t="shared" si="332"/>
        <v>0</v>
      </c>
      <c r="EB1196" s="34">
        <f t="shared" si="333"/>
        <v>0</v>
      </c>
      <c r="EC1196" s="34">
        <f t="shared" si="334"/>
        <v>0</v>
      </c>
      <c r="ED1196" s="34">
        <f t="shared" si="335"/>
        <v>0</v>
      </c>
      <c r="EE1196" s="34">
        <f t="shared" si="336"/>
        <v>0</v>
      </c>
      <c r="EF1196" s="34">
        <f t="shared" si="337"/>
        <v>0</v>
      </c>
      <c r="EG1196" s="34">
        <f t="shared" si="338"/>
        <v>0</v>
      </c>
      <c r="EH1196" s="34">
        <f t="shared" si="339"/>
        <v>0</v>
      </c>
      <c r="EI1196" s="34">
        <f t="shared" si="340"/>
        <v>0</v>
      </c>
      <c r="EJ1196" s="45"/>
    </row>
    <row r="1197" spans="1:140" ht="15.75" customHeight="1">
      <c r="A1197" s="33"/>
      <c r="B1197" s="33"/>
      <c r="C1197" s="3"/>
      <c r="D1197" s="66"/>
      <c r="E1197" s="3"/>
      <c r="F1197" s="3"/>
      <c r="G1197" s="3"/>
      <c r="H1197" s="66"/>
      <c r="I1197" s="64"/>
      <c r="J1197" s="3"/>
      <c r="K1197" s="3"/>
      <c r="L1197" s="3"/>
      <c r="M1197" s="71"/>
      <c r="N1197" s="67"/>
      <c r="O1197" s="3"/>
      <c r="P1197" s="3"/>
      <c r="Q1197" s="66"/>
      <c r="R1197" s="3"/>
      <c r="S1197" s="66"/>
      <c r="T1197" s="66"/>
      <c r="U1197" s="66"/>
      <c r="V1197" s="66"/>
      <c r="W1197" s="66"/>
      <c r="X1197" s="66"/>
      <c r="Y1197" s="66"/>
      <c r="Z1197" s="66"/>
      <c r="AA1197" s="3"/>
      <c r="AB1197" s="70"/>
      <c r="AC1197" s="3"/>
      <c r="AD1197" s="3"/>
      <c r="AE1197" s="3"/>
      <c r="AF1197" s="3"/>
      <c r="AG1197" s="3"/>
      <c r="AH1197" s="3"/>
      <c r="AI1197" s="3"/>
      <c r="AJ1197" s="3"/>
      <c r="AK1197" s="3"/>
      <c r="AL1197" s="66"/>
      <c r="AM1197" s="3"/>
      <c r="AN1197" s="3"/>
      <c r="AO1197" s="3"/>
      <c r="AP1197" s="66"/>
      <c r="AQ1197" s="3"/>
      <c r="AR1197" s="66" t="str">
        <f t="shared" si="342"/>
        <v/>
      </c>
      <c r="AS1197" s="3"/>
      <c r="AT1197" s="45"/>
      <c r="AU1197" s="3"/>
      <c r="AV1197" s="3"/>
      <c r="AW1197" s="3"/>
      <c r="AX1197" s="66">
        <f t="shared" si="341"/>
        <v>0</v>
      </c>
      <c r="AY1197" s="3"/>
      <c r="AZ1197" s="3"/>
      <c r="BA1197" s="3"/>
      <c r="BB1197" s="3"/>
      <c r="BC1197" s="66"/>
      <c r="BD1197" s="3"/>
      <c r="BE1197" s="3"/>
      <c r="BF1197" s="3"/>
      <c r="BG1197" s="3"/>
      <c r="BH1197" s="3"/>
      <c r="BI1197" s="3"/>
      <c r="BJ1197" s="3"/>
      <c r="BK1197" s="3"/>
      <c r="BL1197" s="3"/>
      <c r="BM1197" s="3"/>
      <c r="BN1197" s="3"/>
      <c r="BO1197" s="3"/>
      <c r="BP1197" s="3"/>
      <c r="BQ1197" s="3"/>
      <c r="BR1197" s="3"/>
      <c r="BS1197" s="3"/>
      <c r="BT1197" s="3"/>
      <c r="BU1197" s="3"/>
      <c r="BV1197" s="2" t="s">
        <v>4467</v>
      </c>
      <c r="BW1197" s="3"/>
      <c r="BX1197" s="66"/>
      <c r="BY1197" s="3"/>
      <c r="BZ1197" s="66"/>
      <c r="CA1197" s="3"/>
      <c r="CB1197" s="3"/>
      <c r="CC1197" s="3"/>
      <c r="CD1197" s="3"/>
      <c r="CE1197" s="3"/>
      <c r="CF1197" s="3"/>
      <c r="CG1197" s="3"/>
      <c r="CH1197" s="34">
        <f t="shared" si="326"/>
        <v>0</v>
      </c>
      <c r="CI1197" s="3"/>
      <c r="CJ1197" s="3"/>
      <c r="CK1197" s="3"/>
      <c r="CL1197" s="3"/>
      <c r="CM1197" s="66"/>
      <c r="CN1197" s="3"/>
      <c r="CO1197" s="3"/>
      <c r="CP1197" s="3"/>
      <c r="CQ1197" s="3"/>
      <c r="CR1197" s="3"/>
      <c r="CS1197" s="34">
        <f t="shared" si="327"/>
        <v>0</v>
      </c>
      <c r="CT1197" s="3"/>
      <c r="CU1197" s="3"/>
      <c r="CV1197" s="3"/>
      <c r="CW1197" s="3"/>
      <c r="CX1197" s="3"/>
      <c r="CY1197" s="3"/>
      <c r="CZ1197" s="66"/>
      <c r="DA1197" s="3"/>
      <c r="DB1197" s="3"/>
      <c r="DC1197" s="3"/>
      <c r="DD1197" s="34">
        <f t="shared" si="328"/>
        <v>0</v>
      </c>
      <c r="DE1197" s="3"/>
      <c r="DF1197" s="3"/>
      <c r="DG1197" s="3"/>
      <c r="DH1197" s="3"/>
      <c r="DI1197" s="3"/>
      <c r="DJ1197" s="3"/>
      <c r="DK1197" s="3"/>
      <c r="DL1197" s="3"/>
      <c r="DM1197" s="3"/>
      <c r="DN1197" s="34">
        <f t="shared" si="329"/>
        <v>0</v>
      </c>
      <c r="DO1197" s="3"/>
      <c r="DP1197" s="3"/>
      <c r="DQ1197" s="3"/>
      <c r="DR1197" s="3"/>
      <c r="DS1197" s="3"/>
      <c r="DT1197" s="3"/>
      <c r="DU1197" s="3"/>
      <c r="DV1197" s="66"/>
      <c r="DW1197" s="3"/>
      <c r="DX1197" s="3"/>
      <c r="DY1197" s="34">
        <f t="shared" si="330"/>
        <v>0</v>
      </c>
      <c r="DZ1197" s="34">
        <f t="shared" si="331"/>
        <v>0</v>
      </c>
      <c r="EA1197" s="34">
        <f t="shared" si="332"/>
        <v>0</v>
      </c>
      <c r="EB1197" s="34">
        <f t="shared" si="333"/>
        <v>0</v>
      </c>
      <c r="EC1197" s="34">
        <f t="shared" si="334"/>
        <v>0</v>
      </c>
      <c r="ED1197" s="34">
        <f t="shared" si="335"/>
        <v>0</v>
      </c>
      <c r="EE1197" s="34">
        <f t="shared" si="336"/>
        <v>0</v>
      </c>
      <c r="EF1197" s="34">
        <f t="shared" si="337"/>
        <v>0</v>
      </c>
      <c r="EG1197" s="34">
        <f t="shared" si="338"/>
        <v>0</v>
      </c>
      <c r="EH1197" s="34">
        <f t="shared" si="339"/>
        <v>0</v>
      </c>
      <c r="EI1197" s="34">
        <f t="shared" si="340"/>
        <v>0</v>
      </c>
      <c r="EJ1197" s="45"/>
    </row>
    <row r="1198" spans="1:140" ht="15.75" customHeight="1">
      <c r="A1198" s="33"/>
      <c r="B1198" s="33"/>
      <c r="C1198" s="3"/>
      <c r="D1198" s="66"/>
      <c r="E1198" s="3"/>
      <c r="F1198" s="3"/>
      <c r="G1198" s="3"/>
      <c r="H1198" s="66"/>
      <c r="I1198" s="64"/>
      <c r="J1198" s="3"/>
      <c r="K1198" s="3"/>
      <c r="L1198" s="3"/>
      <c r="M1198" s="71"/>
      <c r="N1198" s="65"/>
      <c r="O1198" s="3"/>
      <c r="P1198" s="3"/>
      <c r="Q1198" s="66"/>
      <c r="R1198" s="3"/>
      <c r="S1198" s="66"/>
      <c r="T1198" s="66"/>
      <c r="U1198" s="66"/>
      <c r="V1198" s="66"/>
      <c r="W1198" s="66"/>
      <c r="X1198" s="3"/>
      <c r="Y1198" s="66"/>
      <c r="Z1198" s="66"/>
      <c r="AA1198" s="3"/>
      <c r="AB1198" s="66"/>
      <c r="AC1198" s="3"/>
      <c r="AD1198" s="3"/>
      <c r="AE1198" s="3"/>
      <c r="AF1198" s="3"/>
      <c r="AG1198" s="3"/>
      <c r="AH1198" s="3"/>
      <c r="AI1198" s="3"/>
      <c r="AJ1198" s="3"/>
      <c r="AK1198" s="3"/>
      <c r="AL1198" s="66"/>
      <c r="AM1198" s="3"/>
      <c r="AN1198" s="3"/>
      <c r="AO1198" s="3"/>
      <c r="AP1198" s="66"/>
      <c r="AQ1198" s="3"/>
      <c r="AR1198" s="66" t="str">
        <f t="shared" si="342"/>
        <v/>
      </c>
      <c r="AS1198" s="3"/>
      <c r="AT1198" s="45"/>
      <c r="AU1198" s="3"/>
      <c r="AV1198" s="3"/>
      <c r="AW1198" s="3"/>
      <c r="AX1198" s="66">
        <f t="shared" si="341"/>
        <v>0</v>
      </c>
      <c r="AY1198" s="3"/>
      <c r="AZ1198" s="3"/>
      <c r="BA1198" s="3"/>
      <c r="BB1198" s="3"/>
      <c r="BC1198" s="66"/>
      <c r="BD1198" s="3"/>
      <c r="BE1198" s="3"/>
      <c r="BF1198" s="3"/>
      <c r="BG1198" s="3"/>
      <c r="BH1198" s="3"/>
      <c r="BI1198" s="3"/>
      <c r="BJ1198" s="3"/>
      <c r="BK1198" s="3"/>
      <c r="BL1198" s="3"/>
      <c r="BM1198" s="3"/>
      <c r="BN1198" s="3"/>
      <c r="BO1198" s="3"/>
      <c r="BP1198" s="3"/>
      <c r="BQ1198" s="3"/>
      <c r="BR1198" s="3"/>
      <c r="BS1198" s="3"/>
      <c r="BT1198" s="3"/>
      <c r="BU1198" s="3"/>
      <c r="BV1198" s="2" t="s">
        <v>4467</v>
      </c>
      <c r="BW1198" s="3"/>
      <c r="BX1198" s="66"/>
      <c r="BY1198" s="3"/>
      <c r="BZ1198" s="66"/>
      <c r="CA1198" s="3"/>
      <c r="CB1198" s="3"/>
      <c r="CC1198" s="3"/>
      <c r="CD1198" s="3"/>
      <c r="CE1198" s="3"/>
      <c r="CF1198" s="3"/>
      <c r="CG1198" s="3"/>
      <c r="CH1198" s="34">
        <f t="shared" si="326"/>
        <v>0</v>
      </c>
      <c r="CI1198" s="3"/>
      <c r="CJ1198" s="3"/>
      <c r="CK1198" s="3"/>
      <c r="CL1198" s="3"/>
      <c r="CM1198" s="66"/>
      <c r="CN1198" s="3"/>
      <c r="CO1198" s="3"/>
      <c r="CP1198" s="3"/>
      <c r="CQ1198" s="3"/>
      <c r="CR1198" s="3"/>
      <c r="CS1198" s="34">
        <f t="shared" si="327"/>
        <v>0</v>
      </c>
      <c r="CT1198" s="3"/>
      <c r="CU1198" s="3"/>
      <c r="CV1198" s="3"/>
      <c r="CW1198" s="3"/>
      <c r="CX1198" s="3"/>
      <c r="CY1198" s="3"/>
      <c r="CZ1198" s="66"/>
      <c r="DA1198" s="3"/>
      <c r="DB1198" s="3"/>
      <c r="DC1198" s="3"/>
      <c r="DD1198" s="34">
        <f t="shared" si="328"/>
        <v>0</v>
      </c>
      <c r="DE1198" s="3"/>
      <c r="DF1198" s="3"/>
      <c r="DG1198" s="3"/>
      <c r="DH1198" s="3"/>
      <c r="DI1198" s="3"/>
      <c r="DJ1198" s="3"/>
      <c r="DK1198" s="3"/>
      <c r="DL1198" s="3"/>
      <c r="DM1198" s="3"/>
      <c r="DN1198" s="34">
        <f t="shared" si="329"/>
        <v>0</v>
      </c>
      <c r="DO1198" s="3"/>
      <c r="DP1198" s="3"/>
      <c r="DQ1198" s="3"/>
      <c r="DR1198" s="3"/>
      <c r="DS1198" s="3"/>
      <c r="DT1198" s="3"/>
      <c r="DU1198" s="3"/>
      <c r="DV1198" s="66"/>
      <c r="DW1198" s="3"/>
      <c r="DX1198" s="3"/>
      <c r="DY1198" s="34">
        <f t="shared" si="330"/>
        <v>0</v>
      </c>
      <c r="DZ1198" s="34">
        <f t="shared" si="331"/>
        <v>0</v>
      </c>
      <c r="EA1198" s="34">
        <f t="shared" si="332"/>
        <v>0</v>
      </c>
      <c r="EB1198" s="34">
        <f t="shared" si="333"/>
        <v>0</v>
      </c>
      <c r="EC1198" s="34">
        <f t="shared" si="334"/>
        <v>0</v>
      </c>
      <c r="ED1198" s="34">
        <f t="shared" si="335"/>
        <v>0</v>
      </c>
      <c r="EE1198" s="34">
        <f t="shared" si="336"/>
        <v>0</v>
      </c>
      <c r="EF1198" s="34">
        <f t="shared" si="337"/>
        <v>0</v>
      </c>
      <c r="EG1198" s="34">
        <f t="shared" si="338"/>
        <v>0</v>
      </c>
      <c r="EH1198" s="34">
        <f t="shared" si="339"/>
        <v>0</v>
      </c>
      <c r="EI1198" s="34">
        <f t="shared" si="340"/>
        <v>0</v>
      </c>
      <c r="EJ1198" s="45"/>
    </row>
    <row r="1199" spans="1:140" ht="15.75" customHeight="1">
      <c r="A1199" s="33"/>
      <c r="B1199" s="33"/>
      <c r="C1199" s="3"/>
      <c r="D1199" s="66"/>
      <c r="E1199" s="3"/>
      <c r="F1199" s="55"/>
      <c r="G1199" s="3"/>
      <c r="H1199" s="66"/>
      <c r="I1199" s="40"/>
      <c r="J1199" s="3"/>
      <c r="K1199" s="3"/>
      <c r="L1199" s="3"/>
      <c r="M1199" s="71"/>
      <c r="N1199" s="65"/>
      <c r="O1199" s="3"/>
      <c r="P1199" s="3"/>
      <c r="Q1199" s="66"/>
      <c r="R1199" s="3"/>
      <c r="S1199" s="66"/>
      <c r="T1199" s="66"/>
      <c r="U1199" s="66"/>
      <c r="V1199" s="66"/>
      <c r="W1199" s="66"/>
      <c r="X1199" s="3"/>
      <c r="Y1199" s="66"/>
      <c r="Z1199" s="66"/>
      <c r="AA1199" s="3"/>
      <c r="AB1199" s="3"/>
      <c r="AC1199" s="3"/>
      <c r="AD1199" s="3"/>
      <c r="AE1199" s="3"/>
      <c r="AF1199" s="3"/>
      <c r="AG1199" s="3"/>
      <c r="AH1199" s="70"/>
      <c r="AI1199" s="3"/>
      <c r="AJ1199" s="3"/>
      <c r="AK1199" s="3"/>
      <c r="AL1199" s="66"/>
      <c r="AM1199" s="3"/>
      <c r="AN1199" s="3"/>
      <c r="AO1199" s="3"/>
      <c r="AP1199" s="66"/>
      <c r="AQ1199" s="3"/>
      <c r="AR1199" s="66" t="str">
        <f t="shared" si="342"/>
        <v/>
      </c>
      <c r="AS1199" s="3"/>
      <c r="AT1199" s="45"/>
      <c r="AU1199" s="3"/>
      <c r="AV1199" s="3"/>
      <c r="AW1199" s="3"/>
      <c r="AX1199" s="66">
        <f t="shared" si="341"/>
        <v>0</v>
      </c>
      <c r="AY1199" s="3"/>
      <c r="AZ1199" s="3"/>
      <c r="BA1199" s="3"/>
      <c r="BB1199" s="3"/>
      <c r="BC1199" s="66"/>
      <c r="BD1199" s="3"/>
      <c r="BE1199" s="3"/>
      <c r="BF1199" s="3"/>
      <c r="BG1199" s="3"/>
      <c r="BH1199" s="3"/>
      <c r="BI1199" s="3"/>
      <c r="BJ1199" s="3"/>
      <c r="BK1199" s="3"/>
      <c r="BL1199" s="3"/>
      <c r="BM1199" s="3"/>
      <c r="BN1199" s="3"/>
      <c r="BO1199" s="3"/>
      <c r="BP1199" s="3"/>
      <c r="BQ1199" s="3"/>
      <c r="BR1199" s="3"/>
      <c r="BS1199" s="70"/>
      <c r="BT1199" s="70"/>
      <c r="BU1199" s="70"/>
      <c r="BV1199" s="2" t="s">
        <v>4467</v>
      </c>
      <c r="BW1199" s="3"/>
      <c r="BX1199" s="66"/>
      <c r="BY1199" s="3"/>
      <c r="BZ1199" s="66"/>
      <c r="CA1199" s="3"/>
      <c r="CB1199" s="3"/>
      <c r="CC1199" s="3"/>
      <c r="CD1199" s="3"/>
      <c r="CE1199" s="3"/>
      <c r="CF1199" s="3"/>
      <c r="CG1199" s="3"/>
      <c r="CH1199" s="34">
        <f t="shared" si="326"/>
        <v>0</v>
      </c>
      <c r="CI1199" s="3"/>
      <c r="CJ1199" s="70"/>
      <c r="CK1199" s="3"/>
      <c r="CL1199" s="70"/>
      <c r="CM1199" s="70"/>
      <c r="CN1199" s="3"/>
      <c r="CO1199" s="3"/>
      <c r="CP1199" s="70"/>
      <c r="CQ1199" s="3"/>
      <c r="CR1199" s="70"/>
      <c r="CS1199" s="34">
        <f t="shared" si="327"/>
        <v>0</v>
      </c>
      <c r="CT1199" s="3"/>
      <c r="CU1199" s="3"/>
      <c r="CV1199" s="3"/>
      <c r="CW1199" s="3"/>
      <c r="CX1199" s="3"/>
      <c r="CY1199" s="3"/>
      <c r="CZ1199" s="66"/>
      <c r="DA1199" s="3"/>
      <c r="DB1199" s="3"/>
      <c r="DC1199" s="3"/>
      <c r="DD1199" s="34">
        <f t="shared" si="328"/>
        <v>0</v>
      </c>
      <c r="DE1199" s="3"/>
      <c r="DF1199" s="3"/>
      <c r="DG1199" s="3"/>
      <c r="DH1199" s="3"/>
      <c r="DI1199" s="3"/>
      <c r="DJ1199" s="3"/>
      <c r="DK1199" s="3"/>
      <c r="DL1199" s="3"/>
      <c r="DM1199" s="3"/>
      <c r="DN1199" s="34">
        <f t="shared" si="329"/>
        <v>0</v>
      </c>
      <c r="DO1199" s="3"/>
      <c r="DP1199" s="3"/>
      <c r="DQ1199" s="3"/>
      <c r="DR1199" s="3"/>
      <c r="DS1199" s="3"/>
      <c r="DT1199" s="3"/>
      <c r="DU1199" s="3"/>
      <c r="DV1199" s="66"/>
      <c r="DW1199" s="3"/>
      <c r="DX1199" s="3"/>
      <c r="DY1199" s="34">
        <f t="shared" si="330"/>
        <v>0</v>
      </c>
      <c r="DZ1199" s="34">
        <f t="shared" si="331"/>
        <v>0</v>
      </c>
      <c r="EA1199" s="34">
        <f t="shared" si="332"/>
        <v>0</v>
      </c>
      <c r="EB1199" s="34">
        <f t="shared" si="333"/>
        <v>0</v>
      </c>
      <c r="EC1199" s="34">
        <f t="shared" si="334"/>
        <v>0</v>
      </c>
      <c r="ED1199" s="34">
        <f t="shared" si="335"/>
        <v>0</v>
      </c>
      <c r="EE1199" s="34">
        <f t="shared" si="336"/>
        <v>0</v>
      </c>
      <c r="EF1199" s="34">
        <f t="shared" si="337"/>
        <v>0</v>
      </c>
      <c r="EG1199" s="34">
        <f t="shared" si="338"/>
        <v>0</v>
      </c>
      <c r="EH1199" s="34">
        <f t="shared" si="339"/>
        <v>0</v>
      </c>
      <c r="EI1199" s="34">
        <f t="shared" si="340"/>
        <v>0</v>
      </c>
      <c r="EJ1199" s="45"/>
    </row>
    <row r="1200" spans="1:140" ht="15.75" customHeight="1">
      <c r="A1200" s="33"/>
      <c r="B1200" s="33"/>
      <c r="C1200" s="3"/>
      <c r="D1200" s="66"/>
      <c r="E1200" s="3"/>
      <c r="F1200" s="55"/>
      <c r="G1200" s="3"/>
      <c r="H1200" s="66"/>
      <c r="I1200" s="40"/>
      <c r="J1200" s="3"/>
      <c r="K1200" s="3"/>
      <c r="L1200" s="3"/>
      <c r="M1200" s="71"/>
      <c r="N1200" s="65"/>
      <c r="O1200" s="3"/>
      <c r="P1200" s="3"/>
      <c r="Q1200" s="66"/>
      <c r="R1200" s="3"/>
      <c r="S1200" s="66"/>
      <c r="T1200" s="66"/>
      <c r="U1200" s="66"/>
      <c r="V1200" s="66"/>
      <c r="W1200" s="66"/>
      <c r="X1200" s="3"/>
      <c r="Y1200" s="66"/>
      <c r="Z1200" s="66"/>
      <c r="AA1200" s="3"/>
      <c r="AB1200" s="3"/>
      <c r="AC1200" s="3"/>
      <c r="AD1200" s="3"/>
      <c r="AE1200" s="3"/>
      <c r="AF1200" s="70"/>
      <c r="AG1200" s="3"/>
      <c r="AH1200" s="66"/>
      <c r="AI1200" s="3"/>
      <c r="AJ1200" s="3"/>
      <c r="AK1200" s="3"/>
      <c r="AL1200" s="66"/>
      <c r="AM1200" s="3"/>
      <c r="AN1200" s="3"/>
      <c r="AO1200" s="3"/>
      <c r="AP1200" s="66"/>
      <c r="AQ1200" s="3"/>
      <c r="AR1200" s="66" t="str">
        <f t="shared" si="342"/>
        <v/>
      </c>
      <c r="AS1200" s="3"/>
      <c r="AT1200" s="45"/>
      <c r="AU1200" s="3"/>
      <c r="AV1200" s="3"/>
      <c r="AW1200" s="3"/>
      <c r="AX1200" s="66">
        <f t="shared" si="341"/>
        <v>0</v>
      </c>
      <c r="AY1200" s="3"/>
      <c r="AZ1200" s="3"/>
      <c r="BA1200" s="3"/>
      <c r="BB1200" s="3"/>
      <c r="BC1200" s="66"/>
      <c r="BD1200" s="3"/>
      <c r="BE1200" s="3"/>
      <c r="BF1200" s="3"/>
      <c r="BG1200" s="3"/>
      <c r="BH1200" s="3"/>
      <c r="BI1200" s="3"/>
      <c r="BJ1200" s="3"/>
      <c r="BK1200" s="3"/>
      <c r="BL1200" s="3"/>
      <c r="BM1200" s="3"/>
      <c r="BN1200" s="3"/>
      <c r="BO1200" s="3"/>
      <c r="BP1200" s="3"/>
      <c r="BQ1200" s="3"/>
      <c r="BR1200" s="3"/>
      <c r="BS1200" s="66"/>
      <c r="BT1200" s="66"/>
      <c r="BU1200" s="66"/>
      <c r="BV1200" s="2" t="s">
        <v>4467</v>
      </c>
      <c r="BW1200" s="3"/>
      <c r="BX1200" s="66"/>
      <c r="BY1200" s="3"/>
      <c r="BZ1200" s="66"/>
      <c r="CA1200" s="3"/>
      <c r="CB1200" s="3"/>
      <c r="CC1200" s="3"/>
      <c r="CD1200" s="3"/>
      <c r="CE1200" s="3"/>
      <c r="CF1200" s="3"/>
      <c r="CG1200" s="3"/>
      <c r="CH1200" s="34">
        <f t="shared" si="326"/>
        <v>0</v>
      </c>
      <c r="CI1200" s="3"/>
      <c r="CJ1200" s="66"/>
      <c r="CK1200" s="3"/>
      <c r="CL1200" s="66"/>
      <c r="CM1200" s="66"/>
      <c r="CN1200" s="70"/>
      <c r="CO1200" s="3"/>
      <c r="CP1200" s="66"/>
      <c r="CQ1200" s="3"/>
      <c r="CR1200" s="45"/>
      <c r="CS1200" s="34">
        <f t="shared" si="327"/>
        <v>0</v>
      </c>
      <c r="CT1200" s="3"/>
      <c r="CU1200" s="3"/>
      <c r="CV1200" s="3"/>
      <c r="CW1200" s="3"/>
      <c r="CX1200" s="3"/>
      <c r="CY1200" s="3"/>
      <c r="CZ1200" s="66"/>
      <c r="DA1200" s="3"/>
      <c r="DB1200" s="3"/>
      <c r="DC1200" s="3"/>
      <c r="DD1200" s="34">
        <f t="shared" si="328"/>
        <v>0</v>
      </c>
      <c r="DE1200" s="3"/>
      <c r="DF1200" s="3"/>
      <c r="DG1200" s="3"/>
      <c r="DH1200" s="3"/>
      <c r="DI1200" s="3"/>
      <c r="DJ1200" s="3"/>
      <c r="DK1200" s="3"/>
      <c r="DL1200" s="3"/>
      <c r="DM1200" s="3"/>
      <c r="DN1200" s="34">
        <f t="shared" si="329"/>
        <v>0</v>
      </c>
      <c r="DO1200" s="3"/>
      <c r="DP1200" s="3"/>
      <c r="DQ1200" s="3"/>
      <c r="DR1200" s="3"/>
      <c r="DS1200" s="3"/>
      <c r="DT1200" s="3"/>
      <c r="DU1200" s="3"/>
      <c r="DV1200" s="66"/>
      <c r="DW1200" s="3"/>
      <c r="DX1200" s="3"/>
      <c r="DY1200" s="34">
        <f t="shared" si="330"/>
        <v>0</v>
      </c>
      <c r="DZ1200" s="34">
        <f t="shared" si="331"/>
        <v>0</v>
      </c>
      <c r="EA1200" s="34">
        <f t="shared" si="332"/>
        <v>0</v>
      </c>
      <c r="EB1200" s="34">
        <f t="shared" si="333"/>
        <v>0</v>
      </c>
      <c r="EC1200" s="34">
        <f t="shared" si="334"/>
        <v>0</v>
      </c>
      <c r="ED1200" s="34">
        <f t="shared" si="335"/>
        <v>0</v>
      </c>
      <c r="EE1200" s="34">
        <f t="shared" si="336"/>
        <v>0</v>
      </c>
      <c r="EF1200" s="34">
        <f t="shared" si="337"/>
        <v>0</v>
      </c>
      <c r="EG1200" s="34">
        <f t="shared" si="338"/>
        <v>0</v>
      </c>
      <c r="EH1200" s="34">
        <f t="shared" si="339"/>
        <v>0</v>
      </c>
      <c r="EI1200" s="34">
        <f t="shared" si="340"/>
        <v>0</v>
      </c>
      <c r="EJ1200" s="45"/>
    </row>
    <row r="1201" spans="1:140" ht="15.75" customHeight="1">
      <c r="A1201" s="33"/>
      <c r="B1201" s="33"/>
      <c r="C1201" s="3"/>
      <c r="D1201" s="66"/>
      <c r="E1201" s="3"/>
      <c r="F1201" s="3"/>
      <c r="G1201" s="3"/>
      <c r="H1201" s="66"/>
      <c r="I1201" s="64"/>
      <c r="J1201" s="3"/>
      <c r="K1201" s="3"/>
      <c r="L1201" s="3"/>
      <c r="M1201" s="71"/>
      <c r="N1201" s="65"/>
      <c r="O1201" s="3"/>
      <c r="P1201" s="3"/>
      <c r="Q1201" s="66"/>
      <c r="R1201" s="3"/>
      <c r="S1201" s="66"/>
      <c r="T1201" s="66"/>
      <c r="U1201" s="66"/>
      <c r="V1201" s="66"/>
      <c r="W1201" s="66"/>
      <c r="X1201" s="3"/>
      <c r="Y1201" s="66"/>
      <c r="Z1201" s="66"/>
      <c r="AA1201" s="70"/>
      <c r="AB1201" s="3"/>
      <c r="AC1201" s="3"/>
      <c r="AD1201" s="3"/>
      <c r="AE1201" s="3"/>
      <c r="AF1201" s="66"/>
      <c r="AG1201" s="3"/>
      <c r="AH1201" s="3"/>
      <c r="AI1201" s="3"/>
      <c r="AJ1201" s="3"/>
      <c r="AK1201" s="3"/>
      <c r="AL1201" s="66"/>
      <c r="AM1201" s="3"/>
      <c r="AN1201" s="3"/>
      <c r="AO1201" s="3"/>
      <c r="AP1201" s="66"/>
      <c r="AQ1201" s="3"/>
      <c r="AR1201" s="66" t="str">
        <f t="shared" si="342"/>
        <v/>
      </c>
      <c r="AS1201" s="3"/>
      <c r="AT1201" s="45"/>
      <c r="AU1201" s="3"/>
      <c r="AV1201" s="3"/>
      <c r="AW1201" s="3"/>
      <c r="AX1201" s="66">
        <f t="shared" si="341"/>
        <v>0</v>
      </c>
      <c r="AY1201" s="3"/>
      <c r="AZ1201" s="3"/>
      <c r="BA1201" s="3"/>
      <c r="BB1201" s="3"/>
      <c r="BC1201" s="66"/>
      <c r="BD1201" s="3"/>
      <c r="BE1201" s="3"/>
      <c r="BF1201" s="3"/>
      <c r="BG1201" s="3"/>
      <c r="BH1201" s="3"/>
      <c r="BI1201" s="3"/>
      <c r="BJ1201" s="3"/>
      <c r="BK1201" s="3"/>
      <c r="BL1201" s="3"/>
      <c r="BM1201" s="3"/>
      <c r="BN1201" s="3"/>
      <c r="BO1201" s="3"/>
      <c r="BP1201" s="3"/>
      <c r="BQ1201" s="3"/>
      <c r="BR1201" s="3"/>
      <c r="BS1201" s="3"/>
      <c r="BT1201" s="3"/>
      <c r="BU1201" s="3"/>
      <c r="BV1201" s="2" t="s">
        <v>4467</v>
      </c>
      <c r="BW1201" s="3"/>
      <c r="BX1201" s="66"/>
      <c r="BY1201" s="3"/>
      <c r="BZ1201" s="66"/>
      <c r="CA1201" s="3"/>
      <c r="CB1201" s="3"/>
      <c r="CC1201" s="3"/>
      <c r="CD1201" s="3"/>
      <c r="CE1201" s="3"/>
      <c r="CF1201" s="3"/>
      <c r="CG1201" s="3"/>
      <c r="CH1201" s="34">
        <f t="shared" si="326"/>
        <v>0</v>
      </c>
      <c r="CI1201" s="3"/>
      <c r="CJ1201" s="3"/>
      <c r="CK1201" s="3"/>
      <c r="CL1201" s="3"/>
      <c r="CM1201" s="66"/>
      <c r="CN1201" s="66"/>
      <c r="CO1201" s="3"/>
      <c r="CP1201" s="3"/>
      <c r="CQ1201" s="3"/>
      <c r="CR1201" s="66"/>
      <c r="CS1201" s="34">
        <f t="shared" si="327"/>
        <v>0</v>
      </c>
      <c r="CT1201" s="3"/>
      <c r="CU1201" s="3"/>
      <c r="CV1201" s="3"/>
      <c r="CW1201" s="3"/>
      <c r="CX1201" s="3"/>
      <c r="CY1201" s="3"/>
      <c r="CZ1201" s="66"/>
      <c r="DA1201" s="3"/>
      <c r="DB1201" s="3"/>
      <c r="DC1201" s="3"/>
      <c r="DD1201" s="34">
        <f t="shared" si="328"/>
        <v>0</v>
      </c>
      <c r="DE1201" s="3"/>
      <c r="DF1201" s="3"/>
      <c r="DG1201" s="3"/>
      <c r="DH1201" s="3"/>
      <c r="DI1201" s="3"/>
      <c r="DJ1201" s="3"/>
      <c r="DK1201" s="3"/>
      <c r="DL1201" s="3"/>
      <c r="DM1201" s="3"/>
      <c r="DN1201" s="34">
        <f t="shared" si="329"/>
        <v>0</v>
      </c>
      <c r="DO1201" s="3"/>
      <c r="DP1201" s="3"/>
      <c r="DQ1201" s="3"/>
      <c r="DR1201" s="3"/>
      <c r="DS1201" s="3"/>
      <c r="DT1201" s="3"/>
      <c r="DU1201" s="3"/>
      <c r="DV1201" s="66"/>
      <c r="DW1201" s="3"/>
      <c r="DX1201" s="3"/>
      <c r="DY1201" s="34">
        <f t="shared" si="330"/>
        <v>0</v>
      </c>
      <c r="DZ1201" s="34">
        <f t="shared" si="331"/>
        <v>0</v>
      </c>
      <c r="EA1201" s="34">
        <f t="shared" si="332"/>
        <v>0</v>
      </c>
      <c r="EB1201" s="34">
        <f t="shared" si="333"/>
        <v>0</v>
      </c>
      <c r="EC1201" s="34">
        <f t="shared" si="334"/>
        <v>0</v>
      </c>
      <c r="ED1201" s="34">
        <f t="shared" si="335"/>
        <v>0</v>
      </c>
      <c r="EE1201" s="34">
        <f t="shared" si="336"/>
        <v>0</v>
      </c>
      <c r="EF1201" s="34">
        <f t="shared" si="337"/>
        <v>0</v>
      </c>
      <c r="EG1201" s="34">
        <f t="shared" si="338"/>
        <v>0</v>
      </c>
      <c r="EH1201" s="34">
        <f t="shared" si="339"/>
        <v>0</v>
      </c>
      <c r="EI1201" s="34">
        <f t="shared" si="340"/>
        <v>0</v>
      </c>
      <c r="EJ1201" s="45"/>
    </row>
    <row r="1202" spans="1:140" ht="15.75" customHeight="1">
      <c r="A1202" s="33"/>
      <c r="B1202" s="33"/>
      <c r="C1202" s="3"/>
      <c r="D1202" s="66"/>
      <c r="E1202" s="3"/>
      <c r="F1202" s="55"/>
      <c r="G1202" s="3"/>
      <c r="H1202" s="66"/>
      <c r="I1202" s="64"/>
      <c r="J1202" s="3"/>
      <c r="K1202" s="3"/>
      <c r="L1202" s="3"/>
      <c r="M1202" s="71"/>
      <c r="N1202" s="65"/>
      <c r="O1202" s="3"/>
      <c r="P1202" s="3"/>
      <c r="Q1202" s="66"/>
      <c r="R1202" s="3"/>
      <c r="S1202" s="66"/>
      <c r="T1202" s="66"/>
      <c r="U1202" s="66"/>
      <c r="V1202" s="66"/>
      <c r="W1202" s="66"/>
      <c r="X1202" s="3"/>
      <c r="Y1202" s="66"/>
      <c r="Z1202" s="66"/>
      <c r="AA1202" s="66"/>
      <c r="AB1202" s="3"/>
      <c r="AC1202" s="3"/>
      <c r="AD1202" s="3"/>
      <c r="AE1202" s="3"/>
      <c r="AF1202" s="70"/>
      <c r="AG1202" s="3"/>
      <c r="AH1202" s="3"/>
      <c r="AI1202" s="3"/>
      <c r="AJ1202" s="3"/>
      <c r="AK1202" s="3"/>
      <c r="AL1202" s="66"/>
      <c r="AM1202" s="3"/>
      <c r="AN1202" s="3"/>
      <c r="AO1202" s="3"/>
      <c r="AP1202" s="66"/>
      <c r="AQ1202" s="3"/>
      <c r="AR1202" s="66" t="str">
        <f t="shared" si="342"/>
        <v/>
      </c>
      <c r="AS1202" s="70"/>
      <c r="AT1202" s="45"/>
      <c r="AU1202" s="70"/>
      <c r="AV1202" s="3"/>
      <c r="AW1202" s="3"/>
      <c r="AX1202" s="66">
        <f t="shared" si="341"/>
        <v>0</v>
      </c>
      <c r="AY1202" s="3"/>
      <c r="AZ1202" s="3"/>
      <c r="BA1202" s="3"/>
      <c r="BB1202" s="3"/>
      <c r="BC1202" s="66"/>
      <c r="BD1202" s="3"/>
      <c r="BE1202" s="3"/>
      <c r="BF1202" s="3"/>
      <c r="BG1202" s="3"/>
      <c r="BH1202" s="3"/>
      <c r="BI1202" s="3"/>
      <c r="BJ1202" s="3"/>
      <c r="BK1202" s="3"/>
      <c r="BL1202" s="3"/>
      <c r="BM1202" s="3"/>
      <c r="BN1202" s="3"/>
      <c r="BO1202" s="3"/>
      <c r="BP1202" s="3"/>
      <c r="BQ1202" s="3"/>
      <c r="BR1202" s="3"/>
      <c r="BS1202" s="70"/>
      <c r="BT1202" s="70"/>
      <c r="BU1202" s="70"/>
      <c r="BV1202" s="2" t="s">
        <v>4467</v>
      </c>
      <c r="BW1202" s="3"/>
      <c r="BX1202" s="66"/>
      <c r="BY1202" s="70"/>
      <c r="BZ1202" s="70"/>
      <c r="CA1202" s="3"/>
      <c r="CB1202" s="70"/>
      <c r="CC1202" s="70"/>
      <c r="CD1202" s="3"/>
      <c r="CE1202" s="70"/>
      <c r="CF1202" s="3"/>
      <c r="CG1202" s="70"/>
      <c r="CH1202" s="34">
        <f t="shared" si="326"/>
        <v>0</v>
      </c>
      <c r="CI1202" s="3"/>
      <c r="CJ1202" s="70"/>
      <c r="CK1202" s="3"/>
      <c r="CL1202" s="70"/>
      <c r="CM1202" s="70"/>
      <c r="CN1202" s="70"/>
      <c r="CO1202" s="3"/>
      <c r="CP1202" s="70"/>
      <c r="CQ1202" s="3"/>
      <c r="CR1202" s="70"/>
      <c r="CS1202" s="34">
        <f t="shared" si="327"/>
        <v>0</v>
      </c>
      <c r="CT1202" s="3"/>
      <c r="CU1202" s="70"/>
      <c r="CV1202" s="3"/>
      <c r="CW1202" s="70"/>
      <c r="CX1202" s="70"/>
      <c r="CY1202" s="3"/>
      <c r="CZ1202" s="66"/>
      <c r="DA1202" s="70"/>
      <c r="DB1202" s="3"/>
      <c r="DC1202" s="70"/>
      <c r="DD1202" s="34">
        <f t="shared" si="328"/>
        <v>0</v>
      </c>
      <c r="DE1202" s="3"/>
      <c r="DF1202" s="3"/>
      <c r="DG1202" s="3"/>
      <c r="DH1202" s="3"/>
      <c r="DI1202" s="3"/>
      <c r="DJ1202" s="3"/>
      <c r="DK1202" s="3"/>
      <c r="DL1202" s="3"/>
      <c r="DM1202" s="3"/>
      <c r="DN1202" s="34">
        <f t="shared" si="329"/>
        <v>0</v>
      </c>
      <c r="DO1202" s="3"/>
      <c r="DP1202" s="3"/>
      <c r="DQ1202" s="3"/>
      <c r="DR1202" s="3"/>
      <c r="DS1202" s="3"/>
      <c r="DT1202" s="3"/>
      <c r="DU1202" s="3"/>
      <c r="DV1202" s="66"/>
      <c r="DW1202" s="3"/>
      <c r="DX1202" s="3"/>
      <c r="DY1202" s="34">
        <f t="shared" si="330"/>
        <v>0</v>
      </c>
      <c r="DZ1202" s="34">
        <f t="shared" si="331"/>
        <v>0</v>
      </c>
      <c r="EA1202" s="34">
        <f t="shared" si="332"/>
        <v>0</v>
      </c>
      <c r="EB1202" s="34">
        <f t="shared" si="333"/>
        <v>0</v>
      </c>
      <c r="EC1202" s="34">
        <f t="shared" si="334"/>
        <v>0</v>
      </c>
      <c r="ED1202" s="34">
        <f t="shared" si="335"/>
        <v>0</v>
      </c>
      <c r="EE1202" s="34">
        <f t="shared" si="336"/>
        <v>0</v>
      </c>
      <c r="EF1202" s="34">
        <f t="shared" si="337"/>
        <v>0</v>
      </c>
      <c r="EG1202" s="34">
        <f t="shared" si="338"/>
        <v>0</v>
      </c>
      <c r="EH1202" s="34">
        <f t="shared" si="339"/>
        <v>0</v>
      </c>
      <c r="EI1202" s="34">
        <f t="shared" si="340"/>
        <v>0</v>
      </c>
      <c r="EJ1202" s="45"/>
    </row>
    <row r="1203" spans="1:140" ht="15.75" customHeight="1">
      <c r="A1203" s="33"/>
      <c r="B1203" s="33"/>
      <c r="C1203" s="3"/>
      <c r="D1203" s="66"/>
      <c r="E1203" s="3"/>
      <c r="F1203" s="55"/>
      <c r="G1203" s="3"/>
      <c r="H1203" s="66"/>
      <c r="I1203" s="64"/>
      <c r="J1203" s="3"/>
      <c r="K1203" s="3"/>
      <c r="L1203" s="3"/>
      <c r="M1203" s="71"/>
      <c r="N1203" s="65"/>
      <c r="O1203" s="70"/>
      <c r="P1203" s="70"/>
      <c r="Q1203" s="70"/>
      <c r="R1203" s="3"/>
      <c r="S1203" s="66"/>
      <c r="T1203" s="66"/>
      <c r="U1203" s="66"/>
      <c r="V1203" s="66"/>
      <c r="W1203" s="66"/>
      <c r="X1203" s="46"/>
      <c r="Y1203" s="66"/>
      <c r="Z1203" s="66"/>
      <c r="AA1203" s="3"/>
      <c r="AB1203" s="3"/>
      <c r="AC1203" s="3"/>
      <c r="AD1203" s="3"/>
      <c r="AE1203" s="3"/>
      <c r="AF1203" s="45"/>
      <c r="AG1203" s="3"/>
      <c r="AH1203" s="3"/>
      <c r="AI1203" s="3"/>
      <c r="AJ1203" s="3"/>
      <c r="AK1203" s="3"/>
      <c r="AL1203" s="66"/>
      <c r="AM1203" s="3"/>
      <c r="AN1203" s="3"/>
      <c r="AO1203" s="3"/>
      <c r="AP1203" s="66"/>
      <c r="AQ1203" s="3"/>
      <c r="AR1203" s="66" t="str">
        <f t="shared" si="342"/>
        <v/>
      </c>
      <c r="AS1203" s="66"/>
      <c r="AT1203" s="45"/>
      <c r="AU1203" s="66"/>
      <c r="AV1203" s="3"/>
      <c r="AW1203" s="3"/>
      <c r="AX1203" s="66">
        <f t="shared" si="341"/>
        <v>0</v>
      </c>
      <c r="AY1203" s="3"/>
      <c r="AZ1203" s="3"/>
      <c r="BA1203" s="3"/>
      <c r="BB1203" s="3"/>
      <c r="BC1203" s="66"/>
      <c r="BD1203" s="3"/>
      <c r="BE1203" s="3"/>
      <c r="BF1203" s="3"/>
      <c r="BG1203" s="3"/>
      <c r="BH1203" s="3"/>
      <c r="BI1203" s="3"/>
      <c r="BJ1203" s="3"/>
      <c r="BK1203" s="3"/>
      <c r="BL1203" s="3"/>
      <c r="BM1203" s="3"/>
      <c r="BN1203" s="3"/>
      <c r="BO1203" s="3"/>
      <c r="BP1203" s="3"/>
      <c r="BQ1203" s="3"/>
      <c r="BR1203" s="3"/>
      <c r="BS1203" s="45"/>
      <c r="BT1203" s="66"/>
      <c r="BU1203" s="66"/>
      <c r="BV1203" s="2" t="s">
        <v>4467</v>
      </c>
      <c r="BW1203" s="3"/>
      <c r="BX1203" s="66"/>
      <c r="BY1203" s="66"/>
      <c r="BZ1203" s="66"/>
      <c r="CA1203" s="3"/>
      <c r="CB1203" s="66"/>
      <c r="CC1203" s="66"/>
      <c r="CD1203" s="3"/>
      <c r="CE1203" s="66"/>
      <c r="CF1203" s="3"/>
      <c r="CG1203" s="66"/>
      <c r="CH1203" s="34">
        <f t="shared" si="326"/>
        <v>0</v>
      </c>
      <c r="CI1203" s="3"/>
      <c r="CJ1203" s="45"/>
      <c r="CK1203" s="3"/>
      <c r="CL1203" s="66"/>
      <c r="CM1203" s="66"/>
      <c r="CN1203" s="45"/>
      <c r="CO1203" s="3"/>
      <c r="CP1203" s="66"/>
      <c r="CQ1203" s="3"/>
      <c r="CR1203" s="45"/>
      <c r="CS1203" s="34">
        <f t="shared" si="327"/>
        <v>0</v>
      </c>
      <c r="CT1203" s="3"/>
      <c r="CU1203" s="66"/>
      <c r="CV1203" s="3"/>
      <c r="CW1203" s="66"/>
      <c r="CX1203" s="66"/>
      <c r="CY1203" s="3"/>
      <c r="CZ1203" s="66"/>
      <c r="DA1203" s="66"/>
      <c r="DB1203" s="3"/>
      <c r="DC1203" s="66"/>
      <c r="DD1203" s="34">
        <f t="shared" si="328"/>
        <v>0</v>
      </c>
      <c r="DE1203" s="3"/>
      <c r="DF1203" s="3"/>
      <c r="DG1203" s="3"/>
      <c r="DH1203" s="3"/>
      <c r="DI1203" s="3"/>
      <c r="DJ1203" s="3"/>
      <c r="DK1203" s="3"/>
      <c r="DL1203" s="3"/>
      <c r="DM1203" s="3"/>
      <c r="DN1203" s="34">
        <f t="shared" si="329"/>
        <v>0</v>
      </c>
      <c r="DO1203" s="3"/>
      <c r="DP1203" s="3"/>
      <c r="DQ1203" s="3"/>
      <c r="DR1203" s="3"/>
      <c r="DS1203" s="3"/>
      <c r="DT1203" s="3"/>
      <c r="DU1203" s="3"/>
      <c r="DV1203" s="66"/>
      <c r="DW1203" s="3"/>
      <c r="DX1203" s="3"/>
      <c r="DY1203" s="34">
        <f t="shared" si="330"/>
        <v>0</v>
      </c>
      <c r="DZ1203" s="34">
        <f t="shared" si="331"/>
        <v>0</v>
      </c>
      <c r="EA1203" s="34">
        <f t="shared" si="332"/>
        <v>0</v>
      </c>
      <c r="EB1203" s="34">
        <f t="shared" si="333"/>
        <v>0</v>
      </c>
      <c r="EC1203" s="34">
        <f t="shared" si="334"/>
        <v>0</v>
      </c>
      <c r="ED1203" s="34">
        <f t="shared" si="335"/>
        <v>0</v>
      </c>
      <c r="EE1203" s="34">
        <f t="shared" si="336"/>
        <v>0</v>
      </c>
      <c r="EF1203" s="34">
        <f t="shared" si="337"/>
        <v>0</v>
      </c>
      <c r="EG1203" s="34">
        <f t="shared" si="338"/>
        <v>0</v>
      </c>
      <c r="EH1203" s="34">
        <f t="shared" si="339"/>
        <v>0</v>
      </c>
      <c r="EI1203" s="34">
        <f t="shared" si="340"/>
        <v>0</v>
      </c>
      <c r="EJ1203" s="45"/>
    </row>
    <row r="1204" spans="1:140" ht="15.75" customHeight="1">
      <c r="A1204" s="33"/>
      <c r="B1204" s="33"/>
      <c r="C1204" s="3"/>
      <c r="D1204" s="66"/>
      <c r="E1204" s="3"/>
      <c r="F1204" s="55"/>
      <c r="G1204" s="3"/>
      <c r="H1204" s="66"/>
      <c r="I1204" s="64"/>
      <c r="J1204" s="3"/>
      <c r="K1204" s="3"/>
      <c r="L1204" s="3"/>
      <c r="M1204" s="71"/>
      <c r="N1204" s="65"/>
      <c r="O1204" s="66"/>
      <c r="P1204" s="66"/>
      <c r="Q1204" s="66"/>
      <c r="R1204" s="3"/>
      <c r="S1204" s="66"/>
      <c r="T1204" s="66"/>
      <c r="U1204" s="66"/>
      <c r="V1204" s="66"/>
      <c r="W1204" s="66"/>
      <c r="X1204" s="70"/>
      <c r="Y1204" s="70"/>
      <c r="Z1204" s="70"/>
      <c r="AA1204" s="3"/>
      <c r="AB1204" s="3"/>
      <c r="AC1204" s="3"/>
      <c r="AD1204" s="3"/>
      <c r="AE1204" s="3"/>
      <c r="AF1204" s="66"/>
      <c r="AG1204" s="3"/>
      <c r="AH1204" s="3"/>
      <c r="AI1204" s="3"/>
      <c r="AJ1204" s="3"/>
      <c r="AK1204" s="3"/>
      <c r="AL1204" s="66"/>
      <c r="AM1204" s="3"/>
      <c r="AN1204" s="3"/>
      <c r="AO1204" s="3"/>
      <c r="AP1204" s="66"/>
      <c r="AQ1204" s="3"/>
      <c r="AR1204" s="66" t="str">
        <f t="shared" si="342"/>
        <v/>
      </c>
      <c r="AS1204" s="70"/>
      <c r="AT1204" s="66"/>
      <c r="AU1204" s="3"/>
      <c r="AV1204" s="3"/>
      <c r="AW1204" s="70"/>
      <c r="AX1204" s="66">
        <f t="shared" si="341"/>
        <v>0</v>
      </c>
      <c r="AY1204" s="3"/>
      <c r="AZ1204" s="3"/>
      <c r="BA1204" s="3"/>
      <c r="BB1204" s="3"/>
      <c r="BC1204" s="66"/>
      <c r="BD1204" s="3"/>
      <c r="BE1204" s="3"/>
      <c r="BF1204" s="3"/>
      <c r="BG1204" s="3"/>
      <c r="BH1204" s="3"/>
      <c r="BI1204" s="3"/>
      <c r="BJ1204" s="3"/>
      <c r="BK1204" s="3"/>
      <c r="BL1204" s="3"/>
      <c r="BM1204" s="3"/>
      <c r="BN1204" s="3"/>
      <c r="BO1204" s="3"/>
      <c r="BP1204" s="3"/>
      <c r="BQ1204" s="3"/>
      <c r="BR1204" s="3"/>
      <c r="BS1204" s="45"/>
      <c r="BT1204" s="70"/>
      <c r="BU1204" s="70"/>
      <c r="BV1204" s="2" t="s">
        <v>4467</v>
      </c>
      <c r="BW1204" s="3"/>
      <c r="BX1204" s="66"/>
      <c r="BY1204" s="70"/>
      <c r="BZ1204" s="70"/>
      <c r="CA1204" s="70"/>
      <c r="CB1204" s="70"/>
      <c r="CC1204" s="3"/>
      <c r="CD1204" s="3"/>
      <c r="CE1204" s="70"/>
      <c r="CF1204" s="3"/>
      <c r="CG1204" s="70"/>
      <c r="CH1204" s="34">
        <f t="shared" si="326"/>
        <v>0</v>
      </c>
      <c r="CI1204" s="3"/>
      <c r="CJ1204" s="66"/>
      <c r="CK1204" s="3"/>
      <c r="CL1204" s="3"/>
      <c r="CM1204" s="66"/>
      <c r="CN1204" s="66"/>
      <c r="CO1204" s="3"/>
      <c r="CP1204" s="3"/>
      <c r="CQ1204" s="3"/>
      <c r="CR1204" s="66"/>
      <c r="CS1204" s="34">
        <f t="shared" si="327"/>
        <v>0</v>
      </c>
      <c r="CT1204" s="3"/>
      <c r="CU1204" s="3"/>
      <c r="CV1204" s="3"/>
      <c r="CW1204" s="3"/>
      <c r="CX1204" s="3"/>
      <c r="CY1204" s="3"/>
      <c r="CZ1204" s="66"/>
      <c r="DA1204" s="3"/>
      <c r="DB1204" s="3"/>
      <c r="DC1204" s="3"/>
      <c r="DD1204" s="34">
        <f t="shared" si="328"/>
        <v>0</v>
      </c>
      <c r="DE1204" s="3"/>
      <c r="DF1204" s="3"/>
      <c r="DG1204" s="3"/>
      <c r="DH1204" s="3"/>
      <c r="DI1204" s="3"/>
      <c r="DJ1204" s="3"/>
      <c r="DK1204" s="3"/>
      <c r="DL1204" s="3"/>
      <c r="DM1204" s="3"/>
      <c r="DN1204" s="34">
        <f t="shared" si="329"/>
        <v>0</v>
      </c>
      <c r="DO1204" s="3"/>
      <c r="DP1204" s="70"/>
      <c r="DQ1204" s="70"/>
      <c r="DR1204" s="70"/>
      <c r="DS1204" s="3"/>
      <c r="DT1204" s="3"/>
      <c r="DU1204" s="70"/>
      <c r="DV1204" s="70"/>
      <c r="DW1204" s="3"/>
      <c r="DX1204" s="70"/>
      <c r="DY1204" s="34">
        <f t="shared" si="330"/>
        <v>0</v>
      </c>
      <c r="DZ1204" s="34">
        <f t="shared" si="331"/>
        <v>0</v>
      </c>
      <c r="EA1204" s="34">
        <f t="shared" si="332"/>
        <v>0</v>
      </c>
      <c r="EB1204" s="34">
        <f t="shared" si="333"/>
        <v>0</v>
      </c>
      <c r="EC1204" s="34">
        <f t="shared" si="334"/>
        <v>0</v>
      </c>
      <c r="ED1204" s="34">
        <f t="shared" si="335"/>
        <v>0</v>
      </c>
      <c r="EE1204" s="34">
        <f t="shared" si="336"/>
        <v>0</v>
      </c>
      <c r="EF1204" s="34">
        <f t="shared" si="337"/>
        <v>0</v>
      </c>
      <c r="EG1204" s="34">
        <f t="shared" si="338"/>
        <v>0</v>
      </c>
      <c r="EH1204" s="34">
        <f t="shared" si="339"/>
        <v>0</v>
      </c>
      <c r="EI1204" s="34">
        <f t="shared" si="340"/>
        <v>0</v>
      </c>
      <c r="EJ1204" s="45"/>
    </row>
    <row r="1205" spans="1:140" ht="15.75" customHeight="1">
      <c r="A1205" s="33"/>
      <c r="B1205" s="33"/>
      <c r="C1205" s="3"/>
      <c r="D1205" s="66"/>
      <c r="E1205" s="3"/>
      <c r="F1205" s="55"/>
      <c r="G1205" s="3"/>
      <c r="H1205" s="66"/>
      <c r="I1205" s="64"/>
      <c r="J1205" s="3"/>
      <c r="K1205" s="3"/>
      <c r="L1205" s="3"/>
      <c r="M1205" s="71"/>
      <c r="N1205" s="65"/>
      <c r="O1205" s="3"/>
      <c r="P1205" s="3"/>
      <c r="Q1205" s="66"/>
      <c r="R1205" s="3"/>
      <c r="S1205" s="66"/>
      <c r="T1205" s="66"/>
      <c r="U1205" s="66"/>
      <c r="V1205" s="66"/>
      <c r="W1205" s="66"/>
      <c r="X1205" s="66"/>
      <c r="Y1205" s="66"/>
      <c r="Z1205" s="66"/>
      <c r="AA1205" s="3"/>
      <c r="AB1205" s="70"/>
      <c r="AC1205" s="3"/>
      <c r="AD1205" s="3"/>
      <c r="AE1205" s="3"/>
      <c r="AF1205" s="3"/>
      <c r="AG1205" s="3"/>
      <c r="AH1205" s="3"/>
      <c r="AI1205" s="3"/>
      <c r="AJ1205" s="3"/>
      <c r="AK1205" s="3"/>
      <c r="AL1205" s="66"/>
      <c r="AM1205" s="3"/>
      <c r="AN1205" s="3"/>
      <c r="AO1205" s="3"/>
      <c r="AP1205" s="66"/>
      <c r="AQ1205" s="3"/>
      <c r="AR1205" s="66" t="str">
        <f t="shared" si="342"/>
        <v/>
      </c>
      <c r="AS1205" s="45"/>
      <c r="AT1205" s="70"/>
      <c r="AU1205" s="70"/>
      <c r="AV1205" s="3"/>
      <c r="AW1205" s="66"/>
      <c r="AX1205" s="66">
        <f t="shared" si="341"/>
        <v>0</v>
      </c>
      <c r="AY1205" s="3"/>
      <c r="AZ1205" s="3"/>
      <c r="BA1205" s="3"/>
      <c r="BB1205" s="3"/>
      <c r="BC1205" s="66"/>
      <c r="BD1205" s="3"/>
      <c r="BE1205" s="3"/>
      <c r="BF1205" s="3"/>
      <c r="BG1205" s="3"/>
      <c r="BH1205" s="3"/>
      <c r="BI1205" s="3"/>
      <c r="BJ1205" s="3"/>
      <c r="BK1205" s="3"/>
      <c r="BL1205" s="3"/>
      <c r="BM1205" s="3"/>
      <c r="BN1205" s="3"/>
      <c r="BO1205" s="3"/>
      <c r="BP1205" s="3"/>
      <c r="BQ1205" s="3"/>
      <c r="BR1205" s="3"/>
      <c r="BS1205" s="66"/>
      <c r="BT1205" s="66"/>
      <c r="BU1205" s="66"/>
      <c r="BV1205" s="2" t="s">
        <v>4467</v>
      </c>
      <c r="BW1205" s="3"/>
      <c r="BX1205" s="66"/>
      <c r="BY1205" s="66"/>
      <c r="BZ1205" s="66"/>
      <c r="CA1205" s="66"/>
      <c r="CB1205" s="66"/>
      <c r="CC1205" s="3"/>
      <c r="CD1205" s="3"/>
      <c r="CE1205" s="66"/>
      <c r="CF1205" s="3"/>
      <c r="CG1205" s="66"/>
      <c r="CH1205" s="34">
        <f t="shared" si="326"/>
        <v>0</v>
      </c>
      <c r="CI1205" s="3"/>
      <c r="CJ1205" s="3"/>
      <c r="CK1205" s="3"/>
      <c r="CL1205" s="3"/>
      <c r="CM1205" s="66"/>
      <c r="CN1205" s="3"/>
      <c r="CO1205" s="3"/>
      <c r="CP1205" s="3"/>
      <c r="CQ1205" s="3"/>
      <c r="CR1205" s="3"/>
      <c r="CS1205" s="34">
        <f t="shared" si="327"/>
        <v>0</v>
      </c>
      <c r="CT1205" s="3"/>
      <c r="CU1205" s="3"/>
      <c r="CV1205" s="3"/>
      <c r="CW1205" s="3"/>
      <c r="CX1205" s="3"/>
      <c r="CY1205" s="3"/>
      <c r="CZ1205" s="66"/>
      <c r="DA1205" s="3"/>
      <c r="DB1205" s="3"/>
      <c r="DC1205" s="3"/>
      <c r="DD1205" s="34">
        <f t="shared" si="328"/>
        <v>0</v>
      </c>
      <c r="DE1205" s="3"/>
      <c r="DF1205" s="3"/>
      <c r="DG1205" s="3"/>
      <c r="DH1205" s="3"/>
      <c r="DI1205" s="3"/>
      <c r="DJ1205" s="3"/>
      <c r="DK1205" s="3"/>
      <c r="DL1205" s="3"/>
      <c r="DM1205" s="3"/>
      <c r="DN1205" s="34">
        <f t="shared" si="329"/>
        <v>0</v>
      </c>
      <c r="DO1205" s="3"/>
      <c r="DP1205" s="66"/>
      <c r="DQ1205" s="66"/>
      <c r="DR1205" s="66"/>
      <c r="DS1205" s="3"/>
      <c r="DT1205" s="3"/>
      <c r="DU1205" s="66"/>
      <c r="DV1205" s="66"/>
      <c r="DW1205" s="3"/>
      <c r="DX1205" s="66"/>
      <c r="DY1205" s="34">
        <f t="shared" si="330"/>
        <v>0</v>
      </c>
      <c r="DZ1205" s="34">
        <f t="shared" si="331"/>
        <v>0</v>
      </c>
      <c r="EA1205" s="34">
        <f t="shared" si="332"/>
        <v>0</v>
      </c>
      <c r="EB1205" s="34">
        <f t="shared" si="333"/>
        <v>0</v>
      </c>
      <c r="EC1205" s="34">
        <f t="shared" si="334"/>
        <v>0</v>
      </c>
      <c r="ED1205" s="34">
        <f t="shared" si="335"/>
        <v>0</v>
      </c>
      <c r="EE1205" s="34">
        <f t="shared" si="336"/>
        <v>0</v>
      </c>
      <c r="EF1205" s="34">
        <f t="shared" si="337"/>
        <v>0</v>
      </c>
      <c r="EG1205" s="34">
        <f t="shared" si="338"/>
        <v>0</v>
      </c>
      <c r="EH1205" s="34">
        <f t="shared" si="339"/>
        <v>0</v>
      </c>
      <c r="EI1205" s="34">
        <f t="shared" si="340"/>
        <v>0</v>
      </c>
      <c r="EJ1205" s="45"/>
    </row>
    <row r="1206" spans="1:140" ht="15.75" customHeight="1">
      <c r="A1206" s="33"/>
      <c r="B1206" s="33"/>
      <c r="C1206" s="3"/>
      <c r="D1206" s="66"/>
      <c r="E1206" s="3"/>
      <c r="F1206" s="55"/>
      <c r="G1206" s="3"/>
      <c r="H1206" s="66"/>
      <c r="I1206" s="64"/>
      <c r="J1206" s="3"/>
      <c r="K1206" s="3"/>
      <c r="L1206" s="3"/>
      <c r="M1206" s="71"/>
      <c r="N1206" s="65"/>
      <c r="O1206" s="3"/>
      <c r="P1206" s="3"/>
      <c r="Q1206" s="66"/>
      <c r="R1206" s="3"/>
      <c r="S1206" s="66"/>
      <c r="T1206" s="66"/>
      <c r="U1206" s="66"/>
      <c r="V1206" s="66"/>
      <c r="W1206" s="66"/>
      <c r="X1206" s="70"/>
      <c r="Y1206" s="70"/>
      <c r="Z1206" s="70"/>
      <c r="AA1206" s="3"/>
      <c r="AB1206" s="66"/>
      <c r="AC1206" s="3"/>
      <c r="AD1206" s="3"/>
      <c r="AE1206" s="3"/>
      <c r="AF1206" s="3"/>
      <c r="AG1206" s="3"/>
      <c r="AH1206" s="3"/>
      <c r="AI1206" s="3"/>
      <c r="AJ1206" s="3"/>
      <c r="AK1206" s="3"/>
      <c r="AL1206" s="66"/>
      <c r="AM1206" s="3"/>
      <c r="AN1206" s="3"/>
      <c r="AO1206" s="3"/>
      <c r="AP1206" s="66"/>
      <c r="AQ1206" s="3"/>
      <c r="AR1206" s="66" t="str">
        <f t="shared" si="342"/>
        <v/>
      </c>
      <c r="AS1206" s="45"/>
      <c r="AT1206" s="45"/>
      <c r="AU1206" s="45"/>
      <c r="AV1206" s="70"/>
      <c r="AW1206" s="70"/>
      <c r="AX1206" s="66">
        <f t="shared" si="341"/>
        <v>0</v>
      </c>
      <c r="AY1206" s="3"/>
      <c r="AZ1206" s="3"/>
      <c r="BA1206" s="3"/>
      <c r="BB1206" s="3"/>
      <c r="BC1206" s="66"/>
      <c r="BD1206" s="3"/>
      <c r="BE1206" s="3"/>
      <c r="BF1206" s="3"/>
      <c r="BG1206" s="3"/>
      <c r="BH1206" s="3"/>
      <c r="BI1206" s="3"/>
      <c r="BJ1206" s="3"/>
      <c r="BK1206" s="3"/>
      <c r="BL1206" s="3"/>
      <c r="BM1206" s="3"/>
      <c r="BN1206" s="3"/>
      <c r="BO1206" s="3"/>
      <c r="BP1206" s="3"/>
      <c r="BQ1206" s="3"/>
      <c r="BR1206" s="3"/>
      <c r="BS1206" s="70"/>
      <c r="BT1206" s="3"/>
      <c r="BU1206" s="3"/>
      <c r="BV1206" s="2" t="s">
        <v>4467</v>
      </c>
      <c r="BW1206" s="3"/>
      <c r="BX1206" s="66"/>
      <c r="BY1206" s="70"/>
      <c r="BZ1206" s="70"/>
      <c r="CA1206" s="3"/>
      <c r="CB1206" s="3"/>
      <c r="CC1206" s="3"/>
      <c r="CD1206" s="3"/>
      <c r="CE1206" s="3"/>
      <c r="CF1206" s="3"/>
      <c r="CG1206" s="70"/>
      <c r="CH1206" s="34">
        <f t="shared" si="326"/>
        <v>0</v>
      </c>
      <c r="CI1206" s="3"/>
      <c r="CJ1206" s="70"/>
      <c r="CK1206" s="3"/>
      <c r="CL1206" s="3"/>
      <c r="CM1206" s="66"/>
      <c r="CN1206" s="3"/>
      <c r="CO1206" s="3"/>
      <c r="CP1206" s="3"/>
      <c r="CQ1206" s="3"/>
      <c r="CR1206" s="70"/>
      <c r="CS1206" s="34">
        <f t="shared" si="327"/>
        <v>0</v>
      </c>
      <c r="CT1206" s="3"/>
      <c r="CU1206" s="70"/>
      <c r="CV1206" s="70"/>
      <c r="CW1206" s="3"/>
      <c r="CX1206" s="3"/>
      <c r="CY1206" s="3"/>
      <c r="CZ1206" s="66"/>
      <c r="DA1206" s="3"/>
      <c r="DB1206" s="3"/>
      <c r="DC1206" s="70"/>
      <c r="DD1206" s="34">
        <f t="shared" si="328"/>
        <v>0</v>
      </c>
      <c r="DE1206" s="3"/>
      <c r="DF1206" s="70"/>
      <c r="DG1206" s="3"/>
      <c r="DH1206" s="3"/>
      <c r="DI1206" s="3"/>
      <c r="DJ1206" s="3"/>
      <c r="DK1206" s="3"/>
      <c r="DL1206" s="3"/>
      <c r="DM1206" s="70"/>
      <c r="DN1206" s="34">
        <f t="shared" si="329"/>
        <v>0</v>
      </c>
      <c r="DO1206" s="3"/>
      <c r="DP1206" s="70"/>
      <c r="DQ1206" s="3"/>
      <c r="DR1206" s="3"/>
      <c r="DS1206" s="3"/>
      <c r="DT1206" s="3"/>
      <c r="DU1206" s="3"/>
      <c r="DV1206" s="66"/>
      <c r="DW1206" s="3"/>
      <c r="DX1206" s="70"/>
      <c r="DY1206" s="34">
        <f t="shared" si="330"/>
        <v>0</v>
      </c>
      <c r="DZ1206" s="34">
        <f t="shared" si="331"/>
        <v>0</v>
      </c>
      <c r="EA1206" s="34">
        <f t="shared" si="332"/>
        <v>0</v>
      </c>
      <c r="EB1206" s="34">
        <f t="shared" si="333"/>
        <v>0</v>
      </c>
      <c r="EC1206" s="34">
        <f t="shared" si="334"/>
        <v>0</v>
      </c>
      <c r="ED1206" s="34">
        <f t="shared" si="335"/>
        <v>0</v>
      </c>
      <c r="EE1206" s="34">
        <f t="shared" si="336"/>
        <v>0</v>
      </c>
      <c r="EF1206" s="34">
        <f t="shared" si="337"/>
        <v>0</v>
      </c>
      <c r="EG1206" s="34">
        <f t="shared" si="338"/>
        <v>0</v>
      </c>
      <c r="EH1206" s="34">
        <f t="shared" si="339"/>
        <v>0</v>
      </c>
      <c r="EI1206" s="34">
        <f t="shared" si="340"/>
        <v>0</v>
      </c>
      <c r="EJ1206" s="45"/>
    </row>
    <row r="1207" spans="1:140" ht="15.75" customHeight="1">
      <c r="A1207" s="33"/>
      <c r="B1207" s="33"/>
      <c r="C1207" s="3"/>
      <c r="D1207" s="66"/>
      <c r="E1207" s="3"/>
      <c r="F1207" s="55"/>
      <c r="G1207" s="3"/>
      <c r="H1207" s="66"/>
      <c r="I1207" s="64"/>
      <c r="J1207" s="3"/>
      <c r="K1207" s="3"/>
      <c r="L1207" s="3"/>
      <c r="M1207" s="71"/>
      <c r="N1207" s="65"/>
      <c r="O1207" s="3"/>
      <c r="P1207" s="3"/>
      <c r="Q1207" s="66"/>
      <c r="R1207" s="3"/>
      <c r="S1207" s="66"/>
      <c r="T1207" s="66"/>
      <c r="U1207" s="66"/>
      <c r="V1207" s="66"/>
      <c r="W1207" s="66"/>
      <c r="X1207" s="66"/>
      <c r="Y1207" s="66"/>
      <c r="Z1207" s="66"/>
      <c r="AA1207" s="3"/>
      <c r="AB1207" s="70"/>
      <c r="AC1207" s="3"/>
      <c r="AD1207" s="3"/>
      <c r="AE1207" s="3"/>
      <c r="AF1207" s="3"/>
      <c r="AG1207" s="3"/>
      <c r="AH1207" s="3"/>
      <c r="AI1207" s="3"/>
      <c r="AJ1207" s="3"/>
      <c r="AK1207" s="3"/>
      <c r="AL1207" s="66"/>
      <c r="AM1207" s="3"/>
      <c r="AN1207" s="3"/>
      <c r="AO1207" s="3"/>
      <c r="AP1207" s="66"/>
      <c r="AQ1207" s="3"/>
      <c r="AR1207" s="66" t="str">
        <f t="shared" si="342"/>
        <v/>
      </c>
      <c r="AS1207" s="66"/>
      <c r="AT1207" s="45"/>
      <c r="AU1207" s="66"/>
      <c r="AV1207" s="66"/>
      <c r="AW1207" s="66"/>
      <c r="AX1207" s="66">
        <f t="shared" si="341"/>
        <v>0</v>
      </c>
      <c r="AY1207" s="3"/>
      <c r="AZ1207" s="3"/>
      <c r="BA1207" s="3"/>
      <c r="BB1207" s="3"/>
      <c r="BC1207" s="66"/>
      <c r="BD1207" s="3"/>
      <c r="BE1207" s="3"/>
      <c r="BF1207" s="3"/>
      <c r="BG1207" s="3"/>
      <c r="BH1207" s="3"/>
      <c r="BI1207" s="3"/>
      <c r="BJ1207" s="3"/>
      <c r="BK1207" s="3"/>
      <c r="BL1207" s="3"/>
      <c r="BM1207" s="3"/>
      <c r="BN1207" s="3"/>
      <c r="BO1207" s="3"/>
      <c r="BP1207" s="3"/>
      <c r="BQ1207" s="3"/>
      <c r="BR1207" s="3"/>
      <c r="BS1207" s="45"/>
      <c r="BT1207" s="3"/>
      <c r="BU1207" s="3"/>
      <c r="BV1207" s="2" t="s">
        <v>4467</v>
      </c>
      <c r="BW1207" s="3"/>
      <c r="BX1207" s="66"/>
      <c r="BY1207" s="66"/>
      <c r="BZ1207" s="66"/>
      <c r="CA1207" s="3"/>
      <c r="CB1207" s="3"/>
      <c r="CC1207" s="3"/>
      <c r="CD1207" s="3"/>
      <c r="CE1207" s="3"/>
      <c r="CF1207" s="3"/>
      <c r="CG1207" s="66"/>
      <c r="CH1207" s="34">
        <f t="shared" si="326"/>
        <v>0</v>
      </c>
      <c r="CI1207" s="3"/>
      <c r="CJ1207" s="45"/>
      <c r="CK1207" s="3"/>
      <c r="CL1207" s="3"/>
      <c r="CM1207" s="66"/>
      <c r="CN1207" s="3"/>
      <c r="CO1207" s="3"/>
      <c r="CP1207" s="3"/>
      <c r="CQ1207" s="70"/>
      <c r="CR1207" s="66"/>
      <c r="CS1207" s="34">
        <f t="shared" si="327"/>
        <v>0</v>
      </c>
      <c r="CT1207" s="3"/>
      <c r="CU1207" s="66"/>
      <c r="CV1207" s="66"/>
      <c r="CW1207" s="3"/>
      <c r="CX1207" s="3"/>
      <c r="CY1207" s="3"/>
      <c r="CZ1207" s="66"/>
      <c r="DA1207" s="3"/>
      <c r="DB1207" s="3"/>
      <c r="DC1207" s="66"/>
      <c r="DD1207" s="34">
        <f t="shared" si="328"/>
        <v>0</v>
      </c>
      <c r="DE1207" s="3"/>
      <c r="DF1207" s="66"/>
      <c r="DG1207" s="3"/>
      <c r="DH1207" s="3"/>
      <c r="DI1207" s="3"/>
      <c r="DJ1207" s="3"/>
      <c r="DK1207" s="3"/>
      <c r="DL1207" s="3"/>
      <c r="DM1207" s="66"/>
      <c r="DN1207" s="34">
        <f t="shared" si="329"/>
        <v>0</v>
      </c>
      <c r="DO1207" s="3"/>
      <c r="DP1207" s="66"/>
      <c r="DQ1207" s="3"/>
      <c r="DR1207" s="3"/>
      <c r="DS1207" s="3"/>
      <c r="DT1207" s="3"/>
      <c r="DU1207" s="3"/>
      <c r="DV1207" s="66"/>
      <c r="DW1207" s="3"/>
      <c r="DX1207" s="66"/>
      <c r="DY1207" s="34">
        <f t="shared" si="330"/>
        <v>0</v>
      </c>
      <c r="DZ1207" s="34">
        <f t="shared" si="331"/>
        <v>0</v>
      </c>
      <c r="EA1207" s="34">
        <f t="shared" si="332"/>
        <v>0</v>
      </c>
      <c r="EB1207" s="34">
        <f t="shared" si="333"/>
        <v>0</v>
      </c>
      <c r="EC1207" s="34">
        <f t="shared" si="334"/>
        <v>0</v>
      </c>
      <c r="ED1207" s="34">
        <f t="shared" si="335"/>
        <v>0</v>
      </c>
      <c r="EE1207" s="34">
        <f t="shared" si="336"/>
        <v>0</v>
      </c>
      <c r="EF1207" s="34">
        <f t="shared" si="337"/>
        <v>0</v>
      </c>
      <c r="EG1207" s="34">
        <f t="shared" si="338"/>
        <v>0</v>
      </c>
      <c r="EH1207" s="34">
        <f t="shared" si="339"/>
        <v>0</v>
      </c>
      <c r="EI1207" s="34">
        <f t="shared" si="340"/>
        <v>0</v>
      </c>
      <c r="EJ1207" s="45"/>
    </row>
    <row r="1208" spans="1:140" ht="15.75" customHeight="1">
      <c r="A1208" s="33"/>
      <c r="B1208" s="33"/>
      <c r="C1208" s="46"/>
      <c r="D1208" s="66"/>
      <c r="E1208" s="3"/>
      <c r="F1208" s="3"/>
      <c r="G1208" s="3"/>
      <c r="H1208" s="66"/>
      <c r="I1208" s="40"/>
      <c r="J1208" s="3"/>
      <c r="K1208" s="3"/>
      <c r="L1208" s="3"/>
      <c r="M1208" s="71"/>
      <c r="N1208" s="67"/>
      <c r="O1208" s="3"/>
      <c r="P1208" s="3"/>
      <c r="Q1208" s="66"/>
      <c r="R1208" s="3"/>
      <c r="S1208" s="66"/>
      <c r="T1208" s="66"/>
      <c r="U1208" s="66"/>
      <c r="V1208" s="66"/>
      <c r="W1208" s="66"/>
      <c r="X1208" s="70"/>
      <c r="Y1208" s="70"/>
      <c r="Z1208" s="70"/>
      <c r="AA1208" s="3"/>
      <c r="AB1208" s="66"/>
      <c r="AC1208" s="70"/>
      <c r="AD1208" s="70"/>
      <c r="AE1208" s="70"/>
      <c r="AF1208" s="3"/>
      <c r="AG1208" s="3"/>
      <c r="AH1208" s="3"/>
      <c r="AI1208" s="70"/>
      <c r="AJ1208" s="70"/>
      <c r="AK1208" s="70"/>
      <c r="AL1208" s="70"/>
      <c r="AM1208" s="3"/>
      <c r="AN1208" s="3"/>
      <c r="AO1208" s="3"/>
      <c r="AP1208" s="66"/>
      <c r="AQ1208" s="3"/>
      <c r="AR1208" s="66" t="str">
        <f t="shared" si="342"/>
        <v/>
      </c>
      <c r="AS1208" s="70"/>
      <c r="AT1208" s="45"/>
      <c r="AU1208" s="70"/>
      <c r="AV1208" s="3"/>
      <c r="AW1208" s="3"/>
      <c r="AX1208" s="66">
        <f t="shared" si="341"/>
        <v>0</v>
      </c>
      <c r="AY1208" s="3"/>
      <c r="AZ1208" s="3"/>
      <c r="BA1208" s="3"/>
      <c r="BB1208" s="3"/>
      <c r="BC1208" s="66"/>
      <c r="BD1208" s="3"/>
      <c r="BE1208" s="3"/>
      <c r="BF1208" s="3"/>
      <c r="BG1208" s="3"/>
      <c r="BH1208" s="3"/>
      <c r="BI1208" s="3"/>
      <c r="BJ1208" s="3"/>
      <c r="BK1208" s="3"/>
      <c r="BL1208" s="3"/>
      <c r="BM1208" s="3"/>
      <c r="BN1208" s="3"/>
      <c r="BO1208" s="3"/>
      <c r="BP1208" s="3"/>
      <c r="BQ1208" s="3"/>
      <c r="BR1208" s="3"/>
      <c r="BS1208" s="45"/>
      <c r="BT1208" s="70"/>
      <c r="BU1208" s="70"/>
      <c r="BV1208" s="2" t="s">
        <v>4467</v>
      </c>
      <c r="BW1208" s="3"/>
      <c r="BX1208" s="66"/>
      <c r="BY1208" s="70"/>
      <c r="BZ1208" s="70"/>
      <c r="CA1208" s="3"/>
      <c r="CB1208" s="3"/>
      <c r="CC1208" s="3"/>
      <c r="CD1208" s="3"/>
      <c r="CE1208" s="3"/>
      <c r="CF1208" s="3"/>
      <c r="CG1208" s="70"/>
      <c r="CH1208" s="34">
        <f t="shared" si="326"/>
        <v>0</v>
      </c>
      <c r="CI1208" s="3"/>
      <c r="CJ1208" s="66"/>
      <c r="CK1208" s="3"/>
      <c r="CL1208" s="70"/>
      <c r="CM1208" s="70"/>
      <c r="CN1208" s="3"/>
      <c r="CO1208" s="3"/>
      <c r="CP1208" s="3"/>
      <c r="CQ1208" s="66"/>
      <c r="CR1208" s="70"/>
      <c r="CS1208" s="34">
        <f t="shared" si="327"/>
        <v>0</v>
      </c>
      <c r="CT1208" s="3"/>
      <c r="CU1208" s="3"/>
      <c r="CV1208" s="3"/>
      <c r="CW1208" s="3"/>
      <c r="CX1208" s="3"/>
      <c r="CY1208" s="3"/>
      <c r="CZ1208" s="66"/>
      <c r="DA1208" s="70"/>
      <c r="DB1208" s="3"/>
      <c r="DC1208" s="70"/>
      <c r="DD1208" s="34">
        <f t="shared" si="328"/>
        <v>0</v>
      </c>
      <c r="DE1208" s="3"/>
      <c r="DF1208" s="3"/>
      <c r="DG1208" s="3"/>
      <c r="DH1208" s="3"/>
      <c r="DI1208" s="3"/>
      <c r="DJ1208" s="3"/>
      <c r="DK1208" s="3"/>
      <c r="DL1208" s="3"/>
      <c r="DM1208" s="3"/>
      <c r="DN1208" s="34">
        <f t="shared" si="329"/>
        <v>0</v>
      </c>
      <c r="DO1208" s="3"/>
      <c r="DP1208" s="3"/>
      <c r="DQ1208" s="3"/>
      <c r="DR1208" s="3"/>
      <c r="DS1208" s="3"/>
      <c r="DT1208" s="3"/>
      <c r="DU1208" s="3"/>
      <c r="DV1208" s="66"/>
      <c r="DW1208" s="3"/>
      <c r="DX1208" s="3"/>
      <c r="DY1208" s="34">
        <f t="shared" si="330"/>
        <v>0</v>
      </c>
      <c r="DZ1208" s="34">
        <f t="shared" si="331"/>
        <v>0</v>
      </c>
      <c r="EA1208" s="34">
        <f t="shared" si="332"/>
        <v>0</v>
      </c>
      <c r="EB1208" s="34">
        <f t="shared" si="333"/>
        <v>0</v>
      </c>
      <c r="EC1208" s="34">
        <f t="shared" si="334"/>
        <v>0</v>
      </c>
      <c r="ED1208" s="34">
        <f t="shared" si="335"/>
        <v>0</v>
      </c>
      <c r="EE1208" s="34">
        <f t="shared" si="336"/>
        <v>0</v>
      </c>
      <c r="EF1208" s="34">
        <f t="shared" si="337"/>
        <v>0</v>
      </c>
      <c r="EG1208" s="34">
        <f t="shared" si="338"/>
        <v>0</v>
      </c>
      <c r="EH1208" s="34">
        <f t="shared" si="339"/>
        <v>0</v>
      </c>
      <c r="EI1208" s="34">
        <f t="shared" si="340"/>
        <v>0</v>
      </c>
      <c r="EJ1208" s="45"/>
    </row>
    <row r="1209" spans="1:140" ht="15.75" customHeight="1">
      <c r="A1209" s="33"/>
      <c r="B1209" s="33"/>
      <c r="C1209" s="3"/>
      <c r="D1209" s="66"/>
      <c r="E1209" s="3"/>
      <c r="F1209" s="55"/>
      <c r="G1209" s="3"/>
      <c r="H1209" s="66"/>
      <c r="I1209" s="40"/>
      <c r="J1209" s="3"/>
      <c r="K1209" s="3"/>
      <c r="L1209" s="3"/>
      <c r="M1209" s="71"/>
      <c r="N1209" s="67"/>
      <c r="O1209" s="3"/>
      <c r="P1209" s="3"/>
      <c r="Q1209" s="66"/>
      <c r="R1209" s="3"/>
      <c r="S1209" s="66"/>
      <c r="T1209" s="66"/>
      <c r="U1209" s="66"/>
      <c r="V1209" s="66"/>
      <c r="W1209" s="66"/>
      <c r="X1209" s="66"/>
      <c r="Y1209" s="66"/>
      <c r="Z1209" s="66"/>
      <c r="AA1209" s="3"/>
      <c r="AB1209" s="3"/>
      <c r="AC1209" s="66"/>
      <c r="AD1209" s="66"/>
      <c r="AE1209" s="66"/>
      <c r="AF1209" s="3"/>
      <c r="AG1209" s="3"/>
      <c r="AH1209" s="3"/>
      <c r="AI1209" s="66"/>
      <c r="AJ1209" s="66"/>
      <c r="AK1209" s="66"/>
      <c r="AL1209" s="66"/>
      <c r="AM1209" s="3"/>
      <c r="AN1209" s="3"/>
      <c r="AO1209" s="46"/>
      <c r="AP1209" s="66"/>
      <c r="AQ1209" s="3"/>
      <c r="AR1209" s="66" t="str">
        <f t="shared" si="342"/>
        <v/>
      </c>
      <c r="AS1209" s="66"/>
      <c r="AT1209" s="66"/>
      <c r="AU1209" s="66"/>
      <c r="AV1209" s="3"/>
      <c r="AW1209" s="3"/>
      <c r="AX1209" s="66">
        <f t="shared" si="341"/>
        <v>0</v>
      </c>
      <c r="AY1209" s="3"/>
      <c r="AZ1209" s="3"/>
      <c r="BA1209" s="3"/>
      <c r="BB1209" s="3"/>
      <c r="BC1209" s="66"/>
      <c r="BD1209" s="3"/>
      <c r="BE1209" s="3"/>
      <c r="BF1209" s="3"/>
      <c r="BG1209" s="3"/>
      <c r="BH1209" s="3"/>
      <c r="BI1209" s="3"/>
      <c r="BJ1209" s="3"/>
      <c r="BK1209" s="3"/>
      <c r="BL1209" s="3"/>
      <c r="BM1209" s="3"/>
      <c r="BN1209" s="3"/>
      <c r="BO1209" s="3"/>
      <c r="BP1209" s="3"/>
      <c r="BQ1209" s="3"/>
      <c r="BR1209" s="3"/>
      <c r="BS1209" s="66"/>
      <c r="BT1209" s="66"/>
      <c r="BU1209" s="66"/>
      <c r="BV1209" s="2" t="s">
        <v>4467</v>
      </c>
      <c r="BW1209" s="3"/>
      <c r="BX1209" s="66"/>
      <c r="BY1209" s="66"/>
      <c r="BZ1209" s="66"/>
      <c r="CA1209" s="3"/>
      <c r="CB1209" s="3"/>
      <c r="CC1209" s="3"/>
      <c r="CD1209" s="3"/>
      <c r="CE1209" s="3"/>
      <c r="CF1209" s="3"/>
      <c r="CG1209" s="66"/>
      <c r="CH1209" s="34">
        <f t="shared" si="326"/>
        <v>0</v>
      </c>
      <c r="CI1209" s="3"/>
      <c r="CJ1209" s="3"/>
      <c r="CK1209" s="3"/>
      <c r="CL1209" s="66"/>
      <c r="CM1209" s="66"/>
      <c r="CN1209" s="3"/>
      <c r="CO1209" s="3"/>
      <c r="CP1209" s="3"/>
      <c r="CQ1209" s="3"/>
      <c r="CR1209" s="66"/>
      <c r="CS1209" s="34">
        <f t="shared" si="327"/>
        <v>0</v>
      </c>
      <c r="CT1209" s="3"/>
      <c r="CU1209" s="3"/>
      <c r="CV1209" s="3"/>
      <c r="CW1209" s="3"/>
      <c r="CX1209" s="3"/>
      <c r="CY1209" s="3"/>
      <c r="CZ1209" s="66"/>
      <c r="DA1209" s="66"/>
      <c r="DB1209" s="3"/>
      <c r="DC1209" s="66"/>
      <c r="DD1209" s="34">
        <f t="shared" si="328"/>
        <v>0</v>
      </c>
      <c r="DE1209" s="3"/>
      <c r="DF1209" s="3"/>
      <c r="DG1209" s="3"/>
      <c r="DH1209" s="3"/>
      <c r="DI1209" s="3"/>
      <c r="DJ1209" s="3"/>
      <c r="DK1209" s="3"/>
      <c r="DL1209" s="3"/>
      <c r="DM1209" s="3"/>
      <c r="DN1209" s="34">
        <f t="shared" si="329"/>
        <v>0</v>
      </c>
      <c r="DO1209" s="3"/>
      <c r="DP1209" s="3"/>
      <c r="DQ1209" s="3"/>
      <c r="DR1209" s="3"/>
      <c r="DS1209" s="3"/>
      <c r="DT1209" s="3"/>
      <c r="DU1209" s="3"/>
      <c r="DV1209" s="66"/>
      <c r="DW1209" s="3"/>
      <c r="DX1209" s="3"/>
      <c r="DY1209" s="34">
        <f t="shared" si="330"/>
        <v>0</v>
      </c>
      <c r="DZ1209" s="34">
        <f t="shared" si="331"/>
        <v>0</v>
      </c>
      <c r="EA1209" s="34">
        <f t="shared" si="332"/>
        <v>0</v>
      </c>
      <c r="EB1209" s="34">
        <f t="shared" si="333"/>
        <v>0</v>
      </c>
      <c r="EC1209" s="34">
        <f t="shared" si="334"/>
        <v>0</v>
      </c>
      <c r="ED1209" s="34">
        <f t="shared" si="335"/>
        <v>0</v>
      </c>
      <c r="EE1209" s="34">
        <f t="shared" si="336"/>
        <v>0</v>
      </c>
      <c r="EF1209" s="34">
        <f t="shared" si="337"/>
        <v>0</v>
      </c>
      <c r="EG1209" s="34">
        <f t="shared" si="338"/>
        <v>0</v>
      </c>
      <c r="EH1209" s="34">
        <f t="shared" si="339"/>
        <v>0</v>
      </c>
      <c r="EI1209" s="34">
        <f t="shared" si="340"/>
        <v>0</v>
      </c>
      <c r="EJ1209" s="45"/>
    </row>
    <row r="1210" spans="1:140" ht="15.75" customHeight="1">
      <c r="A1210" s="33"/>
      <c r="B1210" s="33"/>
      <c r="C1210" s="3"/>
      <c r="D1210" s="66"/>
      <c r="E1210" s="3"/>
      <c r="F1210" s="55"/>
      <c r="G1210" s="3"/>
      <c r="H1210" s="66"/>
      <c r="I1210" s="40"/>
      <c r="J1210" s="3"/>
      <c r="K1210" s="3"/>
      <c r="L1210" s="3"/>
      <c r="M1210" s="71"/>
      <c r="N1210" s="67"/>
      <c r="O1210" s="3"/>
      <c r="P1210" s="3"/>
      <c r="Q1210" s="66"/>
      <c r="R1210" s="3"/>
      <c r="S1210" s="66"/>
      <c r="T1210" s="66"/>
      <c r="U1210" s="66"/>
      <c r="V1210" s="66"/>
      <c r="W1210" s="66"/>
      <c r="X1210" s="3"/>
      <c r="Y1210" s="66"/>
      <c r="Z1210" s="66"/>
      <c r="AA1210" s="3"/>
      <c r="AB1210" s="3"/>
      <c r="AC1210" s="3"/>
      <c r="AD1210" s="3"/>
      <c r="AE1210" s="3"/>
      <c r="AF1210" s="3"/>
      <c r="AG1210" s="3"/>
      <c r="AH1210" s="3"/>
      <c r="AI1210" s="3"/>
      <c r="AJ1210" s="3"/>
      <c r="AK1210" s="3"/>
      <c r="AL1210" s="66"/>
      <c r="AM1210" s="3"/>
      <c r="AN1210" s="3"/>
      <c r="AO1210" s="46"/>
      <c r="AP1210" s="66"/>
      <c r="AQ1210" s="3"/>
      <c r="AR1210" s="66" t="str">
        <f t="shared" si="342"/>
        <v/>
      </c>
      <c r="AS1210" s="46"/>
      <c r="AT1210" s="46"/>
      <c r="AU1210" s="46"/>
      <c r="AV1210" s="46"/>
      <c r="AW1210" s="46"/>
      <c r="AX1210" s="66">
        <f t="shared" si="341"/>
        <v>0</v>
      </c>
      <c r="AY1210" s="3"/>
      <c r="AZ1210" s="3"/>
      <c r="BA1210" s="3"/>
      <c r="BB1210" s="3"/>
      <c r="BC1210" s="66"/>
      <c r="BD1210" s="3"/>
      <c r="BE1210" s="3"/>
      <c r="BF1210" s="3"/>
      <c r="BG1210" s="3"/>
      <c r="BH1210" s="3"/>
      <c r="BI1210" s="3"/>
      <c r="BJ1210" s="3"/>
      <c r="BK1210" s="3"/>
      <c r="BL1210" s="3"/>
      <c r="BM1210" s="3"/>
      <c r="BN1210" s="3"/>
      <c r="BO1210" s="3"/>
      <c r="BP1210" s="3"/>
      <c r="BQ1210" s="3"/>
      <c r="BR1210" s="3"/>
      <c r="BS1210" s="3"/>
      <c r="BT1210" s="3"/>
      <c r="BU1210" s="3"/>
      <c r="BV1210" s="2" t="s">
        <v>4467</v>
      </c>
      <c r="BW1210" s="3"/>
      <c r="BX1210" s="66"/>
      <c r="BY1210" s="3"/>
      <c r="BZ1210" s="66"/>
      <c r="CA1210" s="3"/>
      <c r="CB1210" s="3"/>
      <c r="CC1210" s="3"/>
      <c r="CD1210" s="3"/>
      <c r="CE1210" s="3"/>
      <c r="CF1210" s="3"/>
      <c r="CG1210" s="3"/>
      <c r="CH1210" s="34">
        <f t="shared" si="326"/>
        <v>0</v>
      </c>
      <c r="CI1210" s="3"/>
      <c r="CJ1210" s="3"/>
      <c r="CK1210" s="3"/>
      <c r="CL1210" s="3"/>
      <c r="CM1210" s="66"/>
      <c r="CN1210" s="3"/>
      <c r="CO1210" s="3"/>
      <c r="CP1210" s="3"/>
      <c r="CQ1210" s="3"/>
      <c r="CR1210" s="3"/>
      <c r="CS1210" s="34">
        <f t="shared" si="327"/>
        <v>0</v>
      </c>
      <c r="CT1210" s="3"/>
      <c r="CU1210" s="3"/>
      <c r="CV1210" s="3"/>
      <c r="CW1210" s="3"/>
      <c r="CX1210" s="3"/>
      <c r="CY1210" s="3"/>
      <c r="CZ1210" s="66"/>
      <c r="DA1210" s="3"/>
      <c r="DB1210" s="3"/>
      <c r="DC1210" s="3"/>
      <c r="DD1210" s="34">
        <f t="shared" si="328"/>
        <v>0</v>
      </c>
      <c r="DE1210" s="3"/>
      <c r="DF1210" s="3"/>
      <c r="DG1210" s="3"/>
      <c r="DH1210" s="3"/>
      <c r="DI1210" s="3"/>
      <c r="DJ1210" s="3"/>
      <c r="DK1210" s="3"/>
      <c r="DL1210" s="3"/>
      <c r="DM1210" s="3"/>
      <c r="DN1210" s="34">
        <f t="shared" si="329"/>
        <v>0</v>
      </c>
      <c r="DO1210" s="3"/>
      <c r="DP1210" s="3"/>
      <c r="DQ1210" s="3"/>
      <c r="DR1210" s="3"/>
      <c r="DS1210" s="3"/>
      <c r="DT1210" s="3"/>
      <c r="DU1210" s="3"/>
      <c r="DV1210" s="66"/>
      <c r="DW1210" s="3"/>
      <c r="DX1210" s="3"/>
      <c r="DY1210" s="34">
        <f t="shared" si="330"/>
        <v>0</v>
      </c>
      <c r="DZ1210" s="34">
        <f t="shared" si="331"/>
        <v>0</v>
      </c>
      <c r="EA1210" s="34">
        <f t="shared" si="332"/>
        <v>0</v>
      </c>
      <c r="EB1210" s="34">
        <f t="shared" si="333"/>
        <v>0</v>
      </c>
      <c r="EC1210" s="34">
        <f t="shared" si="334"/>
        <v>0</v>
      </c>
      <c r="ED1210" s="34">
        <f t="shared" si="335"/>
        <v>0</v>
      </c>
      <c r="EE1210" s="34">
        <f t="shared" si="336"/>
        <v>0</v>
      </c>
      <c r="EF1210" s="34">
        <f t="shared" si="337"/>
        <v>0</v>
      </c>
      <c r="EG1210" s="34">
        <f t="shared" si="338"/>
        <v>0</v>
      </c>
      <c r="EH1210" s="34">
        <f t="shared" si="339"/>
        <v>0</v>
      </c>
      <c r="EI1210" s="34">
        <f t="shared" si="340"/>
        <v>0</v>
      </c>
      <c r="EJ1210" s="45"/>
    </row>
    <row r="1211" spans="1:140" ht="15.75" customHeight="1">
      <c r="A1211" s="33"/>
      <c r="B1211" s="33"/>
      <c r="C1211" s="3"/>
      <c r="D1211" s="66"/>
      <c r="E1211" s="3"/>
      <c r="F1211" s="55"/>
      <c r="G1211" s="3"/>
      <c r="H1211" s="66"/>
      <c r="I1211" s="64"/>
      <c r="J1211" s="3"/>
      <c r="K1211" s="3"/>
      <c r="L1211" s="3"/>
      <c r="M1211" s="71"/>
      <c r="N1211" s="67"/>
      <c r="O1211" s="3"/>
      <c r="P1211" s="3"/>
      <c r="Q1211" s="66"/>
      <c r="R1211" s="3"/>
      <c r="S1211" s="66"/>
      <c r="T1211" s="66"/>
      <c r="U1211" s="66"/>
      <c r="V1211" s="66"/>
      <c r="W1211" s="66"/>
      <c r="X1211" s="3"/>
      <c r="Y1211" s="66"/>
      <c r="Z1211" s="66"/>
      <c r="AA1211" s="3"/>
      <c r="AB1211" s="3"/>
      <c r="AC1211" s="70"/>
      <c r="AD1211" s="70"/>
      <c r="AE1211" s="70"/>
      <c r="AF1211" s="70"/>
      <c r="AG1211" s="70"/>
      <c r="AH1211" s="3"/>
      <c r="AI1211" s="3"/>
      <c r="AJ1211" s="70"/>
      <c r="AK1211" s="70"/>
      <c r="AL1211" s="70"/>
      <c r="AM1211" s="3"/>
      <c r="AN1211" s="3"/>
      <c r="AO1211" s="3"/>
      <c r="AP1211" s="66"/>
      <c r="AQ1211" s="3"/>
      <c r="AR1211" s="66" t="str">
        <f t="shared" si="342"/>
        <v/>
      </c>
      <c r="AS1211" s="3"/>
      <c r="AT1211" s="3"/>
      <c r="AU1211" s="70"/>
      <c r="AV1211" s="3"/>
      <c r="AW1211" s="3"/>
      <c r="AX1211" s="66">
        <f t="shared" si="341"/>
        <v>0</v>
      </c>
      <c r="AY1211" s="3"/>
      <c r="AZ1211" s="3"/>
      <c r="BA1211" s="3"/>
      <c r="BB1211" s="3"/>
      <c r="BC1211" s="66"/>
      <c r="BD1211" s="3"/>
      <c r="BE1211" s="3"/>
      <c r="BF1211" s="3"/>
      <c r="BG1211" s="3"/>
      <c r="BH1211" s="3"/>
      <c r="BI1211" s="3"/>
      <c r="BJ1211" s="3"/>
      <c r="BK1211" s="3"/>
      <c r="BL1211" s="3"/>
      <c r="BM1211" s="3"/>
      <c r="BN1211" s="3"/>
      <c r="BO1211" s="3"/>
      <c r="BP1211" s="3"/>
      <c r="BQ1211" s="3"/>
      <c r="BR1211" s="3"/>
      <c r="BS1211" s="3"/>
      <c r="BT1211" s="3"/>
      <c r="BU1211" s="3"/>
      <c r="BV1211" s="2" t="s">
        <v>4467</v>
      </c>
      <c r="BW1211" s="3"/>
      <c r="BX1211" s="66"/>
      <c r="BY1211" s="3"/>
      <c r="BZ1211" s="66"/>
      <c r="CA1211" s="3"/>
      <c r="CB1211" s="3"/>
      <c r="CC1211" s="3"/>
      <c r="CD1211" s="3"/>
      <c r="CE1211" s="3"/>
      <c r="CF1211" s="3"/>
      <c r="CG1211" s="3"/>
      <c r="CH1211" s="34">
        <f t="shared" si="326"/>
        <v>0</v>
      </c>
      <c r="CI1211" s="3"/>
      <c r="CJ1211" s="3"/>
      <c r="CK1211" s="3"/>
      <c r="CL1211" s="3"/>
      <c r="CM1211" s="66"/>
      <c r="CN1211" s="3"/>
      <c r="CO1211" s="3"/>
      <c r="CP1211" s="3"/>
      <c r="CQ1211" s="3"/>
      <c r="CR1211" s="3"/>
      <c r="CS1211" s="34">
        <f t="shared" si="327"/>
        <v>0</v>
      </c>
      <c r="CT1211" s="3"/>
      <c r="CU1211" s="3"/>
      <c r="CV1211" s="3"/>
      <c r="CW1211" s="3"/>
      <c r="CX1211" s="3"/>
      <c r="CY1211" s="3"/>
      <c r="CZ1211" s="66"/>
      <c r="DA1211" s="3"/>
      <c r="DB1211" s="3"/>
      <c r="DC1211" s="3"/>
      <c r="DD1211" s="34">
        <f t="shared" si="328"/>
        <v>0</v>
      </c>
      <c r="DE1211" s="3"/>
      <c r="DF1211" s="3"/>
      <c r="DG1211" s="3"/>
      <c r="DH1211" s="3"/>
      <c r="DI1211" s="3"/>
      <c r="DJ1211" s="3"/>
      <c r="DK1211" s="3"/>
      <c r="DL1211" s="3"/>
      <c r="DM1211" s="3"/>
      <c r="DN1211" s="34">
        <f t="shared" si="329"/>
        <v>0</v>
      </c>
      <c r="DO1211" s="3"/>
      <c r="DP1211" s="3"/>
      <c r="DQ1211" s="3"/>
      <c r="DR1211" s="3"/>
      <c r="DS1211" s="3"/>
      <c r="DT1211" s="3"/>
      <c r="DU1211" s="3"/>
      <c r="DV1211" s="66"/>
      <c r="DW1211" s="3"/>
      <c r="DX1211" s="3"/>
      <c r="DY1211" s="34">
        <f t="shared" si="330"/>
        <v>0</v>
      </c>
      <c r="DZ1211" s="34">
        <f t="shared" si="331"/>
        <v>0</v>
      </c>
      <c r="EA1211" s="34">
        <f t="shared" si="332"/>
        <v>0</v>
      </c>
      <c r="EB1211" s="34">
        <f t="shared" si="333"/>
        <v>0</v>
      </c>
      <c r="EC1211" s="34">
        <f t="shared" si="334"/>
        <v>0</v>
      </c>
      <c r="ED1211" s="34">
        <f t="shared" si="335"/>
        <v>0</v>
      </c>
      <c r="EE1211" s="34">
        <f t="shared" si="336"/>
        <v>0</v>
      </c>
      <c r="EF1211" s="34">
        <f t="shared" si="337"/>
        <v>0</v>
      </c>
      <c r="EG1211" s="34">
        <f t="shared" si="338"/>
        <v>0</v>
      </c>
      <c r="EH1211" s="34">
        <f t="shared" si="339"/>
        <v>0</v>
      </c>
      <c r="EI1211" s="34">
        <f t="shared" si="340"/>
        <v>0</v>
      </c>
      <c r="EJ1211" s="45"/>
    </row>
    <row r="1212" spans="1:140" ht="15.75" customHeight="1">
      <c r="A1212" s="33"/>
      <c r="B1212" s="33"/>
      <c r="C1212" s="3"/>
      <c r="D1212" s="66"/>
      <c r="E1212" s="3"/>
      <c r="F1212" s="55"/>
      <c r="G1212" s="3"/>
      <c r="H1212" s="66"/>
      <c r="I1212" s="40"/>
      <c r="J1212" s="3"/>
      <c r="K1212" s="3"/>
      <c r="L1212" s="3"/>
      <c r="M1212" s="71"/>
      <c r="N1212" s="65"/>
      <c r="O1212" s="3"/>
      <c r="P1212" s="3"/>
      <c r="Q1212" s="66"/>
      <c r="R1212" s="3"/>
      <c r="S1212" s="66"/>
      <c r="T1212" s="66"/>
      <c r="U1212" s="66"/>
      <c r="V1212" s="66"/>
      <c r="W1212" s="66"/>
      <c r="X1212" s="3"/>
      <c r="Y1212" s="66"/>
      <c r="Z1212" s="66"/>
      <c r="AA1212" s="3"/>
      <c r="AB1212" s="3"/>
      <c r="AC1212" s="66"/>
      <c r="AD1212" s="66"/>
      <c r="AE1212" s="66"/>
      <c r="AF1212" s="45"/>
      <c r="AG1212" s="66"/>
      <c r="AH1212" s="3"/>
      <c r="AI1212" s="3"/>
      <c r="AJ1212" s="66"/>
      <c r="AK1212" s="66"/>
      <c r="AL1212" s="66"/>
      <c r="AM1212" s="3"/>
      <c r="AN1212" s="3"/>
      <c r="AO1212" s="3"/>
      <c r="AP1212" s="66"/>
      <c r="AQ1212" s="3"/>
      <c r="AR1212" s="66" t="str">
        <f t="shared" si="342"/>
        <v/>
      </c>
      <c r="AS1212" s="3"/>
      <c r="AT1212" s="3"/>
      <c r="AU1212" s="45"/>
      <c r="AV1212" s="3"/>
      <c r="AW1212" s="3"/>
      <c r="AX1212" s="66">
        <f t="shared" si="341"/>
        <v>0</v>
      </c>
      <c r="AY1212" s="3"/>
      <c r="AZ1212" s="3"/>
      <c r="BA1212" s="3"/>
      <c r="BB1212" s="3"/>
      <c r="BC1212" s="66"/>
      <c r="BD1212" s="3"/>
      <c r="BE1212" s="3"/>
      <c r="BF1212" s="3"/>
      <c r="BG1212" s="3"/>
      <c r="BH1212" s="3"/>
      <c r="BI1212" s="3"/>
      <c r="BJ1212" s="3"/>
      <c r="BK1212" s="3"/>
      <c r="BL1212" s="3"/>
      <c r="BM1212" s="3"/>
      <c r="BN1212" s="3"/>
      <c r="BO1212" s="3"/>
      <c r="BP1212" s="3"/>
      <c r="BQ1212" s="3"/>
      <c r="BR1212" s="3"/>
      <c r="BS1212" s="3"/>
      <c r="BT1212" s="3"/>
      <c r="BU1212" s="3"/>
      <c r="BV1212" s="2" t="s">
        <v>4467</v>
      </c>
      <c r="BW1212" s="3"/>
      <c r="BX1212" s="66"/>
      <c r="BY1212" s="3"/>
      <c r="BZ1212" s="66"/>
      <c r="CA1212" s="3"/>
      <c r="CB1212" s="3"/>
      <c r="CC1212" s="3"/>
      <c r="CD1212" s="3"/>
      <c r="CE1212" s="3"/>
      <c r="CF1212" s="3"/>
      <c r="CG1212" s="3"/>
      <c r="CH1212" s="34">
        <f t="shared" si="326"/>
        <v>0</v>
      </c>
      <c r="CI1212" s="3"/>
      <c r="CJ1212" s="3"/>
      <c r="CK1212" s="3"/>
      <c r="CL1212" s="3"/>
      <c r="CM1212" s="66"/>
      <c r="CN1212" s="3"/>
      <c r="CO1212" s="3"/>
      <c r="CP1212" s="3"/>
      <c r="CQ1212" s="3"/>
      <c r="CR1212" s="3"/>
      <c r="CS1212" s="34">
        <f t="shared" si="327"/>
        <v>0</v>
      </c>
      <c r="CT1212" s="3"/>
      <c r="CU1212" s="3"/>
      <c r="CV1212" s="3"/>
      <c r="CW1212" s="3"/>
      <c r="CX1212" s="3"/>
      <c r="CY1212" s="3"/>
      <c r="CZ1212" s="66"/>
      <c r="DA1212" s="3"/>
      <c r="DB1212" s="3"/>
      <c r="DC1212" s="3"/>
      <c r="DD1212" s="34">
        <f t="shared" si="328"/>
        <v>0</v>
      </c>
      <c r="DE1212" s="3"/>
      <c r="DF1212" s="3"/>
      <c r="DG1212" s="3"/>
      <c r="DH1212" s="3"/>
      <c r="DI1212" s="3"/>
      <c r="DJ1212" s="3"/>
      <c r="DK1212" s="3"/>
      <c r="DL1212" s="3"/>
      <c r="DM1212" s="3"/>
      <c r="DN1212" s="34">
        <f t="shared" si="329"/>
        <v>0</v>
      </c>
      <c r="DO1212" s="3"/>
      <c r="DP1212" s="3"/>
      <c r="DQ1212" s="3"/>
      <c r="DR1212" s="3"/>
      <c r="DS1212" s="3"/>
      <c r="DT1212" s="3"/>
      <c r="DU1212" s="3"/>
      <c r="DV1212" s="66"/>
      <c r="DW1212" s="3"/>
      <c r="DX1212" s="3"/>
      <c r="DY1212" s="34">
        <f t="shared" si="330"/>
        <v>0</v>
      </c>
      <c r="DZ1212" s="34">
        <f t="shared" si="331"/>
        <v>0</v>
      </c>
      <c r="EA1212" s="34">
        <f t="shared" si="332"/>
        <v>0</v>
      </c>
      <c r="EB1212" s="34">
        <f t="shared" si="333"/>
        <v>0</v>
      </c>
      <c r="EC1212" s="34">
        <f t="shared" si="334"/>
        <v>0</v>
      </c>
      <c r="ED1212" s="34">
        <f t="shared" si="335"/>
        <v>0</v>
      </c>
      <c r="EE1212" s="34">
        <f t="shared" si="336"/>
        <v>0</v>
      </c>
      <c r="EF1212" s="34">
        <f t="shared" si="337"/>
        <v>0</v>
      </c>
      <c r="EG1212" s="34">
        <f t="shared" si="338"/>
        <v>0</v>
      </c>
      <c r="EH1212" s="34">
        <f t="shared" si="339"/>
        <v>0</v>
      </c>
      <c r="EI1212" s="34">
        <f t="shared" si="340"/>
        <v>0</v>
      </c>
      <c r="EJ1212" s="45"/>
    </row>
    <row r="1213" spans="1:140" ht="15.75" customHeight="1">
      <c r="A1213" s="33"/>
      <c r="B1213" s="33"/>
      <c r="C1213" s="3"/>
      <c r="D1213" s="66"/>
      <c r="E1213" s="3"/>
      <c r="F1213" s="55"/>
      <c r="G1213" s="3"/>
      <c r="H1213" s="66"/>
      <c r="I1213" s="40"/>
      <c r="J1213" s="72"/>
      <c r="K1213" s="3"/>
      <c r="L1213" s="3"/>
      <c r="M1213" s="71"/>
      <c r="N1213" s="67"/>
      <c r="O1213" s="3"/>
      <c r="P1213" s="3"/>
      <c r="Q1213" s="66"/>
      <c r="R1213" s="3"/>
      <c r="S1213" s="66"/>
      <c r="T1213" s="66"/>
      <c r="U1213" s="66"/>
      <c r="V1213" s="66"/>
      <c r="W1213" s="66"/>
      <c r="X1213" s="3"/>
      <c r="Y1213" s="66"/>
      <c r="Z1213" s="66"/>
      <c r="AA1213" s="46"/>
      <c r="AB1213" s="3"/>
      <c r="AC1213" s="3"/>
      <c r="AD1213" s="3"/>
      <c r="AE1213" s="3"/>
      <c r="AF1213" s="66"/>
      <c r="AG1213" s="3"/>
      <c r="AH1213" s="3"/>
      <c r="AI1213" s="3"/>
      <c r="AJ1213" s="3"/>
      <c r="AK1213" s="3"/>
      <c r="AL1213" s="66"/>
      <c r="AM1213" s="3"/>
      <c r="AN1213" s="3"/>
      <c r="AO1213" s="3"/>
      <c r="AP1213" s="66"/>
      <c r="AQ1213" s="3"/>
      <c r="AR1213" s="66" t="str">
        <f t="shared" si="342"/>
        <v/>
      </c>
      <c r="AS1213" s="70"/>
      <c r="AT1213" s="3"/>
      <c r="AU1213" s="66"/>
      <c r="AV1213" s="3"/>
      <c r="AW1213" s="3"/>
      <c r="AX1213" s="66">
        <f t="shared" si="341"/>
        <v>0</v>
      </c>
      <c r="AY1213" s="3"/>
      <c r="AZ1213" s="3"/>
      <c r="BA1213" s="3"/>
      <c r="BB1213" s="3"/>
      <c r="BC1213" s="66"/>
      <c r="BD1213" s="3"/>
      <c r="BE1213" s="3"/>
      <c r="BF1213" s="3"/>
      <c r="BG1213" s="3"/>
      <c r="BH1213" s="3"/>
      <c r="BI1213" s="3"/>
      <c r="BJ1213" s="3"/>
      <c r="BK1213" s="3"/>
      <c r="BL1213" s="3"/>
      <c r="BM1213" s="3"/>
      <c r="BN1213" s="3"/>
      <c r="BO1213" s="3"/>
      <c r="BP1213" s="3"/>
      <c r="BQ1213" s="3"/>
      <c r="BR1213" s="3"/>
      <c r="BS1213" s="3"/>
      <c r="BT1213" s="3"/>
      <c r="BU1213" s="3"/>
      <c r="BV1213" s="2" t="s">
        <v>4467</v>
      </c>
      <c r="BW1213" s="3"/>
      <c r="BX1213" s="66"/>
      <c r="BY1213" s="3"/>
      <c r="BZ1213" s="66"/>
      <c r="CA1213" s="3"/>
      <c r="CB1213" s="3"/>
      <c r="CC1213" s="3"/>
      <c r="CD1213" s="3"/>
      <c r="CE1213" s="3"/>
      <c r="CF1213" s="3"/>
      <c r="CG1213" s="3"/>
      <c r="CH1213" s="34">
        <f t="shared" si="326"/>
        <v>0</v>
      </c>
      <c r="CI1213" s="3"/>
      <c r="CJ1213" s="3"/>
      <c r="CK1213" s="3"/>
      <c r="CL1213" s="3"/>
      <c r="CM1213" s="66"/>
      <c r="CN1213" s="3"/>
      <c r="CO1213" s="3"/>
      <c r="CP1213" s="3"/>
      <c r="CQ1213" s="3"/>
      <c r="CR1213" s="3"/>
      <c r="CS1213" s="34">
        <f t="shared" si="327"/>
        <v>0</v>
      </c>
      <c r="CT1213" s="3"/>
      <c r="CU1213" s="3"/>
      <c r="CV1213" s="3"/>
      <c r="CW1213" s="3"/>
      <c r="CX1213" s="3"/>
      <c r="CY1213" s="3"/>
      <c r="CZ1213" s="66"/>
      <c r="DA1213" s="3"/>
      <c r="DB1213" s="3"/>
      <c r="DC1213" s="3"/>
      <c r="DD1213" s="34">
        <f t="shared" si="328"/>
        <v>0</v>
      </c>
      <c r="DE1213" s="3"/>
      <c r="DF1213" s="3"/>
      <c r="DG1213" s="3"/>
      <c r="DH1213" s="3"/>
      <c r="DI1213" s="3"/>
      <c r="DJ1213" s="3"/>
      <c r="DK1213" s="3"/>
      <c r="DL1213" s="3"/>
      <c r="DM1213" s="3"/>
      <c r="DN1213" s="34">
        <f t="shared" si="329"/>
        <v>0</v>
      </c>
      <c r="DO1213" s="3"/>
      <c r="DP1213" s="3"/>
      <c r="DQ1213" s="3"/>
      <c r="DR1213" s="3"/>
      <c r="DS1213" s="3"/>
      <c r="DT1213" s="3"/>
      <c r="DU1213" s="3"/>
      <c r="DV1213" s="66"/>
      <c r="DW1213" s="3"/>
      <c r="DX1213" s="3"/>
      <c r="DY1213" s="34">
        <f t="shared" si="330"/>
        <v>0</v>
      </c>
      <c r="DZ1213" s="34">
        <f t="shared" si="331"/>
        <v>0</v>
      </c>
      <c r="EA1213" s="34">
        <f t="shared" si="332"/>
        <v>0</v>
      </c>
      <c r="EB1213" s="34">
        <f t="shared" si="333"/>
        <v>0</v>
      </c>
      <c r="EC1213" s="34">
        <f t="shared" si="334"/>
        <v>0</v>
      </c>
      <c r="ED1213" s="34">
        <f t="shared" si="335"/>
        <v>0</v>
      </c>
      <c r="EE1213" s="34">
        <f t="shared" si="336"/>
        <v>0</v>
      </c>
      <c r="EF1213" s="34">
        <f t="shared" si="337"/>
        <v>0</v>
      </c>
      <c r="EG1213" s="34">
        <f t="shared" si="338"/>
        <v>0</v>
      </c>
      <c r="EH1213" s="34">
        <f t="shared" si="339"/>
        <v>0</v>
      </c>
      <c r="EI1213" s="34">
        <f t="shared" si="340"/>
        <v>0</v>
      </c>
      <c r="EJ1213" s="45"/>
    </row>
    <row r="1214" spans="1:140" ht="15.75" customHeight="1">
      <c r="A1214" s="33"/>
      <c r="B1214" s="33"/>
      <c r="C1214" s="3"/>
      <c r="D1214" s="66"/>
      <c r="E1214" s="3"/>
      <c r="F1214" s="3"/>
      <c r="G1214" s="3"/>
      <c r="H1214" s="66"/>
      <c r="I1214" s="64"/>
      <c r="J1214" s="66"/>
      <c r="K1214" s="3"/>
      <c r="L1214" s="3"/>
      <c r="M1214" s="71"/>
      <c r="N1214" s="65"/>
      <c r="O1214" s="3"/>
      <c r="P1214" s="3"/>
      <c r="Q1214" s="66"/>
      <c r="R1214" s="3"/>
      <c r="S1214" s="66"/>
      <c r="T1214" s="66"/>
      <c r="U1214" s="66"/>
      <c r="V1214" s="66"/>
      <c r="W1214" s="66"/>
      <c r="X1214" s="70"/>
      <c r="Y1214" s="70"/>
      <c r="Z1214" s="70"/>
      <c r="AA1214" s="3"/>
      <c r="AB1214" s="3"/>
      <c r="AC1214" s="3"/>
      <c r="AD1214" s="3"/>
      <c r="AE1214" s="3"/>
      <c r="AF1214" s="3"/>
      <c r="AG1214" s="3"/>
      <c r="AH1214" s="3"/>
      <c r="AI1214" s="3"/>
      <c r="AJ1214" s="3"/>
      <c r="AK1214" s="3"/>
      <c r="AL1214" s="66"/>
      <c r="AM1214" s="3"/>
      <c r="AN1214" s="3"/>
      <c r="AO1214" s="3"/>
      <c r="AP1214" s="66"/>
      <c r="AQ1214" s="3"/>
      <c r="AR1214" s="66" t="str">
        <f t="shared" si="342"/>
        <v/>
      </c>
      <c r="AS1214" s="66"/>
      <c r="AT1214" s="70"/>
      <c r="AU1214" s="3"/>
      <c r="AV1214" s="3"/>
      <c r="AW1214" s="3"/>
      <c r="AX1214" s="66">
        <f t="shared" si="341"/>
        <v>0</v>
      </c>
      <c r="AY1214" s="3"/>
      <c r="AZ1214" s="3"/>
      <c r="BA1214" s="3"/>
      <c r="BB1214" s="3"/>
      <c r="BC1214" s="66"/>
      <c r="BD1214" s="3"/>
      <c r="BE1214" s="3"/>
      <c r="BF1214" s="3"/>
      <c r="BG1214" s="3"/>
      <c r="BH1214" s="3"/>
      <c r="BI1214" s="3"/>
      <c r="BJ1214" s="3"/>
      <c r="BK1214" s="3"/>
      <c r="BL1214" s="3"/>
      <c r="BM1214" s="3"/>
      <c r="BN1214" s="3"/>
      <c r="BO1214" s="3"/>
      <c r="BP1214" s="3"/>
      <c r="BQ1214" s="3"/>
      <c r="BR1214" s="3"/>
      <c r="BS1214" s="3"/>
      <c r="BT1214" s="3"/>
      <c r="BU1214" s="3"/>
      <c r="BV1214" s="2" t="s">
        <v>4467</v>
      </c>
      <c r="BW1214" s="3"/>
      <c r="BX1214" s="66"/>
      <c r="BY1214" s="3"/>
      <c r="BZ1214" s="66"/>
      <c r="CA1214" s="3"/>
      <c r="CB1214" s="3"/>
      <c r="CC1214" s="3"/>
      <c r="CD1214" s="3"/>
      <c r="CE1214" s="3"/>
      <c r="CF1214" s="3"/>
      <c r="CG1214" s="3"/>
      <c r="CH1214" s="34">
        <f t="shared" si="326"/>
        <v>0</v>
      </c>
      <c r="CI1214" s="3"/>
      <c r="CJ1214" s="3"/>
      <c r="CK1214" s="3"/>
      <c r="CL1214" s="3"/>
      <c r="CM1214" s="66"/>
      <c r="CN1214" s="3"/>
      <c r="CO1214" s="3"/>
      <c r="CP1214" s="3"/>
      <c r="CQ1214" s="3"/>
      <c r="CR1214" s="3"/>
      <c r="CS1214" s="34">
        <f t="shared" si="327"/>
        <v>0</v>
      </c>
      <c r="CT1214" s="3"/>
      <c r="CU1214" s="3"/>
      <c r="CV1214" s="3"/>
      <c r="CW1214" s="3"/>
      <c r="CX1214" s="3"/>
      <c r="CY1214" s="3"/>
      <c r="CZ1214" s="66"/>
      <c r="DA1214" s="3"/>
      <c r="DB1214" s="3"/>
      <c r="DC1214" s="3"/>
      <c r="DD1214" s="34">
        <f t="shared" si="328"/>
        <v>0</v>
      </c>
      <c r="DE1214" s="3"/>
      <c r="DF1214" s="3"/>
      <c r="DG1214" s="3"/>
      <c r="DH1214" s="3"/>
      <c r="DI1214" s="3"/>
      <c r="DJ1214" s="3"/>
      <c r="DK1214" s="3"/>
      <c r="DL1214" s="3"/>
      <c r="DM1214" s="3"/>
      <c r="DN1214" s="34">
        <f t="shared" si="329"/>
        <v>0</v>
      </c>
      <c r="DO1214" s="3"/>
      <c r="DP1214" s="3"/>
      <c r="DQ1214" s="3"/>
      <c r="DR1214" s="3"/>
      <c r="DS1214" s="3"/>
      <c r="DT1214" s="3"/>
      <c r="DU1214" s="3"/>
      <c r="DV1214" s="66"/>
      <c r="DW1214" s="3"/>
      <c r="DX1214" s="3"/>
      <c r="DY1214" s="34">
        <f t="shared" si="330"/>
        <v>0</v>
      </c>
      <c r="DZ1214" s="34">
        <f t="shared" si="331"/>
        <v>0</v>
      </c>
      <c r="EA1214" s="34">
        <f t="shared" si="332"/>
        <v>0</v>
      </c>
      <c r="EB1214" s="34">
        <f t="shared" si="333"/>
        <v>0</v>
      </c>
      <c r="EC1214" s="34">
        <f t="shared" si="334"/>
        <v>0</v>
      </c>
      <c r="ED1214" s="34">
        <f t="shared" si="335"/>
        <v>0</v>
      </c>
      <c r="EE1214" s="34">
        <f t="shared" si="336"/>
        <v>0</v>
      </c>
      <c r="EF1214" s="34">
        <f t="shared" si="337"/>
        <v>0</v>
      </c>
      <c r="EG1214" s="34">
        <f t="shared" si="338"/>
        <v>0</v>
      </c>
      <c r="EH1214" s="34">
        <f t="shared" si="339"/>
        <v>0</v>
      </c>
      <c r="EI1214" s="34">
        <f t="shared" si="340"/>
        <v>0</v>
      </c>
      <c r="EJ1214" s="45"/>
    </row>
    <row r="1215" spans="1:140" ht="15.75" customHeight="1">
      <c r="A1215" s="33"/>
      <c r="B1215" s="33"/>
      <c r="C1215" s="3"/>
      <c r="D1215" s="66"/>
      <c r="E1215" s="3"/>
      <c r="F1215" s="3"/>
      <c r="G1215" s="3"/>
      <c r="H1215" s="66"/>
      <c r="I1215" s="64"/>
      <c r="J1215" s="3"/>
      <c r="K1215" s="3"/>
      <c r="L1215" s="3"/>
      <c r="M1215" s="71"/>
      <c r="N1215" s="67"/>
      <c r="O1215" s="3"/>
      <c r="P1215" s="3"/>
      <c r="Q1215" s="66"/>
      <c r="R1215" s="3"/>
      <c r="S1215" s="66"/>
      <c r="T1215" s="66"/>
      <c r="U1215" s="66"/>
      <c r="V1215" s="66"/>
      <c r="W1215" s="66"/>
      <c r="X1215" s="45"/>
      <c r="Y1215" s="70"/>
      <c r="Z1215" s="70"/>
      <c r="AA1215" s="3"/>
      <c r="AB1215" s="3"/>
      <c r="AC1215" s="3"/>
      <c r="AD1215" s="3"/>
      <c r="AE1215" s="3"/>
      <c r="AF1215" s="3"/>
      <c r="AG1215" s="3"/>
      <c r="AH1215" s="3"/>
      <c r="AI1215" s="3"/>
      <c r="AJ1215" s="3"/>
      <c r="AK1215" s="3"/>
      <c r="AL1215" s="66"/>
      <c r="AM1215" s="3"/>
      <c r="AN1215" s="3"/>
      <c r="AO1215" s="3"/>
      <c r="AP1215" s="66"/>
      <c r="AQ1215" s="3"/>
      <c r="AR1215" s="66" t="str">
        <f t="shared" si="342"/>
        <v/>
      </c>
      <c r="AS1215" s="3"/>
      <c r="AT1215" s="45"/>
      <c r="AU1215" s="3"/>
      <c r="AV1215" s="3"/>
      <c r="AW1215" s="3"/>
      <c r="AX1215" s="66">
        <f t="shared" si="341"/>
        <v>0</v>
      </c>
      <c r="AY1215" s="3"/>
      <c r="AZ1215" s="3"/>
      <c r="BA1215" s="3"/>
      <c r="BB1215" s="3"/>
      <c r="BC1215" s="66"/>
      <c r="BD1215" s="3"/>
      <c r="BE1215" s="3"/>
      <c r="BF1215" s="3"/>
      <c r="BG1215" s="3"/>
      <c r="BH1215" s="3"/>
      <c r="BI1215" s="3"/>
      <c r="BJ1215" s="3"/>
      <c r="BK1215" s="3"/>
      <c r="BL1215" s="3"/>
      <c r="BM1215" s="3"/>
      <c r="BN1215" s="3"/>
      <c r="BO1215" s="3"/>
      <c r="BP1215" s="3"/>
      <c r="BQ1215" s="3"/>
      <c r="BR1215" s="3"/>
      <c r="BS1215" s="3"/>
      <c r="BT1215" s="3"/>
      <c r="BU1215" s="3"/>
      <c r="BV1215" s="2" t="s">
        <v>4467</v>
      </c>
      <c r="BW1215" s="3"/>
      <c r="BX1215" s="66"/>
      <c r="BY1215" s="3"/>
      <c r="BZ1215" s="66"/>
      <c r="CA1215" s="3"/>
      <c r="CB1215" s="3"/>
      <c r="CC1215" s="3"/>
      <c r="CD1215" s="3"/>
      <c r="CE1215" s="3"/>
      <c r="CF1215" s="3"/>
      <c r="CG1215" s="3"/>
      <c r="CH1215" s="34">
        <f t="shared" si="326"/>
        <v>0</v>
      </c>
      <c r="CI1215" s="3"/>
      <c r="CJ1215" s="3"/>
      <c r="CK1215" s="3"/>
      <c r="CL1215" s="3"/>
      <c r="CM1215" s="66"/>
      <c r="CN1215" s="3"/>
      <c r="CO1215" s="3"/>
      <c r="CP1215" s="3"/>
      <c r="CQ1215" s="3"/>
      <c r="CR1215" s="3"/>
      <c r="CS1215" s="34">
        <f t="shared" si="327"/>
        <v>0</v>
      </c>
      <c r="CT1215" s="3"/>
      <c r="CU1215" s="3"/>
      <c r="CV1215" s="3"/>
      <c r="CW1215" s="3"/>
      <c r="CX1215" s="3"/>
      <c r="CY1215" s="3"/>
      <c r="CZ1215" s="66"/>
      <c r="DA1215" s="3"/>
      <c r="DB1215" s="3"/>
      <c r="DC1215" s="3"/>
      <c r="DD1215" s="34">
        <f t="shared" si="328"/>
        <v>0</v>
      </c>
      <c r="DE1215" s="3"/>
      <c r="DF1215" s="3"/>
      <c r="DG1215" s="3"/>
      <c r="DH1215" s="3"/>
      <c r="DI1215" s="3"/>
      <c r="DJ1215" s="3"/>
      <c r="DK1215" s="3"/>
      <c r="DL1215" s="3"/>
      <c r="DM1215" s="3"/>
      <c r="DN1215" s="34">
        <f t="shared" si="329"/>
        <v>0</v>
      </c>
      <c r="DO1215" s="3"/>
      <c r="DP1215" s="3"/>
      <c r="DQ1215" s="3"/>
      <c r="DR1215" s="3"/>
      <c r="DS1215" s="3"/>
      <c r="DT1215" s="3"/>
      <c r="DU1215" s="3"/>
      <c r="DV1215" s="66"/>
      <c r="DW1215" s="3"/>
      <c r="DX1215" s="3"/>
      <c r="DY1215" s="34">
        <f t="shared" si="330"/>
        <v>0</v>
      </c>
      <c r="DZ1215" s="34">
        <f t="shared" si="331"/>
        <v>0</v>
      </c>
      <c r="EA1215" s="34">
        <f t="shared" si="332"/>
        <v>0</v>
      </c>
      <c r="EB1215" s="34">
        <f t="shared" si="333"/>
        <v>0</v>
      </c>
      <c r="EC1215" s="34">
        <f t="shared" si="334"/>
        <v>0</v>
      </c>
      <c r="ED1215" s="34">
        <f t="shared" si="335"/>
        <v>0</v>
      </c>
      <c r="EE1215" s="34">
        <f t="shared" si="336"/>
        <v>0</v>
      </c>
      <c r="EF1215" s="34">
        <f t="shared" si="337"/>
        <v>0</v>
      </c>
      <c r="EG1215" s="34">
        <f t="shared" si="338"/>
        <v>0</v>
      </c>
      <c r="EH1215" s="34">
        <f t="shared" si="339"/>
        <v>0</v>
      </c>
      <c r="EI1215" s="34">
        <f t="shared" si="340"/>
        <v>0</v>
      </c>
      <c r="EJ1215" s="45"/>
    </row>
    <row r="1216" spans="1:140" ht="15.75" customHeight="1">
      <c r="A1216" s="33"/>
      <c r="B1216" s="33"/>
      <c r="C1216" s="3"/>
      <c r="D1216" s="66"/>
      <c r="E1216" s="3"/>
      <c r="F1216" s="55"/>
      <c r="G1216" s="3"/>
      <c r="H1216" s="66"/>
      <c r="I1216" s="64"/>
      <c r="J1216" s="3"/>
      <c r="K1216" s="3"/>
      <c r="L1216" s="3"/>
      <c r="M1216" s="71"/>
      <c r="N1216" s="65"/>
      <c r="O1216" s="3"/>
      <c r="P1216" s="3"/>
      <c r="Q1216" s="66"/>
      <c r="R1216" s="3"/>
      <c r="S1216" s="66"/>
      <c r="T1216" s="66"/>
      <c r="U1216" s="66"/>
      <c r="V1216" s="66"/>
      <c r="W1216" s="66"/>
      <c r="X1216" s="66"/>
      <c r="Y1216" s="66"/>
      <c r="Z1216" s="66"/>
      <c r="AA1216" s="70"/>
      <c r="AB1216" s="3"/>
      <c r="AC1216" s="70"/>
      <c r="AD1216" s="70"/>
      <c r="AE1216" s="70"/>
      <c r="AF1216" s="70"/>
      <c r="AG1216" s="70"/>
      <c r="AH1216" s="3"/>
      <c r="AI1216" s="3"/>
      <c r="AJ1216" s="70"/>
      <c r="AK1216" s="70"/>
      <c r="AL1216" s="70"/>
      <c r="AM1216" s="3"/>
      <c r="AN1216" s="3"/>
      <c r="AO1216" s="3"/>
      <c r="AP1216" s="66"/>
      <c r="AQ1216" s="3"/>
      <c r="AR1216" s="66" t="str">
        <f t="shared" si="342"/>
        <v/>
      </c>
      <c r="AS1216" s="3"/>
      <c r="AT1216" s="45"/>
      <c r="AU1216" s="3"/>
      <c r="AV1216" s="70"/>
      <c r="AW1216" s="3"/>
      <c r="AX1216" s="66">
        <f t="shared" si="341"/>
        <v>0</v>
      </c>
      <c r="AY1216" s="3"/>
      <c r="AZ1216" s="3"/>
      <c r="BA1216" s="3"/>
      <c r="BB1216" s="3"/>
      <c r="BC1216" s="66"/>
      <c r="BD1216" s="3"/>
      <c r="BE1216" s="3"/>
      <c r="BF1216" s="3"/>
      <c r="BG1216" s="3"/>
      <c r="BH1216" s="3"/>
      <c r="BI1216" s="3"/>
      <c r="BJ1216" s="3"/>
      <c r="BK1216" s="3"/>
      <c r="BL1216" s="3"/>
      <c r="BM1216" s="3"/>
      <c r="BN1216" s="3"/>
      <c r="BO1216" s="3"/>
      <c r="BP1216" s="3"/>
      <c r="BQ1216" s="3"/>
      <c r="BR1216" s="3"/>
      <c r="BS1216" s="3"/>
      <c r="BT1216" s="3"/>
      <c r="BU1216" s="3"/>
      <c r="BV1216" s="2" t="s">
        <v>4467</v>
      </c>
      <c r="BW1216" s="3"/>
      <c r="BX1216" s="66"/>
      <c r="BY1216" s="3"/>
      <c r="BZ1216" s="66"/>
      <c r="CA1216" s="3"/>
      <c r="CB1216" s="3"/>
      <c r="CC1216" s="3"/>
      <c r="CD1216" s="3"/>
      <c r="CE1216" s="3"/>
      <c r="CF1216" s="3"/>
      <c r="CG1216" s="3"/>
      <c r="CH1216" s="34">
        <f t="shared" ref="CH1216:CH1279" si="343">SUM(BW1216:CF1216)</f>
        <v>0</v>
      </c>
      <c r="CI1216" s="3"/>
      <c r="CJ1216" s="3"/>
      <c r="CK1216" s="3"/>
      <c r="CL1216" s="3"/>
      <c r="CM1216" s="66"/>
      <c r="CN1216" s="3"/>
      <c r="CO1216" s="3"/>
      <c r="CP1216" s="3"/>
      <c r="CQ1216" s="3"/>
      <c r="CR1216" s="3"/>
      <c r="CS1216" s="34">
        <f t="shared" ref="CS1216:CS1279" si="344">SUM(CI1216:CQ1216)</f>
        <v>0</v>
      </c>
      <c r="CT1216" s="3"/>
      <c r="CU1216" s="3"/>
      <c r="CV1216" s="3"/>
      <c r="CW1216" s="3"/>
      <c r="CX1216" s="3"/>
      <c r="CY1216" s="3"/>
      <c r="CZ1216" s="66"/>
      <c r="DA1216" s="3"/>
      <c r="DB1216" s="3"/>
      <c r="DC1216" s="3"/>
      <c r="DD1216" s="34">
        <f t="shared" ref="DD1216:DD1279" si="345">SUM(CT1216:DB1216)</f>
        <v>0</v>
      </c>
      <c r="DE1216" s="3"/>
      <c r="DF1216" s="3"/>
      <c r="DG1216" s="3"/>
      <c r="DH1216" s="3"/>
      <c r="DI1216" s="3"/>
      <c r="DJ1216" s="3"/>
      <c r="DK1216" s="3"/>
      <c r="DL1216" s="3"/>
      <c r="DM1216" s="3"/>
      <c r="DN1216" s="34">
        <f t="shared" ref="DN1216:DN1279" si="346">SUM(DE1216:DL1216)</f>
        <v>0</v>
      </c>
      <c r="DO1216" s="3"/>
      <c r="DP1216" s="3"/>
      <c r="DQ1216" s="3"/>
      <c r="DR1216" s="3"/>
      <c r="DS1216" s="3"/>
      <c r="DT1216" s="3"/>
      <c r="DU1216" s="3"/>
      <c r="DV1216" s="66"/>
      <c r="DW1216" s="3"/>
      <c r="DX1216" s="3"/>
      <c r="DY1216" s="34">
        <f t="shared" ref="DY1216:DY1279" si="347">SUM(DO1216:DW1216)</f>
        <v>0</v>
      </c>
      <c r="DZ1216" s="34">
        <f t="shared" ref="DZ1216:DZ1279" si="348">SUM(BW1216,CI1216,CT1216,DE1216,DO1216)</f>
        <v>0</v>
      </c>
      <c r="EA1216" s="34">
        <f t="shared" ref="EA1216:EA1279" si="349">SUM(BY1216,CJ1216,CU1216,DF1216,DP1216)</f>
        <v>0</v>
      </c>
      <c r="EB1216" s="34">
        <f t="shared" ref="EB1216:EB1279" si="350">SUM(CA1216,CK1216,CV1216,DG1216,DQ1216)</f>
        <v>0</v>
      </c>
      <c r="EC1216" s="34">
        <f t="shared" ref="EC1216:EC1279" si="351">SUM(CB1216,CL1216,CW1216,DH1216,DR1216)</f>
        <v>0</v>
      </c>
      <c r="ED1216" s="34">
        <f t="shared" ref="ED1216:ED1279" si="352">SUM(CC1216,CN1216,CX1216,DI1216,DS1216)</f>
        <v>0</v>
      </c>
      <c r="EE1216" s="34">
        <f t="shared" ref="EE1216:EE1279" si="353">SUM(CD1216,CO1216,CY1216,DJ1216,DT1216)</f>
        <v>0</v>
      </c>
      <c r="EF1216" s="34">
        <f t="shared" ref="EF1216:EF1279" si="354">SUM(CE1216,CP1216,DA1216,DK1216,DU1216)</f>
        <v>0</v>
      </c>
      <c r="EG1216" s="34">
        <f t="shared" ref="EG1216:EG1279" si="355">SUM(CF1216,CQ1216,DB1216,DL1216,DW1216)</f>
        <v>0</v>
      </c>
      <c r="EH1216" s="34">
        <f t="shared" ref="EH1216:EH1279" si="356">SUM(DZ1216:EG1216)</f>
        <v>0</v>
      </c>
      <c r="EI1216" s="34">
        <f t="shared" si="340"/>
        <v>0</v>
      </c>
      <c r="EJ1216" s="45"/>
    </row>
    <row r="1217" spans="1:140" ht="15.75" customHeight="1">
      <c r="A1217" s="33"/>
      <c r="B1217" s="33"/>
      <c r="C1217" s="3"/>
      <c r="D1217" s="66"/>
      <c r="E1217" s="3"/>
      <c r="F1217" s="55"/>
      <c r="G1217" s="3"/>
      <c r="H1217" s="66"/>
      <c r="I1217" s="64"/>
      <c r="J1217" s="3"/>
      <c r="K1217" s="3"/>
      <c r="L1217" s="3"/>
      <c r="M1217" s="71"/>
      <c r="N1217" s="67"/>
      <c r="O1217" s="3"/>
      <c r="P1217" s="3"/>
      <c r="Q1217" s="66"/>
      <c r="R1217" s="3"/>
      <c r="S1217" s="66"/>
      <c r="T1217" s="66"/>
      <c r="U1217" s="66"/>
      <c r="V1217" s="66"/>
      <c r="W1217" s="66"/>
      <c r="X1217" s="46"/>
      <c r="Y1217" s="66"/>
      <c r="Z1217" s="66"/>
      <c r="AA1217" s="66"/>
      <c r="AB1217" s="3"/>
      <c r="AC1217" s="66"/>
      <c r="AD1217" s="66"/>
      <c r="AE1217" s="66"/>
      <c r="AF1217" s="66"/>
      <c r="AG1217" s="66"/>
      <c r="AH1217" s="3"/>
      <c r="AI1217" s="3"/>
      <c r="AJ1217" s="66"/>
      <c r="AK1217" s="66"/>
      <c r="AL1217" s="66"/>
      <c r="AM1217" s="3"/>
      <c r="AN1217" s="3"/>
      <c r="AO1217" s="3"/>
      <c r="AP1217" s="66"/>
      <c r="AQ1217" s="46"/>
      <c r="AR1217" s="66" t="str">
        <f t="shared" si="342"/>
        <v/>
      </c>
      <c r="AS1217" s="70"/>
      <c r="AT1217" s="45"/>
      <c r="AU1217" s="70"/>
      <c r="AV1217" s="66"/>
      <c r="AW1217" s="3"/>
      <c r="AX1217" s="66">
        <f t="shared" si="341"/>
        <v>0</v>
      </c>
      <c r="AY1217" s="3"/>
      <c r="AZ1217" s="3"/>
      <c r="BA1217" s="3"/>
      <c r="BB1217" s="3"/>
      <c r="BC1217" s="66"/>
      <c r="BD1217" s="3"/>
      <c r="BE1217" s="3"/>
      <c r="BF1217" s="3"/>
      <c r="BG1217" s="3"/>
      <c r="BH1217" s="3"/>
      <c r="BI1217" s="3"/>
      <c r="BJ1217" s="3"/>
      <c r="BK1217" s="3"/>
      <c r="BL1217" s="3"/>
      <c r="BM1217" s="3"/>
      <c r="BN1217" s="3"/>
      <c r="BO1217" s="3"/>
      <c r="BP1217" s="3"/>
      <c r="BQ1217" s="3"/>
      <c r="BR1217" s="3"/>
      <c r="BS1217" s="3"/>
      <c r="BT1217" s="3"/>
      <c r="BU1217" s="3"/>
      <c r="BV1217" s="2" t="s">
        <v>4467</v>
      </c>
      <c r="BW1217" s="3"/>
      <c r="BX1217" s="66"/>
      <c r="BY1217" s="3"/>
      <c r="BZ1217" s="66"/>
      <c r="CA1217" s="3"/>
      <c r="CB1217" s="3"/>
      <c r="CC1217" s="3"/>
      <c r="CD1217" s="3"/>
      <c r="CE1217" s="3"/>
      <c r="CF1217" s="3"/>
      <c r="CG1217" s="3"/>
      <c r="CH1217" s="34">
        <f t="shared" si="343"/>
        <v>0</v>
      </c>
      <c r="CI1217" s="3"/>
      <c r="CJ1217" s="3"/>
      <c r="CK1217" s="3"/>
      <c r="CL1217" s="3"/>
      <c r="CM1217" s="66"/>
      <c r="CN1217" s="3"/>
      <c r="CO1217" s="3"/>
      <c r="CP1217" s="3"/>
      <c r="CQ1217" s="3"/>
      <c r="CR1217" s="3"/>
      <c r="CS1217" s="34">
        <f t="shared" si="344"/>
        <v>0</v>
      </c>
      <c r="CT1217" s="3"/>
      <c r="CU1217" s="3"/>
      <c r="CV1217" s="3"/>
      <c r="CW1217" s="3"/>
      <c r="CX1217" s="3"/>
      <c r="CY1217" s="3"/>
      <c r="CZ1217" s="66"/>
      <c r="DA1217" s="3"/>
      <c r="DB1217" s="3"/>
      <c r="DC1217" s="3"/>
      <c r="DD1217" s="34">
        <f t="shared" si="345"/>
        <v>0</v>
      </c>
      <c r="DE1217" s="3"/>
      <c r="DF1217" s="3"/>
      <c r="DG1217" s="3"/>
      <c r="DH1217" s="3"/>
      <c r="DI1217" s="3"/>
      <c r="DJ1217" s="3"/>
      <c r="DK1217" s="3"/>
      <c r="DL1217" s="3"/>
      <c r="DM1217" s="3"/>
      <c r="DN1217" s="34">
        <f t="shared" si="346"/>
        <v>0</v>
      </c>
      <c r="DO1217" s="3"/>
      <c r="DP1217" s="3"/>
      <c r="DQ1217" s="3"/>
      <c r="DR1217" s="3"/>
      <c r="DS1217" s="3"/>
      <c r="DT1217" s="3"/>
      <c r="DU1217" s="3"/>
      <c r="DV1217" s="66"/>
      <c r="DW1217" s="3"/>
      <c r="DX1217" s="3"/>
      <c r="DY1217" s="34">
        <f t="shared" si="347"/>
        <v>0</v>
      </c>
      <c r="DZ1217" s="34">
        <f t="shared" si="348"/>
        <v>0</v>
      </c>
      <c r="EA1217" s="34">
        <f t="shared" si="349"/>
        <v>0</v>
      </c>
      <c r="EB1217" s="34">
        <f t="shared" si="350"/>
        <v>0</v>
      </c>
      <c r="EC1217" s="34">
        <f t="shared" si="351"/>
        <v>0</v>
      </c>
      <c r="ED1217" s="34">
        <f t="shared" si="352"/>
        <v>0</v>
      </c>
      <c r="EE1217" s="34">
        <f t="shared" si="353"/>
        <v>0</v>
      </c>
      <c r="EF1217" s="34">
        <f t="shared" si="354"/>
        <v>0</v>
      </c>
      <c r="EG1217" s="34">
        <f t="shared" si="355"/>
        <v>0</v>
      </c>
      <c r="EH1217" s="34">
        <f t="shared" si="356"/>
        <v>0</v>
      </c>
      <c r="EI1217" s="34">
        <f t="shared" si="340"/>
        <v>0</v>
      </c>
      <c r="EJ1217" s="45"/>
    </row>
    <row r="1218" spans="1:140" ht="15.75" customHeight="1">
      <c r="A1218" s="33"/>
      <c r="B1218" s="33"/>
      <c r="C1218" s="3"/>
      <c r="D1218" s="66"/>
      <c r="E1218" s="3"/>
      <c r="F1218" s="55"/>
      <c r="G1218" s="3"/>
      <c r="H1218" s="66"/>
      <c r="I1218" s="64"/>
      <c r="J1218" s="3"/>
      <c r="K1218" s="3"/>
      <c r="L1218" s="3"/>
      <c r="M1218" s="71"/>
      <c r="N1218" s="67"/>
      <c r="O1218" s="3"/>
      <c r="P1218" s="3"/>
      <c r="Q1218" s="66"/>
      <c r="R1218" s="3"/>
      <c r="S1218" s="66"/>
      <c r="T1218" s="66"/>
      <c r="U1218" s="66"/>
      <c r="V1218" s="66"/>
      <c r="W1218" s="66"/>
      <c r="X1218" s="3"/>
      <c r="Y1218" s="66"/>
      <c r="Z1218" s="66"/>
      <c r="AA1218" s="3"/>
      <c r="AB1218" s="70"/>
      <c r="AC1218" s="3"/>
      <c r="AD1218" s="3"/>
      <c r="AE1218" s="3"/>
      <c r="AF1218" s="3"/>
      <c r="AG1218" s="3"/>
      <c r="AH1218" s="3"/>
      <c r="AI1218" s="3"/>
      <c r="AJ1218" s="3"/>
      <c r="AK1218" s="3"/>
      <c r="AL1218" s="66"/>
      <c r="AM1218" s="3"/>
      <c r="AN1218" s="3"/>
      <c r="AO1218" s="3"/>
      <c r="AP1218" s="66"/>
      <c r="AQ1218" s="3"/>
      <c r="AR1218" s="66" t="str">
        <f t="shared" si="342"/>
        <v/>
      </c>
      <c r="AS1218" s="66"/>
      <c r="AT1218" s="66"/>
      <c r="AU1218" s="66"/>
      <c r="AV1218" s="3"/>
      <c r="AW1218" s="3"/>
      <c r="AX1218" s="66">
        <f t="shared" si="341"/>
        <v>0</v>
      </c>
      <c r="AY1218" s="3"/>
      <c r="AZ1218" s="3"/>
      <c r="BA1218" s="3"/>
      <c r="BB1218" s="3"/>
      <c r="BC1218" s="66"/>
      <c r="BD1218" s="3"/>
      <c r="BE1218" s="3"/>
      <c r="BF1218" s="3"/>
      <c r="BG1218" s="3"/>
      <c r="BH1218" s="3"/>
      <c r="BI1218" s="3"/>
      <c r="BJ1218" s="3"/>
      <c r="BK1218" s="3"/>
      <c r="BL1218" s="3"/>
      <c r="BM1218" s="3"/>
      <c r="BN1218" s="3"/>
      <c r="BO1218" s="3"/>
      <c r="BP1218" s="3"/>
      <c r="BQ1218" s="3"/>
      <c r="BR1218" s="3"/>
      <c r="BS1218" s="3"/>
      <c r="BT1218" s="3"/>
      <c r="BU1218" s="3"/>
      <c r="BV1218" s="2" t="s">
        <v>4467</v>
      </c>
      <c r="BW1218" s="3"/>
      <c r="BX1218" s="66"/>
      <c r="BY1218" s="3"/>
      <c r="BZ1218" s="66"/>
      <c r="CA1218" s="3"/>
      <c r="CB1218" s="3"/>
      <c r="CC1218" s="3"/>
      <c r="CD1218" s="3"/>
      <c r="CE1218" s="3"/>
      <c r="CF1218" s="3"/>
      <c r="CG1218" s="3"/>
      <c r="CH1218" s="34">
        <f t="shared" si="343"/>
        <v>0</v>
      </c>
      <c r="CI1218" s="3"/>
      <c r="CJ1218" s="3"/>
      <c r="CK1218" s="3"/>
      <c r="CL1218" s="3"/>
      <c r="CM1218" s="66"/>
      <c r="CN1218" s="3"/>
      <c r="CO1218" s="3"/>
      <c r="CP1218" s="3"/>
      <c r="CQ1218" s="3"/>
      <c r="CR1218" s="3"/>
      <c r="CS1218" s="34">
        <f t="shared" si="344"/>
        <v>0</v>
      </c>
      <c r="CT1218" s="3"/>
      <c r="CU1218" s="3"/>
      <c r="CV1218" s="3"/>
      <c r="CW1218" s="3"/>
      <c r="CX1218" s="3"/>
      <c r="CY1218" s="3"/>
      <c r="CZ1218" s="66"/>
      <c r="DA1218" s="3"/>
      <c r="DB1218" s="3"/>
      <c r="DC1218" s="3"/>
      <c r="DD1218" s="34">
        <f t="shared" si="345"/>
        <v>0</v>
      </c>
      <c r="DE1218" s="3"/>
      <c r="DF1218" s="3"/>
      <c r="DG1218" s="3"/>
      <c r="DH1218" s="3"/>
      <c r="DI1218" s="3"/>
      <c r="DJ1218" s="3"/>
      <c r="DK1218" s="3"/>
      <c r="DL1218" s="3"/>
      <c r="DM1218" s="3"/>
      <c r="DN1218" s="34">
        <f t="shared" si="346"/>
        <v>0</v>
      </c>
      <c r="DO1218" s="3"/>
      <c r="DP1218" s="3"/>
      <c r="DQ1218" s="3"/>
      <c r="DR1218" s="3"/>
      <c r="DS1218" s="3"/>
      <c r="DT1218" s="3"/>
      <c r="DU1218" s="3"/>
      <c r="DV1218" s="66"/>
      <c r="DW1218" s="3"/>
      <c r="DX1218" s="3"/>
      <c r="DY1218" s="34">
        <f t="shared" si="347"/>
        <v>0</v>
      </c>
      <c r="DZ1218" s="34">
        <f t="shared" si="348"/>
        <v>0</v>
      </c>
      <c r="EA1218" s="34">
        <f t="shared" si="349"/>
        <v>0</v>
      </c>
      <c r="EB1218" s="34">
        <f t="shared" si="350"/>
        <v>0</v>
      </c>
      <c r="EC1218" s="34">
        <f t="shared" si="351"/>
        <v>0</v>
      </c>
      <c r="ED1218" s="34">
        <f t="shared" si="352"/>
        <v>0</v>
      </c>
      <c r="EE1218" s="34">
        <f t="shared" si="353"/>
        <v>0</v>
      </c>
      <c r="EF1218" s="34">
        <f t="shared" si="354"/>
        <v>0</v>
      </c>
      <c r="EG1218" s="34">
        <f t="shared" si="355"/>
        <v>0</v>
      </c>
      <c r="EH1218" s="34">
        <f t="shared" si="356"/>
        <v>0</v>
      </c>
      <c r="EI1218" s="34">
        <f t="shared" ref="EI1218:EI1286" si="357">IF(SUM(DZ1218:EG1218)=0,0,1)</f>
        <v>0</v>
      </c>
      <c r="EJ1218" s="45"/>
    </row>
    <row r="1219" spans="1:140" ht="15.75" customHeight="1">
      <c r="A1219" s="33"/>
      <c r="B1219" s="33"/>
      <c r="C1219" s="46"/>
      <c r="D1219" s="66"/>
      <c r="E1219" s="80"/>
      <c r="F1219" s="3"/>
      <c r="G1219" s="3"/>
      <c r="H1219" s="66"/>
      <c r="I1219" s="64"/>
      <c r="J1219" s="3"/>
      <c r="K1219" s="3"/>
      <c r="L1219" s="3"/>
      <c r="M1219" s="71"/>
      <c r="N1219" s="65"/>
      <c r="O1219" s="3"/>
      <c r="P1219" s="3"/>
      <c r="Q1219" s="66"/>
      <c r="R1219" s="3"/>
      <c r="S1219" s="66"/>
      <c r="T1219" s="66"/>
      <c r="U1219" s="66"/>
      <c r="V1219" s="66"/>
      <c r="W1219" s="66"/>
      <c r="X1219" s="70"/>
      <c r="Y1219" s="70"/>
      <c r="Z1219" s="70"/>
      <c r="AA1219" s="3"/>
      <c r="AB1219" s="66"/>
      <c r="AC1219" s="3"/>
      <c r="AD1219" s="3"/>
      <c r="AE1219" s="3"/>
      <c r="AF1219" s="3"/>
      <c r="AG1219" s="3"/>
      <c r="AH1219" s="3"/>
      <c r="AI1219" s="3"/>
      <c r="AJ1219" s="3"/>
      <c r="AK1219" s="3"/>
      <c r="AL1219" s="66"/>
      <c r="AM1219" s="3"/>
      <c r="AN1219" s="3"/>
      <c r="AO1219" s="3"/>
      <c r="AP1219" s="66"/>
      <c r="AQ1219" s="3"/>
      <c r="AR1219" s="66" t="str">
        <f t="shared" si="342"/>
        <v/>
      </c>
      <c r="AS1219" s="3"/>
      <c r="AT1219" s="3"/>
      <c r="AU1219" s="3"/>
      <c r="AV1219" s="3"/>
      <c r="AW1219" s="70"/>
      <c r="AX1219" s="66">
        <f t="shared" si="341"/>
        <v>0</v>
      </c>
      <c r="AY1219" s="3"/>
      <c r="AZ1219" s="3"/>
      <c r="BA1219" s="3"/>
      <c r="BB1219" s="3"/>
      <c r="BC1219" s="66"/>
      <c r="BD1219" s="3"/>
      <c r="BE1219" s="3"/>
      <c r="BF1219" s="3"/>
      <c r="BG1219" s="3"/>
      <c r="BH1219" s="3"/>
      <c r="BI1219" s="3"/>
      <c r="BJ1219" s="3"/>
      <c r="BK1219" s="3"/>
      <c r="BL1219" s="3"/>
      <c r="BM1219" s="3"/>
      <c r="BN1219" s="3"/>
      <c r="BO1219" s="3"/>
      <c r="BP1219" s="3"/>
      <c r="BQ1219" s="3"/>
      <c r="BR1219" s="3"/>
      <c r="BS1219" s="3"/>
      <c r="BT1219" s="3"/>
      <c r="BU1219" s="3"/>
      <c r="BV1219" s="2" t="s">
        <v>4467</v>
      </c>
      <c r="BW1219" s="3"/>
      <c r="BX1219" s="66"/>
      <c r="BY1219" s="3"/>
      <c r="BZ1219" s="66"/>
      <c r="CA1219" s="3"/>
      <c r="CB1219" s="3"/>
      <c r="CC1219" s="3"/>
      <c r="CD1219" s="3"/>
      <c r="CE1219" s="3"/>
      <c r="CF1219" s="3"/>
      <c r="CG1219" s="3"/>
      <c r="CH1219" s="34">
        <f t="shared" si="343"/>
        <v>0</v>
      </c>
      <c r="CI1219" s="3"/>
      <c r="CJ1219" s="3"/>
      <c r="CK1219" s="3"/>
      <c r="CL1219" s="3"/>
      <c r="CM1219" s="66"/>
      <c r="CN1219" s="3"/>
      <c r="CO1219" s="3"/>
      <c r="CP1219" s="3"/>
      <c r="CQ1219" s="3"/>
      <c r="CR1219" s="3"/>
      <c r="CS1219" s="34">
        <f t="shared" si="344"/>
        <v>0</v>
      </c>
      <c r="CT1219" s="3"/>
      <c r="CU1219" s="3"/>
      <c r="CV1219" s="3"/>
      <c r="CW1219" s="3"/>
      <c r="CX1219" s="3"/>
      <c r="CY1219" s="3"/>
      <c r="CZ1219" s="66"/>
      <c r="DA1219" s="3"/>
      <c r="DB1219" s="3"/>
      <c r="DC1219" s="3"/>
      <c r="DD1219" s="34">
        <f t="shared" si="345"/>
        <v>0</v>
      </c>
      <c r="DE1219" s="3"/>
      <c r="DF1219" s="3"/>
      <c r="DG1219" s="3"/>
      <c r="DH1219" s="3"/>
      <c r="DI1219" s="3"/>
      <c r="DJ1219" s="3"/>
      <c r="DK1219" s="3"/>
      <c r="DL1219" s="3"/>
      <c r="DM1219" s="3"/>
      <c r="DN1219" s="34">
        <f t="shared" si="346"/>
        <v>0</v>
      </c>
      <c r="DO1219" s="3"/>
      <c r="DP1219" s="3"/>
      <c r="DQ1219" s="3"/>
      <c r="DR1219" s="3"/>
      <c r="DS1219" s="3"/>
      <c r="DT1219" s="3"/>
      <c r="DU1219" s="3"/>
      <c r="DV1219" s="66"/>
      <c r="DW1219" s="3"/>
      <c r="DX1219" s="3"/>
      <c r="DY1219" s="34">
        <f t="shared" si="347"/>
        <v>0</v>
      </c>
      <c r="DZ1219" s="34">
        <f t="shared" si="348"/>
        <v>0</v>
      </c>
      <c r="EA1219" s="34">
        <f t="shared" si="349"/>
        <v>0</v>
      </c>
      <c r="EB1219" s="34">
        <f t="shared" si="350"/>
        <v>0</v>
      </c>
      <c r="EC1219" s="34">
        <f t="shared" si="351"/>
        <v>0</v>
      </c>
      <c r="ED1219" s="34">
        <f t="shared" si="352"/>
        <v>0</v>
      </c>
      <c r="EE1219" s="34">
        <f t="shared" si="353"/>
        <v>0</v>
      </c>
      <c r="EF1219" s="34">
        <f t="shared" si="354"/>
        <v>0</v>
      </c>
      <c r="EG1219" s="34">
        <f t="shared" si="355"/>
        <v>0</v>
      </c>
      <c r="EH1219" s="34">
        <f t="shared" si="356"/>
        <v>0</v>
      </c>
      <c r="EI1219" s="34">
        <f t="shared" si="357"/>
        <v>0</v>
      </c>
      <c r="EJ1219" s="45"/>
    </row>
    <row r="1220" spans="1:140" ht="15.75" customHeight="1">
      <c r="A1220" s="33"/>
      <c r="B1220" s="33"/>
      <c r="C1220" s="3"/>
      <c r="D1220" s="66"/>
      <c r="E1220" s="66"/>
      <c r="F1220" s="3"/>
      <c r="G1220" s="49"/>
      <c r="H1220" s="66"/>
      <c r="I1220" s="64"/>
      <c r="J1220" s="3"/>
      <c r="K1220" s="3"/>
      <c r="L1220" s="3"/>
      <c r="M1220" s="71"/>
      <c r="N1220" s="65"/>
      <c r="O1220" s="3"/>
      <c r="P1220" s="3"/>
      <c r="Q1220" s="66"/>
      <c r="R1220" s="3"/>
      <c r="S1220" s="66"/>
      <c r="T1220" s="66"/>
      <c r="U1220" s="66"/>
      <c r="V1220" s="66"/>
      <c r="W1220" s="66"/>
      <c r="X1220" s="66"/>
      <c r="Y1220" s="66"/>
      <c r="Z1220" s="66"/>
      <c r="AA1220" s="3"/>
      <c r="AB1220" s="70"/>
      <c r="AC1220" s="3"/>
      <c r="AD1220" s="3"/>
      <c r="AE1220" s="3"/>
      <c r="AF1220" s="3"/>
      <c r="AG1220" s="3"/>
      <c r="AH1220" s="3"/>
      <c r="AI1220" s="3"/>
      <c r="AJ1220" s="3"/>
      <c r="AK1220" s="3"/>
      <c r="AL1220" s="66"/>
      <c r="AM1220" s="3"/>
      <c r="AN1220" s="3"/>
      <c r="AO1220" s="3"/>
      <c r="AP1220" s="66"/>
      <c r="AQ1220" s="3"/>
      <c r="AR1220" s="66" t="str">
        <f t="shared" si="342"/>
        <v/>
      </c>
      <c r="AS1220" s="70"/>
      <c r="AT1220" s="70"/>
      <c r="AU1220" s="70"/>
      <c r="AV1220" s="70"/>
      <c r="AW1220" s="45"/>
      <c r="AX1220" s="66">
        <f t="shared" si="341"/>
        <v>0</v>
      </c>
      <c r="AY1220" s="3"/>
      <c r="AZ1220" s="3"/>
      <c r="BA1220" s="3"/>
      <c r="BB1220" s="3"/>
      <c r="BC1220" s="66"/>
      <c r="BD1220" s="3"/>
      <c r="BE1220" s="3"/>
      <c r="BF1220" s="3"/>
      <c r="BG1220" s="3"/>
      <c r="BH1220" s="3"/>
      <c r="BI1220" s="3"/>
      <c r="BJ1220" s="3"/>
      <c r="BK1220" s="3"/>
      <c r="BL1220" s="3"/>
      <c r="BM1220" s="3"/>
      <c r="BN1220" s="3"/>
      <c r="BO1220" s="3"/>
      <c r="BP1220" s="3"/>
      <c r="BQ1220" s="3"/>
      <c r="BR1220" s="3"/>
      <c r="BS1220" s="70"/>
      <c r="BT1220" s="70"/>
      <c r="BU1220" s="3"/>
      <c r="BV1220" s="2" t="s">
        <v>4467</v>
      </c>
      <c r="BW1220" s="3"/>
      <c r="BX1220" s="66"/>
      <c r="BY1220" s="70"/>
      <c r="BZ1220" s="70"/>
      <c r="CA1220" s="3"/>
      <c r="CB1220" s="70"/>
      <c r="CC1220" s="3"/>
      <c r="CD1220" s="3"/>
      <c r="CE1220" s="3"/>
      <c r="CF1220" s="3"/>
      <c r="CG1220" s="70"/>
      <c r="CH1220" s="34">
        <f t="shared" si="343"/>
        <v>0</v>
      </c>
      <c r="CI1220" s="3"/>
      <c r="CJ1220" s="70"/>
      <c r="CK1220" s="3"/>
      <c r="CL1220" s="70"/>
      <c r="CM1220" s="70"/>
      <c r="CN1220" s="3"/>
      <c r="CO1220" s="3"/>
      <c r="CP1220" s="3"/>
      <c r="CQ1220" s="3"/>
      <c r="CR1220" s="70"/>
      <c r="CS1220" s="34">
        <f t="shared" si="344"/>
        <v>0</v>
      </c>
      <c r="CT1220" s="3"/>
      <c r="CU1220" s="3"/>
      <c r="CV1220" s="3"/>
      <c r="CW1220" s="70"/>
      <c r="CX1220" s="3"/>
      <c r="CY1220" s="3"/>
      <c r="CZ1220" s="66"/>
      <c r="DA1220" s="3"/>
      <c r="DB1220" s="3"/>
      <c r="DC1220" s="70"/>
      <c r="DD1220" s="34">
        <f t="shared" si="345"/>
        <v>0</v>
      </c>
      <c r="DE1220" s="3"/>
      <c r="DF1220" s="70"/>
      <c r="DG1220" s="3"/>
      <c r="DH1220" s="70"/>
      <c r="DI1220" s="3"/>
      <c r="DJ1220" s="3"/>
      <c r="DK1220" s="3"/>
      <c r="DL1220" s="3"/>
      <c r="DM1220" s="70"/>
      <c r="DN1220" s="34">
        <f t="shared" si="346"/>
        <v>0</v>
      </c>
      <c r="DO1220" s="3"/>
      <c r="DP1220" s="70"/>
      <c r="DQ1220" s="3"/>
      <c r="DR1220" s="70"/>
      <c r="DS1220" s="3"/>
      <c r="DT1220" s="3"/>
      <c r="DU1220" s="3"/>
      <c r="DV1220" s="66"/>
      <c r="DW1220" s="3"/>
      <c r="DX1220" s="70"/>
      <c r="DY1220" s="34">
        <f t="shared" si="347"/>
        <v>0</v>
      </c>
      <c r="DZ1220" s="34">
        <f t="shared" si="348"/>
        <v>0</v>
      </c>
      <c r="EA1220" s="34">
        <f t="shared" si="349"/>
        <v>0</v>
      </c>
      <c r="EB1220" s="34">
        <f t="shared" si="350"/>
        <v>0</v>
      </c>
      <c r="EC1220" s="34">
        <f t="shared" si="351"/>
        <v>0</v>
      </c>
      <c r="ED1220" s="34">
        <f t="shared" si="352"/>
        <v>0</v>
      </c>
      <c r="EE1220" s="34">
        <f t="shared" si="353"/>
        <v>0</v>
      </c>
      <c r="EF1220" s="34">
        <f t="shared" si="354"/>
        <v>0</v>
      </c>
      <c r="EG1220" s="34">
        <f t="shared" si="355"/>
        <v>0</v>
      </c>
      <c r="EH1220" s="34">
        <f t="shared" si="356"/>
        <v>0</v>
      </c>
      <c r="EI1220" s="34">
        <f t="shared" si="357"/>
        <v>0</v>
      </c>
      <c r="EJ1220" s="45"/>
    </row>
    <row r="1221" spans="1:140" ht="15.75" customHeight="1">
      <c r="A1221" s="33"/>
      <c r="B1221" s="33"/>
      <c r="C1221" s="3"/>
      <c r="D1221" s="66"/>
      <c r="E1221" s="3"/>
      <c r="F1221" s="3"/>
      <c r="G1221" s="3"/>
      <c r="H1221" s="66"/>
      <c r="I1221" s="40"/>
      <c r="J1221" s="3"/>
      <c r="K1221" s="3"/>
      <c r="L1221" s="3"/>
      <c r="M1221" s="71"/>
      <c r="N1221" s="67"/>
      <c r="O1221" s="3"/>
      <c r="P1221" s="3"/>
      <c r="Q1221" s="66"/>
      <c r="R1221" s="3"/>
      <c r="S1221" s="66"/>
      <c r="T1221" s="66"/>
      <c r="U1221" s="66"/>
      <c r="V1221" s="66"/>
      <c r="W1221" s="66"/>
      <c r="X1221" s="3"/>
      <c r="Y1221" s="66"/>
      <c r="Z1221" s="66"/>
      <c r="AA1221" s="3"/>
      <c r="AB1221" s="45"/>
      <c r="AC1221" s="3"/>
      <c r="AD1221" s="3"/>
      <c r="AE1221" s="3"/>
      <c r="AF1221" s="3"/>
      <c r="AG1221" s="3"/>
      <c r="AH1221" s="3"/>
      <c r="AI1221" s="3"/>
      <c r="AJ1221" s="3"/>
      <c r="AK1221" s="3"/>
      <c r="AL1221" s="66"/>
      <c r="AM1221" s="3"/>
      <c r="AN1221" s="3"/>
      <c r="AO1221" s="3"/>
      <c r="AP1221" s="66"/>
      <c r="AQ1221" s="3"/>
      <c r="AR1221" s="66" t="str">
        <f t="shared" si="342"/>
        <v/>
      </c>
      <c r="AS1221" s="66"/>
      <c r="AT1221" s="66"/>
      <c r="AU1221" s="66"/>
      <c r="AV1221" s="66"/>
      <c r="AW1221" s="66"/>
      <c r="AX1221" s="66">
        <f t="shared" si="341"/>
        <v>0</v>
      </c>
      <c r="AY1221" s="3"/>
      <c r="AZ1221" s="3"/>
      <c r="BA1221" s="3"/>
      <c r="BB1221" s="3"/>
      <c r="BC1221" s="66"/>
      <c r="BD1221" s="3"/>
      <c r="BE1221" s="3"/>
      <c r="BF1221" s="3"/>
      <c r="BG1221" s="3"/>
      <c r="BH1221" s="3"/>
      <c r="BI1221" s="3"/>
      <c r="BJ1221" s="3"/>
      <c r="BK1221" s="3"/>
      <c r="BL1221" s="3"/>
      <c r="BM1221" s="3"/>
      <c r="BN1221" s="3"/>
      <c r="BO1221" s="3"/>
      <c r="BP1221" s="3"/>
      <c r="BQ1221" s="3"/>
      <c r="BR1221" s="3"/>
      <c r="BS1221" s="66"/>
      <c r="BT1221" s="66"/>
      <c r="BU1221" s="3"/>
      <c r="BV1221" s="2" t="s">
        <v>4467</v>
      </c>
      <c r="BW1221" s="3"/>
      <c r="BX1221" s="66"/>
      <c r="BY1221" s="66"/>
      <c r="BZ1221" s="66"/>
      <c r="CA1221" s="3"/>
      <c r="CB1221" s="66"/>
      <c r="CC1221" s="3"/>
      <c r="CD1221" s="3"/>
      <c r="CE1221" s="3"/>
      <c r="CF1221" s="3"/>
      <c r="CG1221" s="66"/>
      <c r="CH1221" s="34">
        <f t="shared" si="343"/>
        <v>0</v>
      </c>
      <c r="CI1221" s="3"/>
      <c r="CJ1221" s="66"/>
      <c r="CK1221" s="3"/>
      <c r="CL1221" s="66"/>
      <c r="CM1221" s="66"/>
      <c r="CN1221" s="3"/>
      <c r="CO1221" s="3"/>
      <c r="CP1221" s="3"/>
      <c r="CQ1221" s="3"/>
      <c r="CR1221" s="66"/>
      <c r="CS1221" s="34">
        <f t="shared" si="344"/>
        <v>0</v>
      </c>
      <c r="CT1221" s="3"/>
      <c r="CU1221" s="3"/>
      <c r="CV1221" s="3"/>
      <c r="CW1221" s="66"/>
      <c r="CX1221" s="3"/>
      <c r="CY1221" s="3"/>
      <c r="CZ1221" s="66"/>
      <c r="DA1221" s="3"/>
      <c r="DB1221" s="3"/>
      <c r="DC1221" s="66"/>
      <c r="DD1221" s="34">
        <f t="shared" si="345"/>
        <v>0</v>
      </c>
      <c r="DE1221" s="3"/>
      <c r="DF1221" s="66"/>
      <c r="DG1221" s="3"/>
      <c r="DH1221" s="66"/>
      <c r="DI1221" s="3"/>
      <c r="DJ1221" s="3"/>
      <c r="DK1221" s="3"/>
      <c r="DL1221" s="3"/>
      <c r="DM1221" s="66"/>
      <c r="DN1221" s="34">
        <f t="shared" si="346"/>
        <v>0</v>
      </c>
      <c r="DO1221" s="3"/>
      <c r="DP1221" s="66"/>
      <c r="DQ1221" s="3"/>
      <c r="DR1221" s="66"/>
      <c r="DS1221" s="3"/>
      <c r="DT1221" s="3"/>
      <c r="DU1221" s="3"/>
      <c r="DV1221" s="66"/>
      <c r="DW1221" s="3"/>
      <c r="DX1221" s="66"/>
      <c r="DY1221" s="34">
        <f t="shared" si="347"/>
        <v>0</v>
      </c>
      <c r="DZ1221" s="34">
        <f t="shared" si="348"/>
        <v>0</v>
      </c>
      <c r="EA1221" s="34">
        <f t="shared" si="349"/>
        <v>0</v>
      </c>
      <c r="EB1221" s="34">
        <f t="shared" si="350"/>
        <v>0</v>
      </c>
      <c r="EC1221" s="34">
        <f t="shared" si="351"/>
        <v>0</v>
      </c>
      <c r="ED1221" s="34">
        <f t="shared" si="352"/>
        <v>0</v>
      </c>
      <c r="EE1221" s="34">
        <f t="shared" si="353"/>
        <v>0</v>
      </c>
      <c r="EF1221" s="34">
        <f t="shared" si="354"/>
        <v>0</v>
      </c>
      <c r="EG1221" s="34">
        <f t="shared" si="355"/>
        <v>0</v>
      </c>
      <c r="EH1221" s="34">
        <f t="shared" si="356"/>
        <v>0</v>
      </c>
      <c r="EI1221" s="34">
        <f t="shared" si="357"/>
        <v>0</v>
      </c>
      <c r="EJ1221" s="45"/>
    </row>
    <row r="1222" spans="1:140" ht="15.75" customHeight="1">
      <c r="A1222" s="33"/>
      <c r="B1222" s="33"/>
      <c r="C1222" s="3"/>
      <c r="D1222" s="66"/>
      <c r="E1222" s="3"/>
      <c r="F1222" s="3"/>
      <c r="G1222" s="3"/>
      <c r="H1222" s="66"/>
      <c r="I1222" s="64"/>
      <c r="J1222" s="3"/>
      <c r="K1222" s="3"/>
      <c r="L1222" s="3"/>
      <c r="M1222" s="71"/>
      <c r="N1222" s="65"/>
      <c r="O1222" s="3"/>
      <c r="P1222" s="3"/>
      <c r="Q1222" s="66"/>
      <c r="R1222" s="70"/>
      <c r="S1222" s="70"/>
      <c r="T1222" s="70"/>
      <c r="U1222" s="70"/>
      <c r="V1222" s="70"/>
      <c r="W1222" s="70"/>
      <c r="X1222" s="3"/>
      <c r="Y1222" s="66"/>
      <c r="Z1222" s="66"/>
      <c r="AA1222" s="3"/>
      <c r="AB1222" s="66"/>
      <c r="AC1222" s="3"/>
      <c r="AD1222" s="3"/>
      <c r="AE1222" s="3"/>
      <c r="AF1222" s="3"/>
      <c r="AG1222" s="3"/>
      <c r="AH1222" s="3"/>
      <c r="AI1222" s="3"/>
      <c r="AJ1222" s="3"/>
      <c r="AK1222" s="3"/>
      <c r="AL1222" s="66"/>
      <c r="AM1222" s="3"/>
      <c r="AN1222" s="3"/>
      <c r="AO1222" s="3"/>
      <c r="AP1222" s="66"/>
      <c r="AQ1222" s="3"/>
      <c r="AR1222" s="66" t="str">
        <f t="shared" si="342"/>
        <v/>
      </c>
      <c r="AS1222" s="3"/>
      <c r="AT1222" s="70"/>
      <c r="AU1222" s="3"/>
      <c r="AV1222" s="3"/>
      <c r="AW1222" s="3"/>
      <c r="AX1222" s="66">
        <f t="shared" si="341"/>
        <v>0</v>
      </c>
      <c r="AY1222" s="3"/>
      <c r="AZ1222" s="3"/>
      <c r="BA1222" s="3"/>
      <c r="BB1222" s="3"/>
      <c r="BC1222" s="66"/>
      <c r="BD1222" s="3"/>
      <c r="BE1222" s="3"/>
      <c r="BF1222" s="3"/>
      <c r="BG1222" s="3"/>
      <c r="BH1222" s="3"/>
      <c r="BI1222" s="3"/>
      <c r="BJ1222" s="3"/>
      <c r="BK1222" s="3"/>
      <c r="BL1222" s="3"/>
      <c r="BM1222" s="3"/>
      <c r="BN1222" s="3"/>
      <c r="BO1222" s="3"/>
      <c r="BP1222" s="3"/>
      <c r="BQ1222" s="3"/>
      <c r="BR1222" s="3"/>
      <c r="BS1222" s="3"/>
      <c r="BT1222" s="3"/>
      <c r="BU1222" s="3"/>
      <c r="BV1222" s="2" t="s">
        <v>4467</v>
      </c>
      <c r="BW1222" s="3"/>
      <c r="BX1222" s="66"/>
      <c r="BY1222" s="3"/>
      <c r="BZ1222" s="66"/>
      <c r="CA1222" s="3"/>
      <c r="CB1222" s="3"/>
      <c r="CC1222" s="3"/>
      <c r="CD1222" s="3"/>
      <c r="CE1222" s="3"/>
      <c r="CF1222" s="3"/>
      <c r="CG1222" s="3"/>
      <c r="CH1222" s="34">
        <f t="shared" si="343"/>
        <v>0</v>
      </c>
      <c r="CI1222" s="3"/>
      <c r="CJ1222" s="3"/>
      <c r="CK1222" s="3"/>
      <c r="CL1222" s="3"/>
      <c r="CM1222" s="66"/>
      <c r="CN1222" s="3"/>
      <c r="CO1222" s="3"/>
      <c r="CP1222" s="3"/>
      <c r="CQ1222" s="3"/>
      <c r="CR1222" s="3"/>
      <c r="CS1222" s="34">
        <f t="shared" si="344"/>
        <v>0</v>
      </c>
      <c r="CT1222" s="3"/>
      <c r="CU1222" s="3"/>
      <c r="CV1222" s="3"/>
      <c r="CW1222" s="3"/>
      <c r="CX1222" s="3"/>
      <c r="CY1222" s="3"/>
      <c r="CZ1222" s="66"/>
      <c r="DA1222" s="3"/>
      <c r="DB1222" s="3"/>
      <c r="DC1222" s="3"/>
      <c r="DD1222" s="34">
        <f t="shared" si="345"/>
        <v>0</v>
      </c>
      <c r="DE1222" s="3"/>
      <c r="DF1222" s="3"/>
      <c r="DG1222" s="3"/>
      <c r="DH1222" s="3"/>
      <c r="DI1222" s="3"/>
      <c r="DJ1222" s="3"/>
      <c r="DK1222" s="3"/>
      <c r="DL1222" s="3"/>
      <c r="DM1222" s="3"/>
      <c r="DN1222" s="34">
        <f t="shared" si="346"/>
        <v>0</v>
      </c>
      <c r="DO1222" s="3"/>
      <c r="DP1222" s="3"/>
      <c r="DQ1222" s="3"/>
      <c r="DR1222" s="3"/>
      <c r="DS1222" s="3"/>
      <c r="DT1222" s="3"/>
      <c r="DU1222" s="3"/>
      <c r="DV1222" s="66"/>
      <c r="DW1222" s="3"/>
      <c r="DX1222" s="3"/>
      <c r="DY1222" s="34">
        <f t="shared" si="347"/>
        <v>0</v>
      </c>
      <c r="DZ1222" s="34">
        <f t="shared" si="348"/>
        <v>0</v>
      </c>
      <c r="EA1222" s="34">
        <f t="shared" si="349"/>
        <v>0</v>
      </c>
      <c r="EB1222" s="34">
        <f t="shared" si="350"/>
        <v>0</v>
      </c>
      <c r="EC1222" s="34">
        <f t="shared" si="351"/>
        <v>0</v>
      </c>
      <c r="ED1222" s="34">
        <f t="shared" si="352"/>
        <v>0</v>
      </c>
      <c r="EE1222" s="34">
        <f t="shared" si="353"/>
        <v>0</v>
      </c>
      <c r="EF1222" s="34">
        <f t="shared" si="354"/>
        <v>0</v>
      </c>
      <c r="EG1222" s="34">
        <f t="shared" si="355"/>
        <v>0</v>
      </c>
      <c r="EH1222" s="34">
        <f t="shared" si="356"/>
        <v>0</v>
      </c>
      <c r="EI1222" s="34">
        <f t="shared" si="357"/>
        <v>0</v>
      </c>
      <c r="EJ1222" s="45"/>
    </row>
    <row r="1223" spans="1:140" ht="15.75" customHeight="1">
      <c r="A1223" s="33"/>
      <c r="B1223" s="33"/>
      <c r="C1223" s="3"/>
      <c r="D1223" s="66"/>
      <c r="E1223" s="3"/>
      <c r="F1223" s="3"/>
      <c r="G1223" s="3"/>
      <c r="H1223" s="66"/>
      <c r="I1223" s="64"/>
      <c r="J1223" s="40"/>
      <c r="K1223" s="3"/>
      <c r="L1223" s="3"/>
      <c r="M1223" s="71"/>
      <c r="N1223" s="65"/>
      <c r="O1223" s="3"/>
      <c r="P1223" s="3"/>
      <c r="Q1223" s="66"/>
      <c r="R1223" s="66"/>
      <c r="S1223" s="66"/>
      <c r="T1223" s="66"/>
      <c r="U1223" s="66"/>
      <c r="V1223" s="66"/>
      <c r="W1223" s="66"/>
      <c r="X1223" s="3"/>
      <c r="Y1223" s="66"/>
      <c r="Z1223" s="66"/>
      <c r="AA1223" s="3"/>
      <c r="AB1223" s="3"/>
      <c r="AC1223" s="3"/>
      <c r="AD1223" s="3"/>
      <c r="AE1223" s="3"/>
      <c r="AF1223" s="3"/>
      <c r="AG1223" s="3"/>
      <c r="AH1223" s="3"/>
      <c r="AI1223" s="70"/>
      <c r="AJ1223" s="3"/>
      <c r="AK1223" s="3"/>
      <c r="AL1223" s="66"/>
      <c r="AM1223" s="3"/>
      <c r="AN1223" s="3"/>
      <c r="AO1223" s="3"/>
      <c r="AP1223" s="66"/>
      <c r="AQ1223" s="3"/>
      <c r="AR1223" s="66" t="str">
        <f t="shared" si="342"/>
        <v/>
      </c>
      <c r="AS1223" s="70"/>
      <c r="AT1223" s="66"/>
      <c r="AU1223" s="3"/>
      <c r="AV1223" s="3"/>
      <c r="AW1223" s="70"/>
      <c r="AX1223" s="66">
        <f t="shared" ref="AX1223:AX1286" si="358">SUM(AS1223:AW1223)</f>
        <v>0</v>
      </c>
      <c r="AY1223" s="3"/>
      <c r="AZ1223" s="3"/>
      <c r="BA1223" s="3"/>
      <c r="BB1223" s="3"/>
      <c r="BC1223" s="66"/>
      <c r="BD1223" s="3"/>
      <c r="BE1223" s="3"/>
      <c r="BF1223" s="3"/>
      <c r="BG1223" s="3"/>
      <c r="BH1223" s="3"/>
      <c r="BI1223" s="3"/>
      <c r="BJ1223" s="3"/>
      <c r="BK1223" s="3"/>
      <c r="BL1223" s="3"/>
      <c r="BM1223" s="3"/>
      <c r="BN1223" s="3"/>
      <c r="BO1223" s="3"/>
      <c r="BP1223" s="3"/>
      <c r="BQ1223" s="3"/>
      <c r="BR1223" s="3"/>
      <c r="BS1223" s="70"/>
      <c r="BT1223" s="3"/>
      <c r="BU1223" s="70"/>
      <c r="BV1223" s="2" t="s">
        <v>4467</v>
      </c>
      <c r="BW1223" s="3"/>
      <c r="BX1223" s="66"/>
      <c r="BY1223" s="70"/>
      <c r="BZ1223" s="70"/>
      <c r="CA1223" s="3"/>
      <c r="CB1223" s="3"/>
      <c r="CC1223" s="3"/>
      <c r="CD1223" s="3"/>
      <c r="CE1223" s="70"/>
      <c r="CF1223" s="3"/>
      <c r="CG1223" s="70"/>
      <c r="CH1223" s="34">
        <f t="shared" si="343"/>
        <v>0</v>
      </c>
      <c r="CI1223" s="3"/>
      <c r="CJ1223" s="3"/>
      <c r="CK1223" s="3"/>
      <c r="CL1223" s="3"/>
      <c r="CM1223" s="66"/>
      <c r="CN1223" s="3"/>
      <c r="CO1223" s="3"/>
      <c r="CP1223" s="3"/>
      <c r="CQ1223" s="3"/>
      <c r="CR1223" s="3"/>
      <c r="CS1223" s="34">
        <f t="shared" si="344"/>
        <v>0</v>
      </c>
      <c r="CT1223" s="3"/>
      <c r="CU1223" s="3"/>
      <c r="CV1223" s="3"/>
      <c r="CW1223" s="3"/>
      <c r="CX1223" s="3"/>
      <c r="CY1223" s="3"/>
      <c r="CZ1223" s="66"/>
      <c r="DA1223" s="3"/>
      <c r="DB1223" s="3"/>
      <c r="DC1223" s="3"/>
      <c r="DD1223" s="34">
        <f t="shared" si="345"/>
        <v>0</v>
      </c>
      <c r="DE1223" s="3"/>
      <c r="DF1223" s="3"/>
      <c r="DG1223" s="3"/>
      <c r="DH1223" s="3"/>
      <c r="DI1223" s="3"/>
      <c r="DJ1223" s="3"/>
      <c r="DK1223" s="3"/>
      <c r="DL1223" s="3"/>
      <c r="DM1223" s="3"/>
      <c r="DN1223" s="34">
        <f t="shared" si="346"/>
        <v>0</v>
      </c>
      <c r="DO1223" s="3"/>
      <c r="DP1223" s="70"/>
      <c r="DQ1223" s="3"/>
      <c r="DR1223" s="3"/>
      <c r="DS1223" s="3"/>
      <c r="DT1223" s="3"/>
      <c r="DU1223" s="70"/>
      <c r="DV1223" s="70"/>
      <c r="DW1223" s="3"/>
      <c r="DX1223" s="70"/>
      <c r="DY1223" s="34">
        <f t="shared" si="347"/>
        <v>0</v>
      </c>
      <c r="DZ1223" s="34">
        <f t="shared" si="348"/>
        <v>0</v>
      </c>
      <c r="EA1223" s="34">
        <f t="shared" si="349"/>
        <v>0</v>
      </c>
      <c r="EB1223" s="34">
        <f t="shared" si="350"/>
        <v>0</v>
      </c>
      <c r="EC1223" s="34">
        <f t="shared" si="351"/>
        <v>0</v>
      </c>
      <c r="ED1223" s="34">
        <f t="shared" si="352"/>
        <v>0</v>
      </c>
      <c r="EE1223" s="34">
        <f t="shared" si="353"/>
        <v>0</v>
      </c>
      <c r="EF1223" s="34">
        <f t="shared" si="354"/>
        <v>0</v>
      </c>
      <c r="EG1223" s="34">
        <f t="shared" si="355"/>
        <v>0</v>
      </c>
      <c r="EH1223" s="34">
        <f t="shared" si="356"/>
        <v>0</v>
      </c>
      <c r="EI1223" s="34">
        <f t="shared" si="357"/>
        <v>0</v>
      </c>
      <c r="EJ1223" s="45"/>
    </row>
    <row r="1224" spans="1:140" ht="15.75" customHeight="1">
      <c r="A1224" s="33"/>
      <c r="B1224" s="33"/>
      <c r="C1224" s="3"/>
      <c r="D1224" s="66"/>
      <c r="E1224" s="3"/>
      <c r="F1224" s="55"/>
      <c r="G1224" s="46"/>
      <c r="H1224" s="66"/>
      <c r="I1224" s="64"/>
      <c r="J1224" s="66"/>
      <c r="K1224" s="3"/>
      <c r="L1224" s="3"/>
      <c r="M1224" s="71"/>
      <c r="N1224" s="67"/>
      <c r="O1224" s="3"/>
      <c r="P1224" s="3"/>
      <c r="Q1224" s="66"/>
      <c r="R1224" s="3"/>
      <c r="S1224" s="66"/>
      <c r="T1224" s="66"/>
      <c r="U1224" s="66"/>
      <c r="V1224" s="66"/>
      <c r="W1224" s="66"/>
      <c r="X1224" s="3"/>
      <c r="Y1224" s="66"/>
      <c r="Z1224" s="66"/>
      <c r="AA1224" s="3"/>
      <c r="AB1224" s="3"/>
      <c r="AC1224" s="3"/>
      <c r="AD1224" s="3"/>
      <c r="AE1224" s="3"/>
      <c r="AF1224" s="3"/>
      <c r="AG1224" s="3"/>
      <c r="AH1224" s="3"/>
      <c r="AI1224" s="66"/>
      <c r="AJ1224" s="3"/>
      <c r="AK1224" s="3"/>
      <c r="AL1224" s="66"/>
      <c r="AM1224" s="3"/>
      <c r="AN1224" s="3"/>
      <c r="AO1224" s="3"/>
      <c r="AP1224" s="66"/>
      <c r="AQ1224" s="3"/>
      <c r="AR1224" s="66" t="str">
        <f t="shared" si="342"/>
        <v/>
      </c>
      <c r="AS1224" s="66"/>
      <c r="AT1224" s="46"/>
      <c r="AU1224" s="46"/>
      <c r="AV1224" s="3"/>
      <c r="AW1224" s="66"/>
      <c r="AX1224" s="66">
        <f t="shared" si="358"/>
        <v>0</v>
      </c>
      <c r="AY1224" s="3"/>
      <c r="AZ1224" s="3"/>
      <c r="BA1224" s="3"/>
      <c r="BB1224" s="3"/>
      <c r="BC1224" s="66"/>
      <c r="BD1224" s="3"/>
      <c r="BE1224" s="3"/>
      <c r="BF1224" s="3"/>
      <c r="BG1224" s="3"/>
      <c r="BH1224" s="3"/>
      <c r="BI1224" s="3"/>
      <c r="BJ1224" s="3"/>
      <c r="BK1224" s="3"/>
      <c r="BL1224" s="3"/>
      <c r="BM1224" s="3"/>
      <c r="BN1224" s="3"/>
      <c r="BO1224" s="3"/>
      <c r="BP1224" s="3"/>
      <c r="BQ1224" s="3"/>
      <c r="BR1224" s="3"/>
      <c r="BS1224" s="66"/>
      <c r="BT1224" s="46"/>
      <c r="BU1224" s="66"/>
      <c r="BV1224" s="2" t="s">
        <v>4467</v>
      </c>
      <c r="BW1224" s="3"/>
      <c r="BX1224" s="66"/>
      <c r="BY1224" s="66"/>
      <c r="BZ1224" s="66"/>
      <c r="CA1224" s="3"/>
      <c r="CB1224" s="46"/>
      <c r="CC1224" s="46"/>
      <c r="CD1224" s="3"/>
      <c r="CE1224" s="66"/>
      <c r="CF1224" s="3"/>
      <c r="CG1224" s="66"/>
      <c r="CH1224" s="34">
        <f t="shared" si="343"/>
        <v>0</v>
      </c>
      <c r="CI1224" s="3"/>
      <c r="CJ1224" s="3"/>
      <c r="CK1224" s="3"/>
      <c r="CL1224" s="46"/>
      <c r="CM1224" s="66"/>
      <c r="CN1224" s="46"/>
      <c r="CO1224" s="3"/>
      <c r="CP1224" s="46"/>
      <c r="CQ1224" s="3"/>
      <c r="CR1224" s="3"/>
      <c r="CS1224" s="34">
        <f t="shared" si="344"/>
        <v>0</v>
      </c>
      <c r="CT1224" s="3"/>
      <c r="CU1224" s="3"/>
      <c r="CV1224" s="3"/>
      <c r="CW1224" s="46"/>
      <c r="CX1224" s="46"/>
      <c r="CY1224" s="3"/>
      <c r="CZ1224" s="66"/>
      <c r="DA1224" s="46"/>
      <c r="DB1224" s="3"/>
      <c r="DC1224" s="3"/>
      <c r="DD1224" s="34">
        <f t="shared" si="345"/>
        <v>0</v>
      </c>
      <c r="DE1224" s="3"/>
      <c r="DF1224" s="3"/>
      <c r="DG1224" s="3"/>
      <c r="DH1224" s="3"/>
      <c r="DI1224" s="3"/>
      <c r="DJ1224" s="3"/>
      <c r="DK1224" s="3"/>
      <c r="DL1224" s="3"/>
      <c r="DM1224" s="3"/>
      <c r="DN1224" s="34">
        <f t="shared" si="346"/>
        <v>0</v>
      </c>
      <c r="DO1224" s="3"/>
      <c r="DP1224" s="66"/>
      <c r="DQ1224" s="3"/>
      <c r="DR1224" s="3"/>
      <c r="DS1224" s="3"/>
      <c r="DT1224" s="3"/>
      <c r="DU1224" s="66"/>
      <c r="DV1224" s="66"/>
      <c r="DW1224" s="3"/>
      <c r="DX1224" s="66"/>
      <c r="DY1224" s="34">
        <f t="shared" si="347"/>
        <v>0</v>
      </c>
      <c r="DZ1224" s="34">
        <f t="shared" si="348"/>
        <v>0</v>
      </c>
      <c r="EA1224" s="34">
        <f t="shared" si="349"/>
        <v>0</v>
      </c>
      <c r="EB1224" s="34">
        <f t="shared" si="350"/>
        <v>0</v>
      </c>
      <c r="EC1224" s="34">
        <f t="shared" si="351"/>
        <v>0</v>
      </c>
      <c r="ED1224" s="34">
        <f t="shared" si="352"/>
        <v>0</v>
      </c>
      <c r="EE1224" s="34">
        <f t="shared" si="353"/>
        <v>0</v>
      </c>
      <c r="EF1224" s="34">
        <f t="shared" si="354"/>
        <v>0</v>
      </c>
      <c r="EG1224" s="34">
        <f t="shared" si="355"/>
        <v>0</v>
      </c>
      <c r="EH1224" s="34">
        <f t="shared" si="356"/>
        <v>0</v>
      </c>
      <c r="EI1224" s="34">
        <f t="shared" si="357"/>
        <v>0</v>
      </c>
      <c r="EJ1224" s="45"/>
    </row>
    <row r="1225" spans="1:140" ht="15.75" customHeight="1">
      <c r="A1225" s="33"/>
      <c r="B1225" s="33"/>
      <c r="C1225" s="3"/>
      <c r="D1225" s="66"/>
      <c r="E1225" s="3"/>
      <c r="F1225" s="55"/>
      <c r="G1225" s="3"/>
      <c r="H1225" s="66"/>
      <c r="I1225" s="64"/>
      <c r="J1225" s="40"/>
      <c r="K1225" s="3"/>
      <c r="L1225" s="3"/>
      <c r="M1225" s="71"/>
      <c r="N1225" s="65"/>
      <c r="O1225" s="3"/>
      <c r="P1225" s="3"/>
      <c r="Q1225" s="66"/>
      <c r="R1225" s="3"/>
      <c r="S1225" s="66"/>
      <c r="T1225" s="66"/>
      <c r="U1225" s="66"/>
      <c r="V1225" s="66"/>
      <c r="W1225" s="66"/>
      <c r="X1225" s="70"/>
      <c r="Y1225" s="70"/>
      <c r="Z1225" s="70"/>
      <c r="AA1225" s="3"/>
      <c r="AB1225" s="3"/>
      <c r="AC1225" s="3"/>
      <c r="AD1225" s="3"/>
      <c r="AE1225" s="3"/>
      <c r="AF1225" s="3"/>
      <c r="AG1225" s="3"/>
      <c r="AH1225" s="3"/>
      <c r="AI1225" s="3"/>
      <c r="AJ1225" s="3"/>
      <c r="AK1225" s="3"/>
      <c r="AL1225" s="66"/>
      <c r="AM1225" s="3"/>
      <c r="AN1225" s="3"/>
      <c r="AO1225" s="3"/>
      <c r="AP1225" s="66"/>
      <c r="AQ1225" s="3"/>
      <c r="AR1225" s="66" t="str">
        <f t="shared" si="342"/>
        <v/>
      </c>
      <c r="AS1225" s="3"/>
      <c r="AT1225" s="70"/>
      <c r="AU1225" s="3"/>
      <c r="AV1225" s="3"/>
      <c r="AW1225" s="3"/>
      <c r="AX1225" s="66">
        <f t="shared" si="358"/>
        <v>0</v>
      </c>
      <c r="AY1225" s="3"/>
      <c r="AZ1225" s="3"/>
      <c r="BA1225" s="3"/>
      <c r="BB1225" s="3"/>
      <c r="BC1225" s="66"/>
      <c r="BD1225" s="3"/>
      <c r="BE1225" s="3"/>
      <c r="BF1225" s="3"/>
      <c r="BG1225" s="3"/>
      <c r="BH1225" s="3"/>
      <c r="BI1225" s="3"/>
      <c r="BJ1225" s="3"/>
      <c r="BK1225" s="3"/>
      <c r="BL1225" s="3"/>
      <c r="BM1225" s="3"/>
      <c r="BN1225" s="3"/>
      <c r="BO1225" s="3"/>
      <c r="BP1225" s="3"/>
      <c r="BQ1225" s="3"/>
      <c r="BR1225" s="3"/>
      <c r="BS1225" s="3"/>
      <c r="BT1225" s="3"/>
      <c r="BU1225" s="3"/>
      <c r="BV1225" s="2" t="s">
        <v>4467</v>
      </c>
      <c r="BW1225" s="3"/>
      <c r="BX1225" s="66"/>
      <c r="BY1225" s="3"/>
      <c r="BZ1225" s="66"/>
      <c r="CA1225" s="3"/>
      <c r="CB1225" s="3"/>
      <c r="CC1225" s="3"/>
      <c r="CD1225" s="3"/>
      <c r="CE1225" s="3"/>
      <c r="CF1225" s="3"/>
      <c r="CG1225" s="3"/>
      <c r="CH1225" s="34">
        <f t="shared" si="343"/>
        <v>0</v>
      </c>
      <c r="CI1225" s="3"/>
      <c r="CJ1225" s="3"/>
      <c r="CK1225" s="3"/>
      <c r="CL1225" s="3"/>
      <c r="CM1225" s="66"/>
      <c r="CN1225" s="3"/>
      <c r="CO1225" s="3"/>
      <c r="CP1225" s="3"/>
      <c r="CQ1225" s="3"/>
      <c r="CR1225" s="3"/>
      <c r="CS1225" s="34">
        <f t="shared" si="344"/>
        <v>0</v>
      </c>
      <c r="CT1225" s="3"/>
      <c r="CU1225" s="3"/>
      <c r="CV1225" s="3"/>
      <c r="CW1225" s="3"/>
      <c r="CX1225" s="3"/>
      <c r="CY1225" s="3"/>
      <c r="CZ1225" s="66"/>
      <c r="DA1225" s="3"/>
      <c r="DB1225" s="3"/>
      <c r="DC1225" s="3"/>
      <c r="DD1225" s="34">
        <f t="shared" si="345"/>
        <v>0</v>
      </c>
      <c r="DE1225" s="3"/>
      <c r="DF1225" s="3"/>
      <c r="DG1225" s="3"/>
      <c r="DH1225" s="3"/>
      <c r="DI1225" s="3"/>
      <c r="DJ1225" s="3"/>
      <c r="DK1225" s="3"/>
      <c r="DL1225" s="3"/>
      <c r="DM1225" s="3"/>
      <c r="DN1225" s="34">
        <f t="shared" si="346"/>
        <v>0</v>
      </c>
      <c r="DO1225" s="3"/>
      <c r="DP1225" s="3"/>
      <c r="DQ1225" s="3"/>
      <c r="DR1225" s="3"/>
      <c r="DS1225" s="3"/>
      <c r="DT1225" s="3"/>
      <c r="DU1225" s="3"/>
      <c r="DV1225" s="66"/>
      <c r="DW1225" s="3"/>
      <c r="DX1225" s="3"/>
      <c r="DY1225" s="34">
        <f t="shared" si="347"/>
        <v>0</v>
      </c>
      <c r="DZ1225" s="34">
        <f t="shared" si="348"/>
        <v>0</v>
      </c>
      <c r="EA1225" s="34">
        <f t="shared" si="349"/>
        <v>0</v>
      </c>
      <c r="EB1225" s="34">
        <f t="shared" si="350"/>
        <v>0</v>
      </c>
      <c r="EC1225" s="34">
        <f t="shared" si="351"/>
        <v>0</v>
      </c>
      <c r="ED1225" s="34">
        <f t="shared" si="352"/>
        <v>0</v>
      </c>
      <c r="EE1225" s="34">
        <f t="shared" si="353"/>
        <v>0</v>
      </c>
      <c r="EF1225" s="34">
        <f t="shared" si="354"/>
        <v>0</v>
      </c>
      <c r="EG1225" s="34">
        <f t="shared" si="355"/>
        <v>0</v>
      </c>
      <c r="EH1225" s="34">
        <f t="shared" si="356"/>
        <v>0</v>
      </c>
      <c r="EI1225" s="34">
        <f t="shared" si="357"/>
        <v>0</v>
      </c>
      <c r="EJ1225" s="45"/>
    </row>
    <row r="1226" spans="1:140" ht="15.75" customHeight="1">
      <c r="A1226" s="33"/>
      <c r="B1226" s="33"/>
      <c r="C1226" s="3"/>
      <c r="D1226" s="66"/>
      <c r="E1226" s="3"/>
      <c r="F1226" s="3"/>
      <c r="G1226" s="3"/>
      <c r="H1226" s="66"/>
      <c r="I1226" s="40"/>
      <c r="J1226" s="40"/>
      <c r="K1226" s="3"/>
      <c r="L1226" s="3"/>
      <c r="M1226" s="71"/>
      <c r="N1226" s="65"/>
      <c r="O1226" s="3"/>
      <c r="P1226" s="3"/>
      <c r="Q1226" s="66"/>
      <c r="R1226" s="3"/>
      <c r="S1226" s="66"/>
      <c r="T1226" s="66"/>
      <c r="U1226" s="66"/>
      <c r="V1226" s="66"/>
      <c r="W1226" s="66"/>
      <c r="X1226" s="45"/>
      <c r="Y1226" s="70"/>
      <c r="Z1226" s="70"/>
      <c r="AA1226" s="3"/>
      <c r="AB1226" s="3"/>
      <c r="AC1226" s="3"/>
      <c r="AD1226" s="3"/>
      <c r="AE1226" s="3"/>
      <c r="AF1226" s="3"/>
      <c r="AG1226" s="3"/>
      <c r="AH1226" s="3"/>
      <c r="AI1226" s="3"/>
      <c r="AJ1226" s="3"/>
      <c r="AK1226" s="3"/>
      <c r="AL1226" s="66"/>
      <c r="AM1226" s="3"/>
      <c r="AN1226" s="3"/>
      <c r="AO1226" s="3"/>
      <c r="AP1226" s="66"/>
      <c r="AQ1226" s="3"/>
      <c r="AR1226" s="66" t="str">
        <f t="shared" si="342"/>
        <v/>
      </c>
      <c r="AS1226" s="70"/>
      <c r="AT1226" s="45"/>
      <c r="AU1226" s="70"/>
      <c r="AV1226" s="3"/>
      <c r="AW1226" s="3"/>
      <c r="AX1226" s="66">
        <f t="shared" si="358"/>
        <v>0</v>
      </c>
      <c r="AY1226" s="3"/>
      <c r="AZ1226" s="3"/>
      <c r="BA1226" s="3"/>
      <c r="BB1226" s="3"/>
      <c r="BC1226" s="66"/>
      <c r="BD1226" s="3"/>
      <c r="BE1226" s="3"/>
      <c r="BF1226" s="3"/>
      <c r="BG1226" s="3"/>
      <c r="BH1226" s="3"/>
      <c r="BI1226" s="3"/>
      <c r="BJ1226" s="3"/>
      <c r="BK1226" s="3"/>
      <c r="BL1226" s="3"/>
      <c r="BM1226" s="3"/>
      <c r="BN1226" s="3"/>
      <c r="BO1226" s="3"/>
      <c r="BP1226" s="3"/>
      <c r="BQ1226" s="3"/>
      <c r="BR1226" s="3"/>
      <c r="BS1226" s="3"/>
      <c r="BT1226" s="3"/>
      <c r="BU1226" s="3"/>
      <c r="BV1226" s="2" t="s">
        <v>4467</v>
      </c>
      <c r="BW1226" s="3"/>
      <c r="BX1226" s="66"/>
      <c r="BY1226" s="3"/>
      <c r="BZ1226" s="66"/>
      <c r="CA1226" s="3"/>
      <c r="CB1226" s="3"/>
      <c r="CC1226" s="3"/>
      <c r="CD1226" s="3"/>
      <c r="CE1226" s="3"/>
      <c r="CF1226" s="3"/>
      <c r="CG1226" s="3"/>
      <c r="CH1226" s="34">
        <f t="shared" si="343"/>
        <v>0</v>
      </c>
      <c r="CI1226" s="3"/>
      <c r="CJ1226" s="3"/>
      <c r="CK1226" s="3"/>
      <c r="CL1226" s="3"/>
      <c r="CM1226" s="66"/>
      <c r="CN1226" s="3"/>
      <c r="CO1226" s="3"/>
      <c r="CP1226" s="3"/>
      <c r="CQ1226" s="3"/>
      <c r="CR1226" s="3"/>
      <c r="CS1226" s="34">
        <f t="shared" si="344"/>
        <v>0</v>
      </c>
      <c r="CT1226" s="3"/>
      <c r="CU1226" s="3"/>
      <c r="CV1226" s="3"/>
      <c r="CW1226" s="3"/>
      <c r="CX1226" s="3"/>
      <c r="CY1226" s="3"/>
      <c r="CZ1226" s="66"/>
      <c r="DA1226" s="3"/>
      <c r="DB1226" s="3"/>
      <c r="DC1226" s="3"/>
      <c r="DD1226" s="34">
        <f t="shared" si="345"/>
        <v>0</v>
      </c>
      <c r="DE1226" s="3"/>
      <c r="DF1226" s="3"/>
      <c r="DG1226" s="3"/>
      <c r="DH1226" s="3"/>
      <c r="DI1226" s="3"/>
      <c r="DJ1226" s="3"/>
      <c r="DK1226" s="3"/>
      <c r="DL1226" s="3"/>
      <c r="DM1226" s="3"/>
      <c r="DN1226" s="34">
        <f t="shared" si="346"/>
        <v>0</v>
      </c>
      <c r="DO1226" s="3"/>
      <c r="DP1226" s="3"/>
      <c r="DQ1226" s="3"/>
      <c r="DR1226" s="3"/>
      <c r="DS1226" s="3"/>
      <c r="DT1226" s="3"/>
      <c r="DU1226" s="3"/>
      <c r="DV1226" s="66"/>
      <c r="DW1226" s="3"/>
      <c r="DX1226" s="3"/>
      <c r="DY1226" s="34">
        <f t="shared" si="347"/>
        <v>0</v>
      </c>
      <c r="DZ1226" s="34">
        <f t="shared" si="348"/>
        <v>0</v>
      </c>
      <c r="EA1226" s="34">
        <f t="shared" si="349"/>
        <v>0</v>
      </c>
      <c r="EB1226" s="34">
        <f t="shared" si="350"/>
        <v>0</v>
      </c>
      <c r="EC1226" s="34">
        <f t="shared" si="351"/>
        <v>0</v>
      </c>
      <c r="ED1226" s="34">
        <f t="shared" si="352"/>
        <v>0</v>
      </c>
      <c r="EE1226" s="34">
        <f t="shared" si="353"/>
        <v>0</v>
      </c>
      <c r="EF1226" s="34">
        <f t="shared" si="354"/>
        <v>0</v>
      </c>
      <c r="EG1226" s="34">
        <f t="shared" si="355"/>
        <v>0</v>
      </c>
      <c r="EH1226" s="34">
        <f t="shared" si="356"/>
        <v>0</v>
      </c>
      <c r="EI1226" s="34">
        <f t="shared" si="357"/>
        <v>0</v>
      </c>
      <c r="EJ1226" s="45"/>
    </row>
    <row r="1227" spans="1:140" ht="15.75" customHeight="1">
      <c r="A1227" s="33"/>
      <c r="B1227" s="33"/>
      <c r="C1227" s="3"/>
      <c r="D1227" s="66"/>
      <c r="E1227" s="3"/>
      <c r="F1227" s="3"/>
      <c r="G1227" s="3"/>
      <c r="H1227" s="66"/>
      <c r="I1227" s="64"/>
      <c r="J1227" s="66"/>
      <c r="K1227" s="3"/>
      <c r="L1227" s="3"/>
      <c r="M1227" s="71"/>
      <c r="N1227" s="67"/>
      <c r="O1227" s="3"/>
      <c r="P1227" s="3"/>
      <c r="Q1227" s="66"/>
      <c r="R1227" s="70"/>
      <c r="S1227" s="70"/>
      <c r="T1227" s="70"/>
      <c r="U1227" s="70"/>
      <c r="V1227" s="70"/>
      <c r="W1227" s="70"/>
      <c r="X1227" s="66"/>
      <c r="Y1227" s="66"/>
      <c r="Z1227" s="66"/>
      <c r="AA1227" s="3"/>
      <c r="AB1227" s="3"/>
      <c r="AC1227" s="3"/>
      <c r="AD1227" s="3"/>
      <c r="AE1227" s="3"/>
      <c r="AF1227" s="3"/>
      <c r="AG1227" s="3"/>
      <c r="AH1227" s="3"/>
      <c r="AI1227" s="3"/>
      <c r="AJ1227" s="3"/>
      <c r="AK1227" s="3"/>
      <c r="AL1227" s="66"/>
      <c r="AM1227" s="3"/>
      <c r="AN1227" s="3"/>
      <c r="AO1227" s="3"/>
      <c r="AP1227" s="66"/>
      <c r="AQ1227" s="3"/>
      <c r="AR1227" s="66" t="str">
        <f t="shared" ref="AR1227:AR1289" si="359">IF(SUM(X1227:AQ1227)&gt;0,1,"")</f>
        <v/>
      </c>
      <c r="AS1227" s="66"/>
      <c r="AT1227" s="66"/>
      <c r="AU1227" s="66"/>
      <c r="AV1227" s="3"/>
      <c r="AW1227" s="3"/>
      <c r="AX1227" s="66">
        <f t="shared" si="358"/>
        <v>0</v>
      </c>
      <c r="AY1227" s="3"/>
      <c r="AZ1227" s="3"/>
      <c r="BA1227" s="3"/>
      <c r="BB1227" s="3"/>
      <c r="BC1227" s="66"/>
      <c r="BD1227" s="3"/>
      <c r="BE1227" s="3"/>
      <c r="BF1227" s="3"/>
      <c r="BG1227" s="3"/>
      <c r="BH1227" s="3"/>
      <c r="BI1227" s="3"/>
      <c r="BJ1227" s="3"/>
      <c r="BK1227" s="3"/>
      <c r="BL1227" s="3"/>
      <c r="BM1227" s="3"/>
      <c r="BN1227" s="3"/>
      <c r="BO1227" s="3"/>
      <c r="BP1227" s="3"/>
      <c r="BQ1227" s="3"/>
      <c r="BR1227" s="3"/>
      <c r="BS1227" s="3"/>
      <c r="BT1227" s="3"/>
      <c r="BU1227" s="3"/>
      <c r="BV1227" s="2" t="s">
        <v>4467</v>
      </c>
      <c r="BW1227" s="3"/>
      <c r="BX1227" s="66"/>
      <c r="BY1227" s="3"/>
      <c r="BZ1227" s="66"/>
      <c r="CA1227" s="3"/>
      <c r="CB1227" s="3"/>
      <c r="CC1227" s="3"/>
      <c r="CD1227" s="3"/>
      <c r="CE1227" s="3"/>
      <c r="CF1227" s="3"/>
      <c r="CG1227" s="3"/>
      <c r="CH1227" s="34">
        <f t="shared" si="343"/>
        <v>0</v>
      </c>
      <c r="CI1227" s="3"/>
      <c r="CJ1227" s="3"/>
      <c r="CK1227" s="3"/>
      <c r="CL1227" s="3"/>
      <c r="CM1227" s="66"/>
      <c r="CN1227" s="3"/>
      <c r="CO1227" s="3"/>
      <c r="CP1227" s="3"/>
      <c r="CQ1227" s="3"/>
      <c r="CR1227" s="3"/>
      <c r="CS1227" s="34">
        <f t="shared" si="344"/>
        <v>0</v>
      </c>
      <c r="CT1227" s="3"/>
      <c r="CU1227" s="3"/>
      <c r="CV1227" s="3"/>
      <c r="CW1227" s="3"/>
      <c r="CX1227" s="3"/>
      <c r="CY1227" s="3"/>
      <c r="CZ1227" s="66"/>
      <c r="DA1227" s="3"/>
      <c r="DB1227" s="3"/>
      <c r="DC1227" s="3"/>
      <c r="DD1227" s="34">
        <f t="shared" si="345"/>
        <v>0</v>
      </c>
      <c r="DE1227" s="3"/>
      <c r="DF1227" s="3"/>
      <c r="DG1227" s="3"/>
      <c r="DH1227" s="3"/>
      <c r="DI1227" s="3"/>
      <c r="DJ1227" s="3"/>
      <c r="DK1227" s="3"/>
      <c r="DL1227" s="3"/>
      <c r="DM1227" s="3"/>
      <c r="DN1227" s="34">
        <f t="shared" si="346"/>
        <v>0</v>
      </c>
      <c r="DO1227" s="3"/>
      <c r="DP1227" s="3"/>
      <c r="DQ1227" s="3"/>
      <c r="DR1227" s="3"/>
      <c r="DS1227" s="3"/>
      <c r="DT1227" s="3"/>
      <c r="DU1227" s="3"/>
      <c r="DV1227" s="66"/>
      <c r="DW1227" s="3"/>
      <c r="DX1227" s="3"/>
      <c r="DY1227" s="34">
        <f t="shared" si="347"/>
        <v>0</v>
      </c>
      <c r="DZ1227" s="34">
        <f t="shared" si="348"/>
        <v>0</v>
      </c>
      <c r="EA1227" s="34">
        <f t="shared" si="349"/>
        <v>0</v>
      </c>
      <c r="EB1227" s="34">
        <f t="shared" si="350"/>
        <v>0</v>
      </c>
      <c r="EC1227" s="34">
        <f t="shared" si="351"/>
        <v>0</v>
      </c>
      <c r="ED1227" s="34">
        <f t="shared" si="352"/>
        <v>0</v>
      </c>
      <c r="EE1227" s="34">
        <f t="shared" si="353"/>
        <v>0</v>
      </c>
      <c r="EF1227" s="34">
        <f t="shared" si="354"/>
        <v>0</v>
      </c>
      <c r="EG1227" s="34">
        <f t="shared" si="355"/>
        <v>0</v>
      </c>
      <c r="EH1227" s="34">
        <f t="shared" si="356"/>
        <v>0</v>
      </c>
      <c r="EI1227" s="34">
        <f t="shared" si="357"/>
        <v>0</v>
      </c>
      <c r="EJ1227" s="45"/>
    </row>
    <row r="1228" spans="1:140" ht="15.75" customHeight="1">
      <c r="A1228" s="33"/>
      <c r="B1228" s="33"/>
      <c r="C1228" s="3"/>
      <c r="D1228" s="66"/>
      <c r="E1228" s="3"/>
      <c r="F1228" s="3"/>
      <c r="G1228" s="3"/>
      <c r="H1228" s="66"/>
      <c r="I1228" s="64"/>
      <c r="J1228" s="3"/>
      <c r="K1228" s="3"/>
      <c r="L1228" s="3"/>
      <c r="M1228" s="71"/>
      <c r="N1228" s="65"/>
      <c r="O1228" s="3"/>
      <c r="P1228" s="3"/>
      <c r="Q1228" s="66"/>
      <c r="R1228" s="66"/>
      <c r="S1228" s="66"/>
      <c r="T1228" s="66"/>
      <c r="U1228" s="66"/>
      <c r="V1228" s="66"/>
      <c r="W1228" s="66"/>
      <c r="X1228" s="70"/>
      <c r="Y1228" s="70"/>
      <c r="Z1228" s="70"/>
      <c r="AA1228" s="3"/>
      <c r="AB1228" s="3"/>
      <c r="AC1228" s="3"/>
      <c r="AD1228" s="3"/>
      <c r="AE1228" s="3"/>
      <c r="AF1228" s="3"/>
      <c r="AG1228" s="3"/>
      <c r="AH1228" s="3"/>
      <c r="AI1228" s="3"/>
      <c r="AJ1228" s="3"/>
      <c r="AK1228" s="3"/>
      <c r="AL1228" s="66"/>
      <c r="AM1228" s="3"/>
      <c r="AN1228" s="3"/>
      <c r="AO1228" s="3"/>
      <c r="AP1228" s="66"/>
      <c r="AQ1228" s="3"/>
      <c r="AR1228" s="66" t="str">
        <f t="shared" si="359"/>
        <v/>
      </c>
      <c r="AS1228" s="3"/>
      <c r="AT1228" s="70"/>
      <c r="AU1228" s="3"/>
      <c r="AV1228" s="3"/>
      <c r="AW1228" s="3"/>
      <c r="AX1228" s="66">
        <f t="shared" si="358"/>
        <v>0</v>
      </c>
      <c r="AY1228" s="3"/>
      <c r="AZ1228" s="3"/>
      <c r="BA1228" s="3"/>
      <c r="BB1228" s="3"/>
      <c r="BC1228" s="66"/>
      <c r="BD1228" s="3"/>
      <c r="BE1228" s="3"/>
      <c r="BF1228" s="3"/>
      <c r="BG1228" s="3"/>
      <c r="BH1228" s="3"/>
      <c r="BI1228" s="3"/>
      <c r="BJ1228" s="3"/>
      <c r="BK1228" s="3"/>
      <c r="BL1228" s="3"/>
      <c r="BM1228" s="3"/>
      <c r="BN1228" s="3"/>
      <c r="BO1228" s="3"/>
      <c r="BP1228" s="3"/>
      <c r="BQ1228" s="3"/>
      <c r="BR1228" s="3"/>
      <c r="BS1228" s="70"/>
      <c r="BT1228" s="70"/>
      <c r="BU1228" s="70"/>
      <c r="BV1228" s="2" t="s">
        <v>4467</v>
      </c>
      <c r="BW1228" s="3"/>
      <c r="BX1228" s="66"/>
      <c r="BY1228" s="3"/>
      <c r="BZ1228" s="66"/>
      <c r="CA1228" s="3"/>
      <c r="CB1228" s="3"/>
      <c r="CC1228" s="3"/>
      <c r="CD1228" s="3"/>
      <c r="CE1228" s="3"/>
      <c r="CF1228" s="3"/>
      <c r="CG1228" s="3"/>
      <c r="CH1228" s="34">
        <f t="shared" si="343"/>
        <v>0</v>
      </c>
      <c r="CI1228" s="3"/>
      <c r="CJ1228" s="70"/>
      <c r="CK1228" s="3"/>
      <c r="CL1228" s="70"/>
      <c r="CM1228" s="70"/>
      <c r="CN1228" s="70"/>
      <c r="CO1228" s="3"/>
      <c r="CP1228" s="70"/>
      <c r="CQ1228" s="3"/>
      <c r="CR1228" s="70"/>
      <c r="CS1228" s="34">
        <f t="shared" si="344"/>
        <v>0</v>
      </c>
      <c r="CT1228" s="3"/>
      <c r="CU1228" s="3"/>
      <c r="CV1228" s="3"/>
      <c r="CW1228" s="3"/>
      <c r="CX1228" s="3"/>
      <c r="CY1228" s="3"/>
      <c r="CZ1228" s="66"/>
      <c r="DA1228" s="3"/>
      <c r="DB1228" s="3"/>
      <c r="DC1228" s="3"/>
      <c r="DD1228" s="34">
        <f t="shared" si="345"/>
        <v>0</v>
      </c>
      <c r="DE1228" s="3"/>
      <c r="DF1228" s="3"/>
      <c r="DG1228" s="3"/>
      <c r="DH1228" s="3"/>
      <c r="DI1228" s="3"/>
      <c r="DJ1228" s="3"/>
      <c r="DK1228" s="3"/>
      <c r="DL1228" s="3"/>
      <c r="DM1228" s="3"/>
      <c r="DN1228" s="34">
        <f t="shared" si="346"/>
        <v>0</v>
      </c>
      <c r="DO1228" s="3"/>
      <c r="DP1228" s="3"/>
      <c r="DQ1228" s="3"/>
      <c r="DR1228" s="3"/>
      <c r="DS1228" s="3"/>
      <c r="DT1228" s="3"/>
      <c r="DU1228" s="3"/>
      <c r="DV1228" s="66"/>
      <c r="DW1228" s="3"/>
      <c r="DX1228" s="3"/>
      <c r="DY1228" s="34">
        <f t="shared" si="347"/>
        <v>0</v>
      </c>
      <c r="DZ1228" s="34">
        <f t="shared" si="348"/>
        <v>0</v>
      </c>
      <c r="EA1228" s="34">
        <f t="shared" si="349"/>
        <v>0</v>
      </c>
      <c r="EB1228" s="34">
        <f t="shared" si="350"/>
        <v>0</v>
      </c>
      <c r="EC1228" s="34">
        <f t="shared" si="351"/>
        <v>0</v>
      </c>
      <c r="ED1228" s="34">
        <f t="shared" si="352"/>
        <v>0</v>
      </c>
      <c r="EE1228" s="34">
        <f t="shared" si="353"/>
        <v>0</v>
      </c>
      <c r="EF1228" s="34">
        <f t="shared" si="354"/>
        <v>0</v>
      </c>
      <c r="EG1228" s="34">
        <f t="shared" si="355"/>
        <v>0</v>
      </c>
      <c r="EH1228" s="34">
        <f t="shared" si="356"/>
        <v>0</v>
      </c>
      <c r="EI1228" s="34">
        <f t="shared" si="357"/>
        <v>0</v>
      </c>
      <c r="EJ1228" s="45"/>
    </row>
    <row r="1229" spans="1:140" ht="15.75" customHeight="1">
      <c r="A1229" s="33"/>
      <c r="B1229" s="33"/>
      <c r="C1229" s="3"/>
      <c r="D1229" s="66"/>
      <c r="E1229" s="3"/>
      <c r="F1229" s="3"/>
      <c r="G1229" s="3"/>
      <c r="H1229" s="66"/>
      <c r="I1229" s="64"/>
      <c r="J1229" s="40"/>
      <c r="K1229" s="3"/>
      <c r="L1229" s="3"/>
      <c r="M1229" s="71"/>
      <c r="N1229" s="65"/>
      <c r="O1229" s="3"/>
      <c r="P1229" s="3"/>
      <c r="Q1229" s="66"/>
      <c r="R1229" s="3"/>
      <c r="S1229" s="66"/>
      <c r="T1229" s="66"/>
      <c r="U1229" s="66"/>
      <c r="V1229" s="66"/>
      <c r="W1229" s="66"/>
      <c r="X1229" s="45"/>
      <c r="Y1229" s="70"/>
      <c r="Z1229" s="70"/>
      <c r="AA1229" s="3"/>
      <c r="AB1229" s="3"/>
      <c r="AC1229" s="3"/>
      <c r="AD1229" s="3"/>
      <c r="AE1229" s="3"/>
      <c r="AF1229" s="3"/>
      <c r="AG1229" s="3"/>
      <c r="AH1229" s="3"/>
      <c r="AI1229" s="3"/>
      <c r="AJ1229" s="3"/>
      <c r="AK1229" s="3"/>
      <c r="AL1229" s="66"/>
      <c r="AM1229" s="3"/>
      <c r="AN1229" s="3"/>
      <c r="AO1229" s="3"/>
      <c r="AP1229" s="66"/>
      <c r="AQ1229" s="3"/>
      <c r="AR1229" s="66" t="str">
        <f t="shared" si="359"/>
        <v/>
      </c>
      <c r="AS1229" s="70"/>
      <c r="AT1229" s="66"/>
      <c r="AU1229" s="3"/>
      <c r="AV1229" s="3"/>
      <c r="AW1229" s="3"/>
      <c r="AX1229" s="66">
        <f t="shared" si="358"/>
        <v>0</v>
      </c>
      <c r="AY1229" s="3"/>
      <c r="AZ1229" s="3"/>
      <c r="BA1229" s="3"/>
      <c r="BB1229" s="3"/>
      <c r="BC1229" s="66"/>
      <c r="BD1229" s="3"/>
      <c r="BE1229" s="3"/>
      <c r="BF1229" s="3"/>
      <c r="BG1229" s="3"/>
      <c r="BH1229" s="3"/>
      <c r="BI1229" s="3"/>
      <c r="BJ1229" s="3"/>
      <c r="BK1229" s="3"/>
      <c r="BL1229" s="3"/>
      <c r="BM1229" s="3"/>
      <c r="BN1229" s="3"/>
      <c r="BO1229" s="3"/>
      <c r="BP1229" s="3"/>
      <c r="BQ1229" s="3"/>
      <c r="BR1229" s="3"/>
      <c r="BS1229" s="66"/>
      <c r="BT1229" s="66"/>
      <c r="BU1229" s="66"/>
      <c r="BV1229" s="2" t="s">
        <v>4467</v>
      </c>
      <c r="BW1229" s="3"/>
      <c r="BX1229" s="66"/>
      <c r="BY1229" s="3"/>
      <c r="BZ1229" s="66"/>
      <c r="CA1229" s="3"/>
      <c r="CB1229" s="3"/>
      <c r="CC1229" s="3"/>
      <c r="CD1229" s="3"/>
      <c r="CE1229" s="3"/>
      <c r="CF1229" s="3"/>
      <c r="CG1229" s="3"/>
      <c r="CH1229" s="34">
        <f t="shared" si="343"/>
        <v>0</v>
      </c>
      <c r="CI1229" s="3"/>
      <c r="CJ1229" s="66"/>
      <c r="CK1229" s="3"/>
      <c r="CL1229" s="66"/>
      <c r="CM1229" s="66"/>
      <c r="CN1229" s="66"/>
      <c r="CO1229" s="3"/>
      <c r="CP1229" s="66"/>
      <c r="CQ1229" s="3"/>
      <c r="CR1229" s="66"/>
      <c r="CS1229" s="34">
        <f t="shared" si="344"/>
        <v>0</v>
      </c>
      <c r="CT1229" s="3"/>
      <c r="CU1229" s="3"/>
      <c r="CV1229" s="3"/>
      <c r="CW1229" s="3"/>
      <c r="CX1229" s="3"/>
      <c r="CY1229" s="3"/>
      <c r="CZ1229" s="66"/>
      <c r="DA1229" s="3"/>
      <c r="DB1229" s="3"/>
      <c r="DC1229" s="3"/>
      <c r="DD1229" s="34">
        <f t="shared" si="345"/>
        <v>0</v>
      </c>
      <c r="DE1229" s="3"/>
      <c r="DF1229" s="3"/>
      <c r="DG1229" s="3"/>
      <c r="DH1229" s="3"/>
      <c r="DI1229" s="3"/>
      <c r="DJ1229" s="3"/>
      <c r="DK1229" s="3"/>
      <c r="DL1229" s="3"/>
      <c r="DM1229" s="3"/>
      <c r="DN1229" s="34">
        <f t="shared" si="346"/>
        <v>0</v>
      </c>
      <c r="DO1229" s="3"/>
      <c r="DP1229" s="3"/>
      <c r="DQ1229" s="3"/>
      <c r="DR1229" s="3"/>
      <c r="DS1229" s="3"/>
      <c r="DT1229" s="3"/>
      <c r="DU1229" s="3"/>
      <c r="DV1229" s="66"/>
      <c r="DW1229" s="3"/>
      <c r="DX1229" s="3"/>
      <c r="DY1229" s="34">
        <f t="shared" si="347"/>
        <v>0</v>
      </c>
      <c r="DZ1229" s="34">
        <f t="shared" si="348"/>
        <v>0</v>
      </c>
      <c r="EA1229" s="34">
        <f t="shared" si="349"/>
        <v>0</v>
      </c>
      <c r="EB1229" s="34">
        <f t="shared" si="350"/>
        <v>0</v>
      </c>
      <c r="EC1229" s="34">
        <f t="shared" si="351"/>
        <v>0</v>
      </c>
      <c r="ED1229" s="34">
        <f t="shared" si="352"/>
        <v>0</v>
      </c>
      <c r="EE1229" s="34">
        <f t="shared" si="353"/>
        <v>0</v>
      </c>
      <c r="EF1229" s="34">
        <f t="shared" si="354"/>
        <v>0</v>
      </c>
      <c r="EG1229" s="34">
        <f t="shared" si="355"/>
        <v>0</v>
      </c>
      <c r="EH1229" s="34">
        <f t="shared" si="356"/>
        <v>0</v>
      </c>
      <c r="EI1229" s="34">
        <f t="shared" si="357"/>
        <v>0</v>
      </c>
      <c r="EJ1229" s="45"/>
    </row>
    <row r="1230" spans="1:140" ht="15.75" customHeight="1">
      <c r="A1230" s="33"/>
      <c r="B1230" s="33"/>
      <c r="C1230" s="46"/>
      <c r="D1230" s="66"/>
      <c r="E1230" s="3"/>
      <c r="F1230" s="55"/>
      <c r="G1230" s="3"/>
      <c r="H1230" s="66"/>
      <c r="I1230" s="64"/>
      <c r="J1230" s="66"/>
      <c r="K1230" s="3"/>
      <c r="L1230" s="3"/>
      <c r="M1230" s="71"/>
      <c r="N1230" s="65"/>
      <c r="O1230" s="3"/>
      <c r="P1230" s="3"/>
      <c r="Q1230" s="66"/>
      <c r="R1230" s="3"/>
      <c r="S1230" s="66"/>
      <c r="T1230" s="66"/>
      <c r="U1230" s="66"/>
      <c r="V1230" s="66"/>
      <c r="W1230" s="66"/>
      <c r="X1230" s="66"/>
      <c r="Y1230" s="66"/>
      <c r="Z1230" s="66"/>
      <c r="AA1230" s="3"/>
      <c r="AB1230" s="3"/>
      <c r="AC1230" s="3"/>
      <c r="AD1230" s="3"/>
      <c r="AE1230" s="3"/>
      <c r="AF1230" s="70"/>
      <c r="AG1230" s="3"/>
      <c r="AH1230" s="3"/>
      <c r="AI1230" s="3"/>
      <c r="AJ1230" s="3"/>
      <c r="AK1230" s="3"/>
      <c r="AL1230" s="66"/>
      <c r="AM1230" s="3"/>
      <c r="AN1230" s="3"/>
      <c r="AO1230" s="3"/>
      <c r="AP1230" s="66"/>
      <c r="AQ1230" s="3"/>
      <c r="AR1230" s="66" t="str">
        <f t="shared" si="359"/>
        <v/>
      </c>
      <c r="AS1230" s="66"/>
      <c r="AT1230" s="70"/>
      <c r="AU1230" s="70"/>
      <c r="AV1230" s="3"/>
      <c r="AW1230" s="3"/>
      <c r="AX1230" s="66">
        <f t="shared" si="358"/>
        <v>0</v>
      </c>
      <c r="AY1230" s="3"/>
      <c r="AZ1230" s="3"/>
      <c r="BA1230" s="3"/>
      <c r="BB1230" s="3"/>
      <c r="BC1230" s="66"/>
      <c r="BD1230" s="3"/>
      <c r="BE1230" s="3"/>
      <c r="BF1230" s="3"/>
      <c r="BG1230" s="3"/>
      <c r="BH1230" s="3"/>
      <c r="BI1230" s="3"/>
      <c r="BJ1230" s="3"/>
      <c r="BK1230" s="3"/>
      <c r="BL1230" s="3"/>
      <c r="BM1230" s="3"/>
      <c r="BN1230" s="3"/>
      <c r="BO1230" s="3"/>
      <c r="BP1230" s="3"/>
      <c r="BQ1230" s="3"/>
      <c r="BR1230" s="3"/>
      <c r="BS1230" s="3"/>
      <c r="BT1230" s="3"/>
      <c r="BU1230" s="70"/>
      <c r="BV1230" s="2" t="s">
        <v>4467</v>
      </c>
      <c r="BW1230" s="3"/>
      <c r="BX1230" s="66"/>
      <c r="BY1230" s="3"/>
      <c r="BZ1230" s="66"/>
      <c r="CA1230" s="3"/>
      <c r="CB1230" s="3"/>
      <c r="CC1230" s="3"/>
      <c r="CD1230" s="3"/>
      <c r="CE1230" s="3"/>
      <c r="CF1230" s="3"/>
      <c r="CG1230" s="3"/>
      <c r="CH1230" s="34">
        <f t="shared" si="343"/>
        <v>0</v>
      </c>
      <c r="CI1230" s="3"/>
      <c r="CJ1230" s="3"/>
      <c r="CK1230" s="3"/>
      <c r="CL1230" s="3"/>
      <c r="CM1230" s="66"/>
      <c r="CN1230" s="70"/>
      <c r="CO1230" s="3"/>
      <c r="CP1230" s="70"/>
      <c r="CQ1230" s="3"/>
      <c r="CR1230" s="70"/>
      <c r="CS1230" s="34">
        <f t="shared" si="344"/>
        <v>0</v>
      </c>
      <c r="CT1230" s="3"/>
      <c r="CU1230" s="3"/>
      <c r="CV1230" s="3"/>
      <c r="CW1230" s="3"/>
      <c r="CX1230" s="70"/>
      <c r="CY1230" s="3"/>
      <c r="CZ1230" s="66"/>
      <c r="DA1230" s="70"/>
      <c r="DB1230" s="3"/>
      <c r="DC1230" s="70"/>
      <c r="DD1230" s="34">
        <f t="shared" si="345"/>
        <v>0</v>
      </c>
      <c r="DE1230" s="3"/>
      <c r="DF1230" s="3"/>
      <c r="DG1230" s="3"/>
      <c r="DH1230" s="3"/>
      <c r="DI1230" s="3"/>
      <c r="DJ1230" s="3"/>
      <c r="DK1230" s="3"/>
      <c r="DL1230" s="3"/>
      <c r="DM1230" s="3"/>
      <c r="DN1230" s="34">
        <f t="shared" si="346"/>
        <v>0</v>
      </c>
      <c r="DO1230" s="3"/>
      <c r="DP1230" s="3"/>
      <c r="DQ1230" s="3"/>
      <c r="DR1230" s="3"/>
      <c r="DS1230" s="3"/>
      <c r="DT1230" s="3"/>
      <c r="DU1230" s="3"/>
      <c r="DV1230" s="66"/>
      <c r="DW1230" s="3"/>
      <c r="DX1230" s="3"/>
      <c r="DY1230" s="34">
        <f t="shared" si="347"/>
        <v>0</v>
      </c>
      <c r="DZ1230" s="34">
        <f t="shared" si="348"/>
        <v>0</v>
      </c>
      <c r="EA1230" s="34">
        <f t="shared" si="349"/>
        <v>0</v>
      </c>
      <c r="EB1230" s="34">
        <f t="shared" si="350"/>
        <v>0</v>
      </c>
      <c r="EC1230" s="34">
        <f t="shared" si="351"/>
        <v>0</v>
      </c>
      <c r="ED1230" s="34">
        <f t="shared" si="352"/>
        <v>0</v>
      </c>
      <c r="EE1230" s="34">
        <f t="shared" si="353"/>
        <v>0</v>
      </c>
      <c r="EF1230" s="34">
        <f t="shared" si="354"/>
        <v>0</v>
      </c>
      <c r="EG1230" s="34">
        <f t="shared" si="355"/>
        <v>0</v>
      </c>
      <c r="EH1230" s="34">
        <f t="shared" si="356"/>
        <v>0</v>
      </c>
      <c r="EI1230" s="34">
        <f t="shared" si="357"/>
        <v>0</v>
      </c>
      <c r="EJ1230" s="45"/>
    </row>
    <row r="1231" spans="1:140" ht="15.75" customHeight="1">
      <c r="A1231" s="33"/>
      <c r="B1231" s="33"/>
      <c r="C1231" s="3"/>
      <c r="D1231" s="66"/>
      <c r="E1231" s="3"/>
      <c r="F1231" s="3"/>
      <c r="G1231" s="3"/>
      <c r="H1231" s="66"/>
      <c r="I1231" s="64"/>
      <c r="J1231" s="3"/>
      <c r="K1231" s="3"/>
      <c r="L1231" s="3"/>
      <c r="M1231" s="71"/>
      <c r="N1231" s="65"/>
      <c r="O1231" s="3"/>
      <c r="P1231" s="3"/>
      <c r="Q1231" s="66"/>
      <c r="R1231" s="3"/>
      <c r="S1231" s="66"/>
      <c r="T1231" s="66"/>
      <c r="U1231" s="66"/>
      <c r="V1231" s="66"/>
      <c r="W1231" s="66"/>
      <c r="X1231" s="3"/>
      <c r="Y1231" s="66"/>
      <c r="Z1231" s="66"/>
      <c r="AA1231" s="3"/>
      <c r="AB1231" s="3"/>
      <c r="AC1231" s="3"/>
      <c r="AD1231" s="3"/>
      <c r="AE1231" s="3"/>
      <c r="AF1231" s="45"/>
      <c r="AG1231" s="3"/>
      <c r="AH1231" s="3"/>
      <c r="AI1231" s="3"/>
      <c r="AJ1231" s="3"/>
      <c r="AK1231" s="3"/>
      <c r="AL1231" s="66"/>
      <c r="AM1231" s="3"/>
      <c r="AN1231" s="3"/>
      <c r="AO1231" s="3"/>
      <c r="AP1231" s="66"/>
      <c r="AQ1231" s="3"/>
      <c r="AR1231" s="66" t="str">
        <f t="shared" si="359"/>
        <v/>
      </c>
      <c r="AS1231" s="70"/>
      <c r="AT1231" s="45"/>
      <c r="AU1231" s="45"/>
      <c r="AV1231" s="70"/>
      <c r="AW1231" s="70"/>
      <c r="AX1231" s="66">
        <f t="shared" si="358"/>
        <v>0</v>
      </c>
      <c r="AY1231" s="3"/>
      <c r="AZ1231" s="3"/>
      <c r="BA1231" s="3"/>
      <c r="BB1231" s="3"/>
      <c r="BC1231" s="66"/>
      <c r="BD1231" s="3"/>
      <c r="BE1231" s="3"/>
      <c r="BF1231" s="3"/>
      <c r="BG1231" s="3"/>
      <c r="BH1231" s="3"/>
      <c r="BI1231" s="3"/>
      <c r="BJ1231" s="3"/>
      <c r="BK1231" s="3"/>
      <c r="BL1231" s="3"/>
      <c r="BM1231" s="3"/>
      <c r="BN1231" s="3"/>
      <c r="BO1231" s="3"/>
      <c r="BP1231" s="3"/>
      <c r="BQ1231" s="3"/>
      <c r="BR1231" s="3"/>
      <c r="BS1231" s="70"/>
      <c r="BT1231" s="70"/>
      <c r="BU1231" s="45"/>
      <c r="BV1231" s="2" t="s">
        <v>4467</v>
      </c>
      <c r="BW1231" s="3"/>
      <c r="BX1231" s="66"/>
      <c r="BY1231" s="70"/>
      <c r="BZ1231" s="70"/>
      <c r="CA1231" s="3"/>
      <c r="CB1231" s="70"/>
      <c r="CC1231" s="70"/>
      <c r="CD1231" s="3"/>
      <c r="CE1231" s="70"/>
      <c r="CF1231" s="3"/>
      <c r="CG1231" s="70"/>
      <c r="CH1231" s="34">
        <f t="shared" si="343"/>
        <v>0</v>
      </c>
      <c r="CI1231" s="3"/>
      <c r="CJ1231" s="70"/>
      <c r="CK1231" s="3"/>
      <c r="CL1231" s="70"/>
      <c r="CM1231" s="70"/>
      <c r="CN1231" s="45"/>
      <c r="CO1231" s="3"/>
      <c r="CP1231" s="45"/>
      <c r="CQ1231" s="3"/>
      <c r="CR1231" s="45"/>
      <c r="CS1231" s="34">
        <f t="shared" si="344"/>
        <v>0</v>
      </c>
      <c r="CT1231" s="3"/>
      <c r="CU1231" s="70"/>
      <c r="CV1231" s="3"/>
      <c r="CW1231" s="70"/>
      <c r="CX1231" s="45"/>
      <c r="CY1231" s="3"/>
      <c r="CZ1231" s="66"/>
      <c r="DA1231" s="45"/>
      <c r="DB1231" s="3"/>
      <c r="DC1231" s="45"/>
      <c r="DD1231" s="34">
        <f t="shared" si="345"/>
        <v>0</v>
      </c>
      <c r="DE1231" s="3"/>
      <c r="DF1231" s="70"/>
      <c r="DG1231" s="3"/>
      <c r="DH1231" s="70"/>
      <c r="DI1231" s="70"/>
      <c r="DJ1231" s="3"/>
      <c r="DK1231" s="70"/>
      <c r="DL1231" s="3"/>
      <c r="DM1231" s="70"/>
      <c r="DN1231" s="34">
        <f t="shared" si="346"/>
        <v>0</v>
      </c>
      <c r="DO1231" s="3"/>
      <c r="DP1231" s="70"/>
      <c r="DQ1231" s="3"/>
      <c r="DR1231" s="70"/>
      <c r="DS1231" s="70"/>
      <c r="DT1231" s="3"/>
      <c r="DU1231" s="70"/>
      <c r="DV1231" s="70"/>
      <c r="DW1231" s="3"/>
      <c r="DX1231" s="70"/>
      <c r="DY1231" s="34">
        <f t="shared" si="347"/>
        <v>0</v>
      </c>
      <c r="DZ1231" s="34">
        <f t="shared" si="348"/>
        <v>0</v>
      </c>
      <c r="EA1231" s="34">
        <f t="shared" si="349"/>
        <v>0</v>
      </c>
      <c r="EB1231" s="34">
        <f t="shared" si="350"/>
        <v>0</v>
      </c>
      <c r="EC1231" s="34">
        <f t="shared" si="351"/>
        <v>0</v>
      </c>
      <c r="ED1231" s="34">
        <f t="shared" si="352"/>
        <v>0</v>
      </c>
      <c r="EE1231" s="34">
        <f t="shared" si="353"/>
        <v>0</v>
      </c>
      <c r="EF1231" s="34">
        <f t="shared" si="354"/>
        <v>0</v>
      </c>
      <c r="EG1231" s="34">
        <f t="shared" si="355"/>
        <v>0</v>
      </c>
      <c r="EH1231" s="34">
        <f t="shared" si="356"/>
        <v>0</v>
      </c>
      <c r="EI1231" s="34">
        <f t="shared" si="357"/>
        <v>0</v>
      </c>
      <c r="EJ1231" s="45"/>
    </row>
    <row r="1232" spans="1:140" ht="15.75" customHeight="1">
      <c r="A1232" s="33"/>
      <c r="B1232" s="33"/>
      <c r="C1232" s="3"/>
      <c r="D1232" s="66"/>
      <c r="E1232" s="3"/>
      <c r="F1232" s="3"/>
      <c r="G1232" s="3"/>
      <c r="H1232" s="66"/>
      <c r="I1232" s="40"/>
      <c r="J1232" s="40"/>
      <c r="K1232" s="3"/>
      <c r="L1232" s="3"/>
      <c r="M1232" s="71"/>
      <c r="N1232" s="65"/>
      <c r="O1232" s="3"/>
      <c r="P1232" s="3"/>
      <c r="Q1232" s="66"/>
      <c r="R1232" s="3"/>
      <c r="S1232" s="66"/>
      <c r="T1232" s="66"/>
      <c r="U1232" s="66"/>
      <c r="V1232" s="66"/>
      <c r="W1232" s="66"/>
      <c r="X1232" s="3"/>
      <c r="Y1232" s="66"/>
      <c r="Z1232" s="66"/>
      <c r="AA1232" s="70"/>
      <c r="AB1232" s="3"/>
      <c r="AC1232" s="3"/>
      <c r="AD1232" s="3"/>
      <c r="AE1232" s="3"/>
      <c r="AF1232" s="66"/>
      <c r="AG1232" s="3"/>
      <c r="AH1232" s="3"/>
      <c r="AI1232" s="3"/>
      <c r="AJ1232" s="3"/>
      <c r="AK1232" s="3"/>
      <c r="AL1232" s="66"/>
      <c r="AM1232" s="3"/>
      <c r="AN1232" s="3"/>
      <c r="AO1232" s="3"/>
      <c r="AP1232" s="66"/>
      <c r="AQ1232" s="3"/>
      <c r="AR1232" s="66" t="str">
        <f t="shared" si="359"/>
        <v/>
      </c>
      <c r="AS1232" s="66"/>
      <c r="AT1232" s="45"/>
      <c r="AU1232" s="66"/>
      <c r="AV1232" s="66"/>
      <c r="AW1232" s="66"/>
      <c r="AX1232" s="66">
        <f t="shared" si="358"/>
        <v>0</v>
      </c>
      <c r="AY1232" s="3"/>
      <c r="AZ1232" s="3"/>
      <c r="BA1232" s="3"/>
      <c r="BB1232" s="3"/>
      <c r="BC1232" s="66"/>
      <c r="BD1232" s="3"/>
      <c r="BE1232" s="3"/>
      <c r="BF1232" s="3"/>
      <c r="BG1232" s="3"/>
      <c r="BH1232" s="3"/>
      <c r="BI1232" s="3"/>
      <c r="BJ1232" s="3"/>
      <c r="BK1232" s="3"/>
      <c r="BL1232" s="3"/>
      <c r="BM1232" s="3"/>
      <c r="BN1232" s="3"/>
      <c r="BO1232" s="3"/>
      <c r="BP1232" s="3"/>
      <c r="BQ1232" s="3"/>
      <c r="BR1232" s="3"/>
      <c r="BS1232" s="66"/>
      <c r="BT1232" s="66"/>
      <c r="BU1232" s="66"/>
      <c r="BV1232" s="2" t="s">
        <v>4467</v>
      </c>
      <c r="BW1232" s="3"/>
      <c r="BX1232" s="66"/>
      <c r="BY1232" s="66"/>
      <c r="BZ1232" s="66"/>
      <c r="CA1232" s="3"/>
      <c r="CB1232" s="66"/>
      <c r="CC1232" s="66"/>
      <c r="CD1232" s="3"/>
      <c r="CE1232" s="66"/>
      <c r="CF1232" s="3"/>
      <c r="CG1232" s="66"/>
      <c r="CH1232" s="34">
        <f t="shared" si="343"/>
        <v>0</v>
      </c>
      <c r="CI1232" s="3"/>
      <c r="CJ1232" s="66"/>
      <c r="CK1232" s="3"/>
      <c r="CL1232" s="66"/>
      <c r="CM1232" s="66"/>
      <c r="CN1232" s="66"/>
      <c r="CO1232" s="3"/>
      <c r="CP1232" s="66"/>
      <c r="CQ1232" s="3"/>
      <c r="CR1232" s="66"/>
      <c r="CS1232" s="34">
        <f t="shared" si="344"/>
        <v>0</v>
      </c>
      <c r="CT1232" s="3"/>
      <c r="CU1232" s="66"/>
      <c r="CV1232" s="3"/>
      <c r="CW1232" s="66"/>
      <c r="CX1232" s="66"/>
      <c r="CY1232" s="3"/>
      <c r="CZ1232" s="66"/>
      <c r="DA1232" s="66"/>
      <c r="DB1232" s="3"/>
      <c r="DC1232" s="66"/>
      <c r="DD1232" s="34">
        <f t="shared" si="345"/>
        <v>0</v>
      </c>
      <c r="DE1232" s="3"/>
      <c r="DF1232" s="66"/>
      <c r="DG1232" s="3"/>
      <c r="DH1232" s="66"/>
      <c r="DI1232" s="66"/>
      <c r="DJ1232" s="3"/>
      <c r="DK1232" s="66"/>
      <c r="DL1232" s="3"/>
      <c r="DM1232" s="66"/>
      <c r="DN1232" s="34">
        <f t="shared" si="346"/>
        <v>0</v>
      </c>
      <c r="DO1232" s="3"/>
      <c r="DP1232" s="66"/>
      <c r="DQ1232" s="3"/>
      <c r="DR1232" s="66"/>
      <c r="DS1232" s="66"/>
      <c r="DT1232" s="3"/>
      <c r="DU1232" s="66"/>
      <c r="DV1232" s="66"/>
      <c r="DW1232" s="3"/>
      <c r="DX1232" s="66"/>
      <c r="DY1232" s="34">
        <f t="shared" si="347"/>
        <v>0</v>
      </c>
      <c r="DZ1232" s="34">
        <f t="shared" si="348"/>
        <v>0</v>
      </c>
      <c r="EA1232" s="34">
        <f t="shared" si="349"/>
        <v>0</v>
      </c>
      <c r="EB1232" s="34">
        <f t="shared" si="350"/>
        <v>0</v>
      </c>
      <c r="EC1232" s="34">
        <f t="shared" si="351"/>
        <v>0</v>
      </c>
      <c r="ED1232" s="34">
        <f t="shared" si="352"/>
        <v>0</v>
      </c>
      <c r="EE1232" s="34">
        <f t="shared" si="353"/>
        <v>0</v>
      </c>
      <c r="EF1232" s="34">
        <f t="shared" si="354"/>
        <v>0</v>
      </c>
      <c r="EG1232" s="34">
        <f t="shared" si="355"/>
        <v>0</v>
      </c>
      <c r="EH1232" s="34">
        <f t="shared" si="356"/>
        <v>0</v>
      </c>
      <c r="EI1232" s="34">
        <f t="shared" si="357"/>
        <v>0</v>
      </c>
      <c r="EJ1232" s="45"/>
    </row>
    <row r="1233" spans="1:140" ht="15.75" customHeight="1">
      <c r="A1233" s="33"/>
      <c r="B1233" s="33"/>
      <c r="C1233" s="82"/>
      <c r="D1233" s="82"/>
      <c r="E1233" s="81"/>
      <c r="F1233" s="82"/>
      <c r="G1233" s="82"/>
      <c r="H1233" s="66"/>
      <c r="I1233" s="64"/>
      <c r="J1233" s="66"/>
      <c r="K1233" s="3"/>
      <c r="L1233" s="3"/>
      <c r="M1233" s="71"/>
      <c r="N1233" s="65"/>
      <c r="O1233" s="3"/>
      <c r="P1233" s="3"/>
      <c r="Q1233" s="66"/>
      <c r="R1233" s="3"/>
      <c r="S1233" s="66"/>
      <c r="T1233" s="66"/>
      <c r="U1233" s="66"/>
      <c r="V1233" s="66"/>
      <c r="W1233" s="66"/>
      <c r="X1233" s="3"/>
      <c r="Y1233" s="66"/>
      <c r="Z1233" s="66"/>
      <c r="AA1233" s="66"/>
      <c r="AB1233" s="3"/>
      <c r="AC1233" s="70"/>
      <c r="AD1233" s="70"/>
      <c r="AE1233" s="70"/>
      <c r="AF1233" s="3"/>
      <c r="AG1233" s="3"/>
      <c r="AH1233" s="3"/>
      <c r="AI1233" s="3"/>
      <c r="AJ1233" s="70"/>
      <c r="AK1233" s="70"/>
      <c r="AL1233" s="70"/>
      <c r="AM1233" s="46"/>
      <c r="AN1233" s="3"/>
      <c r="AO1233" s="3"/>
      <c r="AP1233" s="66"/>
      <c r="AQ1233" s="3"/>
      <c r="AR1233" s="66" t="str">
        <f t="shared" si="359"/>
        <v/>
      </c>
      <c r="AS1233" s="3"/>
      <c r="AT1233" s="45"/>
      <c r="AU1233" s="3"/>
      <c r="AV1233" s="3"/>
      <c r="AW1233" s="3"/>
      <c r="AX1233" s="66">
        <f t="shared" si="358"/>
        <v>0</v>
      </c>
      <c r="AY1233" s="3"/>
      <c r="AZ1233" s="3"/>
      <c r="BA1233" s="3"/>
      <c r="BB1233" s="3"/>
      <c r="BC1233" s="66"/>
      <c r="BD1233" s="3"/>
      <c r="BE1233" s="3"/>
      <c r="BF1233" s="3"/>
      <c r="BG1233" s="3"/>
      <c r="BH1233" s="3"/>
      <c r="BI1233" s="3"/>
      <c r="BJ1233" s="3"/>
      <c r="BK1233" s="3"/>
      <c r="BL1233" s="3"/>
      <c r="BM1233" s="3"/>
      <c r="BN1233" s="3"/>
      <c r="BO1233" s="3"/>
      <c r="BP1233" s="3"/>
      <c r="BQ1233" s="3"/>
      <c r="BR1233" s="3"/>
      <c r="BS1233" s="3"/>
      <c r="BT1233" s="3"/>
      <c r="BU1233" s="3"/>
      <c r="BV1233" s="2" t="s">
        <v>4467</v>
      </c>
      <c r="BW1233" s="3"/>
      <c r="BX1233" s="66"/>
      <c r="BY1233" s="3"/>
      <c r="BZ1233" s="66"/>
      <c r="CA1233" s="3"/>
      <c r="CB1233" s="3"/>
      <c r="CC1233" s="3"/>
      <c r="CD1233" s="3"/>
      <c r="CE1233" s="3"/>
      <c r="CF1233" s="3"/>
      <c r="CG1233" s="3"/>
      <c r="CH1233" s="34">
        <f t="shared" si="343"/>
        <v>0</v>
      </c>
      <c r="CI1233" s="3"/>
      <c r="CJ1233" s="3"/>
      <c r="CK1233" s="3"/>
      <c r="CL1233" s="3"/>
      <c r="CM1233" s="66"/>
      <c r="CN1233" s="3"/>
      <c r="CO1233" s="3"/>
      <c r="CP1233" s="3"/>
      <c r="CQ1233" s="3"/>
      <c r="CR1233" s="3"/>
      <c r="CS1233" s="34">
        <f t="shared" si="344"/>
        <v>0</v>
      </c>
      <c r="CT1233" s="3"/>
      <c r="CU1233" s="3"/>
      <c r="CV1233" s="3"/>
      <c r="CW1233" s="3"/>
      <c r="CX1233" s="3"/>
      <c r="CY1233" s="3"/>
      <c r="CZ1233" s="66"/>
      <c r="DA1233" s="3"/>
      <c r="DB1233" s="3"/>
      <c r="DC1233" s="3"/>
      <c r="DD1233" s="34">
        <f t="shared" si="345"/>
        <v>0</v>
      </c>
      <c r="DE1233" s="3"/>
      <c r="DF1233" s="3"/>
      <c r="DG1233" s="3"/>
      <c r="DH1233" s="3"/>
      <c r="DI1233" s="3"/>
      <c r="DJ1233" s="3"/>
      <c r="DK1233" s="3"/>
      <c r="DL1233" s="3"/>
      <c r="DM1233" s="3"/>
      <c r="DN1233" s="34">
        <f t="shared" si="346"/>
        <v>0</v>
      </c>
      <c r="DO1233" s="3"/>
      <c r="DP1233" s="3"/>
      <c r="DQ1233" s="3"/>
      <c r="DR1233" s="3"/>
      <c r="DS1233" s="3"/>
      <c r="DT1233" s="3"/>
      <c r="DU1233" s="3"/>
      <c r="DV1233" s="66"/>
      <c r="DW1233" s="3"/>
      <c r="DX1233" s="3"/>
      <c r="DY1233" s="34">
        <f t="shared" si="347"/>
        <v>0</v>
      </c>
      <c r="DZ1233" s="34">
        <f t="shared" si="348"/>
        <v>0</v>
      </c>
      <c r="EA1233" s="34">
        <f t="shared" si="349"/>
        <v>0</v>
      </c>
      <c r="EB1233" s="34">
        <f t="shared" si="350"/>
        <v>0</v>
      </c>
      <c r="EC1233" s="34">
        <f t="shared" si="351"/>
        <v>0</v>
      </c>
      <c r="ED1233" s="34">
        <f t="shared" si="352"/>
        <v>0</v>
      </c>
      <c r="EE1233" s="34">
        <f t="shared" si="353"/>
        <v>0</v>
      </c>
      <c r="EF1233" s="34">
        <f t="shared" si="354"/>
        <v>0</v>
      </c>
      <c r="EG1233" s="34">
        <f t="shared" si="355"/>
        <v>0</v>
      </c>
      <c r="EH1233" s="34">
        <f t="shared" si="356"/>
        <v>0</v>
      </c>
      <c r="EI1233" s="34">
        <f t="shared" si="357"/>
        <v>0</v>
      </c>
      <c r="EJ1233" s="45"/>
    </row>
    <row r="1234" spans="1:140" ht="15.75" customHeight="1">
      <c r="A1234" s="33"/>
      <c r="B1234" s="33"/>
      <c r="C1234" s="66"/>
      <c r="D1234" s="66"/>
      <c r="E1234" s="66"/>
      <c r="F1234" s="66"/>
      <c r="G1234" s="66"/>
      <c r="H1234" s="66"/>
      <c r="I1234" s="64"/>
      <c r="J1234" s="40"/>
      <c r="K1234" s="3"/>
      <c r="L1234" s="3"/>
      <c r="M1234" s="71"/>
      <c r="N1234" s="65"/>
      <c r="O1234" s="3"/>
      <c r="P1234" s="3"/>
      <c r="Q1234" s="66"/>
      <c r="R1234" s="3"/>
      <c r="S1234" s="66"/>
      <c r="T1234" s="66"/>
      <c r="U1234" s="66"/>
      <c r="V1234" s="66"/>
      <c r="W1234" s="66"/>
      <c r="X1234" s="3"/>
      <c r="Y1234" s="66"/>
      <c r="Z1234" s="66"/>
      <c r="AA1234" s="70"/>
      <c r="AB1234" s="3"/>
      <c r="AC1234" s="66"/>
      <c r="AD1234" s="66"/>
      <c r="AE1234" s="66"/>
      <c r="AF1234" s="3"/>
      <c r="AG1234" s="3"/>
      <c r="AH1234" s="3"/>
      <c r="AI1234" s="3"/>
      <c r="AJ1234" s="66"/>
      <c r="AK1234" s="66"/>
      <c r="AL1234" s="66"/>
      <c r="AM1234" s="3"/>
      <c r="AN1234" s="3"/>
      <c r="AO1234" s="3"/>
      <c r="AP1234" s="66"/>
      <c r="AQ1234" s="3"/>
      <c r="AR1234" s="66" t="str">
        <f t="shared" si="359"/>
        <v/>
      </c>
      <c r="AS1234" s="70"/>
      <c r="AT1234" s="45"/>
      <c r="AU1234" s="70"/>
      <c r="AV1234" s="3"/>
      <c r="AW1234" s="3"/>
      <c r="AX1234" s="66">
        <f t="shared" si="358"/>
        <v>0</v>
      </c>
      <c r="AY1234" s="3"/>
      <c r="AZ1234" s="3"/>
      <c r="BA1234" s="3"/>
      <c r="BB1234" s="3"/>
      <c r="BC1234" s="66"/>
      <c r="BD1234" s="3"/>
      <c r="BE1234" s="3"/>
      <c r="BF1234" s="3"/>
      <c r="BG1234" s="3"/>
      <c r="BH1234" s="3"/>
      <c r="BI1234" s="3"/>
      <c r="BJ1234" s="3"/>
      <c r="BK1234" s="3"/>
      <c r="BL1234" s="3"/>
      <c r="BM1234" s="3"/>
      <c r="BN1234" s="3"/>
      <c r="BO1234" s="3"/>
      <c r="BP1234" s="3"/>
      <c r="BQ1234" s="3"/>
      <c r="BR1234" s="3"/>
      <c r="BS1234" s="3"/>
      <c r="BT1234" s="3"/>
      <c r="BU1234" s="3"/>
      <c r="BV1234" s="2" t="s">
        <v>4467</v>
      </c>
      <c r="BW1234" s="3"/>
      <c r="BX1234" s="66"/>
      <c r="BY1234" s="3"/>
      <c r="BZ1234" s="66"/>
      <c r="CA1234" s="3"/>
      <c r="CB1234" s="3"/>
      <c r="CC1234" s="3"/>
      <c r="CD1234" s="3"/>
      <c r="CE1234" s="3"/>
      <c r="CF1234" s="3"/>
      <c r="CG1234" s="3"/>
      <c r="CH1234" s="34">
        <f t="shared" si="343"/>
        <v>0</v>
      </c>
      <c r="CI1234" s="3"/>
      <c r="CJ1234" s="3"/>
      <c r="CK1234" s="3"/>
      <c r="CL1234" s="3"/>
      <c r="CM1234" s="66"/>
      <c r="CN1234" s="3"/>
      <c r="CO1234" s="3"/>
      <c r="CP1234" s="3"/>
      <c r="CQ1234" s="3"/>
      <c r="CR1234" s="3"/>
      <c r="CS1234" s="34">
        <f t="shared" si="344"/>
        <v>0</v>
      </c>
      <c r="CT1234" s="3"/>
      <c r="CU1234" s="3"/>
      <c r="CV1234" s="3"/>
      <c r="CW1234" s="3"/>
      <c r="CX1234" s="3"/>
      <c r="CY1234" s="3"/>
      <c r="CZ1234" s="66"/>
      <c r="DA1234" s="3"/>
      <c r="DB1234" s="3"/>
      <c r="DC1234" s="3"/>
      <c r="DD1234" s="34">
        <f t="shared" si="345"/>
        <v>0</v>
      </c>
      <c r="DE1234" s="3"/>
      <c r="DF1234" s="3"/>
      <c r="DG1234" s="3"/>
      <c r="DH1234" s="3"/>
      <c r="DI1234" s="3"/>
      <c r="DJ1234" s="3"/>
      <c r="DK1234" s="3"/>
      <c r="DL1234" s="3"/>
      <c r="DM1234" s="3"/>
      <c r="DN1234" s="34">
        <f t="shared" si="346"/>
        <v>0</v>
      </c>
      <c r="DO1234" s="3"/>
      <c r="DP1234" s="3"/>
      <c r="DQ1234" s="3"/>
      <c r="DR1234" s="3"/>
      <c r="DS1234" s="3"/>
      <c r="DT1234" s="3"/>
      <c r="DU1234" s="3"/>
      <c r="DV1234" s="66"/>
      <c r="DW1234" s="3"/>
      <c r="DX1234" s="3"/>
      <c r="DY1234" s="34">
        <f t="shared" si="347"/>
        <v>0</v>
      </c>
      <c r="DZ1234" s="34">
        <f t="shared" si="348"/>
        <v>0</v>
      </c>
      <c r="EA1234" s="34">
        <f t="shared" si="349"/>
        <v>0</v>
      </c>
      <c r="EB1234" s="34">
        <f t="shared" si="350"/>
        <v>0</v>
      </c>
      <c r="EC1234" s="34">
        <f t="shared" si="351"/>
        <v>0</v>
      </c>
      <c r="ED1234" s="34">
        <f t="shared" si="352"/>
        <v>0</v>
      </c>
      <c r="EE1234" s="34">
        <f t="shared" si="353"/>
        <v>0</v>
      </c>
      <c r="EF1234" s="34">
        <f t="shared" si="354"/>
        <v>0</v>
      </c>
      <c r="EG1234" s="34">
        <f t="shared" si="355"/>
        <v>0</v>
      </c>
      <c r="EH1234" s="34">
        <f t="shared" si="356"/>
        <v>0</v>
      </c>
      <c r="EI1234" s="34">
        <f t="shared" si="357"/>
        <v>0</v>
      </c>
      <c r="EJ1234" s="45"/>
    </row>
    <row r="1235" spans="1:140" ht="15.75" customHeight="1">
      <c r="A1235" s="33"/>
      <c r="B1235" s="33"/>
      <c r="C1235" s="3"/>
      <c r="D1235" s="66"/>
      <c r="E1235" s="3"/>
      <c r="F1235" s="55"/>
      <c r="G1235" s="3"/>
      <c r="H1235" s="66"/>
      <c r="I1235" s="64"/>
      <c r="J1235" s="66"/>
      <c r="K1235" s="3"/>
      <c r="L1235" s="3"/>
      <c r="M1235" s="71"/>
      <c r="N1235" s="65"/>
      <c r="O1235" s="3"/>
      <c r="P1235" s="3"/>
      <c r="Q1235" s="66"/>
      <c r="R1235" s="3"/>
      <c r="S1235" s="66"/>
      <c r="T1235" s="66"/>
      <c r="U1235" s="66"/>
      <c r="V1235" s="66"/>
      <c r="W1235" s="66"/>
      <c r="X1235" s="3"/>
      <c r="Y1235" s="66"/>
      <c r="Z1235" s="66"/>
      <c r="AA1235" s="66"/>
      <c r="AB1235" s="3"/>
      <c r="AC1235" s="3"/>
      <c r="AD1235" s="3"/>
      <c r="AE1235" s="3"/>
      <c r="AF1235" s="3"/>
      <c r="AG1235" s="70"/>
      <c r="AH1235" s="3"/>
      <c r="AI1235" s="3"/>
      <c r="AJ1235" s="3"/>
      <c r="AK1235" s="3"/>
      <c r="AL1235" s="66"/>
      <c r="AM1235" s="3"/>
      <c r="AN1235" s="3"/>
      <c r="AO1235" s="3"/>
      <c r="AP1235" s="66"/>
      <c r="AQ1235" s="3"/>
      <c r="AR1235" s="66" t="str">
        <f t="shared" si="359"/>
        <v/>
      </c>
      <c r="AS1235" s="66"/>
      <c r="AT1235" s="45"/>
      <c r="AU1235" s="66"/>
      <c r="AV1235" s="3"/>
      <c r="AW1235" s="3"/>
      <c r="AX1235" s="66">
        <f t="shared" si="358"/>
        <v>0</v>
      </c>
      <c r="AY1235" s="3"/>
      <c r="AZ1235" s="3"/>
      <c r="BA1235" s="3"/>
      <c r="BB1235" s="3"/>
      <c r="BC1235" s="66"/>
      <c r="BD1235" s="3"/>
      <c r="BE1235" s="3"/>
      <c r="BF1235" s="3"/>
      <c r="BG1235" s="3"/>
      <c r="BH1235" s="3"/>
      <c r="BI1235" s="3"/>
      <c r="BJ1235" s="3"/>
      <c r="BK1235" s="3"/>
      <c r="BL1235" s="3"/>
      <c r="BM1235" s="3"/>
      <c r="BN1235" s="3"/>
      <c r="BO1235" s="3"/>
      <c r="BP1235" s="3"/>
      <c r="BQ1235" s="3"/>
      <c r="BR1235" s="3"/>
      <c r="BS1235" s="3"/>
      <c r="BT1235" s="3"/>
      <c r="BU1235" s="3"/>
      <c r="BV1235" s="2" t="s">
        <v>4467</v>
      </c>
      <c r="BW1235" s="3"/>
      <c r="BX1235" s="66"/>
      <c r="BY1235" s="3"/>
      <c r="BZ1235" s="66"/>
      <c r="CA1235" s="3"/>
      <c r="CB1235" s="3"/>
      <c r="CC1235" s="3"/>
      <c r="CD1235" s="3"/>
      <c r="CE1235" s="3"/>
      <c r="CF1235" s="3"/>
      <c r="CG1235" s="3"/>
      <c r="CH1235" s="34">
        <f t="shared" si="343"/>
        <v>0</v>
      </c>
      <c r="CI1235" s="3"/>
      <c r="CJ1235" s="3"/>
      <c r="CK1235" s="3"/>
      <c r="CL1235" s="3"/>
      <c r="CM1235" s="66"/>
      <c r="CN1235" s="3"/>
      <c r="CO1235" s="3"/>
      <c r="CP1235" s="3"/>
      <c r="CQ1235" s="3"/>
      <c r="CR1235" s="3"/>
      <c r="CS1235" s="34">
        <f t="shared" si="344"/>
        <v>0</v>
      </c>
      <c r="CT1235" s="3"/>
      <c r="CU1235" s="3"/>
      <c r="CV1235" s="3"/>
      <c r="CW1235" s="3"/>
      <c r="CX1235" s="3"/>
      <c r="CY1235" s="3"/>
      <c r="CZ1235" s="66"/>
      <c r="DA1235" s="3"/>
      <c r="DB1235" s="3"/>
      <c r="DC1235" s="3"/>
      <c r="DD1235" s="34">
        <f t="shared" si="345"/>
        <v>0</v>
      </c>
      <c r="DE1235" s="3"/>
      <c r="DF1235" s="3"/>
      <c r="DG1235" s="3"/>
      <c r="DH1235" s="3"/>
      <c r="DI1235" s="3"/>
      <c r="DJ1235" s="3"/>
      <c r="DK1235" s="3"/>
      <c r="DL1235" s="3"/>
      <c r="DM1235" s="3"/>
      <c r="DN1235" s="34">
        <f t="shared" si="346"/>
        <v>0</v>
      </c>
      <c r="DO1235" s="3"/>
      <c r="DP1235" s="3"/>
      <c r="DQ1235" s="3"/>
      <c r="DR1235" s="3"/>
      <c r="DS1235" s="3"/>
      <c r="DT1235" s="3"/>
      <c r="DU1235" s="3"/>
      <c r="DV1235" s="66"/>
      <c r="DW1235" s="3"/>
      <c r="DX1235" s="3"/>
      <c r="DY1235" s="34">
        <f t="shared" si="347"/>
        <v>0</v>
      </c>
      <c r="DZ1235" s="34">
        <f t="shared" si="348"/>
        <v>0</v>
      </c>
      <c r="EA1235" s="34">
        <f t="shared" si="349"/>
        <v>0</v>
      </c>
      <c r="EB1235" s="34">
        <f t="shared" si="350"/>
        <v>0</v>
      </c>
      <c r="EC1235" s="34">
        <f t="shared" si="351"/>
        <v>0</v>
      </c>
      <c r="ED1235" s="34">
        <f t="shared" si="352"/>
        <v>0</v>
      </c>
      <c r="EE1235" s="34">
        <f t="shared" si="353"/>
        <v>0</v>
      </c>
      <c r="EF1235" s="34">
        <f t="shared" si="354"/>
        <v>0</v>
      </c>
      <c r="EG1235" s="34">
        <f t="shared" si="355"/>
        <v>0</v>
      </c>
      <c r="EH1235" s="34">
        <f t="shared" si="356"/>
        <v>0</v>
      </c>
      <c r="EI1235" s="34">
        <f t="shared" si="357"/>
        <v>0</v>
      </c>
      <c r="EJ1235" s="45"/>
    </row>
    <row r="1236" spans="1:140" ht="15.75" customHeight="1">
      <c r="A1236" s="33"/>
      <c r="B1236" s="33"/>
      <c r="C1236" s="46"/>
      <c r="D1236" s="66"/>
      <c r="E1236" s="3"/>
      <c r="F1236" s="3"/>
      <c r="G1236" s="49"/>
      <c r="H1236" s="66"/>
      <c r="I1236" s="64"/>
      <c r="J1236" s="3"/>
      <c r="K1236" s="3"/>
      <c r="L1236" s="3"/>
      <c r="M1236" s="71"/>
      <c r="N1236" s="65"/>
      <c r="O1236" s="3"/>
      <c r="P1236" s="3"/>
      <c r="Q1236" s="66"/>
      <c r="R1236" s="3"/>
      <c r="S1236" s="66"/>
      <c r="T1236" s="66"/>
      <c r="U1236" s="66"/>
      <c r="V1236" s="66"/>
      <c r="W1236" s="66"/>
      <c r="X1236" s="3"/>
      <c r="Y1236" s="66"/>
      <c r="Z1236" s="66"/>
      <c r="AA1236" s="3"/>
      <c r="AB1236" s="3"/>
      <c r="AC1236" s="3"/>
      <c r="AD1236" s="3"/>
      <c r="AE1236" s="3"/>
      <c r="AF1236" s="3"/>
      <c r="AG1236" s="66"/>
      <c r="AH1236" s="3"/>
      <c r="AI1236" s="3"/>
      <c r="AJ1236" s="3"/>
      <c r="AK1236" s="3"/>
      <c r="AL1236" s="66"/>
      <c r="AM1236" s="3"/>
      <c r="AN1236" s="3"/>
      <c r="AO1236" s="70"/>
      <c r="AP1236" s="70"/>
      <c r="AQ1236" s="3"/>
      <c r="AR1236" s="66" t="str">
        <f t="shared" si="359"/>
        <v/>
      </c>
      <c r="AS1236" s="70"/>
      <c r="AT1236" s="45"/>
      <c r="AU1236" s="70"/>
      <c r="AV1236" s="70"/>
      <c r="AW1236" s="70"/>
      <c r="AX1236" s="66">
        <f t="shared" si="358"/>
        <v>0</v>
      </c>
      <c r="AY1236" s="3"/>
      <c r="AZ1236" s="3"/>
      <c r="BA1236" s="3"/>
      <c r="BB1236" s="3"/>
      <c r="BC1236" s="66"/>
      <c r="BD1236" s="3"/>
      <c r="BE1236" s="3"/>
      <c r="BF1236" s="3"/>
      <c r="BG1236" s="3"/>
      <c r="BH1236" s="3"/>
      <c r="BI1236" s="3"/>
      <c r="BJ1236" s="3"/>
      <c r="BK1236" s="3"/>
      <c r="BL1236" s="3"/>
      <c r="BM1236" s="3"/>
      <c r="BN1236" s="3"/>
      <c r="BO1236" s="3"/>
      <c r="BP1236" s="3"/>
      <c r="BQ1236" s="3"/>
      <c r="BR1236" s="3"/>
      <c r="BS1236" s="3"/>
      <c r="BT1236" s="3"/>
      <c r="BU1236" s="3"/>
      <c r="BV1236" s="2" t="s">
        <v>4467</v>
      </c>
      <c r="BW1236" s="3"/>
      <c r="BX1236" s="66"/>
      <c r="BY1236" s="3"/>
      <c r="BZ1236" s="66"/>
      <c r="CA1236" s="3"/>
      <c r="CB1236" s="3"/>
      <c r="CC1236" s="3"/>
      <c r="CD1236" s="3"/>
      <c r="CE1236" s="3"/>
      <c r="CF1236" s="3"/>
      <c r="CG1236" s="3"/>
      <c r="CH1236" s="34">
        <f t="shared" si="343"/>
        <v>0</v>
      </c>
      <c r="CI1236" s="3"/>
      <c r="CJ1236" s="3"/>
      <c r="CK1236" s="3"/>
      <c r="CL1236" s="3"/>
      <c r="CM1236" s="66"/>
      <c r="CN1236" s="3"/>
      <c r="CO1236" s="3"/>
      <c r="CP1236" s="3"/>
      <c r="CQ1236" s="3"/>
      <c r="CR1236" s="3"/>
      <c r="CS1236" s="34">
        <f t="shared" si="344"/>
        <v>0</v>
      </c>
      <c r="CT1236" s="3"/>
      <c r="CU1236" s="3"/>
      <c r="CV1236" s="3"/>
      <c r="CW1236" s="3"/>
      <c r="CX1236" s="3"/>
      <c r="CY1236" s="3"/>
      <c r="CZ1236" s="66"/>
      <c r="DA1236" s="3"/>
      <c r="DB1236" s="3"/>
      <c r="DC1236" s="3"/>
      <c r="DD1236" s="34">
        <f t="shared" si="345"/>
        <v>0</v>
      </c>
      <c r="DE1236" s="3"/>
      <c r="DF1236" s="3"/>
      <c r="DG1236" s="3"/>
      <c r="DH1236" s="3"/>
      <c r="DI1236" s="3"/>
      <c r="DJ1236" s="3"/>
      <c r="DK1236" s="3"/>
      <c r="DL1236" s="3"/>
      <c r="DM1236" s="3"/>
      <c r="DN1236" s="34">
        <f t="shared" si="346"/>
        <v>0</v>
      </c>
      <c r="DO1236" s="3"/>
      <c r="DP1236" s="3"/>
      <c r="DQ1236" s="3"/>
      <c r="DR1236" s="3"/>
      <c r="DS1236" s="3"/>
      <c r="DT1236" s="3"/>
      <c r="DU1236" s="3"/>
      <c r="DV1236" s="66"/>
      <c r="DW1236" s="3"/>
      <c r="DX1236" s="3"/>
      <c r="DY1236" s="34">
        <f t="shared" si="347"/>
        <v>0</v>
      </c>
      <c r="DZ1236" s="34">
        <f t="shared" si="348"/>
        <v>0</v>
      </c>
      <c r="EA1236" s="34">
        <f t="shared" si="349"/>
        <v>0</v>
      </c>
      <c r="EB1236" s="34">
        <f t="shared" si="350"/>
        <v>0</v>
      </c>
      <c r="EC1236" s="34">
        <f t="shared" si="351"/>
        <v>0</v>
      </c>
      <c r="ED1236" s="34">
        <f t="shared" si="352"/>
        <v>0</v>
      </c>
      <c r="EE1236" s="34">
        <f t="shared" si="353"/>
        <v>0</v>
      </c>
      <c r="EF1236" s="34">
        <f t="shared" si="354"/>
        <v>0</v>
      </c>
      <c r="EG1236" s="34">
        <f t="shared" si="355"/>
        <v>0</v>
      </c>
      <c r="EH1236" s="34">
        <f t="shared" si="356"/>
        <v>0</v>
      </c>
      <c r="EI1236" s="34">
        <f t="shared" si="357"/>
        <v>0</v>
      </c>
      <c r="EJ1236" s="45"/>
    </row>
    <row r="1237" spans="1:140" ht="15.75" customHeight="1">
      <c r="A1237" s="33"/>
      <c r="B1237" s="33"/>
      <c r="C1237" s="46"/>
      <c r="D1237" s="66"/>
      <c r="E1237" s="3"/>
      <c r="F1237" s="3"/>
      <c r="G1237" s="49"/>
      <c r="H1237" s="66"/>
      <c r="I1237" s="40"/>
      <c r="J1237" s="40"/>
      <c r="K1237" s="3"/>
      <c r="L1237" s="3"/>
      <c r="M1237" s="71"/>
      <c r="N1237" s="67"/>
      <c r="O1237" s="3"/>
      <c r="P1237" s="3"/>
      <c r="Q1237" s="66"/>
      <c r="R1237" s="3"/>
      <c r="S1237" s="66"/>
      <c r="T1237" s="66"/>
      <c r="U1237" s="66"/>
      <c r="V1237" s="66"/>
      <c r="W1237" s="66"/>
      <c r="X1237" s="3"/>
      <c r="Y1237" s="66"/>
      <c r="Z1237" s="66"/>
      <c r="AA1237" s="3"/>
      <c r="AB1237" s="3"/>
      <c r="AC1237" s="3"/>
      <c r="AD1237" s="3"/>
      <c r="AE1237" s="3"/>
      <c r="AF1237" s="46"/>
      <c r="AG1237" s="3"/>
      <c r="AH1237" s="3"/>
      <c r="AI1237" s="3"/>
      <c r="AJ1237" s="3"/>
      <c r="AK1237" s="3"/>
      <c r="AL1237" s="66"/>
      <c r="AM1237" s="3"/>
      <c r="AN1237" s="3"/>
      <c r="AO1237" s="66"/>
      <c r="AP1237" s="66"/>
      <c r="AQ1237" s="3"/>
      <c r="AR1237" s="66" t="str">
        <f t="shared" si="359"/>
        <v/>
      </c>
      <c r="AS1237" s="66"/>
      <c r="AT1237" s="66"/>
      <c r="AU1237" s="66"/>
      <c r="AV1237" s="66"/>
      <c r="AW1237" s="66"/>
      <c r="AX1237" s="66">
        <f t="shared" si="358"/>
        <v>0</v>
      </c>
      <c r="AY1237" s="3"/>
      <c r="AZ1237" s="3"/>
      <c r="BA1237" s="3"/>
      <c r="BB1237" s="3"/>
      <c r="BC1237" s="66"/>
      <c r="BD1237" s="3"/>
      <c r="BE1237" s="3"/>
      <c r="BF1237" s="3"/>
      <c r="BG1237" s="3"/>
      <c r="BH1237" s="3"/>
      <c r="BI1237" s="3"/>
      <c r="BJ1237" s="3"/>
      <c r="BK1237" s="3"/>
      <c r="BL1237" s="3"/>
      <c r="BM1237" s="3"/>
      <c r="BN1237" s="3"/>
      <c r="BO1237" s="3"/>
      <c r="BP1237" s="3"/>
      <c r="BQ1237" s="3"/>
      <c r="BR1237" s="3"/>
      <c r="BS1237" s="3"/>
      <c r="BT1237" s="3"/>
      <c r="BU1237" s="3"/>
      <c r="BV1237" s="2" t="s">
        <v>4467</v>
      </c>
      <c r="BW1237" s="3"/>
      <c r="BX1237" s="66"/>
      <c r="BY1237" s="3"/>
      <c r="BZ1237" s="66"/>
      <c r="CA1237" s="3"/>
      <c r="CB1237" s="3"/>
      <c r="CC1237" s="3"/>
      <c r="CD1237" s="3"/>
      <c r="CE1237" s="3"/>
      <c r="CF1237" s="3"/>
      <c r="CG1237" s="3"/>
      <c r="CH1237" s="34">
        <f t="shared" si="343"/>
        <v>0</v>
      </c>
      <c r="CI1237" s="3"/>
      <c r="CJ1237" s="3"/>
      <c r="CK1237" s="3"/>
      <c r="CL1237" s="3"/>
      <c r="CM1237" s="66"/>
      <c r="CN1237" s="3"/>
      <c r="CO1237" s="3"/>
      <c r="CP1237" s="3"/>
      <c r="CQ1237" s="3"/>
      <c r="CR1237" s="3"/>
      <c r="CS1237" s="34">
        <f t="shared" si="344"/>
        <v>0</v>
      </c>
      <c r="CT1237" s="3"/>
      <c r="CU1237" s="3"/>
      <c r="CV1237" s="3"/>
      <c r="CW1237" s="3"/>
      <c r="CX1237" s="3"/>
      <c r="CY1237" s="3"/>
      <c r="CZ1237" s="66"/>
      <c r="DA1237" s="3"/>
      <c r="DB1237" s="3"/>
      <c r="DC1237" s="3"/>
      <c r="DD1237" s="34">
        <f t="shared" si="345"/>
        <v>0</v>
      </c>
      <c r="DE1237" s="3"/>
      <c r="DF1237" s="3"/>
      <c r="DG1237" s="3"/>
      <c r="DH1237" s="3"/>
      <c r="DI1237" s="3"/>
      <c r="DJ1237" s="3"/>
      <c r="DK1237" s="3"/>
      <c r="DL1237" s="3"/>
      <c r="DM1237" s="3"/>
      <c r="DN1237" s="34">
        <f t="shared" si="346"/>
        <v>0</v>
      </c>
      <c r="DO1237" s="3"/>
      <c r="DP1237" s="3"/>
      <c r="DQ1237" s="3"/>
      <c r="DR1237" s="3"/>
      <c r="DS1237" s="3"/>
      <c r="DT1237" s="3"/>
      <c r="DU1237" s="3"/>
      <c r="DV1237" s="66"/>
      <c r="DW1237" s="3"/>
      <c r="DX1237" s="3"/>
      <c r="DY1237" s="34">
        <f t="shared" si="347"/>
        <v>0</v>
      </c>
      <c r="DZ1237" s="34">
        <f t="shared" si="348"/>
        <v>0</v>
      </c>
      <c r="EA1237" s="34">
        <f t="shared" si="349"/>
        <v>0</v>
      </c>
      <c r="EB1237" s="34">
        <f t="shared" si="350"/>
        <v>0</v>
      </c>
      <c r="EC1237" s="34">
        <f t="shared" si="351"/>
        <v>0</v>
      </c>
      <c r="ED1237" s="34">
        <f t="shared" si="352"/>
        <v>0</v>
      </c>
      <c r="EE1237" s="34">
        <f t="shared" si="353"/>
        <v>0</v>
      </c>
      <c r="EF1237" s="34">
        <f t="shared" si="354"/>
        <v>0</v>
      </c>
      <c r="EG1237" s="34">
        <f t="shared" si="355"/>
        <v>0</v>
      </c>
      <c r="EH1237" s="34">
        <f t="shared" si="356"/>
        <v>0</v>
      </c>
      <c r="EI1237" s="34">
        <f t="shared" si="357"/>
        <v>0</v>
      </c>
      <c r="EJ1237" s="45"/>
    </row>
    <row r="1238" spans="1:140" ht="15.75" customHeight="1">
      <c r="A1238" s="82"/>
      <c r="B1238" s="82"/>
      <c r="C1238" s="3"/>
      <c r="D1238" s="66"/>
      <c r="E1238" s="3"/>
      <c r="F1238" s="3"/>
      <c r="G1238" s="3"/>
      <c r="H1238" s="82"/>
      <c r="I1238" s="83"/>
      <c r="J1238" s="84"/>
      <c r="K1238" s="82"/>
      <c r="L1238" s="82"/>
      <c r="M1238" s="85"/>
      <c r="N1238" s="85"/>
      <c r="O1238" s="82"/>
      <c r="P1238" s="82"/>
      <c r="Q1238" s="82"/>
      <c r="R1238" s="82"/>
      <c r="S1238" s="82"/>
      <c r="T1238" s="82"/>
      <c r="U1238" s="82"/>
      <c r="V1238" s="82"/>
      <c r="W1238" s="82"/>
      <c r="X1238" s="82"/>
      <c r="Y1238" s="82"/>
      <c r="Z1238" s="82"/>
      <c r="AA1238" s="82"/>
      <c r="AB1238" s="82"/>
      <c r="AC1238" s="82"/>
      <c r="AD1238" s="82"/>
      <c r="AE1238" s="82"/>
      <c r="AF1238" s="82"/>
      <c r="AG1238" s="82"/>
      <c r="AH1238" s="82"/>
      <c r="AI1238" s="82"/>
      <c r="AJ1238" s="82"/>
      <c r="AK1238" s="82"/>
      <c r="AL1238" s="82"/>
      <c r="AM1238" s="82"/>
      <c r="AN1238" s="82"/>
      <c r="AO1238" s="82"/>
      <c r="AP1238" s="82"/>
      <c r="AQ1238" s="82"/>
      <c r="AR1238" s="66" t="str">
        <f t="shared" si="359"/>
        <v/>
      </c>
      <c r="AS1238" s="82"/>
      <c r="AT1238" s="82"/>
      <c r="AU1238" s="82"/>
      <c r="AV1238" s="82"/>
      <c r="AW1238" s="82"/>
      <c r="AX1238" s="66">
        <f t="shared" si="358"/>
        <v>0</v>
      </c>
      <c r="AY1238" s="82"/>
      <c r="AZ1238" s="82"/>
      <c r="BA1238" s="82"/>
      <c r="BB1238" s="82"/>
      <c r="BC1238" s="82"/>
      <c r="BD1238" s="82"/>
      <c r="BE1238" s="82"/>
      <c r="BF1238" s="82"/>
      <c r="BG1238" s="82"/>
      <c r="BH1238" s="82"/>
      <c r="BI1238" s="82"/>
      <c r="BJ1238" s="82"/>
      <c r="BK1238" s="82"/>
      <c r="BL1238" s="82"/>
      <c r="BM1238" s="82"/>
      <c r="BN1238" s="82"/>
      <c r="BO1238" s="82"/>
      <c r="BP1238" s="82"/>
      <c r="BQ1238" s="82"/>
      <c r="BR1238" s="82"/>
      <c r="BS1238" s="82"/>
      <c r="BT1238" s="82"/>
      <c r="BU1238" s="82"/>
      <c r="BV1238" s="2" t="s">
        <v>4467</v>
      </c>
      <c r="BW1238" s="82"/>
      <c r="BX1238" s="82"/>
      <c r="BY1238" s="82"/>
      <c r="BZ1238" s="82"/>
      <c r="CA1238" s="82"/>
      <c r="CB1238" s="82"/>
      <c r="CC1238" s="82"/>
      <c r="CD1238" s="82"/>
      <c r="CE1238" s="82"/>
      <c r="CF1238" s="82"/>
      <c r="CG1238" s="82"/>
      <c r="CH1238" s="34">
        <f t="shared" si="343"/>
        <v>0</v>
      </c>
      <c r="CI1238" s="82"/>
      <c r="CJ1238" s="82"/>
      <c r="CK1238" s="82"/>
      <c r="CL1238" s="82"/>
      <c r="CM1238" s="82"/>
      <c r="CN1238" s="82"/>
      <c r="CO1238" s="82"/>
      <c r="CP1238" s="82"/>
      <c r="CQ1238" s="82"/>
      <c r="CR1238" s="82"/>
      <c r="CS1238" s="34">
        <f t="shared" si="344"/>
        <v>0</v>
      </c>
      <c r="CT1238" s="82"/>
      <c r="CU1238" s="82"/>
      <c r="CV1238" s="82"/>
      <c r="CW1238" s="82"/>
      <c r="CX1238" s="82"/>
      <c r="CY1238" s="82"/>
      <c r="CZ1238" s="82"/>
      <c r="DA1238" s="82"/>
      <c r="DB1238" s="82"/>
      <c r="DC1238" s="82"/>
      <c r="DD1238" s="34">
        <f t="shared" si="345"/>
        <v>0</v>
      </c>
      <c r="DE1238" s="82"/>
      <c r="DF1238" s="82"/>
      <c r="DG1238" s="82"/>
      <c r="DH1238" s="82"/>
      <c r="DI1238" s="82"/>
      <c r="DJ1238" s="82"/>
      <c r="DK1238" s="82"/>
      <c r="DL1238" s="82"/>
      <c r="DM1238" s="82"/>
      <c r="DN1238" s="34">
        <f t="shared" si="346"/>
        <v>0</v>
      </c>
      <c r="DO1238" s="82"/>
      <c r="DP1238" s="82"/>
      <c r="DQ1238" s="82"/>
      <c r="DR1238" s="82"/>
      <c r="DS1238" s="82"/>
      <c r="DT1238" s="82"/>
      <c r="DU1238" s="82"/>
      <c r="DV1238" s="82"/>
      <c r="DW1238" s="82"/>
      <c r="DX1238" s="82"/>
      <c r="DY1238" s="34">
        <f t="shared" si="347"/>
        <v>0</v>
      </c>
      <c r="DZ1238" s="34">
        <f t="shared" si="348"/>
        <v>0</v>
      </c>
      <c r="EA1238" s="34">
        <f t="shared" si="349"/>
        <v>0</v>
      </c>
      <c r="EB1238" s="34">
        <f t="shared" si="350"/>
        <v>0</v>
      </c>
      <c r="EC1238" s="34">
        <f t="shared" si="351"/>
        <v>0</v>
      </c>
      <c r="ED1238" s="34">
        <f t="shared" si="352"/>
        <v>0</v>
      </c>
      <c r="EE1238" s="34">
        <f t="shared" si="353"/>
        <v>0</v>
      </c>
      <c r="EF1238" s="34">
        <f t="shared" si="354"/>
        <v>0</v>
      </c>
      <c r="EG1238" s="34">
        <f t="shared" si="355"/>
        <v>0</v>
      </c>
      <c r="EH1238" s="34">
        <f t="shared" si="356"/>
        <v>0</v>
      </c>
      <c r="EI1238" s="34">
        <f t="shared" si="357"/>
        <v>0</v>
      </c>
      <c r="EJ1238" s="86"/>
    </row>
    <row r="1239" spans="1:140" ht="15.75" customHeight="1">
      <c r="A1239" s="34"/>
      <c r="B1239" s="34"/>
      <c r="C1239" s="3"/>
      <c r="D1239" s="66"/>
      <c r="E1239" s="3"/>
      <c r="F1239" s="55"/>
      <c r="G1239" s="3"/>
      <c r="H1239" s="66"/>
      <c r="I1239" s="64"/>
      <c r="J1239" s="40"/>
      <c r="K1239" s="66"/>
      <c r="L1239" s="66"/>
      <c r="M1239" s="71"/>
      <c r="N1239" s="71"/>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70"/>
      <c r="AN1239" s="66"/>
      <c r="AO1239" s="66"/>
      <c r="AP1239" s="66"/>
      <c r="AQ1239" s="66"/>
      <c r="AR1239" s="66" t="str">
        <f t="shared" si="359"/>
        <v/>
      </c>
      <c r="AS1239" s="66"/>
      <c r="AT1239" s="66"/>
      <c r="AU1239" s="66"/>
      <c r="AV1239" s="66"/>
      <c r="AW1239" s="70"/>
      <c r="AX1239" s="66">
        <f t="shared" si="358"/>
        <v>0</v>
      </c>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70"/>
      <c r="BV1239" s="2" t="s">
        <v>4467</v>
      </c>
      <c r="BW1239" s="66"/>
      <c r="BX1239" s="66"/>
      <c r="BY1239" s="66"/>
      <c r="BZ1239" s="66"/>
      <c r="CA1239" s="66"/>
      <c r="CB1239" s="66"/>
      <c r="CC1239" s="66"/>
      <c r="CD1239" s="66"/>
      <c r="CE1239" s="66"/>
      <c r="CF1239" s="66"/>
      <c r="CG1239" s="66"/>
      <c r="CH1239" s="34">
        <f t="shared" si="343"/>
        <v>0</v>
      </c>
      <c r="CI1239" s="66"/>
      <c r="CJ1239" s="66"/>
      <c r="CK1239" s="66"/>
      <c r="CL1239" s="66"/>
      <c r="CM1239" s="66"/>
      <c r="CN1239" s="66"/>
      <c r="CO1239" s="66"/>
      <c r="CP1239" s="66"/>
      <c r="CQ1239" s="66"/>
      <c r="CR1239" s="66"/>
      <c r="CS1239" s="34">
        <f t="shared" si="344"/>
        <v>0</v>
      </c>
      <c r="CT1239" s="66"/>
      <c r="CU1239" s="66"/>
      <c r="CV1239" s="66"/>
      <c r="CW1239" s="66"/>
      <c r="CX1239" s="66"/>
      <c r="CY1239" s="66"/>
      <c r="CZ1239" s="66"/>
      <c r="DA1239" s="66"/>
      <c r="DB1239" s="66"/>
      <c r="DC1239" s="66"/>
      <c r="DD1239" s="34">
        <f t="shared" si="345"/>
        <v>0</v>
      </c>
      <c r="DE1239" s="66"/>
      <c r="DF1239" s="66"/>
      <c r="DG1239" s="66"/>
      <c r="DH1239" s="66"/>
      <c r="DI1239" s="66"/>
      <c r="DJ1239" s="66"/>
      <c r="DK1239" s="66"/>
      <c r="DL1239" s="66"/>
      <c r="DM1239" s="66"/>
      <c r="DN1239" s="34">
        <f t="shared" si="346"/>
        <v>0</v>
      </c>
      <c r="DO1239" s="66"/>
      <c r="DP1239" s="66"/>
      <c r="DQ1239" s="66"/>
      <c r="DR1239" s="66"/>
      <c r="DS1239" s="66"/>
      <c r="DT1239" s="66"/>
      <c r="DU1239" s="70"/>
      <c r="DV1239" s="70"/>
      <c r="DW1239" s="66"/>
      <c r="DX1239" s="70"/>
      <c r="DY1239" s="34">
        <f t="shared" si="347"/>
        <v>0</v>
      </c>
      <c r="DZ1239" s="34">
        <f t="shared" si="348"/>
        <v>0</v>
      </c>
      <c r="EA1239" s="34">
        <f t="shared" si="349"/>
        <v>0</v>
      </c>
      <c r="EB1239" s="34">
        <f t="shared" si="350"/>
        <v>0</v>
      </c>
      <c r="EC1239" s="34">
        <f t="shared" si="351"/>
        <v>0</v>
      </c>
      <c r="ED1239" s="34">
        <f t="shared" si="352"/>
        <v>0</v>
      </c>
      <c r="EE1239" s="34">
        <f t="shared" si="353"/>
        <v>0</v>
      </c>
      <c r="EF1239" s="34">
        <f t="shared" si="354"/>
        <v>0</v>
      </c>
      <c r="EG1239" s="34">
        <f t="shared" si="355"/>
        <v>0</v>
      </c>
      <c r="EH1239" s="34">
        <f t="shared" si="356"/>
        <v>0</v>
      </c>
      <c r="EI1239" s="34">
        <f t="shared" si="357"/>
        <v>0</v>
      </c>
      <c r="EJ1239" s="70"/>
    </row>
    <row r="1240" spans="1:140" ht="15.75" customHeight="1">
      <c r="A1240" s="33"/>
      <c r="B1240" s="33"/>
      <c r="C1240" s="3"/>
      <c r="D1240" s="66"/>
      <c r="E1240" s="3"/>
      <c r="F1240" s="3"/>
      <c r="G1240" s="46"/>
      <c r="H1240" s="66"/>
      <c r="I1240" s="64"/>
      <c r="J1240" s="66"/>
      <c r="K1240" s="3"/>
      <c r="L1240" s="3"/>
      <c r="M1240" s="71"/>
      <c r="N1240" s="67"/>
      <c r="O1240" s="3"/>
      <c r="P1240" s="3"/>
      <c r="Q1240" s="66"/>
      <c r="R1240" s="3"/>
      <c r="S1240" s="66"/>
      <c r="T1240" s="66"/>
      <c r="U1240" s="66"/>
      <c r="V1240" s="66"/>
      <c r="W1240" s="66"/>
      <c r="X1240" s="70"/>
      <c r="Y1240" s="70"/>
      <c r="Z1240" s="70"/>
      <c r="AA1240" s="3"/>
      <c r="AB1240" s="3"/>
      <c r="AC1240" s="3"/>
      <c r="AD1240" s="3"/>
      <c r="AE1240" s="3"/>
      <c r="AF1240" s="3"/>
      <c r="AG1240" s="3"/>
      <c r="AH1240" s="3"/>
      <c r="AI1240" s="3"/>
      <c r="AJ1240" s="3"/>
      <c r="AK1240" s="3"/>
      <c r="AL1240" s="66"/>
      <c r="AM1240" s="66"/>
      <c r="AN1240" s="3"/>
      <c r="AO1240" s="3"/>
      <c r="AP1240" s="66"/>
      <c r="AQ1240" s="3"/>
      <c r="AR1240" s="66" t="str">
        <f t="shared" si="359"/>
        <v/>
      </c>
      <c r="AS1240" s="46"/>
      <c r="AT1240" s="46"/>
      <c r="AU1240" s="46"/>
      <c r="AV1240" s="46"/>
      <c r="AW1240" s="66"/>
      <c r="AX1240" s="66">
        <f t="shared" si="358"/>
        <v>0</v>
      </c>
      <c r="AY1240" s="3"/>
      <c r="AZ1240" s="3"/>
      <c r="BA1240" s="3"/>
      <c r="BB1240" s="3"/>
      <c r="BC1240" s="66"/>
      <c r="BD1240" s="3"/>
      <c r="BE1240" s="3"/>
      <c r="BF1240" s="3"/>
      <c r="BG1240" s="3"/>
      <c r="BH1240" s="3"/>
      <c r="BI1240" s="3"/>
      <c r="BJ1240" s="3"/>
      <c r="BK1240" s="3"/>
      <c r="BL1240" s="3"/>
      <c r="BM1240" s="3"/>
      <c r="BN1240" s="3"/>
      <c r="BO1240" s="3"/>
      <c r="BP1240" s="3"/>
      <c r="BQ1240" s="3"/>
      <c r="BR1240" s="3"/>
      <c r="BS1240" s="46"/>
      <c r="BT1240" s="46"/>
      <c r="BU1240" s="66"/>
      <c r="BV1240" s="2" t="s">
        <v>4467</v>
      </c>
      <c r="BW1240" s="3"/>
      <c r="BX1240" s="66"/>
      <c r="BY1240" s="3"/>
      <c r="BZ1240" s="66"/>
      <c r="CA1240" s="3"/>
      <c r="CB1240" s="3"/>
      <c r="CC1240" s="3"/>
      <c r="CD1240" s="3"/>
      <c r="CE1240" s="3"/>
      <c r="CF1240" s="3"/>
      <c r="CG1240" s="3"/>
      <c r="CH1240" s="34">
        <f t="shared" si="343"/>
        <v>0</v>
      </c>
      <c r="CI1240" s="3"/>
      <c r="CJ1240" s="3"/>
      <c r="CK1240" s="3"/>
      <c r="CL1240" s="3"/>
      <c r="CM1240" s="66"/>
      <c r="CN1240" s="3"/>
      <c r="CO1240" s="3"/>
      <c r="CP1240" s="3"/>
      <c r="CQ1240" s="3"/>
      <c r="CR1240" s="3"/>
      <c r="CS1240" s="34">
        <f t="shared" si="344"/>
        <v>0</v>
      </c>
      <c r="CT1240" s="3"/>
      <c r="CU1240" s="3"/>
      <c r="CV1240" s="3"/>
      <c r="CW1240" s="3"/>
      <c r="CX1240" s="3"/>
      <c r="CY1240" s="3"/>
      <c r="CZ1240" s="66"/>
      <c r="DA1240" s="3"/>
      <c r="DB1240" s="3"/>
      <c r="DC1240" s="3"/>
      <c r="DD1240" s="34">
        <f t="shared" si="345"/>
        <v>0</v>
      </c>
      <c r="DE1240" s="3"/>
      <c r="DF1240" s="3"/>
      <c r="DG1240" s="3"/>
      <c r="DH1240" s="3"/>
      <c r="DI1240" s="3"/>
      <c r="DJ1240" s="3"/>
      <c r="DK1240" s="3"/>
      <c r="DL1240" s="3"/>
      <c r="DM1240" s="3"/>
      <c r="DN1240" s="34">
        <f t="shared" si="346"/>
        <v>0</v>
      </c>
      <c r="DO1240" s="3"/>
      <c r="DP1240" s="3"/>
      <c r="DQ1240" s="3"/>
      <c r="DR1240" s="3"/>
      <c r="DS1240" s="3"/>
      <c r="DT1240" s="3"/>
      <c r="DU1240" s="66"/>
      <c r="DV1240" s="66"/>
      <c r="DW1240" s="3"/>
      <c r="DX1240" s="66"/>
      <c r="DY1240" s="34">
        <f t="shared" si="347"/>
        <v>0</v>
      </c>
      <c r="DZ1240" s="34">
        <f t="shared" si="348"/>
        <v>0</v>
      </c>
      <c r="EA1240" s="34">
        <f t="shared" si="349"/>
        <v>0</v>
      </c>
      <c r="EB1240" s="34">
        <f t="shared" si="350"/>
        <v>0</v>
      </c>
      <c r="EC1240" s="34">
        <f t="shared" si="351"/>
        <v>0</v>
      </c>
      <c r="ED1240" s="34">
        <f t="shared" si="352"/>
        <v>0</v>
      </c>
      <c r="EE1240" s="34">
        <f t="shared" si="353"/>
        <v>0</v>
      </c>
      <c r="EF1240" s="34">
        <f t="shared" si="354"/>
        <v>0</v>
      </c>
      <c r="EG1240" s="34">
        <f t="shared" si="355"/>
        <v>0</v>
      </c>
      <c r="EH1240" s="34">
        <f t="shared" si="356"/>
        <v>0</v>
      </c>
      <c r="EI1240" s="34">
        <f t="shared" si="357"/>
        <v>0</v>
      </c>
      <c r="EJ1240" s="45"/>
    </row>
    <row r="1241" spans="1:140" ht="15.75" customHeight="1">
      <c r="A1241" s="33"/>
      <c r="B1241" s="33"/>
      <c r="C1241" s="3"/>
      <c r="D1241" s="66"/>
      <c r="E1241" s="3"/>
      <c r="F1241" s="55"/>
      <c r="G1241" s="3"/>
      <c r="H1241" s="66"/>
      <c r="I1241" s="64"/>
      <c r="J1241" s="3"/>
      <c r="K1241" s="3"/>
      <c r="L1241" s="3"/>
      <c r="M1241" s="71"/>
      <c r="N1241" s="65"/>
      <c r="O1241" s="3"/>
      <c r="P1241" s="3"/>
      <c r="Q1241" s="66"/>
      <c r="R1241" s="3"/>
      <c r="S1241" s="66"/>
      <c r="T1241" s="66"/>
      <c r="U1241" s="66"/>
      <c r="V1241" s="66"/>
      <c r="W1241" s="66"/>
      <c r="X1241" s="66"/>
      <c r="Y1241" s="66"/>
      <c r="Z1241" s="66"/>
      <c r="AA1241" s="3"/>
      <c r="AB1241" s="3"/>
      <c r="AC1241" s="3"/>
      <c r="AD1241" s="3"/>
      <c r="AE1241" s="3"/>
      <c r="AF1241" s="3"/>
      <c r="AG1241" s="3"/>
      <c r="AH1241" s="3"/>
      <c r="AI1241" s="3"/>
      <c r="AJ1241" s="3"/>
      <c r="AK1241" s="3"/>
      <c r="AL1241" s="66"/>
      <c r="AM1241" s="3"/>
      <c r="AN1241" s="3"/>
      <c r="AO1241" s="3"/>
      <c r="AP1241" s="66"/>
      <c r="AQ1241" s="3"/>
      <c r="AR1241" s="66" t="str">
        <f t="shared" si="359"/>
        <v/>
      </c>
      <c r="AS1241" s="70"/>
      <c r="AT1241" s="70"/>
      <c r="AU1241" s="3"/>
      <c r="AV1241" s="3"/>
      <c r="AW1241" s="70"/>
      <c r="AX1241" s="66">
        <f t="shared" si="358"/>
        <v>0</v>
      </c>
      <c r="AY1241" s="3"/>
      <c r="AZ1241" s="3"/>
      <c r="BA1241" s="3"/>
      <c r="BB1241" s="3"/>
      <c r="BC1241" s="66"/>
      <c r="BD1241" s="3"/>
      <c r="BE1241" s="3"/>
      <c r="BF1241" s="3"/>
      <c r="BG1241" s="3"/>
      <c r="BH1241" s="3"/>
      <c r="BI1241" s="3"/>
      <c r="BJ1241" s="3"/>
      <c r="BK1241" s="3"/>
      <c r="BL1241" s="3"/>
      <c r="BM1241" s="3"/>
      <c r="BN1241" s="3"/>
      <c r="BO1241" s="3"/>
      <c r="BP1241" s="3"/>
      <c r="BQ1241" s="3"/>
      <c r="BR1241" s="3"/>
      <c r="BS1241" s="3"/>
      <c r="BT1241" s="3"/>
      <c r="BU1241" s="3"/>
      <c r="BV1241" s="2" t="s">
        <v>4467</v>
      </c>
      <c r="BW1241" s="3"/>
      <c r="BX1241" s="66"/>
      <c r="BY1241" s="3"/>
      <c r="BZ1241" s="66"/>
      <c r="CA1241" s="3"/>
      <c r="CB1241" s="3"/>
      <c r="CC1241" s="3"/>
      <c r="CD1241" s="3"/>
      <c r="CE1241" s="3"/>
      <c r="CF1241" s="3"/>
      <c r="CG1241" s="3"/>
      <c r="CH1241" s="34">
        <f t="shared" si="343"/>
        <v>0</v>
      </c>
      <c r="CI1241" s="3"/>
      <c r="CJ1241" s="3"/>
      <c r="CK1241" s="3"/>
      <c r="CL1241" s="3"/>
      <c r="CM1241" s="66"/>
      <c r="CN1241" s="3"/>
      <c r="CO1241" s="3"/>
      <c r="CP1241" s="3"/>
      <c r="CQ1241" s="3"/>
      <c r="CR1241" s="3"/>
      <c r="CS1241" s="34">
        <f t="shared" si="344"/>
        <v>0</v>
      </c>
      <c r="CT1241" s="3"/>
      <c r="CU1241" s="3"/>
      <c r="CV1241" s="3"/>
      <c r="CW1241" s="3"/>
      <c r="CX1241" s="3"/>
      <c r="CY1241" s="3"/>
      <c r="CZ1241" s="66"/>
      <c r="DA1241" s="3"/>
      <c r="DB1241" s="3"/>
      <c r="DC1241" s="3"/>
      <c r="DD1241" s="34">
        <f t="shared" si="345"/>
        <v>0</v>
      </c>
      <c r="DE1241" s="3"/>
      <c r="DF1241" s="3"/>
      <c r="DG1241" s="3"/>
      <c r="DH1241" s="3"/>
      <c r="DI1241" s="3"/>
      <c r="DJ1241" s="3"/>
      <c r="DK1241" s="3"/>
      <c r="DL1241" s="3"/>
      <c r="DM1241" s="3"/>
      <c r="DN1241" s="34">
        <f t="shared" si="346"/>
        <v>0</v>
      </c>
      <c r="DO1241" s="3"/>
      <c r="DP1241" s="3"/>
      <c r="DQ1241" s="3"/>
      <c r="DR1241" s="3"/>
      <c r="DS1241" s="3"/>
      <c r="DT1241" s="3"/>
      <c r="DU1241" s="3"/>
      <c r="DV1241" s="66"/>
      <c r="DW1241" s="3"/>
      <c r="DX1241" s="3"/>
      <c r="DY1241" s="34">
        <f t="shared" si="347"/>
        <v>0</v>
      </c>
      <c r="DZ1241" s="34">
        <f t="shared" si="348"/>
        <v>0</v>
      </c>
      <c r="EA1241" s="34">
        <f t="shared" si="349"/>
        <v>0</v>
      </c>
      <c r="EB1241" s="34">
        <f t="shared" si="350"/>
        <v>0</v>
      </c>
      <c r="EC1241" s="34">
        <f t="shared" si="351"/>
        <v>0</v>
      </c>
      <c r="ED1241" s="34">
        <f t="shared" si="352"/>
        <v>0</v>
      </c>
      <c r="EE1241" s="34">
        <f t="shared" si="353"/>
        <v>0</v>
      </c>
      <c r="EF1241" s="34">
        <f t="shared" si="354"/>
        <v>0</v>
      </c>
      <c r="EG1241" s="34">
        <f t="shared" si="355"/>
        <v>0</v>
      </c>
      <c r="EH1241" s="34">
        <f t="shared" si="356"/>
        <v>0</v>
      </c>
      <c r="EI1241" s="34">
        <f t="shared" si="357"/>
        <v>0</v>
      </c>
      <c r="EJ1241" s="45"/>
    </row>
    <row r="1242" spans="1:140" ht="15.75" customHeight="1">
      <c r="A1242" s="33"/>
      <c r="B1242" s="33"/>
      <c r="C1242" s="3"/>
      <c r="D1242" s="66"/>
      <c r="E1242" s="3"/>
      <c r="F1242" s="55"/>
      <c r="G1242" s="3"/>
      <c r="H1242" s="66"/>
      <c r="I1242" s="64"/>
      <c r="J1242" s="40"/>
      <c r="K1242" s="3"/>
      <c r="L1242" s="3"/>
      <c r="M1242" s="71"/>
      <c r="N1242" s="65"/>
      <c r="O1242" s="3"/>
      <c r="P1242" s="3"/>
      <c r="Q1242" s="66"/>
      <c r="R1242" s="3"/>
      <c r="S1242" s="66"/>
      <c r="T1242" s="66"/>
      <c r="U1242" s="66"/>
      <c r="V1242" s="66"/>
      <c r="W1242" s="66"/>
      <c r="X1242" s="3"/>
      <c r="Y1242" s="66"/>
      <c r="Z1242" s="66"/>
      <c r="AA1242" s="3"/>
      <c r="AB1242" s="3"/>
      <c r="AC1242" s="3"/>
      <c r="AD1242" s="3"/>
      <c r="AE1242" s="3"/>
      <c r="AF1242" s="46"/>
      <c r="AG1242" s="3"/>
      <c r="AH1242" s="3"/>
      <c r="AI1242" s="3"/>
      <c r="AJ1242" s="3"/>
      <c r="AK1242" s="3"/>
      <c r="AL1242" s="66"/>
      <c r="AM1242" s="3"/>
      <c r="AN1242" s="3"/>
      <c r="AO1242" s="3"/>
      <c r="AP1242" s="66"/>
      <c r="AQ1242" s="3"/>
      <c r="AR1242" s="66" t="str">
        <f t="shared" si="359"/>
        <v/>
      </c>
      <c r="AS1242" s="45"/>
      <c r="AT1242" s="45"/>
      <c r="AU1242" s="70"/>
      <c r="AV1242" s="70"/>
      <c r="AW1242" s="45"/>
      <c r="AX1242" s="66">
        <f t="shared" si="358"/>
        <v>0</v>
      </c>
      <c r="AY1242" s="3"/>
      <c r="AZ1242" s="3"/>
      <c r="BA1242" s="3"/>
      <c r="BB1242" s="3"/>
      <c r="BC1242" s="66"/>
      <c r="BD1242" s="3"/>
      <c r="BE1242" s="3"/>
      <c r="BF1242" s="3"/>
      <c r="BG1242" s="3"/>
      <c r="BH1242" s="3"/>
      <c r="BI1242" s="3"/>
      <c r="BJ1242" s="3"/>
      <c r="BK1242" s="3"/>
      <c r="BL1242" s="3"/>
      <c r="BM1242" s="3"/>
      <c r="BN1242" s="3"/>
      <c r="BO1242" s="3"/>
      <c r="BP1242" s="3"/>
      <c r="BQ1242" s="3"/>
      <c r="BR1242" s="3"/>
      <c r="BS1242" s="70"/>
      <c r="BT1242" s="70"/>
      <c r="BU1242" s="70"/>
      <c r="BV1242" s="2" t="s">
        <v>4467</v>
      </c>
      <c r="BW1242" s="3"/>
      <c r="BX1242" s="66"/>
      <c r="BY1242" s="70"/>
      <c r="BZ1242" s="70"/>
      <c r="CA1242" s="3"/>
      <c r="CB1242" s="70"/>
      <c r="CC1242" s="70"/>
      <c r="CD1242" s="3"/>
      <c r="CE1242" s="70"/>
      <c r="CF1242" s="3"/>
      <c r="CG1242" s="70"/>
      <c r="CH1242" s="34">
        <f t="shared" si="343"/>
        <v>0</v>
      </c>
      <c r="CI1242" s="3"/>
      <c r="CJ1242" s="70"/>
      <c r="CK1242" s="3"/>
      <c r="CL1242" s="70"/>
      <c r="CM1242" s="70"/>
      <c r="CN1242" s="70"/>
      <c r="CO1242" s="3"/>
      <c r="CP1242" s="70"/>
      <c r="CQ1242" s="3"/>
      <c r="CR1242" s="70"/>
      <c r="CS1242" s="34">
        <f t="shared" si="344"/>
        <v>0</v>
      </c>
      <c r="CT1242" s="3"/>
      <c r="CU1242" s="70"/>
      <c r="CV1242" s="3"/>
      <c r="CW1242" s="70"/>
      <c r="CX1242" s="70"/>
      <c r="CY1242" s="3"/>
      <c r="CZ1242" s="66"/>
      <c r="DA1242" s="70"/>
      <c r="DB1242" s="3"/>
      <c r="DC1242" s="70"/>
      <c r="DD1242" s="34">
        <f t="shared" si="345"/>
        <v>0</v>
      </c>
      <c r="DE1242" s="3"/>
      <c r="DF1242" s="70"/>
      <c r="DG1242" s="3"/>
      <c r="DH1242" s="70"/>
      <c r="DI1242" s="70"/>
      <c r="DJ1242" s="3"/>
      <c r="DK1242" s="70"/>
      <c r="DL1242" s="3"/>
      <c r="DM1242" s="70"/>
      <c r="DN1242" s="34">
        <f t="shared" si="346"/>
        <v>0</v>
      </c>
      <c r="DO1242" s="3"/>
      <c r="DP1242" s="70"/>
      <c r="DQ1242" s="3"/>
      <c r="DR1242" s="70"/>
      <c r="DS1242" s="70"/>
      <c r="DT1242" s="3"/>
      <c r="DU1242" s="70"/>
      <c r="DV1242" s="70"/>
      <c r="DW1242" s="3"/>
      <c r="DX1242" s="70"/>
      <c r="DY1242" s="34">
        <f t="shared" si="347"/>
        <v>0</v>
      </c>
      <c r="DZ1242" s="34">
        <f t="shared" si="348"/>
        <v>0</v>
      </c>
      <c r="EA1242" s="34">
        <f t="shared" si="349"/>
        <v>0</v>
      </c>
      <c r="EB1242" s="34">
        <f t="shared" si="350"/>
        <v>0</v>
      </c>
      <c r="EC1242" s="34">
        <f t="shared" si="351"/>
        <v>0</v>
      </c>
      <c r="ED1242" s="34">
        <f t="shared" si="352"/>
        <v>0</v>
      </c>
      <c r="EE1242" s="34">
        <f t="shared" si="353"/>
        <v>0</v>
      </c>
      <c r="EF1242" s="34">
        <f t="shared" si="354"/>
        <v>0</v>
      </c>
      <c r="EG1242" s="34">
        <f t="shared" si="355"/>
        <v>0</v>
      </c>
      <c r="EH1242" s="34">
        <f t="shared" si="356"/>
        <v>0</v>
      </c>
      <c r="EI1242" s="34">
        <f t="shared" si="357"/>
        <v>0</v>
      </c>
      <c r="EJ1242" s="45"/>
    </row>
    <row r="1243" spans="1:140" ht="15.75" customHeight="1">
      <c r="A1243" s="33"/>
      <c r="B1243" s="33"/>
      <c r="C1243" s="3"/>
      <c r="D1243" s="66"/>
      <c r="E1243" s="3"/>
      <c r="F1243" s="3"/>
      <c r="G1243" s="46"/>
      <c r="H1243" s="66"/>
      <c r="I1243" s="64"/>
      <c r="J1243" s="66"/>
      <c r="K1243" s="3"/>
      <c r="L1243" s="3"/>
      <c r="M1243" s="71"/>
      <c r="N1243" s="67"/>
      <c r="O1243" s="3"/>
      <c r="P1243" s="3"/>
      <c r="Q1243" s="66"/>
      <c r="R1243" s="3"/>
      <c r="S1243" s="66"/>
      <c r="T1243" s="66"/>
      <c r="U1243" s="66"/>
      <c r="V1243" s="66"/>
      <c r="W1243" s="66"/>
      <c r="X1243" s="3"/>
      <c r="Y1243" s="66"/>
      <c r="Z1243" s="66"/>
      <c r="AA1243" s="3"/>
      <c r="AB1243" s="70"/>
      <c r="AC1243" s="3"/>
      <c r="AD1243" s="3"/>
      <c r="AE1243" s="3"/>
      <c r="AF1243" s="3"/>
      <c r="AG1243" s="3"/>
      <c r="AH1243" s="3"/>
      <c r="AI1243" s="3"/>
      <c r="AJ1243" s="3"/>
      <c r="AK1243" s="3"/>
      <c r="AL1243" s="66"/>
      <c r="AM1243" s="3"/>
      <c r="AN1243" s="3"/>
      <c r="AO1243" s="3"/>
      <c r="AP1243" s="66"/>
      <c r="AQ1243" s="3"/>
      <c r="AR1243" s="66" t="str">
        <f t="shared" si="359"/>
        <v/>
      </c>
      <c r="AS1243" s="66"/>
      <c r="AT1243" s="45"/>
      <c r="AU1243" s="66"/>
      <c r="AV1243" s="66"/>
      <c r="AW1243" s="66"/>
      <c r="AX1243" s="66">
        <f t="shared" si="358"/>
        <v>0</v>
      </c>
      <c r="AY1243" s="3"/>
      <c r="AZ1243" s="3"/>
      <c r="BA1243" s="3"/>
      <c r="BB1243" s="3"/>
      <c r="BC1243" s="66"/>
      <c r="BD1243" s="3"/>
      <c r="BE1243" s="3"/>
      <c r="BF1243" s="3"/>
      <c r="BG1243" s="3"/>
      <c r="BH1243" s="3"/>
      <c r="BI1243" s="3"/>
      <c r="BJ1243" s="3"/>
      <c r="BK1243" s="3"/>
      <c r="BL1243" s="3"/>
      <c r="BM1243" s="3"/>
      <c r="BN1243" s="3"/>
      <c r="BO1243" s="3"/>
      <c r="BP1243" s="3"/>
      <c r="BQ1243" s="3"/>
      <c r="BR1243" s="3"/>
      <c r="BS1243" s="45"/>
      <c r="BT1243" s="66"/>
      <c r="BU1243" s="66"/>
      <c r="BV1243" s="2" t="s">
        <v>4467</v>
      </c>
      <c r="BW1243" s="3"/>
      <c r="BX1243" s="66"/>
      <c r="BY1243" s="66"/>
      <c r="BZ1243" s="66"/>
      <c r="CA1243" s="3"/>
      <c r="CB1243" s="66"/>
      <c r="CC1243" s="66"/>
      <c r="CD1243" s="3"/>
      <c r="CE1243" s="66"/>
      <c r="CF1243" s="3"/>
      <c r="CG1243" s="66"/>
      <c r="CH1243" s="34">
        <f t="shared" si="343"/>
        <v>0</v>
      </c>
      <c r="CI1243" s="3"/>
      <c r="CJ1243" s="45"/>
      <c r="CK1243" s="3"/>
      <c r="CL1243" s="66"/>
      <c r="CM1243" s="66"/>
      <c r="CN1243" s="66"/>
      <c r="CO1243" s="3"/>
      <c r="CP1243" s="66"/>
      <c r="CQ1243" s="3"/>
      <c r="CR1243" s="45"/>
      <c r="CS1243" s="34">
        <f t="shared" si="344"/>
        <v>0</v>
      </c>
      <c r="CT1243" s="3"/>
      <c r="CU1243" s="66"/>
      <c r="CV1243" s="3"/>
      <c r="CW1243" s="66"/>
      <c r="CX1243" s="66"/>
      <c r="CY1243" s="3"/>
      <c r="CZ1243" s="66"/>
      <c r="DA1243" s="66"/>
      <c r="DB1243" s="3"/>
      <c r="DC1243" s="66"/>
      <c r="DD1243" s="34">
        <f t="shared" si="345"/>
        <v>0</v>
      </c>
      <c r="DE1243" s="3"/>
      <c r="DF1243" s="66"/>
      <c r="DG1243" s="3"/>
      <c r="DH1243" s="66"/>
      <c r="DI1243" s="66"/>
      <c r="DJ1243" s="3"/>
      <c r="DK1243" s="66"/>
      <c r="DL1243" s="3"/>
      <c r="DM1243" s="66"/>
      <c r="DN1243" s="34">
        <f t="shared" si="346"/>
        <v>0</v>
      </c>
      <c r="DO1243" s="3"/>
      <c r="DP1243" s="66"/>
      <c r="DQ1243" s="3"/>
      <c r="DR1243" s="66"/>
      <c r="DS1243" s="66"/>
      <c r="DT1243" s="3"/>
      <c r="DU1243" s="66"/>
      <c r="DV1243" s="66"/>
      <c r="DW1243" s="3"/>
      <c r="DX1243" s="66"/>
      <c r="DY1243" s="34">
        <f t="shared" si="347"/>
        <v>0</v>
      </c>
      <c r="DZ1243" s="34">
        <f t="shared" si="348"/>
        <v>0</v>
      </c>
      <c r="EA1243" s="34">
        <f t="shared" si="349"/>
        <v>0</v>
      </c>
      <c r="EB1243" s="34">
        <f t="shared" si="350"/>
        <v>0</v>
      </c>
      <c r="EC1243" s="34">
        <f t="shared" si="351"/>
        <v>0</v>
      </c>
      <c r="ED1243" s="34">
        <f t="shared" si="352"/>
        <v>0</v>
      </c>
      <c r="EE1243" s="34">
        <f t="shared" si="353"/>
        <v>0</v>
      </c>
      <c r="EF1243" s="34">
        <f t="shared" si="354"/>
        <v>0</v>
      </c>
      <c r="EG1243" s="34">
        <f t="shared" si="355"/>
        <v>0</v>
      </c>
      <c r="EH1243" s="34">
        <f t="shared" si="356"/>
        <v>0</v>
      </c>
      <c r="EI1243" s="34">
        <f t="shared" si="357"/>
        <v>0</v>
      </c>
      <c r="EJ1243" s="45"/>
    </row>
    <row r="1244" spans="1:140" ht="15.75" customHeight="1">
      <c r="A1244" s="33"/>
      <c r="B1244" s="33"/>
      <c r="C1244" s="3"/>
      <c r="D1244" s="66"/>
      <c r="E1244" s="3"/>
      <c r="F1244" s="55"/>
      <c r="G1244" s="3"/>
      <c r="H1244" s="66"/>
      <c r="I1244" s="64"/>
      <c r="J1244" s="3"/>
      <c r="K1244" s="3"/>
      <c r="L1244" s="3"/>
      <c r="M1244" s="71"/>
      <c r="N1244" s="65"/>
      <c r="O1244" s="3"/>
      <c r="P1244" s="3"/>
      <c r="Q1244" s="66"/>
      <c r="R1244" s="3"/>
      <c r="S1244" s="66"/>
      <c r="T1244" s="66"/>
      <c r="U1244" s="66"/>
      <c r="V1244" s="66"/>
      <c r="W1244" s="66"/>
      <c r="X1244" s="3"/>
      <c r="Y1244" s="66"/>
      <c r="Z1244" s="66"/>
      <c r="AA1244" s="3"/>
      <c r="AB1244" s="66"/>
      <c r="AC1244" s="3"/>
      <c r="AD1244" s="3"/>
      <c r="AE1244" s="3"/>
      <c r="AF1244" s="3"/>
      <c r="AG1244" s="3"/>
      <c r="AH1244" s="3"/>
      <c r="AI1244" s="70"/>
      <c r="AJ1244" s="3"/>
      <c r="AK1244" s="3"/>
      <c r="AL1244" s="66"/>
      <c r="AM1244" s="3"/>
      <c r="AN1244" s="3"/>
      <c r="AO1244" s="3"/>
      <c r="AP1244" s="66"/>
      <c r="AQ1244" s="3"/>
      <c r="AR1244" s="66" t="str">
        <f t="shared" si="359"/>
        <v/>
      </c>
      <c r="AS1244" s="70"/>
      <c r="AT1244" s="45"/>
      <c r="AU1244" s="70"/>
      <c r="AV1244" s="3"/>
      <c r="AW1244" s="3"/>
      <c r="AX1244" s="66">
        <f t="shared" si="358"/>
        <v>0</v>
      </c>
      <c r="AY1244" s="3"/>
      <c r="AZ1244" s="3"/>
      <c r="BA1244" s="3"/>
      <c r="BB1244" s="3"/>
      <c r="BC1244" s="66"/>
      <c r="BD1244" s="3"/>
      <c r="BE1244" s="3"/>
      <c r="BF1244" s="3"/>
      <c r="BG1244" s="3"/>
      <c r="BH1244" s="3"/>
      <c r="BI1244" s="3"/>
      <c r="BJ1244" s="3"/>
      <c r="BK1244" s="3"/>
      <c r="BL1244" s="3"/>
      <c r="BM1244" s="3"/>
      <c r="BN1244" s="3"/>
      <c r="BO1244" s="3"/>
      <c r="BP1244" s="3"/>
      <c r="BQ1244" s="3"/>
      <c r="BR1244" s="3"/>
      <c r="BS1244" s="45"/>
      <c r="BT1244" s="70"/>
      <c r="BU1244" s="70"/>
      <c r="BV1244" s="2" t="s">
        <v>4467</v>
      </c>
      <c r="BW1244" s="3"/>
      <c r="BX1244" s="66"/>
      <c r="BY1244" s="70"/>
      <c r="BZ1244" s="70"/>
      <c r="CA1244" s="3"/>
      <c r="CB1244" s="70"/>
      <c r="CC1244" s="70"/>
      <c r="CD1244" s="3"/>
      <c r="CE1244" s="70"/>
      <c r="CF1244" s="3"/>
      <c r="CG1244" s="70"/>
      <c r="CH1244" s="34">
        <f t="shared" si="343"/>
        <v>0</v>
      </c>
      <c r="CI1244" s="3"/>
      <c r="CJ1244" s="45"/>
      <c r="CK1244" s="3"/>
      <c r="CL1244" s="70"/>
      <c r="CM1244" s="70"/>
      <c r="CN1244" s="70"/>
      <c r="CO1244" s="3"/>
      <c r="CP1244" s="70"/>
      <c r="CQ1244" s="3"/>
      <c r="CR1244" s="45"/>
      <c r="CS1244" s="34">
        <f t="shared" si="344"/>
        <v>0</v>
      </c>
      <c r="CT1244" s="3"/>
      <c r="CU1244" s="70"/>
      <c r="CV1244" s="3"/>
      <c r="CW1244" s="70"/>
      <c r="CX1244" s="70"/>
      <c r="CY1244" s="3"/>
      <c r="CZ1244" s="66"/>
      <c r="DA1244" s="70"/>
      <c r="DB1244" s="3"/>
      <c r="DC1244" s="70"/>
      <c r="DD1244" s="34">
        <f t="shared" si="345"/>
        <v>0</v>
      </c>
      <c r="DE1244" s="3"/>
      <c r="DF1244" s="3"/>
      <c r="DG1244" s="3"/>
      <c r="DH1244" s="3"/>
      <c r="DI1244" s="3"/>
      <c r="DJ1244" s="3"/>
      <c r="DK1244" s="3"/>
      <c r="DL1244" s="3"/>
      <c r="DM1244" s="3"/>
      <c r="DN1244" s="34">
        <f t="shared" si="346"/>
        <v>0</v>
      </c>
      <c r="DO1244" s="3"/>
      <c r="DP1244" s="3"/>
      <c r="DQ1244" s="3"/>
      <c r="DR1244" s="3"/>
      <c r="DS1244" s="3"/>
      <c r="DT1244" s="3"/>
      <c r="DU1244" s="3"/>
      <c r="DV1244" s="66"/>
      <c r="DW1244" s="3"/>
      <c r="DX1244" s="3"/>
      <c r="DY1244" s="34">
        <f t="shared" si="347"/>
        <v>0</v>
      </c>
      <c r="DZ1244" s="34">
        <f t="shared" si="348"/>
        <v>0</v>
      </c>
      <c r="EA1244" s="34">
        <f t="shared" si="349"/>
        <v>0</v>
      </c>
      <c r="EB1244" s="34">
        <f t="shared" si="350"/>
        <v>0</v>
      </c>
      <c r="EC1244" s="34">
        <f t="shared" si="351"/>
        <v>0</v>
      </c>
      <c r="ED1244" s="34">
        <f t="shared" si="352"/>
        <v>0</v>
      </c>
      <c r="EE1244" s="34">
        <f t="shared" si="353"/>
        <v>0</v>
      </c>
      <c r="EF1244" s="34">
        <f t="shared" si="354"/>
        <v>0</v>
      </c>
      <c r="EG1244" s="34">
        <f t="shared" si="355"/>
        <v>0</v>
      </c>
      <c r="EH1244" s="34">
        <f t="shared" si="356"/>
        <v>0</v>
      </c>
      <c r="EI1244" s="34">
        <f t="shared" si="357"/>
        <v>0</v>
      </c>
      <c r="EJ1244" s="45"/>
    </row>
    <row r="1245" spans="1:140" ht="15.75" customHeight="1">
      <c r="A1245" s="33"/>
      <c r="B1245" s="33"/>
      <c r="C1245" s="3"/>
      <c r="D1245" s="66"/>
      <c r="E1245" s="3"/>
      <c r="F1245" s="3"/>
      <c r="G1245" s="3"/>
      <c r="H1245" s="66"/>
      <c r="I1245" s="64"/>
      <c r="J1245" s="40"/>
      <c r="K1245" s="3"/>
      <c r="L1245" s="3"/>
      <c r="M1245" s="71"/>
      <c r="N1245" s="65"/>
      <c r="O1245" s="3"/>
      <c r="P1245" s="3"/>
      <c r="Q1245" s="66"/>
      <c r="R1245" s="3"/>
      <c r="S1245" s="66"/>
      <c r="T1245" s="66"/>
      <c r="U1245" s="66"/>
      <c r="V1245" s="66"/>
      <c r="W1245" s="66"/>
      <c r="X1245" s="3"/>
      <c r="Y1245" s="66"/>
      <c r="Z1245" s="66"/>
      <c r="AA1245" s="70"/>
      <c r="AB1245" s="3"/>
      <c r="AC1245" s="3"/>
      <c r="AD1245" s="3"/>
      <c r="AE1245" s="3"/>
      <c r="AF1245" s="3"/>
      <c r="AG1245" s="3"/>
      <c r="AH1245" s="3"/>
      <c r="AI1245" s="66"/>
      <c r="AJ1245" s="3"/>
      <c r="AK1245" s="3"/>
      <c r="AL1245" s="66"/>
      <c r="AM1245" s="3"/>
      <c r="AN1245" s="3"/>
      <c r="AO1245" s="3"/>
      <c r="AP1245" s="66"/>
      <c r="AQ1245" s="3"/>
      <c r="AR1245" s="66" t="str">
        <f t="shared" si="359"/>
        <v/>
      </c>
      <c r="AS1245" s="45"/>
      <c r="AT1245" s="45"/>
      <c r="AU1245" s="45"/>
      <c r="AV1245" s="70"/>
      <c r="AW1245" s="70"/>
      <c r="AX1245" s="66">
        <f t="shared" si="358"/>
        <v>0</v>
      </c>
      <c r="AY1245" s="3"/>
      <c r="AZ1245" s="3"/>
      <c r="BA1245" s="3"/>
      <c r="BB1245" s="3"/>
      <c r="BC1245" s="66"/>
      <c r="BD1245" s="3"/>
      <c r="BE1245" s="3"/>
      <c r="BF1245" s="3"/>
      <c r="BG1245" s="3"/>
      <c r="BH1245" s="3"/>
      <c r="BI1245" s="3"/>
      <c r="BJ1245" s="3"/>
      <c r="BK1245" s="3"/>
      <c r="BL1245" s="3"/>
      <c r="BM1245" s="3"/>
      <c r="BN1245" s="3"/>
      <c r="BO1245" s="3"/>
      <c r="BP1245" s="3"/>
      <c r="BQ1245" s="3"/>
      <c r="BR1245" s="3"/>
      <c r="BS1245" s="66"/>
      <c r="BT1245" s="66"/>
      <c r="BU1245" s="66"/>
      <c r="BV1245" s="2" t="s">
        <v>4467</v>
      </c>
      <c r="BW1245" s="3"/>
      <c r="BX1245" s="66"/>
      <c r="BY1245" s="66"/>
      <c r="BZ1245" s="66"/>
      <c r="CA1245" s="3"/>
      <c r="CB1245" s="66"/>
      <c r="CC1245" s="66"/>
      <c r="CD1245" s="3"/>
      <c r="CE1245" s="66"/>
      <c r="CF1245" s="3"/>
      <c r="CG1245" s="66"/>
      <c r="CH1245" s="34">
        <f t="shared" si="343"/>
        <v>0</v>
      </c>
      <c r="CI1245" s="3"/>
      <c r="CJ1245" s="66"/>
      <c r="CK1245" s="3"/>
      <c r="CL1245" s="66"/>
      <c r="CM1245" s="66"/>
      <c r="CN1245" s="66"/>
      <c r="CO1245" s="3"/>
      <c r="CP1245" s="66"/>
      <c r="CQ1245" s="3"/>
      <c r="CR1245" s="66"/>
      <c r="CS1245" s="34">
        <f t="shared" si="344"/>
        <v>0</v>
      </c>
      <c r="CT1245" s="3"/>
      <c r="CU1245" s="66"/>
      <c r="CV1245" s="3"/>
      <c r="CW1245" s="66"/>
      <c r="CX1245" s="66"/>
      <c r="CY1245" s="3"/>
      <c r="CZ1245" s="66"/>
      <c r="DA1245" s="66"/>
      <c r="DB1245" s="3"/>
      <c r="DC1245" s="66"/>
      <c r="DD1245" s="34">
        <f t="shared" si="345"/>
        <v>0</v>
      </c>
      <c r="DE1245" s="3"/>
      <c r="DF1245" s="3"/>
      <c r="DG1245" s="3"/>
      <c r="DH1245" s="3"/>
      <c r="DI1245" s="3"/>
      <c r="DJ1245" s="3"/>
      <c r="DK1245" s="3"/>
      <c r="DL1245" s="3"/>
      <c r="DM1245" s="3"/>
      <c r="DN1245" s="34">
        <f t="shared" si="346"/>
        <v>0</v>
      </c>
      <c r="DO1245" s="3"/>
      <c r="DP1245" s="3"/>
      <c r="DQ1245" s="3"/>
      <c r="DR1245" s="3"/>
      <c r="DS1245" s="3"/>
      <c r="DT1245" s="3"/>
      <c r="DU1245" s="3"/>
      <c r="DV1245" s="66"/>
      <c r="DW1245" s="3"/>
      <c r="DX1245" s="3"/>
      <c r="DY1245" s="34">
        <f t="shared" si="347"/>
        <v>0</v>
      </c>
      <c r="DZ1245" s="34">
        <f t="shared" si="348"/>
        <v>0</v>
      </c>
      <c r="EA1245" s="34">
        <f t="shared" si="349"/>
        <v>0</v>
      </c>
      <c r="EB1245" s="34">
        <f t="shared" si="350"/>
        <v>0</v>
      </c>
      <c r="EC1245" s="34">
        <f t="shared" si="351"/>
        <v>0</v>
      </c>
      <c r="ED1245" s="34">
        <f t="shared" si="352"/>
        <v>0</v>
      </c>
      <c r="EE1245" s="34">
        <f t="shared" si="353"/>
        <v>0</v>
      </c>
      <c r="EF1245" s="34">
        <f t="shared" si="354"/>
        <v>0</v>
      </c>
      <c r="EG1245" s="34">
        <f t="shared" si="355"/>
        <v>0</v>
      </c>
      <c r="EH1245" s="34">
        <f t="shared" si="356"/>
        <v>0</v>
      </c>
      <c r="EI1245" s="34">
        <f t="shared" si="357"/>
        <v>0</v>
      </c>
      <c r="EJ1245" s="45"/>
    </row>
    <row r="1246" spans="1:140" ht="15.75" customHeight="1">
      <c r="A1246" s="33"/>
      <c r="B1246" s="33"/>
      <c r="C1246" s="3"/>
      <c r="D1246" s="66"/>
      <c r="E1246" s="3"/>
      <c r="F1246" s="55"/>
      <c r="G1246" s="46"/>
      <c r="H1246" s="66"/>
      <c r="I1246" s="40"/>
      <c r="J1246" s="40"/>
      <c r="K1246" s="3"/>
      <c r="L1246" s="3"/>
      <c r="M1246" s="71"/>
      <c r="N1246" s="65"/>
      <c r="O1246" s="3"/>
      <c r="P1246" s="3"/>
      <c r="Q1246" s="66"/>
      <c r="R1246" s="3"/>
      <c r="S1246" s="66"/>
      <c r="T1246" s="66"/>
      <c r="U1246" s="66"/>
      <c r="V1246" s="66"/>
      <c r="W1246" s="66"/>
      <c r="X1246" s="3"/>
      <c r="Y1246" s="66"/>
      <c r="Z1246" s="66"/>
      <c r="AA1246" s="45"/>
      <c r="AB1246" s="3"/>
      <c r="AC1246" s="3"/>
      <c r="AD1246" s="3"/>
      <c r="AE1246" s="3"/>
      <c r="AF1246" s="3"/>
      <c r="AG1246" s="3"/>
      <c r="AH1246" s="3"/>
      <c r="AI1246" s="3"/>
      <c r="AJ1246" s="3"/>
      <c r="AK1246" s="3"/>
      <c r="AL1246" s="66"/>
      <c r="AM1246" s="3"/>
      <c r="AN1246" s="3"/>
      <c r="AO1246" s="3"/>
      <c r="AP1246" s="66"/>
      <c r="AQ1246" s="3"/>
      <c r="AR1246" s="66" t="str">
        <f t="shared" si="359"/>
        <v/>
      </c>
      <c r="AS1246" s="45"/>
      <c r="AT1246" s="45"/>
      <c r="AU1246" s="45"/>
      <c r="AV1246" s="66"/>
      <c r="AW1246" s="66"/>
      <c r="AX1246" s="66">
        <f t="shared" si="358"/>
        <v>0</v>
      </c>
      <c r="AY1246" s="3"/>
      <c r="AZ1246" s="3"/>
      <c r="BA1246" s="3"/>
      <c r="BB1246" s="3"/>
      <c r="BC1246" s="66"/>
      <c r="BD1246" s="3"/>
      <c r="BE1246" s="3"/>
      <c r="BF1246" s="3"/>
      <c r="BG1246" s="3"/>
      <c r="BH1246" s="3"/>
      <c r="BI1246" s="3"/>
      <c r="BJ1246" s="3"/>
      <c r="BK1246" s="3"/>
      <c r="BL1246" s="3"/>
      <c r="BM1246" s="3"/>
      <c r="BN1246" s="3"/>
      <c r="BO1246" s="3"/>
      <c r="BP1246" s="3"/>
      <c r="BQ1246" s="3"/>
      <c r="BR1246" s="3"/>
      <c r="BS1246" s="3"/>
      <c r="BT1246" s="3"/>
      <c r="BU1246" s="3"/>
      <c r="BV1246" s="2" t="s">
        <v>4467</v>
      </c>
      <c r="BW1246" s="3"/>
      <c r="BX1246" s="66"/>
      <c r="BY1246" s="3"/>
      <c r="BZ1246" s="66"/>
      <c r="CA1246" s="3"/>
      <c r="CB1246" s="3"/>
      <c r="CC1246" s="3"/>
      <c r="CD1246" s="3"/>
      <c r="CE1246" s="3"/>
      <c r="CF1246" s="3"/>
      <c r="CG1246" s="3"/>
      <c r="CH1246" s="34">
        <f t="shared" si="343"/>
        <v>0</v>
      </c>
      <c r="CI1246" s="3"/>
      <c r="CJ1246" s="3"/>
      <c r="CK1246" s="3"/>
      <c r="CL1246" s="3"/>
      <c r="CM1246" s="66"/>
      <c r="CN1246" s="3"/>
      <c r="CO1246" s="3"/>
      <c r="CP1246" s="3"/>
      <c r="CQ1246" s="3"/>
      <c r="CR1246" s="3"/>
      <c r="CS1246" s="34">
        <f t="shared" si="344"/>
        <v>0</v>
      </c>
      <c r="CT1246" s="3"/>
      <c r="CU1246" s="3"/>
      <c r="CV1246" s="3"/>
      <c r="CW1246" s="3"/>
      <c r="CX1246" s="3"/>
      <c r="CY1246" s="3"/>
      <c r="CZ1246" s="66"/>
      <c r="DA1246" s="3"/>
      <c r="DB1246" s="3"/>
      <c r="DC1246" s="3"/>
      <c r="DD1246" s="34">
        <f t="shared" si="345"/>
        <v>0</v>
      </c>
      <c r="DE1246" s="3"/>
      <c r="DF1246" s="3"/>
      <c r="DG1246" s="3"/>
      <c r="DH1246" s="3"/>
      <c r="DI1246" s="3"/>
      <c r="DJ1246" s="3"/>
      <c r="DK1246" s="3"/>
      <c r="DL1246" s="3"/>
      <c r="DM1246" s="3"/>
      <c r="DN1246" s="34">
        <f t="shared" si="346"/>
        <v>0</v>
      </c>
      <c r="DO1246" s="3"/>
      <c r="DP1246" s="3"/>
      <c r="DQ1246" s="3"/>
      <c r="DR1246" s="3"/>
      <c r="DS1246" s="3"/>
      <c r="DT1246" s="3"/>
      <c r="DU1246" s="3"/>
      <c r="DV1246" s="66"/>
      <c r="DW1246" s="3"/>
      <c r="DX1246" s="3"/>
      <c r="DY1246" s="34">
        <f t="shared" si="347"/>
        <v>0</v>
      </c>
      <c r="DZ1246" s="34">
        <f t="shared" si="348"/>
        <v>0</v>
      </c>
      <c r="EA1246" s="34">
        <f t="shared" si="349"/>
        <v>0</v>
      </c>
      <c r="EB1246" s="34">
        <f t="shared" si="350"/>
        <v>0</v>
      </c>
      <c r="EC1246" s="34">
        <f t="shared" si="351"/>
        <v>0</v>
      </c>
      <c r="ED1246" s="34">
        <f t="shared" si="352"/>
        <v>0</v>
      </c>
      <c r="EE1246" s="34">
        <f t="shared" si="353"/>
        <v>0</v>
      </c>
      <c r="EF1246" s="34">
        <f t="shared" si="354"/>
        <v>0</v>
      </c>
      <c r="EG1246" s="34">
        <f t="shared" si="355"/>
        <v>0</v>
      </c>
      <c r="EH1246" s="34">
        <f t="shared" si="356"/>
        <v>0</v>
      </c>
      <c r="EI1246" s="34">
        <f t="shared" si="357"/>
        <v>0</v>
      </c>
      <c r="EJ1246" s="45"/>
    </row>
    <row r="1247" spans="1:140" ht="15.75" customHeight="1">
      <c r="A1247" s="33"/>
      <c r="B1247" s="33"/>
      <c r="C1247" s="35"/>
      <c r="D1247" s="66"/>
      <c r="E1247" s="3"/>
      <c r="F1247" s="3"/>
      <c r="G1247" s="3"/>
      <c r="H1247" s="66"/>
      <c r="I1247" s="40"/>
      <c r="J1247" s="40"/>
      <c r="K1247" s="3"/>
      <c r="L1247" s="3"/>
      <c r="M1247" s="71"/>
      <c r="N1247" s="65"/>
      <c r="O1247" s="3"/>
      <c r="P1247" s="3"/>
      <c r="Q1247" s="66"/>
      <c r="R1247" s="3"/>
      <c r="S1247" s="66"/>
      <c r="T1247" s="66"/>
      <c r="U1247" s="66"/>
      <c r="V1247" s="66"/>
      <c r="W1247" s="66"/>
      <c r="X1247" s="3"/>
      <c r="Y1247" s="66"/>
      <c r="Z1247" s="66"/>
      <c r="AA1247" s="66"/>
      <c r="AB1247" s="70"/>
      <c r="AC1247" s="3"/>
      <c r="AD1247" s="3"/>
      <c r="AE1247" s="3"/>
      <c r="AF1247" s="3"/>
      <c r="AG1247" s="3"/>
      <c r="AH1247" s="3"/>
      <c r="AI1247" s="3"/>
      <c r="AJ1247" s="3"/>
      <c r="AK1247" s="3"/>
      <c r="AL1247" s="66"/>
      <c r="AM1247" s="3"/>
      <c r="AN1247" s="3"/>
      <c r="AO1247" s="3"/>
      <c r="AP1247" s="66"/>
      <c r="AQ1247" s="3"/>
      <c r="AR1247" s="66" t="str">
        <f t="shared" si="359"/>
        <v/>
      </c>
      <c r="AS1247" s="66"/>
      <c r="AT1247" s="45"/>
      <c r="AU1247" s="66"/>
      <c r="AV1247" s="3"/>
      <c r="AW1247" s="3"/>
      <c r="AX1247" s="66">
        <f t="shared" si="358"/>
        <v>0</v>
      </c>
      <c r="AY1247" s="3"/>
      <c r="AZ1247" s="3"/>
      <c r="BA1247" s="3"/>
      <c r="BB1247" s="3"/>
      <c r="BC1247" s="66"/>
      <c r="BD1247" s="3"/>
      <c r="BE1247" s="3"/>
      <c r="BF1247" s="3"/>
      <c r="BG1247" s="3"/>
      <c r="BH1247" s="3"/>
      <c r="BI1247" s="3"/>
      <c r="BJ1247" s="3"/>
      <c r="BK1247" s="3"/>
      <c r="BL1247" s="3"/>
      <c r="BM1247" s="3"/>
      <c r="BN1247" s="3"/>
      <c r="BO1247" s="3"/>
      <c r="BP1247" s="3"/>
      <c r="BQ1247" s="3"/>
      <c r="BR1247" s="3"/>
      <c r="BS1247" s="3"/>
      <c r="BT1247" s="3"/>
      <c r="BU1247" s="3"/>
      <c r="BV1247" s="2" t="s">
        <v>4467</v>
      </c>
      <c r="BW1247" s="3"/>
      <c r="BX1247" s="66"/>
      <c r="BY1247" s="3"/>
      <c r="BZ1247" s="66"/>
      <c r="CA1247" s="3"/>
      <c r="CB1247" s="3"/>
      <c r="CC1247" s="3"/>
      <c r="CD1247" s="3"/>
      <c r="CE1247" s="3"/>
      <c r="CF1247" s="3"/>
      <c r="CG1247" s="3"/>
      <c r="CH1247" s="34">
        <f t="shared" si="343"/>
        <v>0</v>
      </c>
      <c r="CI1247" s="3"/>
      <c r="CJ1247" s="3"/>
      <c r="CK1247" s="3"/>
      <c r="CL1247" s="3"/>
      <c r="CM1247" s="66"/>
      <c r="CN1247" s="3"/>
      <c r="CO1247" s="3"/>
      <c r="CP1247" s="3"/>
      <c r="CQ1247" s="3"/>
      <c r="CR1247" s="3"/>
      <c r="CS1247" s="34">
        <f t="shared" si="344"/>
        <v>0</v>
      </c>
      <c r="CT1247" s="3"/>
      <c r="CU1247" s="3"/>
      <c r="CV1247" s="3"/>
      <c r="CW1247" s="3"/>
      <c r="CX1247" s="3"/>
      <c r="CY1247" s="3"/>
      <c r="CZ1247" s="66"/>
      <c r="DA1247" s="3"/>
      <c r="DB1247" s="3"/>
      <c r="DC1247" s="3"/>
      <c r="DD1247" s="34">
        <f t="shared" si="345"/>
        <v>0</v>
      </c>
      <c r="DE1247" s="3"/>
      <c r="DF1247" s="3"/>
      <c r="DG1247" s="3"/>
      <c r="DH1247" s="3"/>
      <c r="DI1247" s="3"/>
      <c r="DJ1247" s="3"/>
      <c r="DK1247" s="3"/>
      <c r="DL1247" s="3"/>
      <c r="DM1247" s="3"/>
      <c r="DN1247" s="34">
        <f t="shared" si="346"/>
        <v>0</v>
      </c>
      <c r="DO1247" s="3"/>
      <c r="DP1247" s="3"/>
      <c r="DQ1247" s="3"/>
      <c r="DR1247" s="3"/>
      <c r="DS1247" s="3"/>
      <c r="DT1247" s="3"/>
      <c r="DU1247" s="3"/>
      <c r="DV1247" s="66"/>
      <c r="DW1247" s="3"/>
      <c r="DX1247" s="3"/>
      <c r="DY1247" s="34">
        <f t="shared" si="347"/>
        <v>0</v>
      </c>
      <c r="DZ1247" s="34">
        <f t="shared" si="348"/>
        <v>0</v>
      </c>
      <c r="EA1247" s="34">
        <f t="shared" si="349"/>
        <v>0</v>
      </c>
      <c r="EB1247" s="34">
        <f t="shared" si="350"/>
        <v>0</v>
      </c>
      <c r="EC1247" s="34">
        <f t="shared" si="351"/>
        <v>0</v>
      </c>
      <c r="ED1247" s="34">
        <f t="shared" si="352"/>
        <v>0</v>
      </c>
      <c r="EE1247" s="34">
        <f t="shared" si="353"/>
        <v>0</v>
      </c>
      <c r="EF1247" s="34">
        <f t="shared" si="354"/>
        <v>0</v>
      </c>
      <c r="EG1247" s="34">
        <f t="shared" si="355"/>
        <v>0</v>
      </c>
      <c r="EH1247" s="34">
        <f t="shared" si="356"/>
        <v>0</v>
      </c>
      <c r="EI1247" s="34">
        <f t="shared" si="357"/>
        <v>0</v>
      </c>
      <c r="EJ1247" s="45"/>
    </row>
    <row r="1248" spans="1:140" ht="15.75" customHeight="1">
      <c r="A1248" s="33"/>
      <c r="B1248" s="33"/>
      <c r="C1248" s="3"/>
      <c r="D1248" s="66"/>
      <c r="E1248" s="3"/>
      <c r="F1248" s="55"/>
      <c r="G1248" s="3"/>
      <c r="H1248" s="66"/>
      <c r="I1248" s="64"/>
      <c r="J1248" s="66"/>
      <c r="K1248" s="3"/>
      <c r="L1248" s="3"/>
      <c r="M1248" s="71"/>
      <c r="N1248" s="65"/>
      <c r="O1248" s="3"/>
      <c r="P1248" s="3"/>
      <c r="Q1248" s="66"/>
      <c r="R1248" s="3"/>
      <c r="S1248" s="66"/>
      <c r="T1248" s="66"/>
      <c r="U1248" s="66"/>
      <c r="V1248" s="66"/>
      <c r="W1248" s="66"/>
      <c r="X1248" s="3"/>
      <c r="Y1248" s="66"/>
      <c r="Z1248" s="66"/>
      <c r="AA1248" s="3"/>
      <c r="AB1248" s="66"/>
      <c r="AC1248" s="3"/>
      <c r="AD1248" s="3"/>
      <c r="AE1248" s="3"/>
      <c r="AF1248" s="70"/>
      <c r="AG1248" s="3"/>
      <c r="AH1248" s="3"/>
      <c r="AI1248" s="3"/>
      <c r="AJ1248" s="3"/>
      <c r="AK1248" s="3"/>
      <c r="AL1248" s="66"/>
      <c r="AM1248" s="3"/>
      <c r="AN1248" s="3"/>
      <c r="AO1248" s="3"/>
      <c r="AP1248" s="66"/>
      <c r="AQ1248" s="3"/>
      <c r="AR1248" s="66" t="str">
        <f t="shared" si="359"/>
        <v/>
      </c>
      <c r="AS1248" s="70"/>
      <c r="AT1248" s="45"/>
      <c r="AU1248" s="70"/>
      <c r="AV1248" s="3"/>
      <c r="AW1248" s="3"/>
      <c r="AX1248" s="66">
        <f t="shared" si="358"/>
        <v>0</v>
      </c>
      <c r="AY1248" s="3"/>
      <c r="AZ1248" s="3"/>
      <c r="BA1248" s="3"/>
      <c r="BB1248" s="3"/>
      <c r="BC1248" s="66"/>
      <c r="BD1248" s="3"/>
      <c r="BE1248" s="3"/>
      <c r="BF1248" s="3"/>
      <c r="BG1248" s="3"/>
      <c r="BH1248" s="3"/>
      <c r="BI1248" s="3"/>
      <c r="BJ1248" s="3"/>
      <c r="BK1248" s="3"/>
      <c r="BL1248" s="3"/>
      <c r="BM1248" s="3"/>
      <c r="BN1248" s="3"/>
      <c r="BO1248" s="3"/>
      <c r="BP1248" s="3"/>
      <c r="BQ1248" s="3"/>
      <c r="BR1248" s="3"/>
      <c r="BS1248" s="70"/>
      <c r="BT1248" s="3"/>
      <c r="BU1248" s="3"/>
      <c r="BV1248" s="2" t="s">
        <v>4467</v>
      </c>
      <c r="BW1248" s="3"/>
      <c r="BX1248" s="66"/>
      <c r="BY1248" s="70"/>
      <c r="BZ1248" s="70"/>
      <c r="CA1248" s="3"/>
      <c r="CB1248" s="3"/>
      <c r="CC1248" s="70"/>
      <c r="CD1248" s="3"/>
      <c r="CE1248" s="3"/>
      <c r="CF1248" s="3"/>
      <c r="CG1248" s="70"/>
      <c r="CH1248" s="34">
        <f t="shared" si="343"/>
        <v>0</v>
      </c>
      <c r="CI1248" s="3"/>
      <c r="CJ1248" s="70"/>
      <c r="CK1248" s="3"/>
      <c r="CL1248" s="3"/>
      <c r="CM1248" s="66"/>
      <c r="CN1248" s="70"/>
      <c r="CO1248" s="3"/>
      <c r="CP1248" s="3"/>
      <c r="CQ1248" s="3"/>
      <c r="CR1248" s="70"/>
      <c r="CS1248" s="34">
        <f t="shared" si="344"/>
        <v>0</v>
      </c>
      <c r="CT1248" s="3"/>
      <c r="CU1248" s="70"/>
      <c r="CV1248" s="3"/>
      <c r="CW1248" s="3"/>
      <c r="CX1248" s="70"/>
      <c r="CY1248" s="3"/>
      <c r="CZ1248" s="66"/>
      <c r="DA1248" s="3"/>
      <c r="DB1248" s="3"/>
      <c r="DC1248" s="70"/>
      <c r="DD1248" s="34">
        <f t="shared" si="345"/>
        <v>0</v>
      </c>
      <c r="DE1248" s="3"/>
      <c r="DF1248" s="3"/>
      <c r="DG1248" s="3"/>
      <c r="DH1248" s="3"/>
      <c r="DI1248" s="3"/>
      <c r="DJ1248" s="3"/>
      <c r="DK1248" s="3"/>
      <c r="DL1248" s="3"/>
      <c r="DM1248" s="3"/>
      <c r="DN1248" s="34">
        <f t="shared" si="346"/>
        <v>0</v>
      </c>
      <c r="DO1248" s="3"/>
      <c r="DP1248" s="3"/>
      <c r="DQ1248" s="3"/>
      <c r="DR1248" s="3"/>
      <c r="DS1248" s="3"/>
      <c r="DT1248" s="3"/>
      <c r="DU1248" s="3"/>
      <c r="DV1248" s="66"/>
      <c r="DW1248" s="3"/>
      <c r="DX1248" s="3"/>
      <c r="DY1248" s="34">
        <f t="shared" si="347"/>
        <v>0</v>
      </c>
      <c r="DZ1248" s="34">
        <f t="shared" si="348"/>
        <v>0</v>
      </c>
      <c r="EA1248" s="34">
        <f t="shared" si="349"/>
        <v>0</v>
      </c>
      <c r="EB1248" s="34">
        <f t="shared" si="350"/>
        <v>0</v>
      </c>
      <c r="EC1248" s="34">
        <f t="shared" si="351"/>
        <v>0</v>
      </c>
      <c r="ED1248" s="34">
        <f t="shared" si="352"/>
        <v>0</v>
      </c>
      <c r="EE1248" s="34">
        <f t="shared" si="353"/>
        <v>0</v>
      </c>
      <c r="EF1248" s="34">
        <f t="shared" si="354"/>
        <v>0</v>
      </c>
      <c r="EG1248" s="34">
        <f t="shared" si="355"/>
        <v>0</v>
      </c>
      <c r="EH1248" s="34">
        <f t="shared" si="356"/>
        <v>0</v>
      </c>
      <c r="EI1248" s="34">
        <f t="shared" si="357"/>
        <v>0</v>
      </c>
      <c r="EJ1248" s="45"/>
    </row>
    <row r="1249" spans="1:140" ht="15.75" customHeight="1">
      <c r="A1249" s="33"/>
      <c r="B1249" s="33"/>
      <c r="C1249" s="46"/>
      <c r="D1249" s="66"/>
      <c r="E1249" s="3"/>
      <c r="F1249" s="55"/>
      <c r="G1249" s="3"/>
      <c r="H1249" s="66"/>
      <c r="I1249" s="40"/>
      <c r="J1249" s="40"/>
      <c r="K1249" s="3"/>
      <c r="L1249" s="3"/>
      <c r="M1249" s="71"/>
      <c r="N1249" s="65"/>
      <c r="O1249" s="3"/>
      <c r="P1249" s="3"/>
      <c r="Q1249" s="66"/>
      <c r="R1249" s="3"/>
      <c r="S1249" s="66"/>
      <c r="T1249" s="66"/>
      <c r="U1249" s="66"/>
      <c r="V1249" s="66"/>
      <c r="W1249" s="66"/>
      <c r="X1249" s="3"/>
      <c r="Y1249" s="66"/>
      <c r="Z1249" s="66"/>
      <c r="AA1249" s="46"/>
      <c r="AB1249" s="3"/>
      <c r="AC1249" s="3"/>
      <c r="AD1249" s="3"/>
      <c r="AE1249" s="3"/>
      <c r="AF1249" s="66"/>
      <c r="AG1249" s="3"/>
      <c r="AH1249" s="3"/>
      <c r="AI1249" s="3"/>
      <c r="AJ1249" s="3"/>
      <c r="AK1249" s="3"/>
      <c r="AL1249" s="66"/>
      <c r="AM1249" s="3"/>
      <c r="AN1249" s="3"/>
      <c r="AO1249" s="3"/>
      <c r="AP1249" s="66"/>
      <c r="AQ1249" s="46"/>
      <c r="AR1249" s="66" t="str">
        <f t="shared" si="359"/>
        <v/>
      </c>
      <c r="AS1249" s="66"/>
      <c r="AT1249" s="45"/>
      <c r="AU1249" s="66"/>
      <c r="AV1249" s="3"/>
      <c r="AW1249" s="3"/>
      <c r="AX1249" s="66">
        <f t="shared" si="358"/>
        <v>0</v>
      </c>
      <c r="AY1249" s="3"/>
      <c r="AZ1249" s="3"/>
      <c r="BA1249" s="3"/>
      <c r="BB1249" s="3"/>
      <c r="BC1249" s="66"/>
      <c r="BD1249" s="3"/>
      <c r="BE1249" s="3"/>
      <c r="BF1249" s="3"/>
      <c r="BG1249" s="3"/>
      <c r="BH1249" s="3"/>
      <c r="BI1249" s="3"/>
      <c r="BJ1249" s="3"/>
      <c r="BK1249" s="3"/>
      <c r="BL1249" s="3"/>
      <c r="BM1249" s="3"/>
      <c r="BN1249" s="3"/>
      <c r="BO1249" s="3"/>
      <c r="BP1249" s="3"/>
      <c r="BQ1249" s="3"/>
      <c r="BR1249" s="3"/>
      <c r="BS1249" s="66"/>
      <c r="BT1249" s="3"/>
      <c r="BU1249" s="3"/>
      <c r="BV1249" s="2" t="s">
        <v>4467</v>
      </c>
      <c r="BW1249" s="3"/>
      <c r="BX1249" s="66"/>
      <c r="BY1249" s="66"/>
      <c r="BZ1249" s="66"/>
      <c r="CA1249" s="3"/>
      <c r="CB1249" s="3"/>
      <c r="CC1249" s="66"/>
      <c r="CD1249" s="3"/>
      <c r="CE1249" s="3"/>
      <c r="CF1249" s="3"/>
      <c r="CG1249" s="66"/>
      <c r="CH1249" s="34">
        <f t="shared" si="343"/>
        <v>0</v>
      </c>
      <c r="CI1249" s="3"/>
      <c r="CJ1249" s="66"/>
      <c r="CK1249" s="3"/>
      <c r="CL1249" s="3"/>
      <c r="CM1249" s="66"/>
      <c r="CN1249" s="66"/>
      <c r="CO1249" s="3"/>
      <c r="CP1249" s="3"/>
      <c r="CQ1249" s="3"/>
      <c r="CR1249" s="66"/>
      <c r="CS1249" s="34">
        <f t="shared" si="344"/>
        <v>0</v>
      </c>
      <c r="CT1249" s="3"/>
      <c r="CU1249" s="66"/>
      <c r="CV1249" s="3"/>
      <c r="CW1249" s="3"/>
      <c r="CX1249" s="66"/>
      <c r="CY1249" s="3"/>
      <c r="CZ1249" s="66"/>
      <c r="DA1249" s="3"/>
      <c r="DB1249" s="3"/>
      <c r="DC1249" s="66"/>
      <c r="DD1249" s="34">
        <f t="shared" si="345"/>
        <v>0</v>
      </c>
      <c r="DE1249" s="3"/>
      <c r="DF1249" s="3"/>
      <c r="DG1249" s="3"/>
      <c r="DH1249" s="3"/>
      <c r="DI1249" s="3"/>
      <c r="DJ1249" s="3"/>
      <c r="DK1249" s="3"/>
      <c r="DL1249" s="3"/>
      <c r="DM1249" s="3"/>
      <c r="DN1249" s="34">
        <f t="shared" si="346"/>
        <v>0</v>
      </c>
      <c r="DO1249" s="3"/>
      <c r="DP1249" s="3"/>
      <c r="DQ1249" s="3"/>
      <c r="DR1249" s="3"/>
      <c r="DS1249" s="3"/>
      <c r="DT1249" s="3"/>
      <c r="DU1249" s="3"/>
      <c r="DV1249" s="66"/>
      <c r="DW1249" s="3"/>
      <c r="DX1249" s="3"/>
      <c r="DY1249" s="34">
        <f t="shared" si="347"/>
        <v>0</v>
      </c>
      <c r="DZ1249" s="34">
        <f t="shared" si="348"/>
        <v>0</v>
      </c>
      <c r="EA1249" s="34">
        <f t="shared" si="349"/>
        <v>0</v>
      </c>
      <c r="EB1249" s="34">
        <f t="shared" si="350"/>
        <v>0</v>
      </c>
      <c r="EC1249" s="34">
        <f t="shared" si="351"/>
        <v>0</v>
      </c>
      <c r="ED1249" s="34">
        <f t="shared" si="352"/>
        <v>0</v>
      </c>
      <c r="EE1249" s="34">
        <f t="shared" si="353"/>
        <v>0</v>
      </c>
      <c r="EF1249" s="34">
        <f t="shared" si="354"/>
        <v>0</v>
      </c>
      <c r="EG1249" s="34">
        <f t="shared" si="355"/>
        <v>0</v>
      </c>
      <c r="EH1249" s="34">
        <f t="shared" si="356"/>
        <v>0</v>
      </c>
      <c r="EI1249" s="34">
        <f t="shared" si="357"/>
        <v>0</v>
      </c>
      <c r="EJ1249" s="45"/>
    </row>
    <row r="1250" spans="1:140" ht="15.75" customHeight="1">
      <c r="A1250" s="33"/>
      <c r="B1250" s="33"/>
      <c r="C1250" s="3"/>
      <c r="D1250" s="66"/>
      <c r="E1250" s="3"/>
      <c r="F1250" s="55"/>
      <c r="G1250" s="3"/>
      <c r="H1250" s="66"/>
      <c r="I1250" s="64"/>
      <c r="J1250" s="40"/>
      <c r="K1250" s="3"/>
      <c r="L1250" s="3"/>
      <c r="M1250" s="71"/>
      <c r="N1250" s="65"/>
      <c r="O1250" s="3"/>
      <c r="P1250" s="3"/>
      <c r="Q1250" s="66"/>
      <c r="R1250" s="3"/>
      <c r="S1250" s="66"/>
      <c r="T1250" s="66"/>
      <c r="U1250" s="66"/>
      <c r="V1250" s="66"/>
      <c r="W1250" s="66"/>
      <c r="X1250" s="3"/>
      <c r="Y1250" s="66"/>
      <c r="Z1250" s="66"/>
      <c r="AA1250" s="3"/>
      <c r="AB1250" s="46"/>
      <c r="AC1250" s="3"/>
      <c r="AD1250" s="3"/>
      <c r="AE1250" s="3"/>
      <c r="AF1250" s="3"/>
      <c r="AG1250" s="3"/>
      <c r="AH1250" s="3"/>
      <c r="AI1250" s="3"/>
      <c r="AJ1250" s="3"/>
      <c r="AK1250" s="3"/>
      <c r="AL1250" s="66"/>
      <c r="AM1250" s="3"/>
      <c r="AN1250" s="3"/>
      <c r="AO1250" s="70"/>
      <c r="AP1250" s="70"/>
      <c r="AQ1250" s="3"/>
      <c r="AR1250" s="66" t="str">
        <f t="shared" si="359"/>
        <v/>
      </c>
      <c r="AS1250" s="70"/>
      <c r="AT1250" s="66"/>
      <c r="AU1250" s="70"/>
      <c r="AV1250" s="3"/>
      <c r="AW1250" s="3"/>
      <c r="AX1250" s="66">
        <f t="shared" si="358"/>
        <v>0</v>
      </c>
      <c r="AY1250" s="3"/>
      <c r="AZ1250" s="3"/>
      <c r="BA1250" s="3"/>
      <c r="BB1250" s="3"/>
      <c r="BC1250" s="66"/>
      <c r="BD1250" s="3"/>
      <c r="BE1250" s="3"/>
      <c r="BF1250" s="3"/>
      <c r="BG1250" s="3"/>
      <c r="BH1250" s="3"/>
      <c r="BI1250" s="3"/>
      <c r="BJ1250" s="3"/>
      <c r="BK1250" s="3"/>
      <c r="BL1250" s="3"/>
      <c r="BM1250" s="3"/>
      <c r="BN1250" s="3"/>
      <c r="BO1250" s="3"/>
      <c r="BP1250" s="3"/>
      <c r="BQ1250" s="3"/>
      <c r="BR1250" s="3"/>
      <c r="BS1250" s="3"/>
      <c r="BT1250" s="3"/>
      <c r="BU1250" s="70"/>
      <c r="BV1250" s="2" t="s">
        <v>4467</v>
      </c>
      <c r="BW1250" s="3"/>
      <c r="BX1250" s="66"/>
      <c r="BY1250" s="3"/>
      <c r="BZ1250" s="66"/>
      <c r="CA1250" s="3"/>
      <c r="CB1250" s="3"/>
      <c r="CC1250" s="3"/>
      <c r="CD1250" s="3"/>
      <c r="CE1250" s="3"/>
      <c r="CF1250" s="3"/>
      <c r="CG1250" s="3"/>
      <c r="CH1250" s="34">
        <f t="shared" si="343"/>
        <v>0</v>
      </c>
      <c r="CI1250" s="3"/>
      <c r="CJ1250" s="3"/>
      <c r="CK1250" s="3"/>
      <c r="CL1250" s="3"/>
      <c r="CM1250" s="66"/>
      <c r="CN1250" s="3"/>
      <c r="CO1250" s="3"/>
      <c r="CP1250" s="3"/>
      <c r="CQ1250" s="3"/>
      <c r="CR1250" s="3"/>
      <c r="CS1250" s="34">
        <f t="shared" si="344"/>
        <v>0</v>
      </c>
      <c r="CT1250" s="3"/>
      <c r="CU1250" s="3"/>
      <c r="CV1250" s="3"/>
      <c r="CW1250" s="3"/>
      <c r="CX1250" s="3"/>
      <c r="CY1250" s="3"/>
      <c r="CZ1250" s="66"/>
      <c r="DA1250" s="70"/>
      <c r="DB1250" s="3"/>
      <c r="DC1250" s="70"/>
      <c r="DD1250" s="34">
        <f t="shared" si="345"/>
        <v>0</v>
      </c>
      <c r="DE1250" s="3"/>
      <c r="DF1250" s="3"/>
      <c r="DG1250" s="3"/>
      <c r="DH1250" s="3"/>
      <c r="DI1250" s="3"/>
      <c r="DJ1250" s="3"/>
      <c r="DK1250" s="3"/>
      <c r="DL1250" s="3"/>
      <c r="DM1250" s="3"/>
      <c r="DN1250" s="34">
        <f t="shared" si="346"/>
        <v>0</v>
      </c>
      <c r="DO1250" s="3"/>
      <c r="DP1250" s="3"/>
      <c r="DQ1250" s="3"/>
      <c r="DR1250" s="3"/>
      <c r="DS1250" s="3"/>
      <c r="DT1250" s="3"/>
      <c r="DU1250" s="3"/>
      <c r="DV1250" s="66"/>
      <c r="DW1250" s="3"/>
      <c r="DX1250" s="3"/>
      <c r="DY1250" s="34">
        <f t="shared" si="347"/>
        <v>0</v>
      </c>
      <c r="DZ1250" s="34">
        <f t="shared" si="348"/>
        <v>0</v>
      </c>
      <c r="EA1250" s="34">
        <f t="shared" si="349"/>
        <v>0</v>
      </c>
      <c r="EB1250" s="34">
        <f t="shared" si="350"/>
        <v>0</v>
      </c>
      <c r="EC1250" s="34">
        <f t="shared" si="351"/>
        <v>0</v>
      </c>
      <c r="ED1250" s="34">
        <f t="shared" si="352"/>
        <v>0</v>
      </c>
      <c r="EE1250" s="34">
        <f t="shared" si="353"/>
        <v>0</v>
      </c>
      <c r="EF1250" s="34">
        <f t="shared" si="354"/>
        <v>0</v>
      </c>
      <c r="EG1250" s="34">
        <f t="shared" si="355"/>
        <v>0</v>
      </c>
      <c r="EH1250" s="34">
        <f t="shared" si="356"/>
        <v>0</v>
      </c>
      <c r="EI1250" s="34">
        <f t="shared" si="357"/>
        <v>0</v>
      </c>
      <c r="EJ1250" s="45"/>
    </row>
    <row r="1251" spans="1:140" ht="15.75" customHeight="1">
      <c r="A1251" s="33"/>
      <c r="B1251" s="33"/>
      <c r="C1251" s="3"/>
      <c r="D1251" s="66"/>
      <c r="E1251" s="3"/>
      <c r="F1251" s="3"/>
      <c r="G1251" s="3"/>
      <c r="H1251" s="66"/>
      <c r="I1251" s="64"/>
      <c r="J1251" s="40"/>
      <c r="K1251" s="3"/>
      <c r="L1251" s="3"/>
      <c r="M1251" s="71"/>
      <c r="N1251" s="65"/>
      <c r="O1251" s="3"/>
      <c r="P1251" s="3"/>
      <c r="Q1251" s="66"/>
      <c r="R1251" s="3"/>
      <c r="S1251" s="66"/>
      <c r="T1251" s="66"/>
      <c r="U1251" s="66"/>
      <c r="V1251" s="66"/>
      <c r="W1251" s="66"/>
      <c r="X1251" s="3"/>
      <c r="Y1251" s="66"/>
      <c r="Z1251" s="66"/>
      <c r="AA1251" s="3"/>
      <c r="AB1251" s="3"/>
      <c r="AC1251" s="3"/>
      <c r="AD1251" s="3"/>
      <c r="AE1251" s="3"/>
      <c r="AF1251" s="3"/>
      <c r="AG1251" s="70"/>
      <c r="AH1251" s="3"/>
      <c r="AI1251" s="3"/>
      <c r="AJ1251" s="3"/>
      <c r="AK1251" s="3"/>
      <c r="AL1251" s="66"/>
      <c r="AM1251" s="3"/>
      <c r="AN1251" s="3"/>
      <c r="AO1251" s="66"/>
      <c r="AP1251" s="66"/>
      <c r="AQ1251" s="3"/>
      <c r="AR1251" s="66" t="str">
        <f t="shared" si="359"/>
        <v/>
      </c>
      <c r="AS1251" s="45"/>
      <c r="AT1251" s="3"/>
      <c r="AU1251" s="45"/>
      <c r="AV1251" s="3"/>
      <c r="AW1251" s="70"/>
      <c r="AX1251" s="66">
        <f t="shared" si="358"/>
        <v>0</v>
      </c>
      <c r="AY1251" s="3"/>
      <c r="AZ1251" s="3"/>
      <c r="BA1251" s="3"/>
      <c r="BB1251" s="3"/>
      <c r="BC1251" s="66"/>
      <c r="BD1251" s="3"/>
      <c r="BE1251" s="3"/>
      <c r="BF1251" s="3"/>
      <c r="BG1251" s="3"/>
      <c r="BH1251" s="3"/>
      <c r="BI1251" s="3"/>
      <c r="BJ1251" s="3"/>
      <c r="BK1251" s="3"/>
      <c r="BL1251" s="3"/>
      <c r="BM1251" s="3"/>
      <c r="BN1251" s="3"/>
      <c r="BO1251" s="3"/>
      <c r="BP1251" s="3"/>
      <c r="BQ1251" s="3"/>
      <c r="BR1251" s="3"/>
      <c r="BS1251" s="70"/>
      <c r="BT1251" s="3"/>
      <c r="BU1251" s="45"/>
      <c r="BV1251" s="2" t="s">
        <v>4467</v>
      </c>
      <c r="BW1251" s="3"/>
      <c r="BX1251" s="66"/>
      <c r="BY1251" s="70"/>
      <c r="BZ1251" s="70"/>
      <c r="CA1251" s="3"/>
      <c r="CB1251" s="3"/>
      <c r="CC1251" s="3"/>
      <c r="CD1251" s="3"/>
      <c r="CE1251" s="3"/>
      <c r="CF1251" s="3"/>
      <c r="CG1251" s="70"/>
      <c r="CH1251" s="34">
        <f t="shared" si="343"/>
        <v>0</v>
      </c>
      <c r="CI1251" s="3"/>
      <c r="CJ1251" s="3"/>
      <c r="CK1251" s="3"/>
      <c r="CL1251" s="3"/>
      <c r="CM1251" s="66"/>
      <c r="CN1251" s="3"/>
      <c r="CO1251" s="3"/>
      <c r="CP1251" s="3"/>
      <c r="CQ1251" s="3"/>
      <c r="CR1251" s="3"/>
      <c r="CS1251" s="34">
        <f t="shared" si="344"/>
        <v>0</v>
      </c>
      <c r="CT1251" s="3"/>
      <c r="CU1251" s="3"/>
      <c r="CV1251" s="3"/>
      <c r="CW1251" s="3"/>
      <c r="CX1251" s="70"/>
      <c r="CY1251" s="3"/>
      <c r="CZ1251" s="66"/>
      <c r="DA1251" s="66"/>
      <c r="DB1251" s="3"/>
      <c r="DC1251" s="45"/>
      <c r="DD1251" s="34">
        <f t="shared" si="345"/>
        <v>0</v>
      </c>
      <c r="DE1251" s="3"/>
      <c r="DF1251" s="3"/>
      <c r="DG1251" s="3"/>
      <c r="DH1251" s="3"/>
      <c r="DI1251" s="3"/>
      <c r="DJ1251" s="3"/>
      <c r="DK1251" s="3"/>
      <c r="DL1251" s="3"/>
      <c r="DM1251" s="3"/>
      <c r="DN1251" s="34">
        <f t="shared" si="346"/>
        <v>0</v>
      </c>
      <c r="DO1251" s="3"/>
      <c r="DP1251" s="3"/>
      <c r="DQ1251" s="3"/>
      <c r="DR1251" s="3"/>
      <c r="DS1251" s="3"/>
      <c r="DT1251" s="3"/>
      <c r="DU1251" s="70"/>
      <c r="DV1251" s="70"/>
      <c r="DW1251" s="3"/>
      <c r="DX1251" s="70"/>
      <c r="DY1251" s="34">
        <f t="shared" si="347"/>
        <v>0</v>
      </c>
      <c r="DZ1251" s="34">
        <f t="shared" si="348"/>
        <v>0</v>
      </c>
      <c r="EA1251" s="34">
        <f t="shared" si="349"/>
        <v>0</v>
      </c>
      <c r="EB1251" s="34">
        <f t="shared" si="350"/>
        <v>0</v>
      </c>
      <c r="EC1251" s="34">
        <f t="shared" si="351"/>
        <v>0</v>
      </c>
      <c r="ED1251" s="34">
        <f t="shared" si="352"/>
        <v>0</v>
      </c>
      <c r="EE1251" s="34">
        <f t="shared" si="353"/>
        <v>0</v>
      </c>
      <c r="EF1251" s="34">
        <f t="shared" si="354"/>
        <v>0</v>
      </c>
      <c r="EG1251" s="34">
        <f t="shared" si="355"/>
        <v>0</v>
      </c>
      <c r="EH1251" s="34">
        <f t="shared" si="356"/>
        <v>0</v>
      </c>
      <c r="EI1251" s="34">
        <f t="shared" si="357"/>
        <v>0</v>
      </c>
      <c r="EJ1251" s="45"/>
    </row>
    <row r="1252" spans="1:140" ht="15.75" customHeight="1">
      <c r="A1252" s="33"/>
      <c r="B1252" s="33"/>
      <c r="C1252" s="3"/>
      <c r="D1252" s="66"/>
      <c r="E1252" s="3"/>
      <c r="F1252" s="55"/>
      <c r="G1252" s="46"/>
      <c r="H1252" s="66"/>
      <c r="I1252" s="40"/>
      <c r="J1252" s="40"/>
      <c r="K1252" s="3"/>
      <c r="L1252" s="3"/>
      <c r="M1252" s="71"/>
      <c r="N1252" s="67"/>
      <c r="O1252" s="3"/>
      <c r="P1252" s="3"/>
      <c r="Q1252" s="66"/>
      <c r="R1252" s="3"/>
      <c r="S1252" s="66"/>
      <c r="T1252" s="66"/>
      <c r="U1252" s="66"/>
      <c r="V1252" s="66"/>
      <c r="W1252" s="66"/>
      <c r="X1252" s="3"/>
      <c r="Y1252" s="66"/>
      <c r="Z1252" s="66"/>
      <c r="AA1252" s="46"/>
      <c r="AB1252" s="3"/>
      <c r="AC1252" s="70"/>
      <c r="AD1252" s="70"/>
      <c r="AE1252" s="70"/>
      <c r="AF1252" s="46"/>
      <c r="AG1252" s="66"/>
      <c r="AH1252" s="3"/>
      <c r="AI1252" s="46"/>
      <c r="AJ1252" s="70"/>
      <c r="AK1252" s="70"/>
      <c r="AL1252" s="70"/>
      <c r="AM1252" s="46"/>
      <c r="AN1252" s="3"/>
      <c r="AO1252" s="3"/>
      <c r="AP1252" s="66"/>
      <c r="AQ1252" s="3"/>
      <c r="AR1252" s="66" t="str">
        <f t="shared" si="359"/>
        <v/>
      </c>
      <c r="AS1252" s="45"/>
      <c r="AT1252" s="70"/>
      <c r="AU1252" s="66"/>
      <c r="AV1252" s="3"/>
      <c r="AW1252" s="66"/>
      <c r="AX1252" s="66">
        <f t="shared" si="358"/>
        <v>0</v>
      </c>
      <c r="AY1252" s="3"/>
      <c r="AZ1252" s="3"/>
      <c r="BA1252" s="3"/>
      <c r="BB1252" s="3"/>
      <c r="BC1252" s="66"/>
      <c r="BD1252" s="3"/>
      <c r="BE1252" s="3"/>
      <c r="BF1252" s="3"/>
      <c r="BG1252" s="3"/>
      <c r="BH1252" s="3"/>
      <c r="BI1252" s="3"/>
      <c r="BJ1252" s="3"/>
      <c r="BK1252" s="3"/>
      <c r="BL1252" s="3"/>
      <c r="BM1252" s="3"/>
      <c r="BN1252" s="3"/>
      <c r="BO1252" s="3"/>
      <c r="BP1252" s="3"/>
      <c r="BQ1252" s="3"/>
      <c r="BR1252" s="3"/>
      <c r="BS1252" s="66"/>
      <c r="BT1252" s="3"/>
      <c r="BU1252" s="66"/>
      <c r="BV1252" s="2" t="s">
        <v>4467</v>
      </c>
      <c r="BW1252" s="3"/>
      <c r="BX1252" s="66"/>
      <c r="BY1252" s="66"/>
      <c r="BZ1252" s="66"/>
      <c r="CA1252" s="3"/>
      <c r="CB1252" s="3"/>
      <c r="CC1252" s="3"/>
      <c r="CD1252" s="3"/>
      <c r="CE1252" s="3"/>
      <c r="CF1252" s="3"/>
      <c r="CG1252" s="66"/>
      <c r="CH1252" s="34">
        <f t="shared" si="343"/>
        <v>0</v>
      </c>
      <c r="CI1252" s="3"/>
      <c r="CJ1252" s="46"/>
      <c r="CK1252" s="3"/>
      <c r="CL1252" s="3"/>
      <c r="CM1252" s="66"/>
      <c r="CN1252" s="3"/>
      <c r="CO1252" s="3"/>
      <c r="CP1252" s="3"/>
      <c r="CQ1252" s="3"/>
      <c r="CR1252" s="3"/>
      <c r="CS1252" s="34">
        <f t="shared" si="344"/>
        <v>0</v>
      </c>
      <c r="CT1252" s="3"/>
      <c r="CU1252" s="3"/>
      <c r="CV1252" s="3"/>
      <c r="CW1252" s="3"/>
      <c r="CX1252" s="66"/>
      <c r="CY1252" s="3"/>
      <c r="CZ1252" s="66"/>
      <c r="DA1252" s="3"/>
      <c r="DB1252" s="3"/>
      <c r="DC1252" s="66"/>
      <c r="DD1252" s="34">
        <f t="shared" si="345"/>
        <v>0</v>
      </c>
      <c r="DE1252" s="3"/>
      <c r="DF1252" s="3"/>
      <c r="DG1252" s="3"/>
      <c r="DH1252" s="3"/>
      <c r="DI1252" s="3"/>
      <c r="DJ1252" s="3"/>
      <c r="DK1252" s="3"/>
      <c r="DL1252" s="3"/>
      <c r="DM1252" s="3"/>
      <c r="DN1252" s="34">
        <f t="shared" si="346"/>
        <v>0</v>
      </c>
      <c r="DO1252" s="3"/>
      <c r="DP1252" s="3"/>
      <c r="DQ1252" s="3"/>
      <c r="DR1252" s="3"/>
      <c r="DS1252" s="3"/>
      <c r="DT1252" s="3"/>
      <c r="DU1252" s="66"/>
      <c r="DV1252" s="66"/>
      <c r="DW1252" s="3"/>
      <c r="DX1252" s="66"/>
      <c r="DY1252" s="34">
        <f t="shared" si="347"/>
        <v>0</v>
      </c>
      <c r="DZ1252" s="34">
        <f t="shared" si="348"/>
        <v>0</v>
      </c>
      <c r="EA1252" s="34">
        <f t="shared" si="349"/>
        <v>0</v>
      </c>
      <c r="EB1252" s="34">
        <f t="shared" si="350"/>
        <v>0</v>
      </c>
      <c r="EC1252" s="34">
        <f t="shared" si="351"/>
        <v>0</v>
      </c>
      <c r="ED1252" s="34">
        <f t="shared" si="352"/>
        <v>0</v>
      </c>
      <c r="EE1252" s="34">
        <f t="shared" si="353"/>
        <v>0</v>
      </c>
      <c r="EF1252" s="34">
        <f t="shared" si="354"/>
        <v>0</v>
      </c>
      <c r="EG1252" s="34">
        <f t="shared" si="355"/>
        <v>0</v>
      </c>
      <c r="EH1252" s="34">
        <f t="shared" si="356"/>
        <v>0</v>
      </c>
      <c r="EI1252" s="34">
        <f t="shared" si="357"/>
        <v>0</v>
      </c>
      <c r="EJ1252" s="45"/>
    </row>
    <row r="1253" spans="1:140" ht="15.75" customHeight="1">
      <c r="A1253" s="33"/>
      <c r="B1253" s="33"/>
      <c r="C1253" s="3"/>
      <c r="D1253" s="66"/>
      <c r="E1253" s="3"/>
      <c r="F1253" s="55"/>
      <c r="G1253" s="3"/>
      <c r="H1253" s="66"/>
      <c r="I1253" s="64"/>
      <c r="J1253" s="66"/>
      <c r="K1253" s="3"/>
      <c r="L1253" s="3"/>
      <c r="M1253" s="71"/>
      <c r="N1253" s="65"/>
      <c r="O1253" s="3"/>
      <c r="P1253" s="3"/>
      <c r="Q1253" s="66"/>
      <c r="R1253" s="3"/>
      <c r="S1253" s="66"/>
      <c r="T1253" s="66"/>
      <c r="U1253" s="66"/>
      <c r="V1253" s="66"/>
      <c r="W1253" s="66"/>
      <c r="X1253" s="3"/>
      <c r="Y1253" s="66"/>
      <c r="Z1253" s="66"/>
      <c r="AA1253" s="3"/>
      <c r="AB1253" s="3"/>
      <c r="AC1253" s="66"/>
      <c r="AD1253" s="66"/>
      <c r="AE1253" s="66"/>
      <c r="AF1253" s="3"/>
      <c r="AG1253" s="3"/>
      <c r="AH1253" s="3"/>
      <c r="AI1253" s="70"/>
      <c r="AJ1253" s="66"/>
      <c r="AK1253" s="66"/>
      <c r="AL1253" s="66"/>
      <c r="AM1253" s="3"/>
      <c r="AN1253" s="3"/>
      <c r="AO1253" s="3"/>
      <c r="AP1253" s="66"/>
      <c r="AQ1253" s="3"/>
      <c r="AR1253" s="66" t="str">
        <f t="shared" si="359"/>
        <v/>
      </c>
      <c r="AS1253" s="66"/>
      <c r="AT1253" s="45"/>
      <c r="AU1253" s="3"/>
      <c r="AV1253" s="3"/>
      <c r="AW1253" s="3"/>
      <c r="AX1253" s="66">
        <f t="shared" si="358"/>
        <v>0</v>
      </c>
      <c r="AY1253" s="3"/>
      <c r="AZ1253" s="3"/>
      <c r="BA1253" s="3"/>
      <c r="BB1253" s="3"/>
      <c r="BC1253" s="66"/>
      <c r="BD1253" s="3"/>
      <c r="BE1253" s="3"/>
      <c r="BF1253" s="3"/>
      <c r="BG1253" s="3"/>
      <c r="BH1253" s="3"/>
      <c r="BI1253" s="3"/>
      <c r="BJ1253" s="3"/>
      <c r="BK1253" s="3"/>
      <c r="BL1253" s="3"/>
      <c r="BM1253" s="3"/>
      <c r="BN1253" s="3"/>
      <c r="BO1253" s="3"/>
      <c r="BP1253" s="3"/>
      <c r="BQ1253" s="3"/>
      <c r="BR1253" s="3"/>
      <c r="BS1253" s="70"/>
      <c r="BT1253" s="3"/>
      <c r="BU1253" s="70"/>
      <c r="BV1253" s="2" t="s">
        <v>4467</v>
      </c>
      <c r="BW1253" s="3"/>
      <c r="BX1253" s="66"/>
      <c r="BY1253" s="3"/>
      <c r="BZ1253" s="66"/>
      <c r="CA1253" s="3"/>
      <c r="CB1253" s="3"/>
      <c r="CC1253" s="3"/>
      <c r="CD1253" s="3"/>
      <c r="CE1253" s="3"/>
      <c r="CF1253" s="3"/>
      <c r="CG1253" s="3"/>
      <c r="CH1253" s="34">
        <f t="shared" si="343"/>
        <v>0</v>
      </c>
      <c r="CI1253" s="3"/>
      <c r="CJ1253" s="70"/>
      <c r="CK1253" s="3"/>
      <c r="CL1253" s="3"/>
      <c r="CM1253" s="66"/>
      <c r="CN1253" s="3"/>
      <c r="CO1253" s="3"/>
      <c r="CP1253" s="70"/>
      <c r="CQ1253" s="3"/>
      <c r="CR1253" s="70"/>
      <c r="CS1253" s="34">
        <f t="shared" si="344"/>
        <v>0</v>
      </c>
      <c r="CT1253" s="3"/>
      <c r="CU1253" s="3"/>
      <c r="CV1253" s="3"/>
      <c r="CW1253" s="3"/>
      <c r="CX1253" s="3"/>
      <c r="CY1253" s="3"/>
      <c r="CZ1253" s="66"/>
      <c r="DA1253" s="3"/>
      <c r="DB1253" s="3"/>
      <c r="DC1253" s="3"/>
      <c r="DD1253" s="34">
        <f t="shared" si="345"/>
        <v>0</v>
      </c>
      <c r="DE1253" s="3"/>
      <c r="DF1253" s="3"/>
      <c r="DG1253" s="3"/>
      <c r="DH1253" s="3"/>
      <c r="DI1253" s="3"/>
      <c r="DJ1253" s="3"/>
      <c r="DK1253" s="3"/>
      <c r="DL1253" s="3"/>
      <c r="DM1253" s="3"/>
      <c r="DN1253" s="34">
        <f t="shared" si="346"/>
        <v>0</v>
      </c>
      <c r="DO1253" s="3"/>
      <c r="DP1253" s="3"/>
      <c r="DQ1253" s="3"/>
      <c r="DR1253" s="3"/>
      <c r="DS1253" s="3"/>
      <c r="DT1253" s="3"/>
      <c r="DU1253" s="3"/>
      <c r="DV1253" s="66"/>
      <c r="DW1253" s="3"/>
      <c r="DX1253" s="3"/>
      <c r="DY1253" s="34">
        <f t="shared" si="347"/>
        <v>0</v>
      </c>
      <c r="DZ1253" s="34">
        <f t="shared" si="348"/>
        <v>0</v>
      </c>
      <c r="EA1253" s="34">
        <f t="shared" si="349"/>
        <v>0</v>
      </c>
      <c r="EB1253" s="34">
        <f t="shared" si="350"/>
        <v>0</v>
      </c>
      <c r="EC1253" s="34">
        <f t="shared" si="351"/>
        <v>0</v>
      </c>
      <c r="ED1253" s="34">
        <f t="shared" si="352"/>
        <v>0</v>
      </c>
      <c r="EE1253" s="34">
        <f t="shared" si="353"/>
        <v>0</v>
      </c>
      <c r="EF1253" s="34">
        <f t="shared" si="354"/>
        <v>0</v>
      </c>
      <c r="EG1253" s="34">
        <f t="shared" si="355"/>
        <v>0</v>
      </c>
      <c r="EH1253" s="34">
        <f t="shared" si="356"/>
        <v>0</v>
      </c>
      <c r="EI1253" s="34">
        <f t="shared" si="357"/>
        <v>0</v>
      </c>
      <c r="EJ1253" s="45"/>
    </row>
    <row r="1254" spans="1:140" ht="15.75" customHeight="1">
      <c r="A1254" s="33"/>
      <c r="B1254" s="33"/>
      <c r="C1254" s="3"/>
      <c r="D1254" s="66"/>
      <c r="E1254" s="3"/>
      <c r="F1254" s="3"/>
      <c r="G1254" s="3"/>
      <c r="H1254" s="66"/>
      <c r="I1254" s="64"/>
      <c r="J1254" s="3"/>
      <c r="K1254" s="3"/>
      <c r="L1254" s="3"/>
      <c r="M1254" s="71"/>
      <c r="N1254" s="65"/>
      <c r="O1254" s="3"/>
      <c r="P1254" s="3"/>
      <c r="Q1254" s="66"/>
      <c r="R1254" s="3"/>
      <c r="S1254" s="66"/>
      <c r="T1254" s="66"/>
      <c r="U1254" s="66"/>
      <c r="V1254" s="66"/>
      <c r="W1254" s="66"/>
      <c r="X1254" s="3"/>
      <c r="Y1254" s="66"/>
      <c r="Z1254" s="66"/>
      <c r="AA1254" s="3"/>
      <c r="AB1254" s="3"/>
      <c r="AC1254" s="3"/>
      <c r="AD1254" s="3"/>
      <c r="AE1254" s="3"/>
      <c r="AF1254" s="3"/>
      <c r="AG1254" s="3"/>
      <c r="AH1254" s="70"/>
      <c r="AI1254" s="66"/>
      <c r="AJ1254" s="3"/>
      <c r="AK1254" s="3"/>
      <c r="AL1254" s="66"/>
      <c r="AM1254" s="3"/>
      <c r="AN1254" s="3"/>
      <c r="AO1254" s="3"/>
      <c r="AP1254" s="66"/>
      <c r="AQ1254" s="3"/>
      <c r="AR1254" s="66" t="str">
        <f t="shared" si="359"/>
        <v/>
      </c>
      <c r="AS1254" s="70"/>
      <c r="AT1254" s="45"/>
      <c r="AU1254" s="70"/>
      <c r="AV1254" s="3"/>
      <c r="AW1254" s="3"/>
      <c r="AX1254" s="66">
        <f t="shared" si="358"/>
        <v>0</v>
      </c>
      <c r="AY1254" s="3"/>
      <c r="AZ1254" s="3"/>
      <c r="BA1254" s="3"/>
      <c r="BB1254" s="3"/>
      <c r="BC1254" s="66"/>
      <c r="BD1254" s="3"/>
      <c r="BE1254" s="3"/>
      <c r="BF1254" s="3"/>
      <c r="BG1254" s="3"/>
      <c r="BH1254" s="3"/>
      <c r="BI1254" s="3"/>
      <c r="BJ1254" s="3"/>
      <c r="BK1254" s="3"/>
      <c r="BL1254" s="3"/>
      <c r="BM1254" s="3"/>
      <c r="BN1254" s="3"/>
      <c r="BO1254" s="3"/>
      <c r="BP1254" s="3"/>
      <c r="BQ1254" s="3"/>
      <c r="BR1254" s="3"/>
      <c r="BS1254" s="45"/>
      <c r="BT1254" s="70"/>
      <c r="BU1254" s="45"/>
      <c r="BV1254" s="2" t="s">
        <v>4467</v>
      </c>
      <c r="BW1254" s="3"/>
      <c r="BX1254" s="66"/>
      <c r="BY1254" s="70"/>
      <c r="BZ1254" s="70"/>
      <c r="CA1254" s="3"/>
      <c r="CB1254" s="70"/>
      <c r="CC1254" s="70"/>
      <c r="CD1254" s="3"/>
      <c r="CE1254" s="70"/>
      <c r="CF1254" s="3"/>
      <c r="CG1254" s="70"/>
      <c r="CH1254" s="34">
        <f t="shared" si="343"/>
        <v>0</v>
      </c>
      <c r="CI1254" s="3"/>
      <c r="CJ1254" s="45"/>
      <c r="CK1254" s="3"/>
      <c r="CL1254" s="70"/>
      <c r="CM1254" s="70"/>
      <c r="CN1254" s="70"/>
      <c r="CO1254" s="3"/>
      <c r="CP1254" s="45"/>
      <c r="CQ1254" s="3"/>
      <c r="CR1254" s="45"/>
      <c r="CS1254" s="34">
        <f t="shared" si="344"/>
        <v>0</v>
      </c>
      <c r="CT1254" s="3"/>
      <c r="CU1254" s="70"/>
      <c r="CV1254" s="3"/>
      <c r="CW1254" s="70"/>
      <c r="CX1254" s="70"/>
      <c r="CY1254" s="3"/>
      <c r="CZ1254" s="66"/>
      <c r="DA1254" s="70"/>
      <c r="DB1254" s="3"/>
      <c r="DC1254" s="70"/>
      <c r="DD1254" s="34">
        <f t="shared" si="345"/>
        <v>0</v>
      </c>
      <c r="DE1254" s="3"/>
      <c r="DF1254" s="3"/>
      <c r="DG1254" s="3"/>
      <c r="DH1254" s="3"/>
      <c r="DI1254" s="3"/>
      <c r="DJ1254" s="3"/>
      <c r="DK1254" s="3"/>
      <c r="DL1254" s="3"/>
      <c r="DM1254" s="3"/>
      <c r="DN1254" s="34">
        <f t="shared" si="346"/>
        <v>0</v>
      </c>
      <c r="DO1254" s="3"/>
      <c r="DP1254" s="3"/>
      <c r="DQ1254" s="3"/>
      <c r="DR1254" s="3"/>
      <c r="DS1254" s="3"/>
      <c r="DT1254" s="3"/>
      <c r="DU1254" s="3"/>
      <c r="DV1254" s="66"/>
      <c r="DW1254" s="3"/>
      <c r="DX1254" s="3"/>
      <c r="DY1254" s="34">
        <f t="shared" si="347"/>
        <v>0</v>
      </c>
      <c r="DZ1254" s="34">
        <f t="shared" si="348"/>
        <v>0</v>
      </c>
      <c r="EA1254" s="34">
        <f t="shared" si="349"/>
        <v>0</v>
      </c>
      <c r="EB1254" s="34">
        <f t="shared" si="350"/>
        <v>0</v>
      </c>
      <c r="EC1254" s="34">
        <f t="shared" si="351"/>
        <v>0</v>
      </c>
      <c r="ED1254" s="34">
        <f t="shared" si="352"/>
        <v>0</v>
      </c>
      <c r="EE1254" s="34">
        <f t="shared" si="353"/>
        <v>0</v>
      </c>
      <c r="EF1254" s="34">
        <f t="shared" si="354"/>
        <v>0</v>
      </c>
      <c r="EG1254" s="34">
        <f t="shared" si="355"/>
        <v>0</v>
      </c>
      <c r="EH1254" s="34">
        <f t="shared" si="356"/>
        <v>0</v>
      </c>
      <c r="EI1254" s="34">
        <f t="shared" si="357"/>
        <v>0</v>
      </c>
      <c r="EJ1254" s="45"/>
    </row>
    <row r="1255" spans="1:140" ht="15.75" customHeight="1">
      <c r="A1255" s="33"/>
      <c r="B1255" s="33"/>
      <c r="C1255" s="3"/>
      <c r="D1255" s="66"/>
      <c r="E1255" s="3"/>
      <c r="F1255" s="3"/>
      <c r="G1255" s="46"/>
      <c r="H1255" s="66"/>
      <c r="I1255" s="64"/>
      <c r="J1255" s="40"/>
      <c r="K1255" s="3"/>
      <c r="L1255" s="3"/>
      <c r="M1255" s="71"/>
      <c r="N1255" s="65"/>
      <c r="O1255" s="3"/>
      <c r="P1255" s="3"/>
      <c r="Q1255" s="66"/>
      <c r="R1255" s="3"/>
      <c r="S1255" s="66"/>
      <c r="T1255" s="66"/>
      <c r="U1255" s="66"/>
      <c r="V1255" s="66"/>
      <c r="W1255" s="66"/>
      <c r="X1255" s="3"/>
      <c r="Y1255" s="66"/>
      <c r="Z1255" s="66"/>
      <c r="AA1255" s="3"/>
      <c r="AB1255" s="70"/>
      <c r="AC1255" s="3"/>
      <c r="AD1255" s="3"/>
      <c r="AE1255" s="3"/>
      <c r="AF1255" s="3"/>
      <c r="AG1255" s="3"/>
      <c r="AH1255" s="66"/>
      <c r="AI1255" s="3"/>
      <c r="AJ1255" s="3"/>
      <c r="AK1255" s="3"/>
      <c r="AL1255" s="66"/>
      <c r="AM1255" s="3"/>
      <c r="AN1255" s="3"/>
      <c r="AO1255" s="3"/>
      <c r="AP1255" s="66"/>
      <c r="AQ1255" s="3"/>
      <c r="AR1255" s="66" t="str">
        <f t="shared" si="359"/>
        <v/>
      </c>
      <c r="AS1255" s="66"/>
      <c r="AT1255" s="45"/>
      <c r="AU1255" s="66"/>
      <c r="AV1255" s="3"/>
      <c r="AW1255" s="3"/>
      <c r="AX1255" s="66">
        <f t="shared" si="358"/>
        <v>0</v>
      </c>
      <c r="AY1255" s="3"/>
      <c r="AZ1255" s="3"/>
      <c r="BA1255" s="3"/>
      <c r="BB1255" s="3"/>
      <c r="BC1255" s="66"/>
      <c r="BD1255" s="3"/>
      <c r="BE1255" s="3"/>
      <c r="BF1255" s="3"/>
      <c r="BG1255" s="3"/>
      <c r="BH1255" s="3"/>
      <c r="BI1255" s="3"/>
      <c r="BJ1255" s="3"/>
      <c r="BK1255" s="3"/>
      <c r="BL1255" s="3"/>
      <c r="BM1255" s="3"/>
      <c r="BN1255" s="3"/>
      <c r="BO1255" s="3"/>
      <c r="BP1255" s="3"/>
      <c r="BQ1255" s="3"/>
      <c r="BR1255" s="3"/>
      <c r="BS1255" s="66"/>
      <c r="BT1255" s="66"/>
      <c r="BU1255" s="45"/>
      <c r="BV1255" s="2" t="s">
        <v>4467</v>
      </c>
      <c r="BW1255" s="3"/>
      <c r="BX1255" s="66"/>
      <c r="BY1255" s="66"/>
      <c r="BZ1255" s="66"/>
      <c r="CA1255" s="3"/>
      <c r="CB1255" s="66"/>
      <c r="CC1255" s="66"/>
      <c r="CD1255" s="3"/>
      <c r="CE1255" s="66"/>
      <c r="CF1255" s="3"/>
      <c r="CG1255" s="66"/>
      <c r="CH1255" s="34">
        <f t="shared" si="343"/>
        <v>0</v>
      </c>
      <c r="CI1255" s="3"/>
      <c r="CJ1255" s="66"/>
      <c r="CK1255" s="3"/>
      <c r="CL1255" s="66"/>
      <c r="CM1255" s="66"/>
      <c r="CN1255" s="66"/>
      <c r="CO1255" s="3"/>
      <c r="CP1255" s="45"/>
      <c r="CQ1255" s="3"/>
      <c r="CR1255" s="66"/>
      <c r="CS1255" s="34">
        <f t="shared" si="344"/>
        <v>0</v>
      </c>
      <c r="CT1255" s="3"/>
      <c r="CU1255" s="66"/>
      <c r="CV1255" s="3"/>
      <c r="CW1255" s="66"/>
      <c r="CX1255" s="66"/>
      <c r="CY1255" s="3"/>
      <c r="CZ1255" s="66"/>
      <c r="DA1255" s="66"/>
      <c r="DB1255" s="3"/>
      <c r="DC1255" s="66"/>
      <c r="DD1255" s="34">
        <f t="shared" si="345"/>
        <v>0</v>
      </c>
      <c r="DE1255" s="3"/>
      <c r="DF1255" s="3"/>
      <c r="DG1255" s="3"/>
      <c r="DH1255" s="3"/>
      <c r="DI1255" s="3"/>
      <c r="DJ1255" s="3"/>
      <c r="DK1255" s="3"/>
      <c r="DL1255" s="3"/>
      <c r="DM1255" s="3"/>
      <c r="DN1255" s="34">
        <f t="shared" si="346"/>
        <v>0</v>
      </c>
      <c r="DO1255" s="3"/>
      <c r="DP1255" s="3"/>
      <c r="DQ1255" s="3"/>
      <c r="DR1255" s="3"/>
      <c r="DS1255" s="3"/>
      <c r="DT1255" s="3"/>
      <c r="DU1255" s="3"/>
      <c r="DV1255" s="66"/>
      <c r="DW1255" s="3"/>
      <c r="DX1255" s="3"/>
      <c r="DY1255" s="34">
        <f t="shared" si="347"/>
        <v>0</v>
      </c>
      <c r="DZ1255" s="34">
        <f t="shared" si="348"/>
        <v>0</v>
      </c>
      <c r="EA1255" s="34">
        <f t="shared" si="349"/>
        <v>0</v>
      </c>
      <c r="EB1255" s="34">
        <f t="shared" si="350"/>
        <v>0</v>
      </c>
      <c r="EC1255" s="34">
        <f t="shared" si="351"/>
        <v>0</v>
      </c>
      <c r="ED1255" s="34">
        <f t="shared" si="352"/>
        <v>0</v>
      </c>
      <c r="EE1255" s="34">
        <f t="shared" si="353"/>
        <v>0</v>
      </c>
      <c r="EF1255" s="34">
        <f t="shared" si="354"/>
        <v>0</v>
      </c>
      <c r="EG1255" s="34">
        <f t="shared" si="355"/>
        <v>0</v>
      </c>
      <c r="EH1255" s="34">
        <f t="shared" si="356"/>
        <v>0</v>
      </c>
      <c r="EI1255" s="34">
        <f t="shared" si="357"/>
        <v>0</v>
      </c>
      <c r="EJ1255" s="45"/>
    </row>
    <row r="1256" spans="1:140" ht="15.75" customHeight="1">
      <c r="A1256" s="33"/>
      <c r="B1256" s="33"/>
      <c r="C1256" s="3"/>
      <c r="D1256" s="66"/>
      <c r="E1256" s="3"/>
      <c r="F1256" s="55"/>
      <c r="G1256" s="3"/>
      <c r="H1256" s="66"/>
      <c r="I1256" s="40"/>
      <c r="J1256" s="40"/>
      <c r="K1256" s="3"/>
      <c r="L1256" s="3"/>
      <c r="M1256" s="71"/>
      <c r="N1256" s="65"/>
      <c r="O1256" s="3"/>
      <c r="P1256" s="3"/>
      <c r="Q1256" s="66"/>
      <c r="R1256" s="3"/>
      <c r="S1256" s="66"/>
      <c r="T1256" s="66"/>
      <c r="U1256" s="66"/>
      <c r="V1256" s="66"/>
      <c r="W1256" s="66"/>
      <c r="X1256" s="3"/>
      <c r="Y1256" s="66"/>
      <c r="Z1256" s="66"/>
      <c r="AA1256" s="3"/>
      <c r="AB1256" s="66"/>
      <c r="AC1256" s="3"/>
      <c r="AD1256" s="3"/>
      <c r="AE1256" s="3"/>
      <c r="AF1256" s="3"/>
      <c r="AG1256" s="3"/>
      <c r="AH1256" s="70"/>
      <c r="AI1256" s="3"/>
      <c r="AJ1256" s="3"/>
      <c r="AK1256" s="3"/>
      <c r="AL1256" s="66"/>
      <c r="AM1256" s="3"/>
      <c r="AN1256" s="3"/>
      <c r="AO1256" s="3"/>
      <c r="AP1256" s="66"/>
      <c r="AQ1256" s="3"/>
      <c r="AR1256" s="66" t="str">
        <f t="shared" si="359"/>
        <v/>
      </c>
      <c r="AS1256" s="70"/>
      <c r="AT1256" s="45"/>
      <c r="AU1256" s="70"/>
      <c r="AV1256" s="3"/>
      <c r="AW1256" s="70"/>
      <c r="AX1256" s="66">
        <f t="shared" si="358"/>
        <v>0</v>
      </c>
      <c r="AY1256" s="3"/>
      <c r="AZ1256" s="3"/>
      <c r="BA1256" s="3"/>
      <c r="BB1256" s="3"/>
      <c r="BC1256" s="66"/>
      <c r="BD1256" s="3"/>
      <c r="BE1256" s="3"/>
      <c r="BF1256" s="3"/>
      <c r="BG1256" s="3"/>
      <c r="BH1256" s="3"/>
      <c r="BI1256" s="3"/>
      <c r="BJ1256" s="3"/>
      <c r="BK1256" s="3"/>
      <c r="BL1256" s="3"/>
      <c r="BM1256" s="3"/>
      <c r="BN1256" s="3"/>
      <c r="BO1256" s="3"/>
      <c r="BP1256" s="3"/>
      <c r="BQ1256" s="3"/>
      <c r="BR1256" s="3"/>
      <c r="BS1256" s="70"/>
      <c r="BT1256" s="70"/>
      <c r="BU1256" s="45"/>
      <c r="BV1256" s="2" t="s">
        <v>4467</v>
      </c>
      <c r="BW1256" s="3"/>
      <c r="BX1256" s="66"/>
      <c r="BY1256" s="70"/>
      <c r="BZ1256" s="70"/>
      <c r="CA1256" s="3"/>
      <c r="CB1256" s="70"/>
      <c r="CC1256" s="70"/>
      <c r="CD1256" s="3"/>
      <c r="CE1256" s="70"/>
      <c r="CF1256" s="3"/>
      <c r="CG1256" s="70"/>
      <c r="CH1256" s="34">
        <f t="shared" si="343"/>
        <v>0</v>
      </c>
      <c r="CI1256" s="3"/>
      <c r="CJ1256" s="70"/>
      <c r="CK1256" s="3"/>
      <c r="CL1256" s="70"/>
      <c r="CM1256" s="70"/>
      <c r="CN1256" s="70"/>
      <c r="CO1256" s="3"/>
      <c r="CP1256" s="45"/>
      <c r="CQ1256" s="3"/>
      <c r="CR1256" s="70"/>
      <c r="CS1256" s="34">
        <f t="shared" si="344"/>
        <v>0</v>
      </c>
      <c r="CT1256" s="3"/>
      <c r="CU1256" s="70"/>
      <c r="CV1256" s="3"/>
      <c r="CW1256" s="70"/>
      <c r="CX1256" s="70"/>
      <c r="CY1256" s="3"/>
      <c r="CZ1256" s="66"/>
      <c r="DA1256" s="70"/>
      <c r="DB1256" s="3"/>
      <c r="DC1256" s="70"/>
      <c r="DD1256" s="34">
        <f t="shared" si="345"/>
        <v>0</v>
      </c>
      <c r="DE1256" s="3"/>
      <c r="DF1256" s="3"/>
      <c r="DG1256" s="3"/>
      <c r="DH1256" s="3"/>
      <c r="DI1256" s="3"/>
      <c r="DJ1256" s="3"/>
      <c r="DK1256" s="3"/>
      <c r="DL1256" s="3"/>
      <c r="DM1256" s="3"/>
      <c r="DN1256" s="34">
        <f t="shared" si="346"/>
        <v>0</v>
      </c>
      <c r="DO1256" s="3"/>
      <c r="DP1256" s="70"/>
      <c r="DQ1256" s="3"/>
      <c r="DR1256" s="70"/>
      <c r="DS1256" s="70"/>
      <c r="DT1256" s="3"/>
      <c r="DU1256" s="70"/>
      <c r="DV1256" s="70"/>
      <c r="DW1256" s="3"/>
      <c r="DX1256" s="70"/>
      <c r="DY1256" s="34">
        <f t="shared" si="347"/>
        <v>0</v>
      </c>
      <c r="DZ1256" s="34">
        <f t="shared" si="348"/>
        <v>0</v>
      </c>
      <c r="EA1256" s="34">
        <f t="shared" si="349"/>
        <v>0</v>
      </c>
      <c r="EB1256" s="34">
        <f t="shared" si="350"/>
        <v>0</v>
      </c>
      <c r="EC1256" s="34">
        <f t="shared" si="351"/>
        <v>0</v>
      </c>
      <c r="ED1256" s="34">
        <f t="shared" si="352"/>
        <v>0</v>
      </c>
      <c r="EE1256" s="34">
        <f t="shared" si="353"/>
        <v>0</v>
      </c>
      <c r="EF1256" s="34">
        <f t="shared" si="354"/>
        <v>0</v>
      </c>
      <c r="EG1256" s="34">
        <f t="shared" si="355"/>
        <v>0</v>
      </c>
      <c r="EH1256" s="34">
        <f t="shared" si="356"/>
        <v>0</v>
      </c>
      <c r="EI1256" s="34">
        <f t="shared" si="357"/>
        <v>0</v>
      </c>
      <c r="EJ1256" s="45"/>
    </row>
    <row r="1257" spans="1:140" ht="15.75" customHeight="1">
      <c r="A1257" s="33"/>
      <c r="B1257" s="33"/>
      <c r="C1257" s="46"/>
      <c r="D1257" s="66"/>
      <c r="E1257" s="3"/>
      <c r="F1257" s="3"/>
      <c r="G1257" s="46"/>
      <c r="H1257" s="66"/>
      <c r="I1257" s="64"/>
      <c r="J1257" s="66"/>
      <c r="K1257" s="3"/>
      <c r="L1257" s="3"/>
      <c r="M1257" s="71"/>
      <c r="N1257" s="65"/>
      <c r="O1257" s="3"/>
      <c r="P1257" s="3"/>
      <c r="Q1257" s="66"/>
      <c r="R1257" s="3"/>
      <c r="S1257" s="66"/>
      <c r="T1257" s="66"/>
      <c r="U1257" s="66"/>
      <c r="V1257" s="66"/>
      <c r="W1257" s="66"/>
      <c r="X1257" s="3"/>
      <c r="Y1257" s="66"/>
      <c r="Z1257" s="66"/>
      <c r="AA1257" s="3"/>
      <c r="AB1257" s="70"/>
      <c r="AC1257" s="3"/>
      <c r="AD1257" s="3"/>
      <c r="AE1257" s="3"/>
      <c r="AF1257" s="3"/>
      <c r="AG1257" s="3"/>
      <c r="AH1257" s="66"/>
      <c r="AI1257" s="3"/>
      <c r="AJ1257" s="3"/>
      <c r="AK1257" s="3"/>
      <c r="AL1257" s="66"/>
      <c r="AM1257" s="3"/>
      <c r="AN1257" s="3"/>
      <c r="AO1257" s="3"/>
      <c r="AP1257" s="66"/>
      <c r="AQ1257" s="3"/>
      <c r="AR1257" s="66" t="str">
        <f t="shared" si="359"/>
        <v/>
      </c>
      <c r="AS1257" s="66"/>
      <c r="AT1257" s="45"/>
      <c r="AU1257" s="66"/>
      <c r="AV1257" s="3"/>
      <c r="AW1257" s="66"/>
      <c r="AX1257" s="66">
        <f t="shared" si="358"/>
        <v>0</v>
      </c>
      <c r="AY1257" s="3"/>
      <c r="AZ1257" s="3"/>
      <c r="BA1257" s="3"/>
      <c r="BB1257" s="3"/>
      <c r="BC1257" s="66"/>
      <c r="BD1257" s="3"/>
      <c r="BE1257" s="3"/>
      <c r="BF1257" s="3"/>
      <c r="BG1257" s="3"/>
      <c r="BH1257" s="3"/>
      <c r="BI1257" s="3"/>
      <c r="BJ1257" s="3"/>
      <c r="BK1257" s="3"/>
      <c r="BL1257" s="3"/>
      <c r="BM1257" s="3"/>
      <c r="BN1257" s="3"/>
      <c r="BO1257" s="3"/>
      <c r="BP1257" s="3"/>
      <c r="BQ1257" s="3"/>
      <c r="BR1257" s="3"/>
      <c r="BS1257" s="66"/>
      <c r="BT1257" s="66"/>
      <c r="BU1257" s="66"/>
      <c r="BV1257" s="2" t="s">
        <v>4467</v>
      </c>
      <c r="BW1257" s="3"/>
      <c r="BX1257" s="66"/>
      <c r="BY1257" s="66"/>
      <c r="BZ1257" s="66"/>
      <c r="CA1257" s="3"/>
      <c r="CB1257" s="66"/>
      <c r="CC1257" s="66"/>
      <c r="CD1257" s="3"/>
      <c r="CE1257" s="66"/>
      <c r="CF1257" s="3"/>
      <c r="CG1257" s="66"/>
      <c r="CH1257" s="34">
        <f t="shared" si="343"/>
        <v>0</v>
      </c>
      <c r="CI1257" s="3"/>
      <c r="CJ1257" s="66"/>
      <c r="CK1257" s="3"/>
      <c r="CL1257" s="66"/>
      <c r="CM1257" s="66"/>
      <c r="CN1257" s="66"/>
      <c r="CO1257" s="3"/>
      <c r="CP1257" s="66"/>
      <c r="CQ1257" s="3"/>
      <c r="CR1257" s="66"/>
      <c r="CS1257" s="34">
        <f t="shared" si="344"/>
        <v>0</v>
      </c>
      <c r="CT1257" s="3"/>
      <c r="CU1257" s="66"/>
      <c r="CV1257" s="3"/>
      <c r="CW1257" s="66"/>
      <c r="CX1257" s="66"/>
      <c r="CY1257" s="3"/>
      <c r="CZ1257" s="66"/>
      <c r="DA1257" s="66"/>
      <c r="DB1257" s="3"/>
      <c r="DC1257" s="66"/>
      <c r="DD1257" s="34">
        <f t="shared" si="345"/>
        <v>0</v>
      </c>
      <c r="DE1257" s="3"/>
      <c r="DF1257" s="3"/>
      <c r="DG1257" s="3"/>
      <c r="DH1257" s="3"/>
      <c r="DI1257" s="3"/>
      <c r="DJ1257" s="3"/>
      <c r="DK1257" s="3"/>
      <c r="DL1257" s="3"/>
      <c r="DM1257" s="3"/>
      <c r="DN1257" s="34">
        <f t="shared" si="346"/>
        <v>0</v>
      </c>
      <c r="DO1257" s="3"/>
      <c r="DP1257" s="66"/>
      <c r="DQ1257" s="3"/>
      <c r="DR1257" s="66"/>
      <c r="DS1257" s="66"/>
      <c r="DT1257" s="3"/>
      <c r="DU1257" s="66"/>
      <c r="DV1257" s="66"/>
      <c r="DW1257" s="3"/>
      <c r="DX1257" s="66"/>
      <c r="DY1257" s="34">
        <f t="shared" si="347"/>
        <v>0</v>
      </c>
      <c r="DZ1257" s="34">
        <f t="shared" si="348"/>
        <v>0</v>
      </c>
      <c r="EA1257" s="34">
        <f t="shared" si="349"/>
        <v>0</v>
      </c>
      <c r="EB1257" s="34">
        <f t="shared" si="350"/>
        <v>0</v>
      </c>
      <c r="EC1257" s="34">
        <f t="shared" si="351"/>
        <v>0</v>
      </c>
      <c r="ED1257" s="34">
        <f t="shared" si="352"/>
        <v>0</v>
      </c>
      <c r="EE1257" s="34">
        <f t="shared" si="353"/>
        <v>0</v>
      </c>
      <c r="EF1257" s="34">
        <f t="shared" si="354"/>
        <v>0</v>
      </c>
      <c r="EG1257" s="34">
        <f t="shared" si="355"/>
        <v>0</v>
      </c>
      <c r="EH1257" s="34">
        <f t="shared" si="356"/>
        <v>0</v>
      </c>
      <c r="EI1257" s="34">
        <f t="shared" si="357"/>
        <v>0</v>
      </c>
      <c r="EJ1257" s="45"/>
    </row>
    <row r="1258" spans="1:140" ht="15.75" customHeight="1">
      <c r="A1258" s="33"/>
      <c r="B1258" s="33"/>
      <c r="C1258" s="3"/>
      <c r="D1258" s="66"/>
      <c r="E1258" s="3"/>
      <c r="F1258" s="55"/>
      <c r="G1258" s="3"/>
      <c r="H1258" s="66"/>
      <c r="I1258" s="64"/>
      <c r="J1258" s="3"/>
      <c r="K1258" s="3"/>
      <c r="L1258" s="3"/>
      <c r="M1258" s="71"/>
      <c r="N1258" s="65"/>
      <c r="O1258" s="3"/>
      <c r="P1258" s="3"/>
      <c r="Q1258" s="66"/>
      <c r="R1258" s="3"/>
      <c r="S1258" s="66"/>
      <c r="T1258" s="66"/>
      <c r="U1258" s="66"/>
      <c r="V1258" s="66"/>
      <c r="W1258" s="66"/>
      <c r="X1258" s="3"/>
      <c r="Y1258" s="66"/>
      <c r="Z1258" s="66"/>
      <c r="AA1258" s="3"/>
      <c r="AB1258" s="66"/>
      <c r="AC1258" s="70"/>
      <c r="AD1258" s="70"/>
      <c r="AE1258" s="70"/>
      <c r="AF1258" s="70"/>
      <c r="AG1258" s="70"/>
      <c r="AH1258" s="3"/>
      <c r="AI1258" s="3"/>
      <c r="AJ1258" s="70"/>
      <c r="AK1258" s="70"/>
      <c r="AL1258" s="70"/>
      <c r="AM1258" s="3"/>
      <c r="AN1258" s="3"/>
      <c r="AO1258" s="3"/>
      <c r="AP1258" s="66"/>
      <c r="AQ1258" s="3"/>
      <c r="AR1258" s="66" t="str">
        <f t="shared" si="359"/>
        <v/>
      </c>
      <c r="AS1258" s="3"/>
      <c r="AT1258" s="45"/>
      <c r="AU1258" s="3"/>
      <c r="AV1258" s="3"/>
      <c r="AW1258" s="3"/>
      <c r="AX1258" s="66">
        <f t="shared" si="358"/>
        <v>0</v>
      </c>
      <c r="AY1258" s="3"/>
      <c r="AZ1258" s="3"/>
      <c r="BA1258" s="3"/>
      <c r="BB1258" s="3"/>
      <c r="BC1258" s="66"/>
      <c r="BD1258" s="3"/>
      <c r="BE1258" s="3"/>
      <c r="BF1258" s="3"/>
      <c r="BG1258" s="3"/>
      <c r="BH1258" s="3"/>
      <c r="BI1258" s="3"/>
      <c r="BJ1258" s="3"/>
      <c r="BK1258" s="3"/>
      <c r="BL1258" s="3"/>
      <c r="BM1258" s="3"/>
      <c r="BN1258" s="3"/>
      <c r="BO1258" s="3"/>
      <c r="BP1258" s="3"/>
      <c r="BQ1258" s="3"/>
      <c r="BR1258" s="3"/>
      <c r="BS1258" s="3"/>
      <c r="BT1258" s="3"/>
      <c r="BU1258" s="3"/>
      <c r="BV1258" s="2" t="s">
        <v>4467</v>
      </c>
      <c r="BW1258" s="3"/>
      <c r="BX1258" s="66"/>
      <c r="BY1258" s="3"/>
      <c r="BZ1258" s="66"/>
      <c r="CA1258" s="3"/>
      <c r="CB1258" s="3"/>
      <c r="CC1258" s="3"/>
      <c r="CD1258" s="3"/>
      <c r="CE1258" s="3"/>
      <c r="CF1258" s="3"/>
      <c r="CG1258" s="3"/>
      <c r="CH1258" s="34">
        <f t="shared" si="343"/>
        <v>0</v>
      </c>
      <c r="CI1258" s="3"/>
      <c r="CJ1258" s="3"/>
      <c r="CK1258" s="3"/>
      <c r="CL1258" s="3"/>
      <c r="CM1258" s="66"/>
      <c r="CN1258" s="3"/>
      <c r="CO1258" s="3"/>
      <c r="CP1258" s="3"/>
      <c r="CQ1258" s="3"/>
      <c r="CR1258" s="3"/>
      <c r="CS1258" s="34">
        <f t="shared" si="344"/>
        <v>0</v>
      </c>
      <c r="CT1258" s="3"/>
      <c r="CU1258" s="3"/>
      <c r="CV1258" s="3"/>
      <c r="CW1258" s="3"/>
      <c r="CX1258" s="3"/>
      <c r="CY1258" s="3"/>
      <c r="CZ1258" s="66"/>
      <c r="DA1258" s="3"/>
      <c r="DB1258" s="3"/>
      <c r="DC1258" s="3"/>
      <c r="DD1258" s="34">
        <f t="shared" si="345"/>
        <v>0</v>
      </c>
      <c r="DE1258" s="3"/>
      <c r="DF1258" s="3"/>
      <c r="DG1258" s="3"/>
      <c r="DH1258" s="3"/>
      <c r="DI1258" s="3"/>
      <c r="DJ1258" s="3"/>
      <c r="DK1258" s="3"/>
      <c r="DL1258" s="3"/>
      <c r="DM1258" s="3"/>
      <c r="DN1258" s="34">
        <f t="shared" si="346"/>
        <v>0</v>
      </c>
      <c r="DO1258" s="3"/>
      <c r="DP1258" s="3"/>
      <c r="DQ1258" s="3"/>
      <c r="DR1258" s="3"/>
      <c r="DS1258" s="3"/>
      <c r="DT1258" s="3"/>
      <c r="DU1258" s="3"/>
      <c r="DV1258" s="66"/>
      <c r="DW1258" s="3"/>
      <c r="DX1258" s="3"/>
      <c r="DY1258" s="34">
        <f t="shared" si="347"/>
        <v>0</v>
      </c>
      <c r="DZ1258" s="34">
        <f t="shared" si="348"/>
        <v>0</v>
      </c>
      <c r="EA1258" s="34">
        <f t="shared" si="349"/>
        <v>0</v>
      </c>
      <c r="EB1258" s="34">
        <f t="shared" si="350"/>
        <v>0</v>
      </c>
      <c r="EC1258" s="34">
        <f t="shared" si="351"/>
        <v>0</v>
      </c>
      <c r="ED1258" s="34">
        <f t="shared" si="352"/>
        <v>0</v>
      </c>
      <c r="EE1258" s="34">
        <f t="shared" si="353"/>
        <v>0</v>
      </c>
      <c r="EF1258" s="34">
        <f t="shared" si="354"/>
        <v>0</v>
      </c>
      <c r="EG1258" s="34">
        <f t="shared" si="355"/>
        <v>0</v>
      </c>
      <c r="EH1258" s="34">
        <f t="shared" si="356"/>
        <v>0</v>
      </c>
      <c r="EI1258" s="34">
        <f t="shared" si="357"/>
        <v>0</v>
      </c>
      <c r="EJ1258" s="45"/>
    </row>
    <row r="1259" spans="1:140" ht="15.75" customHeight="1">
      <c r="A1259" s="33"/>
      <c r="B1259" s="33"/>
      <c r="C1259" s="3"/>
      <c r="D1259" s="66"/>
      <c r="E1259" s="3"/>
      <c r="F1259" s="55"/>
      <c r="G1259" s="3"/>
      <c r="H1259" s="66"/>
      <c r="I1259" s="64"/>
      <c r="J1259" s="3"/>
      <c r="K1259" s="3"/>
      <c r="L1259" s="3"/>
      <c r="M1259" s="71"/>
      <c r="N1259" s="67"/>
      <c r="O1259" s="3"/>
      <c r="P1259" s="3"/>
      <c r="Q1259" s="66"/>
      <c r="R1259" s="3"/>
      <c r="S1259" s="66"/>
      <c r="T1259" s="66"/>
      <c r="U1259" s="66"/>
      <c r="V1259" s="66"/>
      <c r="W1259" s="66"/>
      <c r="X1259" s="3"/>
      <c r="Y1259" s="66"/>
      <c r="Z1259" s="66"/>
      <c r="AA1259" s="70"/>
      <c r="AB1259" s="3"/>
      <c r="AC1259" s="66"/>
      <c r="AD1259" s="66"/>
      <c r="AE1259" s="66"/>
      <c r="AF1259" s="66"/>
      <c r="AG1259" s="66"/>
      <c r="AH1259" s="3"/>
      <c r="AI1259" s="3"/>
      <c r="AJ1259" s="66"/>
      <c r="AK1259" s="66"/>
      <c r="AL1259" s="66"/>
      <c r="AM1259" s="3"/>
      <c r="AN1259" s="3"/>
      <c r="AO1259" s="3"/>
      <c r="AP1259" s="66"/>
      <c r="AQ1259" s="3"/>
      <c r="AR1259" s="66" t="str">
        <f t="shared" si="359"/>
        <v/>
      </c>
      <c r="AS1259" s="3"/>
      <c r="AT1259" s="45"/>
      <c r="AU1259" s="3"/>
      <c r="AV1259" s="3"/>
      <c r="AW1259" s="3"/>
      <c r="AX1259" s="66">
        <f t="shared" si="358"/>
        <v>0</v>
      </c>
      <c r="AY1259" s="3"/>
      <c r="AZ1259" s="3"/>
      <c r="BA1259" s="3"/>
      <c r="BB1259" s="3"/>
      <c r="BC1259" s="66"/>
      <c r="BD1259" s="3"/>
      <c r="BE1259" s="3"/>
      <c r="BF1259" s="3"/>
      <c r="BG1259" s="3"/>
      <c r="BH1259" s="3"/>
      <c r="BI1259" s="3"/>
      <c r="BJ1259" s="3"/>
      <c r="BK1259" s="3"/>
      <c r="BL1259" s="3"/>
      <c r="BM1259" s="3"/>
      <c r="BN1259" s="3"/>
      <c r="BO1259" s="3"/>
      <c r="BP1259" s="3"/>
      <c r="BQ1259" s="3"/>
      <c r="BR1259" s="3"/>
      <c r="BS1259" s="70"/>
      <c r="BT1259" s="70"/>
      <c r="BU1259" s="70"/>
      <c r="BV1259" s="2" t="s">
        <v>4467</v>
      </c>
      <c r="BW1259" s="3"/>
      <c r="BX1259" s="66"/>
      <c r="BY1259" s="3"/>
      <c r="BZ1259" s="66"/>
      <c r="CA1259" s="3"/>
      <c r="CB1259" s="3"/>
      <c r="CC1259" s="3"/>
      <c r="CD1259" s="3"/>
      <c r="CE1259" s="3"/>
      <c r="CF1259" s="3"/>
      <c r="CG1259" s="3"/>
      <c r="CH1259" s="34">
        <f t="shared" si="343"/>
        <v>0</v>
      </c>
      <c r="CI1259" s="3"/>
      <c r="CJ1259" s="70"/>
      <c r="CK1259" s="3"/>
      <c r="CL1259" s="70"/>
      <c r="CM1259" s="70"/>
      <c r="CN1259" s="3"/>
      <c r="CO1259" s="3"/>
      <c r="CP1259" s="70"/>
      <c r="CQ1259" s="3"/>
      <c r="CR1259" s="70"/>
      <c r="CS1259" s="34">
        <f t="shared" si="344"/>
        <v>0</v>
      </c>
      <c r="CT1259" s="3"/>
      <c r="CU1259" s="3"/>
      <c r="CV1259" s="3"/>
      <c r="CW1259" s="3"/>
      <c r="CX1259" s="3"/>
      <c r="CY1259" s="3"/>
      <c r="CZ1259" s="66"/>
      <c r="DA1259" s="3"/>
      <c r="DB1259" s="3"/>
      <c r="DC1259" s="3"/>
      <c r="DD1259" s="34">
        <f t="shared" si="345"/>
        <v>0</v>
      </c>
      <c r="DE1259" s="3"/>
      <c r="DF1259" s="3"/>
      <c r="DG1259" s="3"/>
      <c r="DH1259" s="3"/>
      <c r="DI1259" s="3"/>
      <c r="DJ1259" s="3"/>
      <c r="DK1259" s="3"/>
      <c r="DL1259" s="3"/>
      <c r="DM1259" s="3"/>
      <c r="DN1259" s="34">
        <f t="shared" si="346"/>
        <v>0</v>
      </c>
      <c r="DO1259" s="3"/>
      <c r="DP1259" s="3"/>
      <c r="DQ1259" s="3"/>
      <c r="DR1259" s="3"/>
      <c r="DS1259" s="3"/>
      <c r="DT1259" s="3"/>
      <c r="DU1259" s="3"/>
      <c r="DV1259" s="66"/>
      <c r="DW1259" s="3"/>
      <c r="DX1259" s="3"/>
      <c r="DY1259" s="34">
        <f t="shared" si="347"/>
        <v>0</v>
      </c>
      <c r="DZ1259" s="34">
        <f t="shared" si="348"/>
        <v>0</v>
      </c>
      <c r="EA1259" s="34">
        <f t="shared" si="349"/>
        <v>0</v>
      </c>
      <c r="EB1259" s="34">
        <f t="shared" si="350"/>
        <v>0</v>
      </c>
      <c r="EC1259" s="34">
        <f t="shared" si="351"/>
        <v>0</v>
      </c>
      <c r="ED1259" s="34">
        <f t="shared" si="352"/>
        <v>0</v>
      </c>
      <c r="EE1259" s="34">
        <f t="shared" si="353"/>
        <v>0</v>
      </c>
      <c r="EF1259" s="34">
        <f t="shared" si="354"/>
        <v>0</v>
      </c>
      <c r="EG1259" s="34">
        <f t="shared" si="355"/>
        <v>0</v>
      </c>
      <c r="EH1259" s="34">
        <f t="shared" si="356"/>
        <v>0</v>
      </c>
      <c r="EI1259" s="34">
        <f t="shared" si="357"/>
        <v>0</v>
      </c>
      <c r="EJ1259" s="45"/>
    </row>
    <row r="1260" spans="1:140" ht="15.75" customHeight="1">
      <c r="A1260" s="33"/>
      <c r="B1260" s="33"/>
      <c r="C1260" s="3"/>
      <c r="D1260" s="66"/>
      <c r="E1260" s="3"/>
      <c r="F1260" s="55"/>
      <c r="G1260" s="46"/>
      <c r="H1260" s="66"/>
      <c r="I1260" s="64"/>
      <c r="J1260" s="40"/>
      <c r="K1260" s="3"/>
      <c r="L1260" s="3"/>
      <c r="M1260" s="71"/>
      <c r="N1260" s="65"/>
      <c r="O1260" s="3"/>
      <c r="P1260" s="3"/>
      <c r="Q1260" s="66"/>
      <c r="R1260" s="3"/>
      <c r="S1260" s="66"/>
      <c r="T1260" s="66"/>
      <c r="U1260" s="66"/>
      <c r="V1260" s="66"/>
      <c r="W1260" s="66"/>
      <c r="X1260" s="3"/>
      <c r="Y1260" s="66"/>
      <c r="Z1260" s="66"/>
      <c r="AA1260" s="66"/>
      <c r="AB1260" s="3"/>
      <c r="AC1260" s="3"/>
      <c r="AD1260" s="3"/>
      <c r="AE1260" s="3"/>
      <c r="AF1260" s="70"/>
      <c r="AG1260" s="3"/>
      <c r="AH1260" s="3"/>
      <c r="AI1260" s="3"/>
      <c r="AJ1260" s="3"/>
      <c r="AK1260" s="3"/>
      <c r="AL1260" s="66"/>
      <c r="AM1260" s="3"/>
      <c r="AN1260" s="3"/>
      <c r="AO1260" s="3"/>
      <c r="AP1260" s="66"/>
      <c r="AQ1260" s="3"/>
      <c r="AR1260" s="66" t="str">
        <f t="shared" si="359"/>
        <v/>
      </c>
      <c r="AS1260" s="3"/>
      <c r="AT1260" s="45"/>
      <c r="AU1260" s="3"/>
      <c r="AV1260" s="3"/>
      <c r="AW1260" s="3"/>
      <c r="AX1260" s="66">
        <f t="shared" si="358"/>
        <v>0</v>
      </c>
      <c r="AY1260" s="3"/>
      <c r="AZ1260" s="3"/>
      <c r="BA1260" s="3"/>
      <c r="BB1260" s="3"/>
      <c r="BC1260" s="66"/>
      <c r="BD1260" s="3"/>
      <c r="BE1260" s="3"/>
      <c r="BF1260" s="3"/>
      <c r="BG1260" s="3"/>
      <c r="BH1260" s="3"/>
      <c r="BI1260" s="3"/>
      <c r="BJ1260" s="3"/>
      <c r="BK1260" s="3"/>
      <c r="BL1260" s="3"/>
      <c r="BM1260" s="3"/>
      <c r="BN1260" s="3"/>
      <c r="BO1260" s="3"/>
      <c r="BP1260" s="3"/>
      <c r="BQ1260" s="3"/>
      <c r="BR1260" s="3"/>
      <c r="BS1260" s="66"/>
      <c r="BT1260" s="66"/>
      <c r="BU1260" s="66"/>
      <c r="BV1260" s="2" t="s">
        <v>4467</v>
      </c>
      <c r="BW1260" s="3"/>
      <c r="BX1260" s="66"/>
      <c r="BY1260" s="3"/>
      <c r="BZ1260" s="66"/>
      <c r="CA1260" s="3"/>
      <c r="CB1260" s="3"/>
      <c r="CC1260" s="3"/>
      <c r="CD1260" s="3"/>
      <c r="CE1260" s="3"/>
      <c r="CF1260" s="3"/>
      <c r="CG1260" s="3"/>
      <c r="CH1260" s="34">
        <f t="shared" si="343"/>
        <v>0</v>
      </c>
      <c r="CI1260" s="3"/>
      <c r="CJ1260" s="66"/>
      <c r="CK1260" s="3"/>
      <c r="CL1260" s="66"/>
      <c r="CM1260" s="66"/>
      <c r="CN1260" s="3"/>
      <c r="CO1260" s="3"/>
      <c r="CP1260" s="45"/>
      <c r="CQ1260" s="3"/>
      <c r="CR1260" s="45"/>
      <c r="CS1260" s="34">
        <f t="shared" si="344"/>
        <v>0</v>
      </c>
      <c r="CT1260" s="3"/>
      <c r="CU1260" s="3"/>
      <c r="CV1260" s="3"/>
      <c r="CW1260" s="3"/>
      <c r="CX1260" s="3"/>
      <c r="CY1260" s="3"/>
      <c r="CZ1260" s="66"/>
      <c r="DA1260" s="3"/>
      <c r="DB1260" s="3"/>
      <c r="DC1260" s="3"/>
      <c r="DD1260" s="34">
        <f t="shared" si="345"/>
        <v>0</v>
      </c>
      <c r="DE1260" s="3"/>
      <c r="DF1260" s="3"/>
      <c r="DG1260" s="3"/>
      <c r="DH1260" s="3"/>
      <c r="DI1260" s="3"/>
      <c r="DJ1260" s="3"/>
      <c r="DK1260" s="3"/>
      <c r="DL1260" s="3"/>
      <c r="DM1260" s="3"/>
      <c r="DN1260" s="34">
        <f t="shared" si="346"/>
        <v>0</v>
      </c>
      <c r="DO1260" s="3"/>
      <c r="DP1260" s="3"/>
      <c r="DQ1260" s="3"/>
      <c r="DR1260" s="3"/>
      <c r="DS1260" s="3"/>
      <c r="DT1260" s="3"/>
      <c r="DU1260" s="3"/>
      <c r="DV1260" s="66"/>
      <c r="DW1260" s="3"/>
      <c r="DX1260" s="3"/>
      <c r="DY1260" s="34">
        <f t="shared" si="347"/>
        <v>0</v>
      </c>
      <c r="DZ1260" s="34">
        <f t="shared" si="348"/>
        <v>0</v>
      </c>
      <c r="EA1260" s="34">
        <f t="shared" si="349"/>
        <v>0</v>
      </c>
      <c r="EB1260" s="34">
        <f t="shared" si="350"/>
        <v>0</v>
      </c>
      <c r="EC1260" s="34">
        <f t="shared" si="351"/>
        <v>0</v>
      </c>
      <c r="ED1260" s="34">
        <f t="shared" si="352"/>
        <v>0</v>
      </c>
      <c r="EE1260" s="34">
        <f t="shared" si="353"/>
        <v>0</v>
      </c>
      <c r="EF1260" s="34">
        <f t="shared" si="354"/>
        <v>0</v>
      </c>
      <c r="EG1260" s="34">
        <f t="shared" si="355"/>
        <v>0</v>
      </c>
      <c r="EH1260" s="34">
        <f t="shared" si="356"/>
        <v>0</v>
      </c>
      <c r="EI1260" s="34">
        <f t="shared" si="357"/>
        <v>0</v>
      </c>
      <c r="EJ1260" s="45"/>
    </row>
    <row r="1261" spans="1:140" ht="15.75" customHeight="1">
      <c r="A1261" s="33"/>
      <c r="B1261" s="33"/>
      <c r="C1261" s="3"/>
      <c r="D1261" s="66"/>
      <c r="E1261" s="3"/>
      <c r="F1261" s="55"/>
      <c r="G1261" s="46"/>
      <c r="H1261" s="66"/>
      <c r="I1261" s="64"/>
      <c r="J1261" s="66"/>
      <c r="K1261" s="3"/>
      <c r="L1261" s="3"/>
      <c r="M1261" s="71"/>
      <c r="N1261" s="65"/>
      <c r="O1261" s="3"/>
      <c r="P1261" s="3"/>
      <c r="Q1261" s="66"/>
      <c r="R1261" s="3"/>
      <c r="S1261" s="66"/>
      <c r="T1261" s="66"/>
      <c r="U1261" s="66"/>
      <c r="V1261" s="66"/>
      <c r="W1261" s="66"/>
      <c r="X1261" s="3"/>
      <c r="Y1261" s="66"/>
      <c r="Z1261" s="66"/>
      <c r="AA1261" s="3"/>
      <c r="AB1261" s="3"/>
      <c r="AC1261" s="3"/>
      <c r="AD1261" s="3"/>
      <c r="AE1261" s="3"/>
      <c r="AF1261" s="66"/>
      <c r="AG1261" s="3"/>
      <c r="AH1261" s="3"/>
      <c r="AI1261" s="3"/>
      <c r="AJ1261" s="3"/>
      <c r="AK1261" s="3"/>
      <c r="AL1261" s="66"/>
      <c r="AM1261" s="3"/>
      <c r="AN1261" s="3"/>
      <c r="AO1261" s="3"/>
      <c r="AP1261" s="66"/>
      <c r="AQ1261" s="3"/>
      <c r="AR1261" s="66" t="str">
        <f t="shared" si="359"/>
        <v/>
      </c>
      <c r="AS1261" s="70"/>
      <c r="AT1261" s="45"/>
      <c r="AU1261" s="70"/>
      <c r="AV1261" s="70"/>
      <c r="AW1261" s="70"/>
      <c r="AX1261" s="66">
        <f t="shared" si="358"/>
        <v>0</v>
      </c>
      <c r="AY1261" s="3"/>
      <c r="AZ1261" s="3"/>
      <c r="BA1261" s="3"/>
      <c r="BB1261" s="3"/>
      <c r="BC1261" s="66"/>
      <c r="BD1261" s="3"/>
      <c r="BE1261" s="3"/>
      <c r="BF1261" s="3"/>
      <c r="BG1261" s="3"/>
      <c r="BH1261" s="3"/>
      <c r="BI1261" s="3"/>
      <c r="BJ1261" s="3"/>
      <c r="BK1261" s="3"/>
      <c r="BL1261" s="3"/>
      <c r="BM1261" s="3"/>
      <c r="BN1261" s="3"/>
      <c r="BO1261" s="3"/>
      <c r="BP1261" s="3"/>
      <c r="BQ1261" s="3"/>
      <c r="BR1261" s="3"/>
      <c r="BS1261" s="70"/>
      <c r="BT1261" s="70"/>
      <c r="BU1261" s="70"/>
      <c r="BV1261" s="2" t="s">
        <v>4467</v>
      </c>
      <c r="BW1261" s="3"/>
      <c r="BX1261" s="66"/>
      <c r="BY1261" s="70"/>
      <c r="BZ1261" s="70"/>
      <c r="CA1261" s="3"/>
      <c r="CB1261" s="70"/>
      <c r="CC1261" s="3"/>
      <c r="CD1261" s="3"/>
      <c r="CE1261" s="70"/>
      <c r="CF1261" s="3"/>
      <c r="CG1261" s="70"/>
      <c r="CH1261" s="34">
        <f t="shared" si="343"/>
        <v>0</v>
      </c>
      <c r="CI1261" s="3"/>
      <c r="CJ1261" s="70"/>
      <c r="CK1261" s="3"/>
      <c r="CL1261" s="70"/>
      <c r="CM1261" s="70"/>
      <c r="CN1261" s="3"/>
      <c r="CO1261" s="3"/>
      <c r="CP1261" s="45"/>
      <c r="CQ1261" s="3"/>
      <c r="CR1261" s="45"/>
      <c r="CS1261" s="34">
        <f t="shared" si="344"/>
        <v>0</v>
      </c>
      <c r="CT1261" s="3"/>
      <c r="CU1261" s="70"/>
      <c r="CV1261" s="3"/>
      <c r="CW1261" s="70"/>
      <c r="CX1261" s="3"/>
      <c r="CY1261" s="3"/>
      <c r="CZ1261" s="66"/>
      <c r="DA1261" s="70"/>
      <c r="DB1261" s="3"/>
      <c r="DC1261" s="70"/>
      <c r="DD1261" s="34">
        <f t="shared" si="345"/>
        <v>0</v>
      </c>
      <c r="DE1261" s="3"/>
      <c r="DF1261" s="70"/>
      <c r="DG1261" s="3"/>
      <c r="DH1261" s="70"/>
      <c r="DI1261" s="3"/>
      <c r="DJ1261" s="3"/>
      <c r="DK1261" s="70"/>
      <c r="DL1261" s="3"/>
      <c r="DM1261" s="70"/>
      <c r="DN1261" s="34">
        <f t="shared" si="346"/>
        <v>0</v>
      </c>
      <c r="DO1261" s="3"/>
      <c r="DP1261" s="70"/>
      <c r="DQ1261" s="3"/>
      <c r="DR1261" s="70"/>
      <c r="DS1261" s="3"/>
      <c r="DT1261" s="3"/>
      <c r="DU1261" s="70"/>
      <c r="DV1261" s="70"/>
      <c r="DW1261" s="3"/>
      <c r="DX1261" s="70"/>
      <c r="DY1261" s="34">
        <f t="shared" si="347"/>
        <v>0</v>
      </c>
      <c r="DZ1261" s="34">
        <f t="shared" si="348"/>
        <v>0</v>
      </c>
      <c r="EA1261" s="34">
        <f t="shared" si="349"/>
        <v>0</v>
      </c>
      <c r="EB1261" s="34">
        <f t="shared" si="350"/>
        <v>0</v>
      </c>
      <c r="EC1261" s="34">
        <f t="shared" si="351"/>
        <v>0</v>
      </c>
      <c r="ED1261" s="34">
        <f t="shared" si="352"/>
        <v>0</v>
      </c>
      <c r="EE1261" s="34">
        <f t="shared" si="353"/>
        <v>0</v>
      </c>
      <c r="EF1261" s="34">
        <f t="shared" si="354"/>
        <v>0</v>
      </c>
      <c r="EG1261" s="34">
        <f t="shared" si="355"/>
        <v>0</v>
      </c>
      <c r="EH1261" s="34">
        <f t="shared" si="356"/>
        <v>0</v>
      </c>
      <c r="EI1261" s="34">
        <f t="shared" si="357"/>
        <v>0</v>
      </c>
      <c r="EJ1261" s="45"/>
    </row>
    <row r="1262" spans="1:140" ht="15.75" customHeight="1">
      <c r="A1262" s="33"/>
      <c r="B1262" s="33"/>
      <c r="C1262" s="3"/>
      <c r="D1262" s="66"/>
      <c r="E1262" s="3"/>
      <c r="F1262" s="3"/>
      <c r="G1262" s="3"/>
      <c r="H1262" s="66"/>
      <c r="I1262" s="64"/>
      <c r="J1262" s="40"/>
      <c r="K1262" s="3"/>
      <c r="L1262" s="3"/>
      <c r="M1262" s="71"/>
      <c r="N1262" s="65"/>
      <c r="O1262" s="3"/>
      <c r="P1262" s="3"/>
      <c r="Q1262" s="66"/>
      <c r="R1262" s="3"/>
      <c r="S1262" s="66"/>
      <c r="T1262" s="66"/>
      <c r="U1262" s="66"/>
      <c r="V1262" s="66"/>
      <c r="W1262" s="66"/>
      <c r="X1262" s="3"/>
      <c r="Y1262" s="66"/>
      <c r="Z1262" s="66"/>
      <c r="AA1262" s="3"/>
      <c r="AB1262" s="3"/>
      <c r="AC1262" s="3"/>
      <c r="AD1262" s="3"/>
      <c r="AE1262" s="3"/>
      <c r="AF1262" s="3"/>
      <c r="AG1262" s="3"/>
      <c r="AH1262" s="3"/>
      <c r="AI1262" s="70"/>
      <c r="AJ1262" s="3"/>
      <c r="AK1262" s="3"/>
      <c r="AL1262" s="66"/>
      <c r="AM1262" s="3"/>
      <c r="AN1262" s="3"/>
      <c r="AO1262" s="3"/>
      <c r="AP1262" s="66"/>
      <c r="AQ1262" s="3"/>
      <c r="AR1262" s="66" t="str">
        <f t="shared" si="359"/>
        <v/>
      </c>
      <c r="AS1262" s="66"/>
      <c r="AT1262" s="45"/>
      <c r="AU1262" s="66"/>
      <c r="AV1262" s="66"/>
      <c r="AW1262" s="66"/>
      <c r="AX1262" s="66">
        <f t="shared" si="358"/>
        <v>0</v>
      </c>
      <c r="AY1262" s="3"/>
      <c r="AZ1262" s="3"/>
      <c r="BA1262" s="3"/>
      <c r="BB1262" s="3"/>
      <c r="BC1262" s="66"/>
      <c r="BD1262" s="3"/>
      <c r="BE1262" s="3"/>
      <c r="BF1262" s="3"/>
      <c r="BG1262" s="3"/>
      <c r="BH1262" s="3"/>
      <c r="BI1262" s="3"/>
      <c r="BJ1262" s="3"/>
      <c r="BK1262" s="3"/>
      <c r="BL1262" s="3"/>
      <c r="BM1262" s="3"/>
      <c r="BN1262" s="3"/>
      <c r="BO1262" s="3"/>
      <c r="BP1262" s="3"/>
      <c r="BQ1262" s="3"/>
      <c r="BR1262" s="3"/>
      <c r="BS1262" s="66"/>
      <c r="BT1262" s="66"/>
      <c r="BU1262" s="66"/>
      <c r="BV1262" s="2" t="s">
        <v>4467</v>
      </c>
      <c r="BW1262" s="3"/>
      <c r="BX1262" s="66"/>
      <c r="BY1262" s="66"/>
      <c r="BZ1262" s="66"/>
      <c r="CA1262" s="3"/>
      <c r="CB1262" s="66"/>
      <c r="CC1262" s="3"/>
      <c r="CD1262" s="3"/>
      <c r="CE1262" s="66"/>
      <c r="CF1262" s="3"/>
      <c r="CG1262" s="66"/>
      <c r="CH1262" s="34">
        <f t="shared" si="343"/>
        <v>0</v>
      </c>
      <c r="CI1262" s="3"/>
      <c r="CJ1262" s="66"/>
      <c r="CK1262" s="3"/>
      <c r="CL1262" s="66"/>
      <c r="CM1262" s="66"/>
      <c r="CN1262" s="3"/>
      <c r="CO1262" s="3"/>
      <c r="CP1262" s="66"/>
      <c r="CQ1262" s="3"/>
      <c r="CR1262" s="66"/>
      <c r="CS1262" s="34">
        <f t="shared" si="344"/>
        <v>0</v>
      </c>
      <c r="CT1262" s="3"/>
      <c r="CU1262" s="66"/>
      <c r="CV1262" s="3"/>
      <c r="CW1262" s="66"/>
      <c r="CX1262" s="3"/>
      <c r="CY1262" s="3"/>
      <c r="CZ1262" s="66"/>
      <c r="DA1262" s="66"/>
      <c r="DB1262" s="3"/>
      <c r="DC1262" s="66"/>
      <c r="DD1262" s="34">
        <f t="shared" si="345"/>
        <v>0</v>
      </c>
      <c r="DE1262" s="3"/>
      <c r="DF1262" s="66"/>
      <c r="DG1262" s="3"/>
      <c r="DH1262" s="66"/>
      <c r="DI1262" s="3"/>
      <c r="DJ1262" s="3"/>
      <c r="DK1262" s="66"/>
      <c r="DL1262" s="3"/>
      <c r="DM1262" s="66"/>
      <c r="DN1262" s="34">
        <f t="shared" si="346"/>
        <v>0</v>
      </c>
      <c r="DO1262" s="3"/>
      <c r="DP1262" s="66"/>
      <c r="DQ1262" s="3"/>
      <c r="DR1262" s="66"/>
      <c r="DS1262" s="3"/>
      <c r="DT1262" s="3"/>
      <c r="DU1262" s="66"/>
      <c r="DV1262" s="66"/>
      <c r="DW1262" s="3"/>
      <c r="DX1262" s="66"/>
      <c r="DY1262" s="34">
        <f t="shared" si="347"/>
        <v>0</v>
      </c>
      <c r="DZ1262" s="34">
        <f t="shared" si="348"/>
        <v>0</v>
      </c>
      <c r="EA1262" s="34">
        <f t="shared" si="349"/>
        <v>0</v>
      </c>
      <c r="EB1262" s="34">
        <f t="shared" si="350"/>
        <v>0</v>
      </c>
      <c r="EC1262" s="34">
        <f t="shared" si="351"/>
        <v>0</v>
      </c>
      <c r="ED1262" s="34">
        <f t="shared" si="352"/>
        <v>0</v>
      </c>
      <c r="EE1262" s="34">
        <f t="shared" si="353"/>
        <v>0</v>
      </c>
      <c r="EF1262" s="34">
        <f t="shared" si="354"/>
        <v>0</v>
      </c>
      <c r="EG1262" s="34">
        <f t="shared" si="355"/>
        <v>0</v>
      </c>
      <c r="EH1262" s="34">
        <f t="shared" si="356"/>
        <v>0</v>
      </c>
      <c r="EI1262" s="34">
        <f t="shared" si="357"/>
        <v>0</v>
      </c>
      <c r="EJ1262" s="45"/>
    </row>
    <row r="1263" spans="1:140" ht="15.75" customHeight="1">
      <c r="A1263" s="33"/>
      <c r="B1263" s="33"/>
      <c r="C1263" s="3"/>
      <c r="D1263" s="66"/>
      <c r="E1263" s="87"/>
      <c r="F1263" s="55"/>
      <c r="G1263" s="3"/>
      <c r="H1263" s="66"/>
      <c r="I1263" s="40"/>
      <c r="J1263" s="40"/>
      <c r="K1263" s="3"/>
      <c r="L1263" s="3"/>
      <c r="M1263" s="71"/>
      <c r="N1263" s="65"/>
      <c r="O1263" s="3"/>
      <c r="P1263" s="3"/>
      <c r="Q1263" s="66"/>
      <c r="R1263" s="3"/>
      <c r="S1263" s="66"/>
      <c r="T1263" s="66"/>
      <c r="U1263" s="66"/>
      <c r="V1263" s="66"/>
      <c r="W1263" s="66"/>
      <c r="X1263" s="3"/>
      <c r="Y1263" s="66"/>
      <c r="Z1263" s="66"/>
      <c r="AA1263" s="70"/>
      <c r="AB1263" s="3"/>
      <c r="AC1263" s="3"/>
      <c r="AD1263" s="3"/>
      <c r="AE1263" s="3"/>
      <c r="AF1263" s="3"/>
      <c r="AG1263" s="3"/>
      <c r="AH1263" s="3"/>
      <c r="AI1263" s="66"/>
      <c r="AJ1263" s="3"/>
      <c r="AK1263" s="3"/>
      <c r="AL1263" s="66"/>
      <c r="AM1263" s="3"/>
      <c r="AN1263" s="3"/>
      <c r="AO1263" s="3"/>
      <c r="AP1263" s="66"/>
      <c r="AQ1263" s="3"/>
      <c r="AR1263" s="66" t="str">
        <f t="shared" si="359"/>
        <v/>
      </c>
      <c r="AS1263" s="3"/>
      <c r="AT1263" s="45"/>
      <c r="AU1263" s="3"/>
      <c r="AV1263" s="3"/>
      <c r="AW1263" s="3"/>
      <c r="AX1263" s="66">
        <f t="shared" si="358"/>
        <v>0</v>
      </c>
      <c r="AY1263" s="3"/>
      <c r="AZ1263" s="3"/>
      <c r="BA1263" s="3"/>
      <c r="BB1263" s="3"/>
      <c r="BC1263" s="66"/>
      <c r="BD1263" s="3"/>
      <c r="BE1263" s="3"/>
      <c r="BF1263" s="3"/>
      <c r="BG1263" s="3"/>
      <c r="BH1263" s="3"/>
      <c r="BI1263" s="3"/>
      <c r="BJ1263" s="3"/>
      <c r="BK1263" s="3"/>
      <c r="BL1263" s="3"/>
      <c r="BM1263" s="3"/>
      <c r="BN1263" s="3"/>
      <c r="BO1263" s="3"/>
      <c r="BP1263" s="3"/>
      <c r="BQ1263" s="3"/>
      <c r="BR1263" s="3"/>
      <c r="BS1263" s="3"/>
      <c r="BT1263" s="3"/>
      <c r="BU1263" s="3"/>
      <c r="BV1263" s="2" t="s">
        <v>4467</v>
      </c>
      <c r="BW1263" s="3"/>
      <c r="BX1263" s="66"/>
      <c r="BY1263" s="3"/>
      <c r="BZ1263" s="66"/>
      <c r="CA1263" s="3"/>
      <c r="CB1263" s="3"/>
      <c r="CC1263" s="3"/>
      <c r="CD1263" s="3"/>
      <c r="CE1263" s="3"/>
      <c r="CF1263" s="3"/>
      <c r="CG1263" s="3"/>
      <c r="CH1263" s="34">
        <f t="shared" si="343"/>
        <v>0</v>
      </c>
      <c r="CI1263" s="3"/>
      <c r="CJ1263" s="3"/>
      <c r="CK1263" s="3"/>
      <c r="CL1263" s="3"/>
      <c r="CM1263" s="66"/>
      <c r="CN1263" s="3"/>
      <c r="CO1263" s="3"/>
      <c r="CP1263" s="3"/>
      <c r="CQ1263" s="3"/>
      <c r="CR1263" s="3"/>
      <c r="CS1263" s="34">
        <f t="shared" si="344"/>
        <v>0</v>
      </c>
      <c r="CT1263" s="3"/>
      <c r="CU1263" s="3"/>
      <c r="CV1263" s="3"/>
      <c r="CW1263" s="3"/>
      <c r="CX1263" s="3"/>
      <c r="CY1263" s="3"/>
      <c r="CZ1263" s="66"/>
      <c r="DA1263" s="3"/>
      <c r="DB1263" s="3"/>
      <c r="DC1263" s="3"/>
      <c r="DD1263" s="34">
        <f t="shared" si="345"/>
        <v>0</v>
      </c>
      <c r="DE1263" s="3"/>
      <c r="DF1263" s="3"/>
      <c r="DG1263" s="3"/>
      <c r="DH1263" s="3"/>
      <c r="DI1263" s="3"/>
      <c r="DJ1263" s="3"/>
      <c r="DK1263" s="3"/>
      <c r="DL1263" s="3"/>
      <c r="DM1263" s="3"/>
      <c r="DN1263" s="34">
        <f t="shared" si="346"/>
        <v>0</v>
      </c>
      <c r="DO1263" s="3"/>
      <c r="DP1263" s="3"/>
      <c r="DQ1263" s="3"/>
      <c r="DR1263" s="3"/>
      <c r="DS1263" s="3"/>
      <c r="DT1263" s="3"/>
      <c r="DU1263" s="3"/>
      <c r="DV1263" s="66"/>
      <c r="DW1263" s="3"/>
      <c r="DX1263" s="3"/>
      <c r="DY1263" s="34">
        <f t="shared" si="347"/>
        <v>0</v>
      </c>
      <c r="DZ1263" s="34">
        <f t="shared" si="348"/>
        <v>0</v>
      </c>
      <c r="EA1263" s="34">
        <f t="shared" si="349"/>
        <v>0</v>
      </c>
      <c r="EB1263" s="34">
        <f t="shared" si="350"/>
        <v>0</v>
      </c>
      <c r="EC1263" s="34">
        <f t="shared" si="351"/>
        <v>0</v>
      </c>
      <c r="ED1263" s="34">
        <f t="shared" si="352"/>
        <v>0</v>
      </c>
      <c r="EE1263" s="34">
        <f t="shared" si="353"/>
        <v>0</v>
      </c>
      <c r="EF1263" s="34">
        <f t="shared" si="354"/>
        <v>0</v>
      </c>
      <c r="EG1263" s="34">
        <f t="shared" si="355"/>
        <v>0</v>
      </c>
      <c r="EH1263" s="34">
        <f t="shared" si="356"/>
        <v>0</v>
      </c>
      <c r="EI1263" s="34">
        <f t="shared" si="357"/>
        <v>0</v>
      </c>
      <c r="EJ1263" s="45"/>
    </row>
    <row r="1264" spans="1:140" ht="15.75" customHeight="1">
      <c r="A1264" s="33"/>
      <c r="B1264" s="33"/>
      <c r="C1264" s="46"/>
      <c r="D1264" s="66"/>
      <c r="E1264" s="66"/>
      <c r="F1264" s="46"/>
      <c r="G1264" s="46"/>
      <c r="H1264" s="66"/>
      <c r="I1264" s="64"/>
      <c r="J1264" s="66"/>
      <c r="K1264" s="3"/>
      <c r="L1264" s="3"/>
      <c r="M1264" s="71"/>
      <c r="N1264" s="65"/>
      <c r="O1264" s="3"/>
      <c r="P1264" s="3"/>
      <c r="Q1264" s="66"/>
      <c r="R1264" s="3"/>
      <c r="S1264" s="66"/>
      <c r="T1264" s="66"/>
      <c r="U1264" s="66"/>
      <c r="V1264" s="66"/>
      <c r="W1264" s="66"/>
      <c r="X1264" s="3"/>
      <c r="Y1264" s="66"/>
      <c r="Z1264" s="66"/>
      <c r="AA1264" s="66"/>
      <c r="AB1264" s="3"/>
      <c r="AC1264" s="3"/>
      <c r="AD1264" s="3"/>
      <c r="AE1264" s="3"/>
      <c r="AF1264" s="70"/>
      <c r="AG1264" s="3"/>
      <c r="AH1264" s="3"/>
      <c r="AI1264" s="3"/>
      <c r="AJ1264" s="3"/>
      <c r="AK1264" s="3"/>
      <c r="AL1264" s="66"/>
      <c r="AM1264" s="3"/>
      <c r="AN1264" s="3"/>
      <c r="AO1264" s="3"/>
      <c r="AP1264" s="66"/>
      <c r="AQ1264" s="3"/>
      <c r="AR1264" s="66" t="str">
        <f t="shared" si="359"/>
        <v/>
      </c>
      <c r="AS1264" s="70"/>
      <c r="AT1264" s="45"/>
      <c r="AU1264" s="70"/>
      <c r="AV1264" s="3"/>
      <c r="AW1264" s="3"/>
      <c r="AX1264" s="66">
        <f t="shared" si="358"/>
        <v>0</v>
      </c>
      <c r="AY1264" s="3"/>
      <c r="AZ1264" s="3"/>
      <c r="BA1264" s="3"/>
      <c r="BB1264" s="3"/>
      <c r="BC1264" s="66"/>
      <c r="BD1264" s="3"/>
      <c r="BE1264" s="3"/>
      <c r="BF1264" s="3"/>
      <c r="BG1264" s="3"/>
      <c r="BH1264" s="3"/>
      <c r="BI1264" s="3"/>
      <c r="BJ1264" s="3"/>
      <c r="BK1264" s="3"/>
      <c r="BL1264" s="3"/>
      <c r="BM1264" s="3"/>
      <c r="BN1264" s="3"/>
      <c r="BO1264" s="3"/>
      <c r="BP1264" s="3"/>
      <c r="BQ1264" s="3"/>
      <c r="BR1264" s="3"/>
      <c r="BS1264" s="3"/>
      <c r="BT1264" s="3"/>
      <c r="BU1264" s="3"/>
      <c r="BV1264" s="2" t="s">
        <v>4467</v>
      </c>
      <c r="BW1264" s="3"/>
      <c r="BX1264" s="66"/>
      <c r="BY1264" s="3"/>
      <c r="BZ1264" s="66"/>
      <c r="CA1264" s="3"/>
      <c r="CB1264" s="3"/>
      <c r="CC1264" s="3"/>
      <c r="CD1264" s="3"/>
      <c r="CE1264" s="3"/>
      <c r="CF1264" s="3"/>
      <c r="CG1264" s="3"/>
      <c r="CH1264" s="34">
        <f t="shared" si="343"/>
        <v>0</v>
      </c>
      <c r="CI1264" s="3"/>
      <c r="CJ1264" s="3"/>
      <c r="CK1264" s="3"/>
      <c r="CL1264" s="3"/>
      <c r="CM1264" s="66"/>
      <c r="CN1264" s="3"/>
      <c r="CO1264" s="3"/>
      <c r="CP1264" s="3"/>
      <c r="CQ1264" s="3"/>
      <c r="CR1264" s="3"/>
      <c r="CS1264" s="34">
        <f t="shared" si="344"/>
        <v>0</v>
      </c>
      <c r="CT1264" s="3"/>
      <c r="CU1264" s="3"/>
      <c r="CV1264" s="3"/>
      <c r="CW1264" s="3"/>
      <c r="CX1264" s="3"/>
      <c r="CY1264" s="3"/>
      <c r="CZ1264" s="66"/>
      <c r="DA1264" s="3"/>
      <c r="DB1264" s="3"/>
      <c r="DC1264" s="3"/>
      <c r="DD1264" s="34">
        <f t="shared" si="345"/>
        <v>0</v>
      </c>
      <c r="DE1264" s="3"/>
      <c r="DF1264" s="3"/>
      <c r="DG1264" s="3"/>
      <c r="DH1264" s="3"/>
      <c r="DI1264" s="3"/>
      <c r="DJ1264" s="3"/>
      <c r="DK1264" s="3"/>
      <c r="DL1264" s="3"/>
      <c r="DM1264" s="3"/>
      <c r="DN1264" s="34">
        <f t="shared" si="346"/>
        <v>0</v>
      </c>
      <c r="DO1264" s="3"/>
      <c r="DP1264" s="3"/>
      <c r="DQ1264" s="3"/>
      <c r="DR1264" s="3"/>
      <c r="DS1264" s="3"/>
      <c r="DT1264" s="3"/>
      <c r="DU1264" s="3"/>
      <c r="DV1264" s="66"/>
      <c r="DW1264" s="3"/>
      <c r="DX1264" s="3"/>
      <c r="DY1264" s="34">
        <f t="shared" si="347"/>
        <v>0</v>
      </c>
      <c r="DZ1264" s="34">
        <f t="shared" si="348"/>
        <v>0</v>
      </c>
      <c r="EA1264" s="34">
        <f t="shared" si="349"/>
        <v>0</v>
      </c>
      <c r="EB1264" s="34">
        <f t="shared" si="350"/>
        <v>0</v>
      </c>
      <c r="EC1264" s="34">
        <f t="shared" si="351"/>
        <v>0</v>
      </c>
      <c r="ED1264" s="34">
        <f t="shared" si="352"/>
        <v>0</v>
      </c>
      <c r="EE1264" s="34">
        <f t="shared" si="353"/>
        <v>0</v>
      </c>
      <c r="EF1264" s="34">
        <f t="shared" si="354"/>
        <v>0</v>
      </c>
      <c r="EG1264" s="34">
        <f t="shared" si="355"/>
        <v>0</v>
      </c>
      <c r="EH1264" s="34">
        <f t="shared" si="356"/>
        <v>0</v>
      </c>
      <c r="EI1264" s="34">
        <f t="shared" si="357"/>
        <v>0</v>
      </c>
      <c r="EJ1264" s="45"/>
    </row>
    <row r="1265" spans="1:140" ht="15.75" customHeight="1">
      <c r="A1265" s="33"/>
      <c r="B1265" s="33"/>
      <c r="C1265" s="46"/>
      <c r="D1265" s="66"/>
      <c r="E1265" s="46"/>
      <c r="F1265" s="46"/>
      <c r="G1265" s="46"/>
      <c r="H1265" s="66"/>
      <c r="I1265" s="40"/>
      <c r="J1265" s="40"/>
      <c r="K1265" s="3"/>
      <c r="L1265" s="3"/>
      <c r="M1265" s="71"/>
      <c r="N1265" s="65"/>
      <c r="O1265" s="3"/>
      <c r="P1265" s="3"/>
      <c r="Q1265" s="66"/>
      <c r="R1265" s="3"/>
      <c r="S1265" s="66"/>
      <c r="T1265" s="66"/>
      <c r="U1265" s="66"/>
      <c r="V1265" s="66"/>
      <c r="W1265" s="66"/>
      <c r="X1265" s="3"/>
      <c r="Y1265" s="66"/>
      <c r="Z1265" s="66"/>
      <c r="AA1265" s="3"/>
      <c r="AB1265" s="3"/>
      <c r="AC1265" s="3"/>
      <c r="AD1265" s="3"/>
      <c r="AE1265" s="3"/>
      <c r="AF1265" s="66"/>
      <c r="AG1265" s="70"/>
      <c r="AH1265" s="3"/>
      <c r="AI1265" s="3"/>
      <c r="AJ1265" s="3"/>
      <c r="AK1265" s="3"/>
      <c r="AL1265" s="66"/>
      <c r="AM1265" s="3"/>
      <c r="AN1265" s="3"/>
      <c r="AO1265" s="3"/>
      <c r="AP1265" s="66"/>
      <c r="AQ1265" s="3"/>
      <c r="AR1265" s="66" t="str">
        <f t="shared" si="359"/>
        <v/>
      </c>
      <c r="AS1265" s="45"/>
      <c r="AT1265" s="45"/>
      <c r="AU1265" s="45"/>
      <c r="AV1265" s="3"/>
      <c r="AW1265" s="3"/>
      <c r="AX1265" s="66">
        <f t="shared" si="358"/>
        <v>0</v>
      </c>
      <c r="AY1265" s="3"/>
      <c r="AZ1265" s="3"/>
      <c r="BA1265" s="3"/>
      <c r="BB1265" s="3"/>
      <c r="BC1265" s="66"/>
      <c r="BD1265" s="3"/>
      <c r="BE1265" s="3"/>
      <c r="BF1265" s="3"/>
      <c r="BG1265" s="3"/>
      <c r="BH1265" s="3"/>
      <c r="BI1265" s="3"/>
      <c r="BJ1265" s="3"/>
      <c r="BK1265" s="3"/>
      <c r="BL1265" s="3"/>
      <c r="BM1265" s="3"/>
      <c r="BN1265" s="3"/>
      <c r="BO1265" s="3"/>
      <c r="BP1265" s="3"/>
      <c r="BQ1265" s="3"/>
      <c r="BR1265" s="3"/>
      <c r="BS1265" s="3"/>
      <c r="BT1265" s="70"/>
      <c r="BU1265" s="70"/>
      <c r="BV1265" s="2" t="s">
        <v>4467</v>
      </c>
      <c r="BW1265" s="3"/>
      <c r="BX1265" s="66"/>
      <c r="BY1265" s="3"/>
      <c r="BZ1265" s="66"/>
      <c r="CA1265" s="3"/>
      <c r="CB1265" s="70"/>
      <c r="CC1265" s="3"/>
      <c r="CD1265" s="3"/>
      <c r="CE1265" s="70"/>
      <c r="CF1265" s="3"/>
      <c r="CG1265" s="70"/>
      <c r="CH1265" s="34">
        <f t="shared" si="343"/>
        <v>0</v>
      </c>
      <c r="CI1265" s="3"/>
      <c r="CJ1265" s="3"/>
      <c r="CK1265" s="3"/>
      <c r="CL1265" s="70"/>
      <c r="CM1265" s="70"/>
      <c r="CN1265" s="3"/>
      <c r="CO1265" s="3"/>
      <c r="CP1265" s="70"/>
      <c r="CQ1265" s="3"/>
      <c r="CR1265" s="70"/>
      <c r="CS1265" s="34">
        <f t="shared" si="344"/>
        <v>0</v>
      </c>
      <c r="CT1265" s="3"/>
      <c r="CU1265" s="3"/>
      <c r="CV1265" s="3"/>
      <c r="CW1265" s="70"/>
      <c r="CX1265" s="3"/>
      <c r="CY1265" s="3"/>
      <c r="CZ1265" s="66"/>
      <c r="DA1265" s="70"/>
      <c r="DB1265" s="3"/>
      <c r="DC1265" s="70"/>
      <c r="DD1265" s="34">
        <f t="shared" si="345"/>
        <v>0</v>
      </c>
      <c r="DE1265" s="3"/>
      <c r="DF1265" s="3"/>
      <c r="DG1265" s="3"/>
      <c r="DH1265" s="3"/>
      <c r="DI1265" s="3"/>
      <c r="DJ1265" s="3"/>
      <c r="DK1265" s="3"/>
      <c r="DL1265" s="3"/>
      <c r="DM1265" s="3"/>
      <c r="DN1265" s="34">
        <f t="shared" si="346"/>
        <v>0</v>
      </c>
      <c r="DO1265" s="3"/>
      <c r="DP1265" s="3"/>
      <c r="DQ1265" s="3"/>
      <c r="DR1265" s="3"/>
      <c r="DS1265" s="3"/>
      <c r="DT1265" s="3"/>
      <c r="DU1265" s="3"/>
      <c r="DV1265" s="66"/>
      <c r="DW1265" s="3"/>
      <c r="DX1265" s="3"/>
      <c r="DY1265" s="34">
        <f t="shared" si="347"/>
        <v>0</v>
      </c>
      <c r="DZ1265" s="34">
        <f t="shared" si="348"/>
        <v>0</v>
      </c>
      <c r="EA1265" s="34">
        <f t="shared" si="349"/>
        <v>0</v>
      </c>
      <c r="EB1265" s="34">
        <f t="shared" si="350"/>
        <v>0</v>
      </c>
      <c r="EC1265" s="34">
        <f t="shared" si="351"/>
        <v>0</v>
      </c>
      <c r="ED1265" s="34">
        <f t="shared" si="352"/>
        <v>0</v>
      </c>
      <c r="EE1265" s="34">
        <f t="shared" si="353"/>
        <v>0</v>
      </c>
      <c r="EF1265" s="34">
        <f t="shared" si="354"/>
        <v>0</v>
      </c>
      <c r="EG1265" s="34">
        <f t="shared" si="355"/>
        <v>0</v>
      </c>
      <c r="EH1265" s="34">
        <f t="shared" si="356"/>
        <v>0</v>
      </c>
      <c r="EI1265" s="34">
        <f t="shared" si="357"/>
        <v>0</v>
      </c>
      <c r="EJ1265" s="45"/>
    </row>
    <row r="1266" spans="1:140" ht="15.75" customHeight="1">
      <c r="A1266" s="33"/>
      <c r="B1266" s="33"/>
      <c r="C1266" s="46"/>
      <c r="D1266" s="66"/>
      <c r="E1266" s="46"/>
      <c r="F1266" s="46"/>
      <c r="G1266" s="46"/>
      <c r="H1266" s="66"/>
      <c r="I1266" s="40"/>
      <c r="J1266" s="40"/>
      <c r="K1266" s="3"/>
      <c r="L1266" s="3"/>
      <c r="M1266" s="71"/>
      <c r="N1266" s="65"/>
      <c r="O1266" s="3"/>
      <c r="P1266" s="3"/>
      <c r="Q1266" s="66"/>
      <c r="R1266" s="3"/>
      <c r="S1266" s="66"/>
      <c r="T1266" s="66"/>
      <c r="U1266" s="66"/>
      <c r="V1266" s="66"/>
      <c r="W1266" s="66"/>
      <c r="X1266" s="3"/>
      <c r="Y1266" s="66"/>
      <c r="Z1266" s="66"/>
      <c r="AA1266" s="3"/>
      <c r="AB1266" s="3"/>
      <c r="AC1266" s="3"/>
      <c r="AD1266" s="3"/>
      <c r="AE1266" s="3"/>
      <c r="AF1266" s="3"/>
      <c r="AG1266" s="45"/>
      <c r="AH1266" s="3"/>
      <c r="AI1266" s="3"/>
      <c r="AJ1266" s="3"/>
      <c r="AK1266" s="3"/>
      <c r="AL1266" s="66"/>
      <c r="AM1266" s="3"/>
      <c r="AN1266" s="3"/>
      <c r="AO1266" s="3"/>
      <c r="AP1266" s="66"/>
      <c r="AQ1266" s="3"/>
      <c r="AR1266" s="66" t="str">
        <f t="shared" si="359"/>
        <v/>
      </c>
      <c r="AS1266" s="45"/>
      <c r="AT1266" s="45"/>
      <c r="AU1266" s="45"/>
      <c r="AV1266" s="70"/>
      <c r="AW1266" s="70"/>
      <c r="AX1266" s="66">
        <f t="shared" si="358"/>
        <v>0</v>
      </c>
      <c r="AY1266" s="3"/>
      <c r="AZ1266" s="3"/>
      <c r="BA1266" s="3"/>
      <c r="BB1266" s="3"/>
      <c r="BC1266" s="66"/>
      <c r="BD1266" s="3"/>
      <c r="BE1266" s="3"/>
      <c r="BF1266" s="3"/>
      <c r="BG1266" s="3"/>
      <c r="BH1266" s="3"/>
      <c r="BI1266" s="3"/>
      <c r="BJ1266" s="3"/>
      <c r="BK1266" s="3"/>
      <c r="BL1266" s="3"/>
      <c r="BM1266" s="3"/>
      <c r="BN1266" s="3"/>
      <c r="BO1266" s="3"/>
      <c r="BP1266" s="3"/>
      <c r="BQ1266" s="3"/>
      <c r="BR1266" s="3"/>
      <c r="BS1266" s="3"/>
      <c r="BT1266" s="45"/>
      <c r="BU1266" s="45"/>
      <c r="BV1266" s="2" t="s">
        <v>4467</v>
      </c>
      <c r="BW1266" s="3"/>
      <c r="BX1266" s="66"/>
      <c r="BY1266" s="3"/>
      <c r="BZ1266" s="66"/>
      <c r="CA1266" s="3"/>
      <c r="CB1266" s="45"/>
      <c r="CC1266" s="3"/>
      <c r="CD1266" s="3"/>
      <c r="CE1266" s="45"/>
      <c r="CF1266" s="3"/>
      <c r="CG1266" s="45"/>
      <c r="CH1266" s="34">
        <f t="shared" si="343"/>
        <v>0</v>
      </c>
      <c r="CI1266" s="3"/>
      <c r="CJ1266" s="3"/>
      <c r="CK1266" s="3"/>
      <c r="CL1266" s="45"/>
      <c r="CM1266" s="70"/>
      <c r="CN1266" s="3"/>
      <c r="CO1266" s="3"/>
      <c r="CP1266" s="45"/>
      <c r="CQ1266" s="3"/>
      <c r="CR1266" s="45"/>
      <c r="CS1266" s="34">
        <f t="shared" si="344"/>
        <v>0</v>
      </c>
      <c r="CT1266" s="3"/>
      <c r="CU1266" s="3"/>
      <c r="CV1266" s="3"/>
      <c r="CW1266" s="45"/>
      <c r="CX1266" s="3"/>
      <c r="CY1266" s="3"/>
      <c r="CZ1266" s="66"/>
      <c r="DA1266" s="45"/>
      <c r="DB1266" s="3"/>
      <c r="DC1266" s="45"/>
      <c r="DD1266" s="34">
        <f t="shared" si="345"/>
        <v>0</v>
      </c>
      <c r="DE1266" s="3"/>
      <c r="DF1266" s="3"/>
      <c r="DG1266" s="3"/>
      <c r="DH1266" s="70"/>
      <c r="DI1266" s="3"/>
      <c r="DJ1266" s="3"/>
      <c r="DK1266" s="70"/>
      <c r="DL1266" s="3"/>
      <c r="DM1266" s="70"/>
      <c r="DN1266" s="34">
        <f t="shared" si="346"/>
        <v>0</v>
      </c>
      <c r="DO1266" s="3"/>
      <c r="DP1266" s="3"/>
      <c r="DQ1266" s="3"/>
      <c r="DR1266" s="70"/>
      <c r="DS1266" s="3"/>
      <c r="DT1266" s="3"/>
      <c r="DU1266" s="70"/>
      <c r="DV1266" s="70"/>
      <c r="DW1266" s="3"/>
      <c r="DX1266" s="70"/>
      <c r="DY1266" s="34">
        <f t="shared" si="347"/>
        <v>0</v>
      </c>
      <c r="DZ1266" s="34">
        <f t="shared" si="348"/>
        <v>0</v>
      </c>
      <c r="EA1266" s="34">
        <f t="shared" si="349"/>
        <v>0</v>
      </c>
      <c r="EB1266" s="34">
        <f t="shared" si="350"/>
        <v>0</v>
      </c>
      <c r="EC1266" s="34">
        <f t="shared" si="351"/>
        <v>0</v>
      </c>
      <c r="ED1266" s="34">
        <f t="shared" si="352"/>
        <v>0</v>
      </c>
      <c r="EE1266" s="34">
        <f t="shared" si="353"/>
        <v>0</v>
      </c>
      <c r="EF1266" s="34">
        <f t="shared" si="354"/>
        <v>0</v>
      </c>
      <c r="EG1266" s="34">
        <f t="shared" si="355"/>
        <v>0</v>
      </c>
      <c r="EH1266" s="34">
        <f t="shared" si="356"/>
        <v>0</v>
      </c>
      <c r="EI1266" s="34">
        <f t="shared" si="357"/>
        <v>0</v>
      </c>
      <c r="EJ1266" s="45"/>
    </row>
    <row r="1267" spans="1:140" ht="15.75" customHeight="1">
      <c r="A1267" s="33"/>
      <c r="B1267" s="33"/>
      <c r="C1267" s="46"/>
      <c r="D1267" s="66"/>
      <c r="E1267" s="46"/>
      <c r="F1267" s="46"/>
      <c r="G1267" s="46"/>
      <c r="H1267" s="66"/>
      <c r="I1267" s="64"/>
      <c r="J1267" s="66"/>
      <c r="K1267" s="3"/>
      <c r="L1267" s="3"/>
      <c r="M1267" s="71"/>
      <c r="N1267" s="67"/>
      <c r="O1267" s="3"/>
      <c r="P1267" s="3"/>
      <c r="Q1267" s="66"/>
      <c r="R1267" s="3"/>
      <c r="S1267" s="66"/>
      <c r="T1267" s="66"/>
      <c r="U1267" s="66"/>
      <c r="V1267" s="66"/>
      <c r="W1267" s="66"/>
      <c r="X1267" s="3"/>
      <c r="Y1267" s="66"/>
      <c r="Z1267" s="66"/>
      <c r="AA1267" s="3"/>
      <c r="AB1267" s="3"/>
      <c r="AC1267" s="3"/>
      <c r="AD1267" s="3"/>
      <c r="AE1267" s="3"/>
      <c r="AF1267" s="3"/>
      <c r="AG1267" s="66"/>
      <c r="AH1267" s="3"/>
      <c r="AI1267" s="3"/>
      <c r="AJ1267" s="3"/>
      <c r="AK1267" s="3"/>
      <c r="AL1267" s="66"/>
      <c r="AM1267" s="46"/>
      <c r="AN1267" s="3"/>
      <c r="AO1267" s="3"/>
      <c r="AP1267" s="66"/>
      <c r="AQ1267" s="46"/>
      <c r="AR1267" s="66" t="str">
        <f t="shared" si="359"/>
        <v/>
      </c>
      <c r="AS1267" s="45"/>
      <c r="AT1267" s="45"/>
      <c r="AU1267" s="66"/>
      <c r="AV1267" s="66"/>
      <c r="AW1267" s="45"/>
      <c r="AX1267" s="66">
        <f t="shared" si="358"/>
        <v>0</v>
      </c>
      <c r="AY1267" s="3"/>
      <c r="AZ1267" s="3"/>
      <c r="BA1267" s="3"/>
      <c r="BB1267" s="3"/>
      <c r="BC1267" s="66"/>
      <c r="BD1267" s="3"/>
      <c r="BE1267" s="3"/>
      <c r="BF1267" s="3"/>
      <c r="BG1267" s="3"/>
      <c r="BH1267" s="3"/>
      <c r="BI1267" s="3"/>
      <c r="BJ1267" s="3"/>
      <c r="BK1267" s="3"/>
      <c r="BL1267" s="3"/>
      <c r="BM1267" s="3"/>
      <c r="BN1267" s="3"/>
      <c r="BO1267" s="3"/>
      <c r="BP1267" s="3"/>
      <c r="BQ1267" s="3"/>
      <c r="BR1267" s="3"/>
      <c r="BS1267" s="70"/>
      <c r="BT1267" s="45"/>
      <c r="BU1267" s="45"/>
      <c r="BV1267" s="2" t="s">
        <v>4467</v>
      </c>
      <c r="BW1267" s="3"/>
      <c r="BX1267" s="66"/>
      <c r="BY1267" s="70"/>
      <c r="BZ1267" s="70"/>
      <c r="CA1267" s="3"/>
      <c r="CB1267" s="66"/>
      <c r="CC1267" s="3"/>
      <c r="CD1267" s="3"/>
      <c r="CE1267" s="66"/>
      <c r="CF1267" s="3"/>
      <c r="CG1267" s="66"/>
      <c r="CH1267" s="34">
        <f t="shared" si="343"/>
        <v>0</v>
      </c>
      <c r="CI1267" s="3"/>
      <c r="CJ1267" s="3"/>
      <c r="CK1267" s="3"/>
      <c r="CL1267" s="45"/>
      <c r="CM1267" s="70"/>
      <c r="CN1267" s="3"/>
      <c r="CO1267" s="3"/>
      <c r="CP1267" s="66"/>
      <c r="CQ1267" s="3"/>
      <c r="CR1267" s="66"/>
      <c r="CS1267" s="34">
        <f t="shared" si="344"/>
        <v>0</v>
      </c>
      <c r="CT1267" s="3"/>
      <c r="CU1267" s="3"/>
      <c r="CV1267" s="3"/>
      <c r="CW1267" s="66"/>
      <c r="CX1267" s="3"/>
      <c r="CY1267" s="3"/>
      <c r="CZ1267" s="66"/>
      <c r="DA1267" s="66"/>
      <c r="DB1267" s="3"/>
      <c r="DC1267" s="66"/>
      <c r="DD1267" s="34">
        <f t="shared" si="345"/>
        <v>0</v>
      </c>
      <c r="DE1267" s="3"/>
      <c r="DF1267" s="3"/>
      <c r="DG1267" s="3"/>
      <c r="DH1267" s="66"/>
      <c r="DI1267" s="3"/>
      <c r="DJ1267" s="3"/>
      <c r="DK1267" s="66"/>
      <c r="DL1267" s="3"/>
      <c r="DM1267" s="66"/>
      <c r="DN1267" s="34">
        <f t="shared" si="346"/>
        <v>0</v>
      </c>
      <c r="DO1267" s="3"/>
      <c r="DP1267" s="3"/>
      <c r="DQ1267" s="3"/>
      <c r="DR1267" s="66"/>
      <c r="DS1267" s="3"/>
      <c r="DT1267" s="3"/>
      <c r="DU1267" s="45"/>
      <c r="DV1267" s="70"/>
      <c r="DW1267" s="3"/>
      <c r="DX1267" s="66"/>
      <c r="DY1267" s="34">
        <f t="shared" si="347"/>
        <v>0</v>
      </c>
      <c r="DZ1267" s="34">
        <f t="shared" si="348"/>
        <v>0</v>
      </c>
      <c r="EA1267" s="34">
        <f t="shared" si="349"/>
        <v>0</v>
      </c>
      <c r="EB1267" s="34">
        <f t="shared" si="350"/>
        <v>0</v>
      </c>
      <c r="EC1267" s="34">
        <f t="shared" si="351"/>
        <v>0</v>
      </c>
      <c r="ED1267" s="34">
        <f t="shared" si="352"/>
        <v>0</v>
      </c>
      <c r="EE1267" s="34">
        <f t="shared" si="353"/>
        <v>0</v>
      </c>
      <c r="EF1267" s="34">
        <f t="shared" si="354"/>
        <v>0</v>
      </c>
      <c r="EG1267" s="34">
        <f t="shared" si="355"/>
        <v>0</v>
      </c>
      <c r="EH1267" s="34">
        <f t="shared" si="356"/>
        <v>0</v>
      </c>
      <c r="EI1267" s="34">
        <f t="shared" si="357"/>
        <v>0</v>
      </c>
      <c r="EJ1267" s="45"/>
    </row>
    <row r="1268" spans="1:140" ht="15.75" customHeight="1">
      <c r="A1268" s="33"/>
      <c r="B1268" s="33"/>
      <c r="C1268" s="46"/>
      <c r="D1268" s="66"/>
      <c r="E1268" s="46"/>
      <c r="F1268" s="46"/>
      <c r="G1268" s="46"/>
      <c r="H1268" s="66"/>
      <c r="I1268" s="64"/>
      <c r="J1268" s="40"/>
      <c r="K1268" s="3"/>
      <c r="L1268" s="3"/>
      <c r="M1268" s="71"/>
      <c r="N1268" s="65"/>
      <c r="O1268" s="3"/>
      <c r="P1268" s="3"/>
      <c r="Q1268" s="66"/>
      <c r="R1268" s="3"/>
      <c r="S1268" s="66"/>
      <c r="T1268" s="66"/>
      <c r="U1268" s="66"/>
      <c r="V1268" s="66"/>
      <c r="W1268" s="66"/>
      <c r="X1268" s="3"/>
      <c r="Y1268" s="66"/>
      <c r="Z1268" s="66"/>
      <c r="AA1268" s="70"/>
      <c r="AB1268" s="3"/>
      <c r="AC1268" s="3"/>
      <c r="AD1268" s="3"/>
      <c r="AE1268" s="3"/>
      <c r="AF1268" s="3"/>
      <c r="AG1268" s="3"/>
      <c r="AH1268" s="3"/>
      <c r="AI1268" s="3"/>
      <c r="AJ1268" s="3"/>
      <c r="AK1268" s="3"/>
      <c r="AL1268" s="66"/>
      <c r="AM1268" s="3"/>
      <c r="AN1268" s="3"/>
      <c r="AO1268" s="3"/>
      <c r="AP1268" s="66"/>
      <c r="AQ1268" s="3"/>
      <c r="AR1268" s="66" t="str">
        <f t="shared" si="359"/>
        <v/>
      </c>
      <c r="AS1268" s="66"/>
      <c r="AT1268" s="45"/>
      <c r="AU1268" s="3"/>
      <c r="AV1268" s="3"/>
      <c r="AW1268" s="66"/>
      <c r="AX1268" s="66">
        <f t="shared" si="358"/>
        <v>0</v>
      </c>
      <c r="AY1268" s="3"/>
      <c r="AZ1268" s="3"/>
      <c r="BA1268" s="3"/>
      <c r="BB1268" s="3"/>
      <c r="BC1268" s="66"/>
      <c r="BD1268" s="3"/>
      <c r="BE1268" s="3"/>
      <c r="BF1268" s="3"/>
      <c r="BG1268" s="3"/>
      <c r="BH1268" s="3"/>
      <c r="BI1268" s="3"/>
      <c r="BJ1268" s="3"/>
      <c r="BK1268" s="3"/>
      <c r="BL1268" s="3"/>
      <c r="BM1268" s="3"/>
      <c r="BN1268" s="3"/>
      <c r="BO1268" s="3"/>
      <c r="BP1268" s="3"/>
      <c r="BQ1268" s="3"/>
      <c r="BR1268" s="3"/>
      <c r="BS1268" s="66"/>
      <c r="BT1268" s="66"/>
      <c r="BU1268" s="66"/>
      <c r="BV1268" s="2" t="s">
        <v>4467</v>
      </c>
      <c r="BW1268" s="3"/>
      <c r="BX1268" s="66"/>
      <c r="BY1268" s="66"/>
      <c r="BZ1268" s="66"/>
      <c r="CA1268" s="3"/>
      <c r="CB1268" s="3"/>
      <c r="CC1268" s="3"/>
      <c r="CD1268" s="3"/>
      <c r="CE1268" s="3"/>
      <c r="CF1268" s="3"/>
      <c r="CG1268" s="3"/>
      <c r="CH1268" s="34">
        <f t="shared" si="343"/>
        <v>0</v>
      </c>
      <c r="CI1268" s="3"/>
      <c r="CJ1268" s="3"/>
      <c r="CK1268" s="3"/>
      <c r="CL1268" s="66"/>
      <c r="CM1268" s="66"/>
      <c r="CN1268" s="3"/>
      <c r="CO1268" s="3"/>
      <c r="CP1268" s="3"/>
      <c r="CQ1268" s="3"/>
      <c r="CR1268" s="3"/>
      <c r="CS1268" s="34">
        <f t="shared" si="344"/>
        <v>0</v>
      </c>
      <c r="CT1268" s="3"/>
      <c r="CU1268" s="3"/>
      <c r="CV1268" s="3"/>
      <c r="CW1268" s="3"/>
      <c r="CX1268" s="3"/>
      <c r="CY1268" s="3"/>
      <c r="CZ1268" s="66"/>
      <c r="DA1268" s="3"/>
      <c r="DB1268" s="3"/>
      <c r="DC1268" s="3"/>
      <c r="DD1268" s="34">
        <f t="shared" si="345"/>
        <v>0</v>
      </c>
      <c r="DE1268" s="3"/>
      <c r="DF1268" s="3"/>
      <c r="DG1268" s="3"/>
      <c r="DH1268" s="3"/>
      <c r="DI1268" s="3"/>
      <c r="DJ1268" s="3"/>
      <c r="DK1268" s="3"/>
      <c r="DL1268" s="3"/>
      <c r="DM1268" s="3"/>
      <c r="DN1268" s="34">
        <f t="shared" si="346"/>
        <v>0</v>
      </c>
      <c r="DO1268" s="3"/>
      <c r="DP1268" s="3"/>
      <c r="DQ1268" s="3"/>
      <c r="DR1268" s="3"/>
      <c r="DS1268" s="3"/>
      <c r="DT1268" s="3"/>
      <c r="DU1268" s="66"/>
      <c r="DV1268" s="66"/>
      <c r="DW1268" s="3"/>
      <c r="DX1268" s="3"/>
      <c r="DY1268" s="34">
        <f t="shared" si="347"/>
        <v>0</v>
      </c>
      <c r="DZ1268" s="34">
        <f t="shared" si="348"/>
        <v>0</v>
      </c>
      <c r="EA1268" s="34">
        <f t="shared" si="349"/>
        <v>0</v>
      </c>
      <c r="EB1268" s="34">
        <f t="shared" si="350"/>
        <v>0</v>
      </c>
      <c r="EC1268" s="34">
        <f t="shared" si="351"/>
        <v>0</v>
      </c>
      <c r="ED1268" s="34">
        <f t="shared" si="352"/>
        <v>0</v>
      </c>
      <c r="EE1268" s="34">
        <f t="shared" si="353"/>
        <v>0</v>
      </c>
      <c r="EF1268" s="34">
        <f t="shared" si="354"/>
        <v>0</v>
      </c>
      <c r="EG1268" s="34">
        <f t="shared" si="355"/>
        <v>0</v>
      </c>
      <c r="EH1268" s="34">
        <f t="shared" si="356"/>
        <v>0</v>
      </c>
      <c r="EI1268" s="34">
        <f t="shared" si="357"/>
        <v>0</v>
      </c>
      <c r="EJ1268" s="45"/>
    </row>
    <row r="1269" spans="1:140" ht="15.75" customHeight="1">
      <c r="A1269" s="33"/>
      <c r="B1269" s="33"/>
      <c r="C1269" s="46"/>
      <c r="D1269" s="66"/>
      <c r="E1269" s="46"/>
      <c r="F1269" s="46"/>
      <c r="G1269" s="46"/>
      <c r="H1269" s="66"/>
      <c r="I1269" s="40"/>
      <c r="J1269" s="66"/>
      <c r="K1269" s="3"/>
      <c r="L1269" s="46"/>
      <c r="M1269" s="71"/>
      <c r="N1269" s="65"/>
      <c r="O1269" s="3"/>
      <c r="P1269" s="3"/>
      <c r="Q1269" s="66"/>
      <c r="R1269" s="3"/>
      <c r="S1269" s="66"/>
      <c r="T1269" s="66"/>
      <c r="U1269" s="66"/>
      <c r="V1269" s="66"/>
      <c r="W1269" s="66"/>
      <c r="X1269" s="3"/>
      <c r="Y1269" s="66"/>
      <c r="Z1269" s="66"/>
      <c r="AA1269" s="66"/>
      <c r="AB1269" s="3"/>
      <c r="AC1269" s="3"/>
      <c r="AD1269" s="3"/>
      <c r="AE1269" s="3"/>
      <c r="AF1269" s="3"/>
      <c r="AG1269" s="3"/>
      <c r="AH1269" s="3"/>
      <c r="AI1269" s="3"/>
      <c r="AJ1269" s="3"/>
      <c r="AK1269" s="3"/>
      <c r="AL1269" s="66"/>
      <c r="AM1269" s="3"/>
      <c r="AN1269" s="3"/>
      <c r="AO1269" s="46"/>
      <c r="AP1269" s="66"/>
      <c r="AQ1269" s="3"/>
      <c r="AR1269" s="66" t="str">
        <f t="shared" si="359"/>
        <v/>
      </c>
      <c r="AS1269" s="46"/>
      <c r="AT1269" s="66"/>
      <c r="AU1269" s="46"/>
      <c r="AV1269" s="46"/>
      <c r="AW1269" s="3"/>
      <c r="AX1269" s="66">
        <f t="shared" si="358"/>
        <v>0</v>
      </c>
      <c r="AY1269" s="46"/>
      <c r="AZ1269" s="3"/>
      <c r="BA1269" s="3"/>
      <c r="BB1269" s="3"/>
      <c r="BC1269" s="66"/>
      <c r="BD1269" s="3"/>
      <c r="BE1269" s="3"/>
      <c r="BF1269" s="3"/>
      <c r="BG1269" s="3"/>
      <c r="BH1269" s="3"/>
      <c r="BI1269" s="3"/>
      <c r="BJ1269" s="3"/>
      <c r="BK1269" s="3"/>
      <c r="BL1269" s="3"/>
      <c r="BM1269" s="3"/>
      <c r="BN1269" s="3"/>
      <c r="BO1269" s="3"/>
      <c r="BP1269" s="3"/>
      <c r="BQ1269" s="3"/>
      <c r="BR1269" s="3"/>
      <c r="BS1269" s="3"/>
      <c r="BT1269" s="3"/>
      <c r="BU1269" s="3"/>
      <c r="BV1269" s="2" t="s">
        <v>4467</v>
      </c>
      <c r="BW1269" s="3"/>
      <c r="BX1269" s="66"/>
      <c r="BY1269" s="3"/>
      <c r="BZ1269" s="66"/>
      <c r="CA1269" s="3"/>
      <c r="CB1269" s="3"/>
      <c r="CC1269" s="3"/>
      <c r="CD1269" s="3"/>
      <c r="CE1269" s="3"/>
      <c r="CF1269" s="3"/>
      <c r="CG1269" s="3"/>
      <c r="CH1269" s="34">
        <f t="shared" si="343"/>
        <v>0</v>
      </c>
      <c r="CI1269" s="3"/>
      <c r="CJ1269" s="3"/>
      <c r="CK1269" s="3"/>
      <c r="CL1269" s="3"/>
      <c r="CM1269" s="66"/>
      <c r="CN1269" s="3"/>
      <c r="CO1269" s="3"/>
      <c r="CP1269" s="3"/>
      <c r="CQ1269" s="3"/>
      <c r="CR1269" s="3"/>
      <c r="CS1269" s="34">
        <f t="shared" si="344"/>
        <v>0</v>
      </c>
      <c r="CT1269" s="3"/>
      <c r="CU1269" s="3"/>
      <c r="CV1269" s="3"/>
      <c r="CW1269" s="3"/>
      <c r="CX1269" s="3"/>
      <c r="CY1269" s="3"/>
      <c r="CZ1269" s="66"/>
      <c r="DA1269" s="3"/>
      <c r="DB1269" s="3"/>
      <c r="DC1269" s="3"/>
      <c r="DD1269" s="34">
        <f t="shared" si="345"/>
        <v>0</v>
      </c>
      <c r="DE1269" s="3"/>
      <c r="DF1269" s="3"/>
      <c r="DG1269" s="3"/>
      <c r="DH1269" s="3"/>
      <c r="DI1269" s="3"/>
      <c r="DJ1269" s="3"/>
      <c r="DK1269" s="3"/>
      <c r="DL1269" s="3"/>
      <c r="DM1269" s="3"/>
      <c r="DN1269" s="34">
        <f t="shared" si="346"/>
        <v>0</v>
      </c>
      <c r="DO1269" s="3"/>
      <c r="DP1269" s="3"/>
      <c r="DQ1269" s="3"/>
      <c r="DR1269" s="3"/>
      <c r="DS1269" s="3"/>
      <c r="DT1269" s="3"/>
      <c r="DU1269" s="3"/>
      <c r="DV1269" s="66"/>
      <c r="DW1269" s="46"/>
      <c r="DX1269" s="46"/>
      <c r="DY1269" s="34">
        <f t="shared" si="347"/>
        <v>0</v>
      </c>
      <c r="DZ1269" s="34">
        <f t="shared" si="348"/>
        <v>0</v>
      </c>
      <c r="EA1269" s="34">
        <f t="shared" si="349"/>
        <v>0</v>
      </c>
      <c r="EB1269" s="34">
        <f t="shared" si="350"/>
        <v>0</v>
      </c>
      <c r="EC1269" s="34">
        <f t="shared" si="351"/>
        <v>0</v>
      </c>
      <c r="ED1269" s="34">
        <f t="shared" si="352"/>
        <v>0</v>
      </c>
      <c r="EE1269" s="34">
        <f t="shared" si="353"/>
        <v>0</v>
      </c>
      <c r="EF1269" s="34">
        <f t="shared" si="354"/>
        <v>0</v>
      </c>
      <c r="EG1269" s="34">
        <f t="shared" si="355"/>
        <v>0</v>
      </c>
      <c r="EH1269" s="34">
        <f t="shared" si="356"/>
        <v>0</v>
      </c>
      <c r="EI1269" s="34">
        <f t="shared" si="357"/>
        <v>0</v>
      </c>
      <c r="EJ1269" s="45"/>
    </row>
    <row r="1270" spans="1:140" ht="15.75" customHeight="1">
      <c r="A1270" s="33"/>
      <c r="B1270" s="33"/>
      <c r="C1270" s="46"/>
      <c r="D1270" s="66"/>
      <c r="E1270" s="46"/>
      <c r="F1270" s="46"/>
      <c r="G1270" s="46"/>
      <c r="H1270" s="66"/>
      <c r="I1270" s="40"/>
      <c r="J1270" s="3"/>
      <c r="K1270" s="3"/>
      <c r="L1270" s="46"/>
      <c r="M1270" s="71"/>
      <c r="N1270" s="65"/>
      <c r="O1270" s="3"/>
      <c r="P1270" s="3"/>
      <c r="Q1270" s="66"/>
      <c r="R1270" s="3"/>
      <c r="S1270" s="66"/>
      <c r="T1270" s="66"/>
      <c r="U1270" s="66"/>
      <c r="V1270" s="66"/>
      <c r="W1270" s="66"/>
      <c r="X1270" s="3"/>
      <c r="Y1270" s="66"/>
      <c r="Z1270" s="66"/>
      <c r="AA1270" s="46"/>
      <c r="AB1270" s="3"/>
      <c r="AC1270" s="3"/>
      <c r="AD1270" s="3"/>
      <c r="AE1270" s="3"/>
      <c r="AF1270" s="3"/>
      <c r="AG1270" s="3"/>
      <c r="AH1270" s="3"/>
      <c r="AI1270" s="3"/>
      <c r="AJ1270" s="3"/>
      <c r="AK1270" s="3"/>
      <c r="AL1270" s="66"/>
      <c r="AM1270" s="3"/>
      <c r="AN1270" s="3"/>
      <c r="AO1270" s="3"/>
      <c r="AP1270" s="66"/>
      <c r="AQ1270" s="3"/>
      <c r="AR1270" s="66" t="str">
        <f t="shared" si="359"/>
        <v/>
      </c>
      <c r="AS1270" s="46"/>
      <c r="AT1270" s="46"/>
      <c r="AU1270" s="46"/>
      <c r="AV1270" s="3"/>
      <c r="AW1270" s="3"/>
      <c r="AX1270" s="66">
        <f t="shared" si="358"/>
        <v>0</v>
      </c>
      <c r="AY1270" s="3"/>
      <c r="AZ1270" s="3"/>
      <c r="BA1270" s="3"/>
      <c r="BB1270" s="3"/>
      <c r="BC1270" s="66"/>
      <c r="BD1270" s="3"/>
      <c r="BE1270" s="3"/>
      <c r="BF1270" s="3"/>
      <c r="BG1270" s="3"/>
      <c r="BH1270" s="3"/>
      <c r="BI1270" s="3"/>
      <c r="BJ1270" s="3"/>
      <c r="BK1270" s="3"/>
      <c r="BL1270" s="3"/>
      <c r="BM1270" s="3"/>
      <c r="BN1270" s="3"/>
      <c r="BO1270" s="3"/>
      <c r="BP1270" s="3"/>
      <c r="BQ1270" s="3"/>
      <c r="BR1270" s="3"/>
      <c r="BS1270" s="3"/>
      <c r="BT1270" s="3"/>
      <c r="BU1270" s="3"/>
      <c r="BV1270" s="2" t="s">
        <v>4467</v>
      </c>
      <c r="BW1270" s="46"/>
      <c r="BX1270" s="66"/>
      <c r="BY1270" s="3"/>
      <c r="BZ1270" s="66"/>
      <c r="CA1270" s="3"/>
      <c r="CB1270" s="3"/>
      <c r="CC1270" s="3"/>
      <c r="CD1270" s="3"/>
      <c r="CE1270" s="3"/>
      <c r="CF1270" s="3"/>
      <c r="CG1270" s="3"/>
      <c r="CH1270" s="34">
        <f t="shared" si="343"/>
        <v>0</v>
      </c>
      <c r="CI1270" s="46"/>
      <c r="CJ1270" s="3"/>
      <c r="CK1270" s="3"/>
      <c r="CL1270" s="3"/>
      <c r="CM1270" s="66"/>
      <c r="CN1270" s="3"/>
      <c r="CO1270" s="3"/>
      <c r="CP1270" s="3"/>
      <c r="CQ1270" s="3"/>
      <c r="CR1270" s="3"/>
      <c r="CS1270" s="34">
        <f t="shared" si="344"/>
        <v>0</v>
      </c>
      <c r="CT1270" s="46"/>
      <c r="CU1270" s="3"/>
      <c r="CV1270" s="3"/>
      <c r="CW1270" s="3"/>
      <c r="CX1270" s="3"/>
      <c r="CY1270" s="3"/>
      <c r="CZ1270" s="66"/>
      <c r="DA1270" s="3"/>
      <c r="DB1270" s="3"/>
      <c r="DC1270" s="3"/>
      <c r="DD1270" s="34">
        <f t="shared" si="345"/>
        <v>0</v>
      </c>
      <c r="DE1270" s="3"/>
      <c r="DF1270" s="3"/>
      <c r="DG1270" s="3"/>
      <c r="DH1270" s="3"/>
      <c r="DI1270" s="3"/>
      <c r="DJ1270" s="3"/>
      <c r="DK1270" s="3"/>
      <c r="DL1270" s="3"/>
      <c r="DM1270" s="3"/>
      <c r="DN1270" s="34">
        <f t="shared" si="346"/>
        <v>0</v>
      </c>
      <c r="DO1270" s="3"/>
      <c r="DP1270" s="3"/>
      <c r="DQ1270" s="3"/>
      <c r="DR1270" s="3"/>
      <c r="DS1270" s="3"/>
      <c r="DT1270" s="3"/>
      <c r="DU1270" s="3"/>
      <c r="DV1270" s="66"/>
      <c r="DW1270" s="46"/>
      <c r="DX1270" s="46"/>
      <c r="DY1270" s="34">
        <f t="shared" si="347"/>
        <v>0</v>
      </c>
      <c r="DZ1270" s="34">
        <f t="shared" si="348"/>
        <v>0</v>
      </c>
      <c r="EA1270" s="34">
        <f t="shared" si="349"/>
        <v>0</v>
      </c>
      <c r="EB1270" s="34">
        <f t="shared" si="350"/>
        <v>0</v>
      </c>
      <c r="EC1270" s="34">
        <f t="shared" si="351"/>
        <v>0</v>
      </c>
      <c r="ED1270" s="34">
        <f t="shared" si="352"/>
        <v>0</v>
      </c>
      <c r="EE1270" s="34">
        <f t="shared" si="353"/>
        <v>0</v>
      </c>
      <c r="EF1270" s="34">
        <f t="shared" si="354"/>
        <v>0</v>
      </c>
      <c r="EG1270" s="34">
        <f t="shared" si="355"/>
        <v>0</v>
      </c>
      <c r="EH1270" s="34">
        <f t="shared" si="356"/>
        <v>0</v>
      </c>
      <c r="EI1270" s="34">
        <f t="shared" si="357"/>
        <v>0</v>
      </c>
      <c r="EJ1270" s="45"/>
    </row>
    <row r="1271" spans="1:140" ht="15.75" customHeight="1">
      <c r="A1271" s="33"/>
      <c r="B1271" s="33"/>
      <c r="C1271" s="46"/>
      <c r="D1271" s="66"/>
      <c r="E1271" s="46"/>
      <c r="F1271" s="46"/>
      <c r="G1271" s="46"/>
      <c r="H1271" s="66"/>
      <c r="I1271" s="66"/>
      <c r="J1271" s="3"/>
      <c r="K1271" s="3"/>
      <c r="L1271" s="46"/>
      <c r="M1271" s="71"/>
      <c r="N1271" s="65"/>
      <c r="O1271" s="3"/>
      <c r="P1271" s="3"/>
      <c r="Q1271" s="66"/>
      <c r="R1271" s="3"/>
      <c r="S1271" s="66"/>
      <c r="T1271" s="66"/>
      <c r="U1271" s="66"/>
      <c r="V1271" s="66"/>
      <c r="W1271" s="66"/>
      <c r="X1271" s="3"/>
      <c r="Y1271" s="66"/>
      <c r="Z1271" s="66"/>
      <c r="AA1271" s="3"/>
      <c r="AB1271" s="46"/>
      <c r="AC1271" s="46"/>
      <c r="AD1271" s="46"/>
      <c r="AE1271" s="46"/>
      <c r="AF1271" s="46"/>
      <c r="AG1271" s="3"/>
      <c r="AH1271" s="3"/>
      <c r="AI1271" s="46"/>
      <c r="AJ1271" s="46"/>
      <c r="AK1271" s="46"/>
      <c r="AL1271" s="66"/>
      <c r="AM1271" s="46"/>
      <c r="AN1271" s="3"/>
      <c r="AO1271" s="46"/>
      <c r="AP1271" s="66"/>
      <c r="AQ1271" s="3"/>
      <c r="AR1271" s="66" t="str">
        <f t="shared" si="359"/>
        <v/>
      </c>
      <c r="AS1271" s="46"/>
      <c r="AT1271" s="46"/>
      <c r="AU1271" s="3"/>
      <c r="AV1271" s="3"/>
      <c r="AW1271" s="3"/>
      <c r="AX1271" s="66">
        <f t="shared" si="358"/>
        <v>0</v>
      </c>
      <c r="AY1271" s="3"/>
      <c r="AZ1271" s="3"/>
      <c r="BA1271" s="3"/>
      <c r="BB1271" s="3"/>
      <c r="BC1271" s="66"/>
      <c r="BD1271" s="3"/>
      <c r="BE1271" s="3"/>
      <c r="BF1271" s="3"/>
      <c r="BG1271" s="3"/>
      <c r="BH1271" s="3"/>
      <c r="BI1271" s="3"/>
      <c r="BJ1271" s="3"/>
      <c r="BK1271" s="3"/>
      <c r="BL1271" s="3"/>
      <c r="BM1271" s="3"/>
      <c r="BN1271" s="3"/>
      <c r="BO1271" s="3"/>
      <c r="BP1271" s="3"/>
      <c r="BQ1271" s="3"/>
      <c r="BR1271" s="3"/>
      <c r="BS1271" s="3"/>
      <c r="BT1271" s="46"/>
      <c r="BU1271" s="46"/>
      <c r="BV1271" s="2" t="s">
        <v>4467</v>
      </c>
      <c r="BW1271" s="3"/>
      <c r="BX1271" s="66"/>
      <c r="BY1271" s="3"/>
      <c r="BZ1271" s="66"/>
      <c r="CA1271" s="3"/>
      <c r="CB1271" s="3"/>
      <c r="CC1271" s="3"/>
      <c r="CD1271" s="3"/>
      <c r="CE1271" s="3"/>
      <c r="CF1271" s="3"/>
      <c r="CG1271" s="3"/>
      <c r="CH1271" s="34">
        <f t="shared" si="343"/>
        <v>0</v>
      </c>
      <c r="CI1271" s="3"/>
      <c r="CJ1271" s="3"/>
      <c r="CK1271" s="3"/>
      <c r="CL1271" s="46"/>
      <c r="CM1271" s="66"/>
      <c r="CN1271" s="3"/>
      <c r="CO1271" s="3"/>
      <c r="CP1271" s="46"/>
      <c r="CQ1271" s="3"/>
      <c r="CR1271" s="3"/>
      <c r="CS1271" s="34">
        <f t="shared" si="344"/>
        <v>0</v>
      </c>
      <c r="CT1271" s="3"/>
      <c r="CU1271" s="3"/>
      <c r="CV1271" s="3"/>
      <c r="CW1271" s="3"/>
      <c r="CX1271" s="3"/>
      <c r="CY1271" s="3"/>
      <c r="CZ1271" s="66"/>
      <c r="DA1271" s="3"/>
      <c r="DB1271" s="3"/>
      <c r="DC1271" s="3"/>
      <c r="DD1271" s="34">
        <f t="shared" si="345"/>
        <v>0</v>
      </c>
      <c r="DE1271" s="3"/>
      <c r="DF1271" s="3"/>
      <c r="DG1271" s="3"/>
      <c r="DH1271" s="3"/>
      <c r="DI1271" s="3"/>
      <c r="DJ1271" s="3"/>
      <c r="DK1271" s="3"/>
      <c r="DL1271" s="3"/>
      <c r="DM1271" s="3"/>
      <c r="DN1271" s="34">
        <f t="shared" si="346"/>
        <v>0</v>
      </c>
      <c r="DO1271" s="3"/>
      <c r="DP1271" s="3"/>
      <c r="DQ1271" s="3"/>
      <c r="DR1271" s="3"/>
      <c r="DS1271" s="3"/>
      <c r="DT1271" s="3"/>
      <c r="DU1271" s="3"/>
      <c r="DV1271" s="66"/>
      <c r="DW1271" s="46"/>
      <c r="DX1271" s="46"/>
      <c r="DY1271" s="34">
        <f t="shared" si="347"/>
        <v>0</v>
      </c>
      <c r="DZ1271" s="34">
        <f t="shared" si="348"/>
        <v>0</v>
      </c>
      <c r="EA1271" s="34">
        <f t="shared" si="349"/>
        <v>0</v>
      </c>
      <c r="EB1271" s="34">
        <f t="shared" si="350"/>
        <v>0</v>
      </c>
      <c r="EC1271" s="34">
        <f t="shared" si="351"/>
        <v>0</v>
      </c>
      <c r="ED1271" s="34">
        <f t="shared" si="352"/>
        <v>0</v>
      </c>
      <c r="EE1271" s="34">
        <f t="shared" si="353"/>
        <v>0</v>
      </c>
      <c r="EF1271" s="34">
        <f t="shared" si="354"/>
        <v>0</v>
      </c>
      <c r="EG1271" s="34">
        <f t="shared" si="355"/>
        <v>0</v>
      </c>
      <c r="EH1271" s="34">
        <f t="shared" si="356"/>
        <v>0</v>
      </c>
      <c r="EI1271" s="34">
        <f t="shared" si="357"/>
        <v>0</v>
      </c>
      <c r="EJ1271" s="45"/>
    </row>
    <row r="1272" spans="1:140" ht="15.75" customHeight="1">
      <c r="A1272" s="33"/>
      <c r="B1272" s="33"/>
      <c r="C1272" s="46"/>
      <c r="D1272" s="66"/>
      <c r="E1272" s="46"/>
      <c r="F1272" s="46"/>
      <c r="G1272" s="46"/>
      <c r="H1272" s="66"/>
      <c r="I1272" s="40"/>
      <c r="J1272" s="3"/>
      <c r="K1272" s="3"/>
      <c r="L1272" s="46"/>
      <c r="M1272" s="71"/>
      <c r="N1272" s="65"/>
      <c r="O1272" s="3"/>
      <c r="P1272" s="3"/>
      <c r="Q1272" s="66"/>
      <c r="R1272" s="3"/>
      <c r="S1272" s="66"/>
      <c r="T1272" s="66"/>
      <c r="U1272" s="66"/>
      <c r="V1272" s="66"/>
      <c r="W1272" s="66"/>
      <c r="X1272" s="3"/>
      <c r="Y1272" s="66"/>
      <c r="Z1272" s="66"/>
      <c r="AA1272" s="3"/>
      <c r="AB1272" s="46"/>
      <c r="AC1272" s="3"/>
      <c r="AD1272" s="3"/>
      <c r="AE1272" s="3"/>
      <c r="AF1272" s="3"/>
      <c r="AG1272" s="3"/>
      <c r="AH1272" s="3"/>
      <c r="AI1272" s="3"/>
      <c r="AJ1272" s="3"/>
      <c r="AK1272" s="3"/>
      <c r="AL1272" s="66"/>
      <c r="AM1272" s="3"/>
      <c r="AN1272" s="3"/>
      <c r="AO1272" s="3"/>
      <c r="AP1272" s="66"/>
      <c r="AQ1272" s="3"/>
      <c r="AR1272" s="66" t="str">
        <f t="shared" si="359"/>
        <v/>
      </c>
      <c r="AS1272" s="46"/>
      <c r="AT1272" s="46"/>
      <c r="AU1272" s="3"/>
      <c r="AV1272" s="46"/>
      <c r="AW1272" s="46"/>
      <c r="AX1272" s="66">
        <f t="shared" si="358"/>
        <v>0</v>
      </c>
      <c r="AY1272" s="3"/>
      <c r="AZ1272" s="3"/>
      <c r="BA1272" s="3"/>
      <c r="BB1272" s="3"/>
      <c r="BC1272" s="66"/>
      <c r="BD1272" s="3"/>
      <c r="BE1272" s="3"/>
      <c r="BF1272" s="3"/>
      <c r="BG1272" s="3"/>
      <c r="BH1272" s="3"/>
      <c r="BI1272" s="3"/>
      <c r="BJ1272" s="3"/>
      <c r="BK1272" s="3"/>
      <c r="BL1272" s="3"/>
      <c r="BM1272" s="3"/>
      <c r="BN1272" s="3"/>
      <c r="BO1272" s="3"/>
      <c r="BP1272" s="3"/>
      <c r="BQ1272" s="3"/>
      <c r="BR1272" s="3"/>
      <c r="BS1272" s="3"/>
      <c r="BT1272" s="3"/>
      <c r="BU1272" s="3"/>
      <c r="BV1272" s="2" t="s">
        <v>4467</v>
      </c>
      <c r="BW1272" s="46"/>
      <c r="BX1272" s="66"/>
      <c r="BY1272" s="3"/>
      <c r="BZ1272" s="66"/>
      <c r="CA1272" s="3"/>
      <c r="CB1272" s="3"/>
      <c r="CC1272" s="3"/>
      <c r="CD1272" s="3"/>
      <c r="CE1272" s="3"/>
      <c r="CF1272" s="3"/>
      <c r="CG1272" s="3"/>
      <c r="CH1272" s="34">
        <f t="shared" si="343"/>
        <v>0</v>
      </c>
      <c r="CI1272" s="46"/>
      <c r="CJ1272" s="3"/>
      <c r="CK1272" s="3"/>
      <c r="CL1272" s="3"/>
      <c r="CM1272" s="66"/>
      <c r="CN1272" s="3"/>
      <c r="CO1272" s="3"/>
      <c r="CP1272" s="3"/>
      <c r="CQ1272" s="3"/>
      <c r="CR1272" s="3"/>
      <c r="CS1272" s="34">
        <f t="shared" si="344"/>
        <v>0</v>
      </c>
      <c r="CT1272" s="3"/>
      <c r="CU1272" s="3"/>
      <c r="CV1272" s="3"/>
      <c r="CW1272" s="3"/>
      <c r="CX1272" s="3"/>
      <c r="CY1272" s="3"/>
      <c r="CZ1272" s="66"/>
      <c r="DA1272" s="3"/>
      <c r="DB1272" s="3"/>
      <c r="DC1272" s="3"/>
      <c r="DD1272" s="34">
        <f t="shared" si="345"/>
        <v>0</v>
      </c>
      <c r="DE1272" s="46"/>
      <c r="DF1272" s="3"/>
      <c r="DG1272" s="3"/>
      <c r="DH1272" s="3"/>
      <c r="DI1272" s="3"/>
      <c r="DJ1272" s="3"/>
      <c r="DK1272" s="3"/>
      <c r="DL1272" s="3"/>
      <c r="DM1272" s="3"/>
      <c r="DN1272" s="34">
        <f t="shared" si="346"/>
        <v>0</v>
      </c>
      <c r="DO1272" s="46"/>
      <c r="DP1272" s="3"/>
      <c r="DQ1272" s="3"/>
      <c r="DR1272" s="3"/>
      <c r="DS1272" s="3"/>
      <c r="DT1272" s="3"/>
      <c r="DU1272" s="3"/>
      <c r="DV1272" s="66"/>
      <c r="DW1272" s="46"/>
      <c r="DX1272" s="46"/>
      <c r="DY1272" s="34">
        <f t="shared" si="347"/>
        <v>0</v>
      </c>
      <c r="DZ1272" s="34">
        <f t="shared" si="348"/>
        <v>0</v>
      </c>
      <c r="EA1272" s="34">
        <f t="shared" si="349"/>
        <v>0</v>
      </c>
      <c r="EB1272" s="34">
        <f t="shared" si="350"/>
        <v>0</v>
      </c>
      <c r="EC1272" s="34">
        <f t="shared" si="351"/>
        <v>0</v>
      </c>
      <c r="ED1272" s="34">
        <f t="shared" si="352"/>
        <v>0</v>
      </c>
      <c r="EE1272" s="34">
        <f t="shared" si="353"/>
        <v>0</v>
      </c>
      <c r="EF1272" s="34">
        <f t="shared" si="354"/>
        <v>0</v>
      </c>
      <c r="EG1272" s="34">
        <f t="shared" si="355"/>
        <v>0</v>
      </c>
      <c r="EH1272" s="34">
        <f t="shared" si="356"/>
        <v>0</v>
      </c>
      <c r="EI1272" s="34">
        <f t="shared" si="357"/>
        <v>0</v>
      </c>
      <c r="EJ1272" s="45"/>
    </row>
    <row r="1273" spans="1:140" ht="15.75" customHeight="1">
      <c r="A1273" s="33"/>
      <c r="B1273" s="33"/>
      <c r="C1273" s="46"/>
      <c r="D1273" s="66"/>
      <c r="E1273" s="46"/>
      <c r="F1273" s="46"/>
      <c r="G1273" s="46"/>
      <c r="H1273" s="66"/>
      <c r="I1273" s="40"/>
      <c r="J1273" s="3"/>
      <c r="K1273" s="3"/>
      <c r="L1273" s="46"/>
      <c r="M1273" s="71"/>
      <c r="N1273" s="65"/>
      <c r="O1273" s="3"/>
      <c r="P1273" s="3"/>
      <c r="Q1273" s="66"/>
      <c r="R1273" s="3"/>
      <c r="S1273" s="66"/>
      <c r="T1273" s="66"/>
      <c r="U1273" s="66"/>
      <c r="V1273" s="66"/>
      <c r="W1273" s="66"/>
      <c r="X1273" s="3"/>
      <c r="Y1273" s="66"/>
      <c r="Z1273" s="66"/>
      <c r="AA1273" s="3"/>
      <c r="AB1273" s="3"/>
      <c r="AC1273" s="3"/>
      <c r="AD1273" s="3"/>
      <c r="AE1273" s="3"/>
      <c r="AF1273" s="3"/>
      <c r="AG1273" s="3"/>
      <c r="AH1273" s="3"/>
      <c r="AI1273" s="3"/>
      <c r="AJ1273" s="3"/>
      <c r="AK1273" s="3"/>
      <c r="AL1273" s="66"/>
      <c r="AM1273" s="3"/>
      <c r="AN1273" s="46"/>
      <c r="AO1273" s="3"/>
      <c r="AP1273" s="66"/>
      <c r="AQ1273" s="3"/>
      <c r="AR1273" s="66" t="str">
        <f t="shared" si="359"/>
        <v/>
      </c>
      <c r="AS1273" s="46"/>
      <c r="AT1273" s="3"/>
      <c r="AU1273" s="46"/>
      <c r="AV1273" s="3"/>
      <c r="AW1273" s="46"/>
      <c r="AX1273" s="66">
        <f t="shared" si="358"/>
        <v>0</v>
      </c>
      <c r="AY1273" s="3"/>
      <c r="AZ1273" s="3"/>
      <c r="BA1273" s="3"/>
      <c r="BB1273" s="3"/>
      <c r="BC1273" s="66"/>
      <c r="BD1273" s="3"/>
      <c r="BE1273" s="3"/>
      <c r="BF1273" s="3"/>
      <c r="BG1273" s="3"/>
      <c r="BH1273" s="3"/>
      <c r="BI1273" s="3"/>
      <c r="BJ1273" s="3"/>
      <c r="BK1273" s="3"/>
      <c r="BL1273" s="3"/>
      <c r="BM1273" s="3"/>
      <c r="BN1273" s="3"/>
      <c r="BO1273" s="3"/>
      <c r="BP1273" s="3"/>
      <c r="BQ1273" s="3"/>
      <c r="BR1273" s="3"/>
      <c r="BS1273" s="3"/>
      <c r="BT1273" s="3"/>
      <c r="BU1273" s="3"/>
      <c r="BV1273" s="2" t="s">
        <v>4467</v>
      </c>
      <c r="BW1273" s="3"/>
      <c r="BX1273" s="66"/>
      <c r="BY1273" s="3"/>
      <c r="BZ1273" s="66"/>
      <c r="CA1273" s="3"/>
      <c r="CB1273" s="3"/>
      <c r="CC1273" s="3"/>
      <c r="CD1273" s="3"/>
      <c r="CE1273" s="3"/>
      <c r="CF1273" s="3"/>
      <c r="CG1273" s="3"/>
      <c r="CH1273" s="34">
        <f t="shared" si="343"/>
        <v>0</v>
      </c>
      <c r="CI1273" s="3"/>
      <c r="CJ1273" s="3"/>
      <c r="CK1273" s="3"/>
      <c r="CL1273" s="3"/>
      <c r="CM1273" s="66"/>
      <c r="CN1273" s="3"/>
      <c r="CO1273" s="3"/>
      <c r="CP1273" s="3"/>
      <c r="CQ1273" s="3"/>
      <c r="CR1273" s="3"/>
      <c r="CS1273" s="34">
        <f t="shared" si="344"/>
        <v>0</v>
      </c>
      <c r="CT1273" s="3"/>
      <c r="CU1273" s="3"/>
      <c r="CV1273" s="3"/>
      <c r="CW1273" s="3"/>
      <c r="CX1273" s="3"/>
      <c r="CY1273" s="3"/>
      <c r="CZ1273" s="66"/>
      <c r="DA1273" s="3"/>
      <c r="DB1273" s="3"/>
      <c r="DC1273" s="3"/>
      <c r="DD1273" s="34">
        <f t="shared" si="345"/>
        <v>0</v>
      </c>
      <c r="DE1273" s="3"/>
      <c r="DF1273" s="3"/>
      <c r="DG1273" s="3"/>
      <c r="DH1273" s="3"/>
      <c r="DI1273" s="3"/>
      <c r="DJ1273" s="3"/>
      <c r="DK1273" s="3"/>
      <c r="DL1273" s="3"/>
      <c r="DM1273" s="3"/>
      <c r="DN1273" s="34">
        <f t="shared" si="346"/>
        <v>0</v>
      </c>
      <c r="DO1273" s="3"/>
      <c r="DP1273" s="3"/>
      <c r="DQ1273" s="3"/>
      <c r="DR1273" s="3"/>
      <c r="DS1273" s="3"/>
      <c r="DT1273" s="3"/>
      <c r="DU1273" s="3"/>
      <c r="DV1273" s="66"/>
      <c r="DW1273" s="46"/>
      <c r="DX1273" s="46"/>
      <c r="DY1273" s="34">
        <f t="shared" si="347"/>
        <v>0</v>
      </c>
      <c r="DZ1273" s="34">
        <f t="shared" si="348"/>
        <v>0</v>
      </c>
      <c r="EA1273" s="34">
        <f t="shared" si="349"/>
        <v>0</v>
      </c>
      <c r="EB1273" s="34">
        <f t="shared" si="350"/>
        <v>0</v>
      </c>
      <c r="EC1273" s="34">
        <f t="shared" si="351"/>
        <v>0</v>
      </c>
      <c r="ED1273" s="34">
        <f t="shared" si="352"/>
        <v>0</v>
      </c>
      <c r="EE1273" s="34">
        <f t="shared" si="353"/>
        <v>0</v>
      </c>
      <c r="EF1273" s="34">
        <f t="shared" si="354"/>
        <v>0</v>
      </c>
      <c r="EG1273" s="34">
        <f t="shared" si="355"/>
        <v>0</v>
      </c>
      <c r="EH1273" s="34">
        <f t="shared" si="356"/>
        <v>0</v>
      </c>
      <c r="EI1273" s="34">
        <f t="shared" si="357"/>
        <v>0</v>
      </c>
      <c r="EJ1273" s="45"/>
    </row>
    <row r="1274" spans="1:140" ht="15.75" customHeight="1">
      <c r="A1274" s="33"/>
      <c r="B1274" s="33"/>
      <c r="C1274" s="46"/>
      <c r="D1274" s="66"/>
      <c r="E1274" s="46"/>
      <c r="F1274" s="46"/>
      <c r="G1274" s="46"/>
      <c r="H1274" s="66"/>
      <c r="I1274" s="40"/>
      <c r="J1274" s="3"/>
      <c r="K1274" s="3"/>
      <c r="L1274" s="46"/>
      <c r="M1274" s="71"/>
      <c r="N1274" s="71"/>
      <c r="O1274" s="3"/>
      <c r="P1274" s="3"/>
      <c r="Q1274" s="66"/>
      <c r="R1274" s="3"/>
      <c r="S1274" s="66"/>
      <c r="T1274" s="66"/>
      <c r="U1274" s="66"/>
      <c r="V1274" s="66"/>
      <c r="W1274" s="66"/>
      <c r="X1274" s="3"/>
      <c r="Y1274" s="66"/>
      <c r="Z1274" s="66"/>
      <c r="AA1274" s="3"/>
      <c r="AB1274" s="3"/>
      <c r="AC1274" s="3"/>
      <c r="AD1274" s="3"/>
      <c r="AE1274" s="3"/>
      <c r="AF1274" s="3"/>
      <c r="AG1274" s="3"/>
      <c r="AH1274" s="3"/>
      <c r="AI1274" s="3"/>
      <c r="AJ1274" s="3"/>
      <c r="AK1274" s="3"/>
      <c r="AL1274" s="66"/>
      <c r="AM1274" s="3"/>
      <c r="AN1274" s="3"/>
      <c r="AO1274" s="3"/>
      <c r="AP1274" s="66"/>
      <c r="AQ1274" s="3"/>
      <c r="AR1274" s="66" t="str">
        <f t="shared" si="359"/>
        <v/>
      </c>
      <c r="AS1274" s="46"/>
      <c r="AT1274" s="46"/>
      <c r="AU1274" s="46"/>
      <c r="AV1274" s="46"/>
      <c r="AW1274" s="46"/>
      <c r="AX1274" s="66">
        <f t="shared" si="358"/>
        <v>0</v>
      </c>
      <c r="AY1274" s="3"/>
      <c r="AZ1274" s="3"/>
      <c r="BA1274" s="3"/>
      <c r="BB1274" s="3"/>
      <c r="BC1274" s="66"/>
      <c r="BD1274" s="3"/>
      <c r="BE1274" s="3"/>
      <c r="BF1274" s="3"/>
      <c r="BG1274" s="3"/>
      <c r="BH1274" s="3"/>
      <c r="BI1274" s="3"/>
      <c r="BJ1274" s="3"/>
      <c r="BK1274" s="3"/>
      <c r="BL1274" s="3"/>
      <c r="BM1274" s="3"/>
      <c r="BN1274" s="3"/>
      <c r="BO1274" s="3"/>
      <c r="BP1274" s="3"/>
      <c r="BQ1274" s="3"/>
      <c r="BR1274" s="3"/>
      <c r="BS1274" s="3"/>
      <c r="BT1274" s="3"/>
      <c r="BU1274" s="3"/>
      <c r="BV1274" s="2" t="s">
        <v>4467</v>
      </c>
      <c r="BW1274" s="3"/>
      <c r="BX1274" s="66"/>
      <c r="BY1274" s="3"/>
      <c r="BZ1274" s="66"/>
      <c r="CA1274" s="3"/>
      <c r="CB1274" s="3"/>
      <c r="CC1274" s="3"/>
      <c r="CD1274" s="3"/>
      <c r="CE1274" s="3"/>
      <c r="CF1274" s="3"/>
      <c r="CG1274" s="3"/>
      <c r="CH1274" s="34">
        <f t="shared" si="343"/>
        <v>0</v>
      </c>
      <c r="CI1274" s="3"/>
      <c r="CJ1274" s="3"/>
      <c r="CK1274" s="3"/>
      <c r="CL1274" s="3"/>
      <c r="CM1274" s="66"/>
      <c r="CN1274" s="3"/>
      <c r="CO1274" s="3"/>
      <c r="CP1274" s="3"/>
      <c r="CQ1274" s="3"/>
      <c r="CR1274" s="3"/>
      <c r="CS1274" s="34">
        <f t="shared" si="344"/>
        <v>0</v>
      </c>
      <c r="CT1274" s="3"/>
      <c r="CU1274" s="3"/>
      <c r="CV1274" s="3"/>
      <c r="CW1274" s="3"/>
      <c r="CX1274" s="3"/>
      <c r="CY1274" s="3"/>
      <c r="CZ1274" s="66"/>
      <c r="DA1274" s="3"/>
      <c r="DB1274" s="3"/>
      <c r="DC1274" s="3"/>
      <c r="DD1274" s="34">
        <f t="shared" si="345"/>
        <v>0</v>
      </c>
      <c r="DE1274" s="3"/>
      <c r="DF1274" s="3"/>
      <c r="DG1274" s="3"/>
      <c r="DH1274" s="3"/>
      <c r="DI1274" s="3"/>
      <c r="DJ1274" s="3"/>
      <c r="DK1274" s="3"/>
      <c r="DL1274" s="3"/>
      <c r="DM1274" s="3"/>
      <c r="DN1274" s="34">
        <f t="shared" si="346"/>
        <v>0</v>
      </c>
      <c r="DO1274" s="3"/>
      <c r="DP1274" s="3"/>
      <c r="DQ1274" s="3"/>
      <c r="DR1274" s="3"/>
      <c r="DS1274" s="3"/>
      <c r="DT1274" s="3"/>
      <c r="DU1274" s="3"/>
      <c r="DV1274" s="66"/>
      <c r="DW1274" s="46"/>
      <c r="DX1274" s="46"/>
      <c r="DY1274" s="34">
        <f t="shared" si="347"/>
        <v>0</v>
      </c>
      <c r="DZ1274" s="34">
        <f t="shared" si="348"/>
        <v>0</v>
      </c>
      <c r="EA1274" s="34">
        <f t="shared" si="349"/>
        <v>0</v>
      </c>
      <c r="EB1274" s="34">
        <f t="shared" si="350"/>
        <v>0</v>
      </c>
      <c r="EC1274" s="34">
        <f t="shared" si="351"/>
        <v>0</v>
      </c>
      <c r="ED1274" s="34">
        <f t="shared" si="352"/>
        <v>0</v>
      </c>
      <c r="EE1274" s="34">
        <f t="shared" si="353"/>
        <v>0</v>
      </c>
      <c r="EF1274" s="34">
        <f t="shared" si="354"/>
        <v>0</v>
      </c>
      <c r="EG1274" s="34">
        <f t="shared" si="355"/>
        <v>0</v>
      </c>
      <c r="EH1274" s="34">
        <f t="shared" si="356"/>
        <v>0</v>
      </c>
      <c r="EI1274" s="34">
        <f t="shared" si="357"/>
        <v>0</v>
      </c>
      <c r="EJ1274" s="45"/>
    </row>
    <row r="1275" spans="1:140" ht="15.75" customHeight="1" outlineLevel="1">
      <c r="A1275" s="33"/>
      <c r="B1275" s="33"/>
      <c r="C1275" s="46"/>
      <c r="D1275" s="66"/>
      <c r="E1275" s="46"/>
      <c r="F1275" s="46"/>
      <c r="G1275" s="46"/>
      <c r="H1275" s="66"/>
      <c r="I1275" s="40"/>
      <c r="J1275" s="3"/>
      <c r="K1275" s="3"/>
      <c r="L1275" s="46"/>
      <c r="M1275" s="71"/>
      <c r="N1275" s="65"/>
      <c r="O1275" s="3"/>
      <c r="P1275" s="3"/>
      <c r="Q1275" s="66"/>
      <c r="R1275" s="3"/>
      <c r="S1275" s="66"/>
      <c r="T1275" s="66"/>
      <c r="U1275" s="66"/>
      <c r="V1275" s="66"/>
      <c r="W1275" s="66"/>
      <c r="X1275" s="3"/>
      <c r="Y1275" s="66"/>
      <c r="Z1275" s="66"/>
      <c r="AA1275" s="3"/>
      <c r="AB1275" s="3"/>
      <c r="AC1275" s="3"/>
      <c r="AD1275" s="3"/>
      <c r="AE1275" s="3"/>
      <c r="AF1275" s="3"/>
      <c r="AG1275" s="3"/>
      <c r="AH1275" s="3"/>
      <c r="AI1275" s="3"/>
      <c r="AJ1275" s="3"/>
      <c r="AK1275" s="3"/>
      <c r="AL1275" s="66"/>
      <c r="AM1275" s="3"/>
      <c r="AN1275" s="3"/>
      <c r="AO1275" s="3"/>
      <c r="AP1275" s="66"/>
      <c r="AQ1275" s="3"/>
      <c r="AR1275" s="66" t="str">
        <f t="shared" si="359"/>
        <v/>
      </c>
      <c r="AS1275" s="46"/>
      <c r="AT1275" s="46"/>
      <c r="AU1275" s="46"/>
      <c r="AV1275" s="46"/>
      <c r="AW1275" s="46"/>
      <c r="AX1275" s="66">
        <f t="shared" si="358"/>
        <v>0</v>
      </c>
      <c r="AY1275" s="3"/>
      <c r="AZ1275" s="3"/>
      <c r="BA1275" s="3"/>
      <c r="BB1275" s="3"/>
      <c r="BC1275" s="66"/>
      <c r="BD1275" s="3"/>
      <c r="BE1275" s="3"/>
      <c r="BF1275" s="3"/>
      <c r="BG1275" s="3"/>
      <c r="BH1275" s="3"/>
      <c r="BI1275" s="3"/>
      <c r="BJ1275" s="3"/>
      <c r="BK1275" s="3"/>
      <c r="BL1275" s="3"/>
      <c r="BM1275" s="3"/>
      <c r="BN1275" s="3"/>
      <c r="BO1275" s="3"/>
      <c r="BP1275" s="3"/>
      <c r="BQ1275" s="3"/>
      <c r="BR1275" s="3"/>
      <c r="BS1275" s="3"/>
      <c r="BT1275" s="3"/>
      <c r="BU1275" s="3"/>
      <c r="BV1275" s="2" t="s">
        <v>4467</v>
      </c>
      <c r="BW1275" s="3"/>
      <c r="BX1275" s="66"/>
      <c r="BY1275" s="3"/>
      <c r="BZ1275" s="66"/>
      <c r="CA1275" s="3"/>
      <c r="CB1275" s="3"/>
      <c r="CC1275" s="3"/>
      <c r="CD1275" s="3"/>
      <c r="CE1275" s="3"/>
      <c r="CF1275" s="3"/>
      <c r="CG1275" s="3"/>
      <c r="CH1275" s="34">
        <f t="shared" si="343"/>
        <v>0</v>
      </c>
      <c r="CI1275" s="3"/>
      <c r="CJ1275" s="3"/>
      <c r="CK1275" s="3"/>
      <c r="CL1275" s="3"/>
      <c r="CM1275" s="66"/>
      <c r="CN1275" s="3"/>
      <c r="CO1275" s="3"/>
      <c r="CP1275" s="3"/>
      <c r="CQ1275" s="3"/>
      <c r="CR1275" s="3"/>
      <c r="CS1275" s="34">
        <f t="shared" si="344"/>
        <v>0</v>
      </c>
      <c r="CT1275" s="3"/>
      <c r="CU1275" s="3"/>
      <c r="CV1275" s="3"/>
      <c r="CW1275" s="3"/>
      <c r="CX1275" s="3"/>
      <c r="CY1275" s="3"/>
      <c r="CZ1275" s="66"/>
      <c r="DA1275" s="3"/>
      <c r="DB1275" s="3"/>
      <c r="DC1275" s="3"/>
      <c r="DD1275" s="34">
        <f t="shared" si="345"/>
        <v>0</v>
      </c>
      <c r="DE1275" s="3"/>
      <c r="DF1275" s="3"/>
      <c r="DG1275" s="3"/>
      <c r="DH1275" s="3"/>
      <c r="DI1275" s="3"/>
      <c r="DJ1275" s="3"/>
      <c r="DK1275" s="3"/>
      <c r="DL1275" s="3"/>
      <c r="DM1275" s="3"/>
      <c r="DN1275" s="34">
        <f t="shared" si="346"/>
        <v>0</v>
      </c>
      <c r="DO1275" s="3"/>
      <c r="DP1275" s="3"/>
      <c r="DQ1275" s="3"/>
      <c r="DR1275" s="3"/>
      <c r="DS1275" s="3"/>
      <c r="DT1275" s="3"/>
      <c r="DU1275" s="3"/>
      <c r="DV1275" s="66"/>
      <c r="DW1275" s="46"/>
      <c r="DX1275" s="46"/>
      <c r="DY1275" s="34">
        <f t="shared" si="347"/>
        <v>0</v>
      </c>
      <c r="DZ1275" s="34">
        <f t="shared" si="348"/>
        <v>0</v>
      </c>
      <c r="EA1275" s="34">
        <f t="shared" si="349"/>
        <v>0</v>
      </c>
      <c r="EB1275" s="34">
        <f t="shared" si="350"/>
        <v>0</v>
      </c>
      <c r="EC1275" s="34">
        <f t="shared" si="351"/>
        <v>0</v>
      </c>
      <c r="ED1275" s="34">
        <f t="shared" si="352"/>
        <v>0</v>
      </c>
      <c r="EE1275" s="34">
        <f t="shared" si="353"/>
        <v>0</v>
      </c>
      <c r="EF1275" s="34">
        <f t="shared" si="354"/>
        <v>0</v>
      </c>
      <c r="EG1275" s="34">
        <f t="shared" si="355"/>
        <v>0</v>
      </c>
      <c r="EH1275" s="34">
        <f t="shared" si="356"/>
        <v>0</v>
      </c>
      <c r="EI1275" s="34">
        <f t="shared" si="357"/>
        <v>0</v>
      </c>
      <c r="EJ1275" s="45"/>
    </row>
    <row r="1276" spans="1:140" ht="15.75" customHeight="1" outlineLevel="1">
      <c r="A1276" s="33"/>
      <c r="B1276" s="33"/>
      <c r="C1276" s="46"/>
      <c r="D1276" s="66"/>
      <c r="E1276" s="46"/>
      <c r="F1276" s="46"/>
      <c r="G1276" s="46"/>
      <c r="H1276" s="66"/>
      <c r="I1276" s="40"/>
      <c r="J1276" s="3"/>
      <c r="K1276" s="3"/>
      <c r="L1276" s="46"/>
      <c r="M1276" s="71"/>
      <c r="N1276" s="65"/>
      <c r="O1276" s="3"/>
      <c r="P1276" s="3"/>
      <c r="Q1276" s="66"/>
      <c r="R1276" s="3"/>
      <c r="S1276" s="66"/>
      <c r="T1276" s="66"/>
      <c r="U1276" s="66"/>
      <c r="V1276" s="66"/>
      <c r="W1276" s="66"/>
      <c r="X1276" s="3"/>
      <c r="Y1276" s="66"/>
      <c r="Z1276" s="66"/>
      <c r="AA1276" s="3"/>
      <c r="AB1276" s="3"/>
      <c r="AC1276" s="3"/>
      <c r="AD1276" s="3"/>
      <c r="AE1276" s="3"/>
      <c r="AF1276" s="3"/>
      <c r="AG1276" s="3"/>
      <c r="AH1276" s="3"/>
      <c r="AI1276" s="3"/>
      <c r="AJ1276" s="3"/>
      <c r="AK1276" s="3"/>
      <c r="AL1276" s="66"/>
      <c r="AM1276" s="3"/>
      <c r="AN1276" s="3"/>
      <c r="AO1276" s="46"/>
      <c r="AP1276" s="66"/>
      <c r="AQ1276" s="3"/>
      <c r="AR1276" s="66" t="str">
        <f t="shared" si="359"/>
        <v/>
      </c>
      <c r="AS1276" s="46"/>
      <c r="AT1276" s="46"/>
      <c r="AU1276" s="46"/>
      <c r="AV1276" s="46"/>
      <c r="AW1276" s="46"/>
      <c r="AX1276" s="66">
        <f t="shared" si="358"/>
        <v>0</v>
      </c>
      <c r="AY1276" s="3"/>
      <c r="AZ1276" s="3"/>
      <c r="BA1276" s="3"/>
      <c r="BB1276" s="3"/>
      <c r="BC1276" s="66"/>
      <c r="BD1276" s="3"/>
      <c r="BE1276" s="3"/>
      <c r="BF1276" s="3"/>
      <c r="BG1276" s="3"/>
      <c r="BH1276" s="3"/>
      <c r="BI1276" s="3"/>
      <c r="BJ1276" s="3"/>
      <c r="BK1276" s="3"/>
      <c r="BL1276" s="3"/>
      <c r="BM1276" s="3"/>
      <c r="BN1276" s="3"/>
      <c r="BO1276" s="3"/>
      <c r="BP1276" s="3"/>
      <c r="BQ1276" s="3"/>
      <c r="BR1276" s="3"/>
      <c r="BS1276" s="3"/>
      <c r="BT1276" s="3"/>
      <c r="BU1276" s="3"/>
      <c r="BV1276" s="2" t="s">
        <v>4467</v>
      </c>
      <c r="BW1276" s="3"/>
      <c r="BX1276" s="66"/>
      <c r="BY1276" s="3"/>
      <c r="BZ1276" s="66"/>
      <c r="CA1276" s="3"/>
      <c r="CB1276" s="3"/>
      <c r="CC1276" s="3"/>
      <c r="CD1276" s="3"/>
      <c r="CE1276" s="3"/>
      <c r="CF1276" s="3"/>
      <c r="CG1276" s="3"/>
      <c r="CH1276" s="34">
        <f t="shared" si="343"/>
        <v>0</v>
      </c>
      <c r="CI1276" s="3"/>
      <c r="CJ1276" s="3"/>
      <c r="CK1276" s="3"/>
      <c r="CL1276" s="3"/>
      <c r="CM1276" s="66"/>
      <c r="CN1276" s="3"/>
      <c r="CO1276" s="3"/>
      <c r="CP1276" s="3"/>
      <c r="CQ1276" s="3"/>
      <c r="CR1276" s="3"/>
      <c r="CS1276" s="34">
        <f t="shared" si="344"/>
        <v>0</v>
      </c>
      <c r="CT1276" s="3"/>
      <c r="CU1276" s="3"/>
      <c r="CV1276" s="3"/>
      <c r="CW1276" s="3"/>
      <c r="CX1276" s="3"/>
      <c r="CY1276" s="3"/>
      <c r="CZ1276" s="66"/>
      <c r="DA1276" s="3"/>
      <c r="DB1276" s="3"/>
      <c r="DC1276" s="3"/>
      <c r="DD1276" s="34">
        <f t="shared" si="345"/>
        <v>0</v>
      </c>
      <c r="DE1276" s="3"/>
      <c r="DF1276" s="3"/>
      <c r="DG1276" s="3"/>
      <c r="DH1276" s="3"/>
      <c r="DI1276" s="3"/>
      <c r="DJ1276" s="3"/>
      <c r="DK1276" s="3"/>
      <c r="DL1276" s="3"/>
      <c r="DM1276" s="3"/>
      <c r="DN1276" s="34">
        <f t="shared" si="346"/>
        <v>0</v>
      </c>
      <c r="DO1276" s="3"/>
      <c r="DP1276" s="3"/>
      <c r="DQ1276" s="3"/>
      <c r="DR1276" s="3"/>
      <c r="DS1276" s="3"/>
      <c r="DT1276" s="3"/>
      <c r="DU1276" s="3"/>
      <c r="DV1276" s="66"/>
      <c r="DW1276" s="46"/>
      <c r="DX1276" s="46"/>
      <c r="DY1276" s="34">
        <f t="shared" si="347"/>
        <v>0</v>
      </c>
      <c r="DZ1276" s="34">
        <f t="shared" si="348"/>
        <v>0</v>
      </c>
      <c r="EA1276" s="34">
        <f t="shared" si="349"/>
        <v>0</v>
      </c>
      <c r="EB1276" s="34">
        <f t="shared" si="350"/>
        <v>0</v>
      </c>
      <c r="EC1276" s="34">
        <f t="shared" si="351"/>
        <v>0</v>
      </c>
      <c r="ED1276" s="34">
        <f t="shared" si="352"/>
        <v>0</v>
      </c>
      <c r="EE1276" s="34">
        <f t="shared" si="353"/>
        <v>0</v>
      </c>
      <c r="EF1276" s="34">
        <f t="shared" si="354"/>
        <v>0</v>
      </c>
      <c r="EG1276" s="34">
        <f t="shared" si="355"/>
        <v>0</v>
      </c>
      <c r="EH1276" s="34">
        <f t="shared" si="356"/>
        <v>0</v>
      </c>
      <c r="EI1276" s="34">
        <f t="shared" si="357"/>
        <v>0</v>
      </c>
      <c r="EJ1276" s="45"/>
    </row>
    <row r="1277" spans="1:140" ht="15.75" customHeight="1" outlineLevel="1">
      <c r="A1277" s="33"/>
      <c r="B1277" s="33"/>
      <c r="C1277" s="46"/>
      <c r="D1277" s="66"/>
      <c r="E1277" s="46"/>
      <c r="F1277" s="46"/>
      <c r="G1277" s="46"/>
      <c r="H1277" s="66"/>
      <c r="I1277" s="40"/>
      <c r="J1277" s="3"/>
      <c r="K1277" s="3"/>
      <c r="L1277" s="46"/>
      <c r="M1277" s="71"/>
      <c r="N1277" s="65"/>
      <c r="O1277" s="3"/>
      <c r="P1277" s="3"/>
      <c r="Q1277" s="66"/>
      <c r="R1277" s="3"/>
      <c r="S1277" s="66"/>
      <c r="T1277" s="66"/>
      <c r="U1277" s="66"/>
      <c r="V1277" s="66"/>
      <c r="W1277" s="66"/>
      <c r="X1277" s="3"/>
      <c r="Y1277" s="66"/>
      <c r="Z1277" s="66"/>
      <c r="AA1277" s="3"/>
      <c r="AB1277" s="3"/>
      <c r="AC1277" s="3"/>
      <c r="AD1277" s="3"/>
      <c r="AE1277" s="3"/>
      <c r="AF1277" s="46"/>
      <c r="AG1277" s="3"/>
      <c r="AH1277" s="3"/>
      <c r="AI1277" s="3"/>
      <c r="AJ1277" s="3"/>
      <c r="AK1277" s="3"/>
      <c r="AL1277" s="66"/>
      <c r="AM1277" s="3"/>
      <c r="AN1277" s="3"/>
      <c r="AO1277" s="3"/>
      <c r="AP1277" s="66"/>
      <c r="AQ1277" s="3"/>
      <c r="AR1277" s="66" t="str">
        <f t="shared" si="359"/>
        <v/>
      </c>
      <c r="AS1277" s="46"/>
      <c r="AT1277" s="46"/>
      <c r="AU1277" s="46"/>
      <c r="AV1277" s="3"/>
      <c r="AW1277" s="3"/>
      <c r="AX1277" s="66">
        <f t="shared" si="358"/>
        <v>0</v>
      </c>
      <c r="AY1277" s="3"/>
      <c r="AZ1277" s="3"/>
      <c r="BA1277" s="3"/>
      <c r="BB1277" s="3"/>
      <c r="BC1277" s="66"/>
      <c r="BD1277" s="3"/>
      <c r="BE1277" s="3"/>
      <c r="BF1277" s="3"/>
      <c r="BG1277" s="3"/>
      <c r="BH1277" s="3"/>
      <c r="BI1277" s="3"/>
      <c r="BJ1277" s="3"/>
      <c r="BK1277" s="3"/>
      <c r="BL1277" s="3"/>
      <c r="BM1277" s="3"/>
      <c r="BN1277" s="3"/>
      <c r="BO1277" s="3"/>
      <c r="BP1277" s="3"/>
      <c r="BQ1277" s="3"/>
      <c r="BR1277" s="3"/>
      <c r="BS1277" s="3"/>
      <c r="BT1277" s="3"/>
      <c r="BU1277" s="3"/>
      <c r="BV1277" s="2" t="s">
        <v>4467</v>
      </c>
      <c r="BW1277" s="3"/>
      <c r="BX1277" s="66"/>
      <c r="BY1277" s="3"/>
      <c r="BZ1277" s="66"/>
      <c r="CA1277" s="3"/>
      <c r="CB1277" s="3"/>
      <c r="CC1277" s="46"/>
      <c r="CD1277" s="3"/>
      <c r="CE1277" s="3"/>
      <c r="CF1277" s="3"/>
      <c r="CG1277" s="3"/>
      <c r="CH1277" s="34">
        <f t="shared" si="343"/>
        <v>0</v>
      </c>
      <c r="CI1277" s="3"/>
      <c r="CJ1277" s="3"/>
      <c r="CK1277" s="3"/>
      <c r="CL1277" s="3"/>
      <c r="CM1277" s="66"/>
      <c r="CN1277" s="46"/>
      <c r="CO1277" s="3"/>
      <c r="CP1277" s="3"/>
      <c r="CQ1277" s="3"/>
      <c r="CR1277" s="3"/>
      <c r="CS1277" s="34">
        <f t="shared" si="344"/>
        <v>0</v>
      </c>
      <c r="CT1277" s="3"/>
      <c r="CU1277" s="3"/>
      <c r="CV1277" s="3"/>
      <c r="CW1277" s="3"/>
      <c r="CX1277" s="46"/>
      <c r="CY1277" s="3"/>
      <c r="CZ1277" s="66"/>
      <c r="DA1277" s="3"/>
      <c r="DB1277" s="3"/>
      <c r="DC1277" s="3"/>
      <c r="DD1277" s="34">
        <f t="shared" si="345"/>
        <v>0</v>
      </c>
      <c r="DE1277" s="3"/>
      <c r="DF1277" s="3"/>
      <c r="DG1277" s="3"/>
      <c r="DH1277" s="3"/>
      <c r="DI1277" s="3"/>
      <c r="DJ1277" s="3"/>
      <c r="DK1277" s="3"/>
      <c r="DL1277" s="3"/>
      <c r="DM1277" s="3"/>
      <c r="DN1277" s="34">
        <f t="shared" si="346"/>
        <v>0</v>
      </c>
      <c r="DO1277" s="3"/>
      <c r="DP1277" s="3"/>
      <c r="DQ1277" s="3"/>
      <c r="DR1277" s="3"/>
      <c r="DS1277" s="3"/>
      <c r="DT1277" s="3"/>
      <c r="DU1277" s="3"/>
      <c r="DV1277" s="66"/>
      <c r="DW1277" s="46"/>
      <c r="DX1277" s="46"/>
      <c r="DY1277" s="34">
        <f t="shared" si="347"/>
        <v>0</v>
      </c>
      <c r="DZ1277" s="34">
        <f t="shared" si="348"/>
        <v>0</v>
      </c>
      <c r="EA1277" s="34">
        <f t="shared" si="349"/>
        <v>0</v>
      </c>
      <c r="EB1277" s="34">
        <f t="shared" si="350"/>
        <v>0</v>
      </c>
      <c r="EC1277" s="34">
        <f t="shared" si="351"/>
        <v>0</v>
      </c>
      <c r="ED1277" s="34">
        <f t="shared" si="352"/>
        <v>0</v>
      </c>
      <c r="EE1277" s="34">
        <f t="shared" si="353"/>
        <v>0</v>
      </c>
      <c r="EF1277" s="34">
        <f t="shared" si="354"/>
        <v>0</v>
      </c>
      <c r="EG1277" s="34">
        <f t="shared" si="355"/>
        <v>0</v>
      </c>
      <c r="EH1277" s="34">
        <f t="shared" si="356"/>
        <v>0</v>
      </c>
      <c r="EI1277" s="34">
        <f t="shared" si="357"/>
        <v>0</v>
      </c>
      <c r="EJ1277" s="45"/>
    </row>
    <row r="1278" spans="1:140" ht="15.75" customHeight="1" outlineLevel="1">
      <c r="A1278" s="33"/>
      <c r="B1278" s="33"/>
      <c r="C1278" s="46"/>
      <c r="D1278" s="66"/>
      <c r="E1278" s="46"/>
      <c r="F1278" s="46"/>
      <c r="G1278" s="46"/>
      <c r="H1278" s="66"/>
      <c r="I1278" s="40"/>
      <c r="J1278" s="3"/>
      <c r="K1278" s="3"/>
      <c r="L1278" s="46"/>
      <c r="M1278" s="71"/>
      <c r="N1278" s="65"/>
      <c r="O1278" s="3"/>
      <c r="P1278" s="3"/>
      <c r="Q1278" s="66"/>
      <c r="R1278" s="3"/>
      <c r="S1278" s="66"/>
      <c r="T1278" s="66"/>
      <c r="U1278" s="66"/>
      <c r="V1278" s="66"/>
      <c r="W1278" s="66"/>
      <c r="X1278" s="3"/>
      <c r="Y1278" s="66"/>
      <c r="Z1278" s="66"/>
      <c r="AA1278" s="46"/>
      <c r="AB1278" s="3"/>
      <c r="AC1278" s="3"/>
      <c r="AD1278" s="3"/>
      <c r="AE1278" s="3"/>
      <c r="AF1278" s="3"/>
      <c r="AG1278" s="3"/>
      <c r="AH1278" s="3"/>
      <c r="AI1278" s="3"/>
      <c r="AJ1278" s="3"/>
      <c r="AK1278" s="3"/>
      <c r="AL1278" s="66"/>
      <c r="AM1278" s="3"/>
      <c r="AN1278" s="3"/>
      <c r="AO1278" s="3"/>
      <c r="AP1278" s="66"/>
      <c r="AQ1278" s="3"/>
      <c r="AR1278" s="66" t="str">
        <f t="shared" si="359"/>
        <v/>
      </c>
      <c r="AS1278" s="46"/>
      <c r="AT1278" s="46"/>
      <c r="AU1278" s="3"/>
      <c r="AV1278" s="3"/>
      <c r="AW1278" s="3"/>
      <c r="AX1278" s="66">
        <f t="shared" si="358"/>
        <v>0</v>
      </c>
      <c r="AY1278" s="3"/>
      <c r="AZ1278" s="3"/>
      <c r="BA1278" s="3"/>
      <c r="BB1278" s="3"/>
      <c r="BC1278" s="66"/>
      <c r="BD1278" s="3"/>
      <c r="BE1278" s="3"/>
      <c r="BF1278" s="3"/>
      <c r="BG1278" s="3"/>
      <c r="BH1278" s="3"/>
      <c r="BI1278" s="3"/>
      <c r="BJ1278" s="3"/>
      <c r="BK1278" s="3"/>
      <c r="BL1278" s="3"/>
      <c r="BM1278" s="3"/>
      <c r="BN1278" s="3"/>
      <c r="BO1278" s="3"/>
      <c r="BP1278" s="3"/>
      <c r="BQ1278" s="3"/>
      <c r="BR1278" s="3"/>
      <c r="BS1278" s="46"/>
      <c r="BT1278" s="3"/>
      <c r="BU1278" s="3"/>
      <c r="BV1278" s="2" t="s">
        <v>4467</v>
      </c>
      <c r="BW1278" s="3"/>
      <c r="BX1278" s="66"/>
      <c r="BY1278" s="3"/>
      <c r="BZ1278" s="66"/>
      <c r="CA1278" s="3"/>
      <c r="CB1278" s="3"/>
      <c r="CC1278" s="3"/>
      <c r="CD1278" s="3"/>
      <c r="CE1278" s="3"/>
      <c r="CF1278" s="3"/>
      <c r="CG1278" s="3"/>
      <c r="CH1278" s="34">
        <f t="shared" si="343"/>
        <v>0</v>
      </c>
      <c r="CI1278" s="3"/>
      <c r="CJ1278" s="46"/>
      <c r="CK1278" s="3"/>
      <c r="CL1278" s="3"/>
      <c r="CM1278" s="66"/>
      <c r="CN1278" s="3"/>
      <c r="CO1278" s="3"/>
      <c r="CP1278" s="3"/>
      <c r="CQ1278" s="46"/>
      <c r="CR1278" s="46"/>
      <c r="CS1278" s="34">
        <f t="shared" si="344"/>
        <v>0</v>
      </c>
      <c r="CT1278" s="3"/>
      <c r="CU1278" s="3"/>
      <c r="CV1278" s="3"/>
      <c r="CW1278" s="3"/>
      <c r="CX1278" s="3"/>
      <c r="CY1278" s="3"/>
      <c r="CZ1278" s="66"/>
      <c r="DA1278" s="3"/>
      <c r="DB1278" s="3"/>
      <c r="DC1278" s="3"/>
      <c r="DD1278" s="34">
        <f t="shared" si="345"/>
        <v>0</v>
      </c>
      <c r="DE1278" s="3"/>
      <c r="DF1278" s="3"/>
      <c r="DG1278" s="3"/>
      <c r="DH1278" s="3"/>
      <c r="DI1278" s="3"/>
      <c r="DJ1278" s="3"/>
      <c r="DK1278" s="3"/>
      <c r="DL1278" s="3"/>
      <c r="DM1278" s="3"/>
      <c r="DN1278" s="34">
        <f t="shared" si="346"/>
        <v>0</v>
      </c>
      <c r="DO1278" s="3"/>
      <c r="DP1278" s="3"/>
      <c r="DQ1278" s="3"/>
      <c r="DR1278" s="3"/>
      <c r="DS1278" s="3"/>
      <c r="DT1278" s="3"/>
      <c r="DU1278" s="3"/>
      <c r="DV1278" s="66"/>
      <c r="DW1278" s="46"/>
      <c r="DX1278" s="46"/>
      <c r="DY1278" s="34">
        <f t="shared" si="347"/>
        <v>0</v>
      </c>
      <c r="DZ1278" s="34">
        <f t="shared" si="348"/>
        <v>0</v>
      </c>
      <c r="EA1278" s="34">
        <f t="shared" si="349"/>
        <v>0</v>
      </c>
      <c r="EB1278" s="34">
        <f t="shared" si="350"/>
        <v>0</v>
      </c>
      <c r="EC1278" s="34">
        <f t="shared" si="351"/>
        <v>0</v>
      </c>
      <c r="ED1278" s="34">
        <f t="shared" si="352"/>
        <v>0</v>
      </c>
      <c r="EE1278" s="34">
        <f t="shared" si="353"/>
        <v>0</v>
      </c>
      <c r="EF1278" s="34">
        <f t="shared" si="354"/>
        <v>0</v>
      </c>
      <c r="EG1278" s="34">
        <f t="shared" si="355"/>
        <v>0</v>
      </c>
      <c r="EH1278" s="34">
        <f t="shared" si="356"/>
        <v>0</v>
      </c>
      <c r="EI1278" s="34">
        <f t="shared" si="357"/>
        <v>0</v>
      </c>
      <c r="EJ1278" s="45"/>
    </row>
    <row r="1279" spans="1:140" ht="15.75" customHeight="1" outlineLevel="1">
      <c r="A1279" s="33"/>
      <c r="B1279" s="33"/>
      <c r="C1279" s="35"/>
      <c r="D1279" s="66"/>
      <c r="E1279" s="35"/>
      <c r="F1279" s="35"/>
      <c r="G1279" s="35"/>
      <c r="H1279" s="66"/>
      <c r="I1279" s="88"/>
      <c r="J1279" s="3"/>
      <c r="K1279" s="3"/>
      <c r="L1279" s="3"/>
      <c r="M1279" s="71"/>
      <c r="N1279" s="71"/>
      <c r="O1279" s="3"/>
      <c r="P1279" s="3"/>
      <c r="Q1279" s="66"/>
      <c r="R1279" s="46"/>
      <c r="S1279" s="66"/>
      <c r="T1279" s="66"/>
      <c r="U1279" s="66"/>
      <c r="V1279" s="66"/>
      <c r="W1279" s="66"/>
      <c r="X1279" s="3"/>
      <c r="Y1279" s="66"/>
      <c r="Z1279" s="66"/>
      <c r="AA1279" s="3"/>
      <c r="AB1279" s="3"/>
      <c r="AC1279" s="3"/>
      <c r="AD1279" s="3"/>
      <c r="AE1279" s="3"/>
      <c r="AF1279" s="3"/>
      <c r="AG1279" s="3"/>
      <c r="AH1279" s="3"/>
      <c r="AI1279" s="3"/>
      <c r="AJ1279" s="3"/>
      <c r="AK1279" s="3"/>
      <c r="AL1279" s="66"/>
      <c r="AM1279" s="3"/>
      <c r="AN1279" s="3"/>
      <c r="AO1279" s="3"/>
      <c r="AP1279" s="66"/>
      <c r="AQ1279" s="3"/>
      <c r="AR1279" s="66" t="str">
        <f t="shared" si="359"/>
        <v/>
      </c>
      <c r="AS1279" s="46"/>
      <c r="AT1279" s="3"/>
      <c r="AU1279" s="3"/>
      <c r="AV1279" s="3"/>
      <c r="AW1279" s="3"/>
      <c r="AX1279" s="66">
        <f t="shared" si="358"/>
        <v>0</v>
      </c>
      <c r="AY1279" s="3"/>
      <c r="AZ1279" s="3"/>
      <c r="BA1279" s="3"/>
      <c r="BB1279" s="3"/>
      <c r="BC1279" s="66"/>
      <c r="BD1279" s="3"/>
      <c r="BE1279" s="3"/>
      <c r="BF1279" s="3"/>
      <c r="BG1279" s="3"/>
      <c r="BH1279" s="3"/>
      <c r="BI1279" s="3"/>
      <c r="BJ1279" s="3"/>
      <c r="BK1279" s="3"/>
      <c r="BL1279" s="3"/>
      <c r="BM1279" s="3"/>
      <c r="BN1279" s="3"/>
      <c r="BO1279" s="3"/>
      <c r="BP1279" s="3"/>
      <c r="BQ1279" s="3"/>
      <c r="BR1279" s="3"/>
      <c r="BS1279" s="3"/>
      <c r="BT1279" s="3"/>
      <c r="BU1279" s="3"/>
      <c r="BV1279" s="2" t="s">
        <v>4467</v>
      </c>
      <c r="BW1279" s="3"/>
      <c r="BX1279" s="66"/>
      <c r="BY1279" s="3"/>
      <c r="BZ1279" s="66"/>
      <c r="CA1279" s="3"/>
      <c r="CB1279" s="3"/>
      <c r="CC1279" s="3"/>
      <c r="CD1279" s="3"/>
      <c r="CE1279" s="3"/>
      <c r="CF1279" s="3"/>
      <c r="CG1279" s="3"/>
      <c r="CH1279" s="34">
        <f t="shared" si="343"/>
        <v>0</v>
      </c>
      <c r="CI1279" s="3"/>
      <c r="CJ1279" s="3"/>
      <c r="CK1279" s="3"/>
      <c r="CL1279" s="3"/>
      <c r="CM1279" s="66"/>
      <c r="CN1279" s="3"/>
      <c r="CO1279" s="3"/>
      <c r="CP1279" s="3"/>
      <c r="CQ1279" s="3"/>
      <c r="CR1279" s="3"/>
      <c r="CS1279" s="34">
        <f t="shared" si="344"/>
        <v>0</v>
      </c>
      <c r="CT1279" s="3"/>
      <c r="CU1279" s="3"/>
      <c r="CV1279" s="3"/>
      <c r="CW1279" s="3"/>
      <c r="CX1279" s="3"/>
      <c r="CY1279" s="3"/>
      <c r="CZ1279" s="66"/>
      <c r="DA1279" s="3"/>
      <c r="DB1279" s="3"/>
      <c r="DC1279" s="3"/>
      <c r="DD1279" s="34">
        <f t="shared" si="345"/>
        <v>0</v>
      </c>
      <c r="DE1279" s="3"/>
      <c r="DF1279" s="3"/>
      <c r="DG1279" s="3"/>
      <c r="DH1279" s="3"/>
      <c r="DI1279" s="3"/>
      <c r="DJ1279" s="3"/>
      <c r="DK1279" s="3"/>
      <c r="DL1279" s="3"/>
      <c r="DM1279" s="3"/>
      <c r="DN1279" s="34">
        <f t="shared" si="346"/>
        <v>0</v>
      </c>
      <c r="DO1279" s="3"/>
      <c r="DP1279" s="3"/>
      <c r="DQ1279" s="3"/>
      <c r="DR1279" s="3"/>
      <c r="DS1279" s="3"/>
      <c r="DT1279" s="3"/>
      <c r="DU1279" s="3"/>
      <c r="DV1279" s="66"/>
      <c r="DW1279" s="46"/>
      <c r="DX1279" s="46"/>
      <c r="DY1279" s="34">
        <f t="shared" si="347"/>
        <v>0</v>
      </c>
      <c r="DZ1279" s="34">
        <f t="shared" si="348"/>
        <v>0</v>
      </c>
      <c r="EA1279" s="34">
        <f t="shared" si="349"/>
        <v>0</v>
      </c>
      <c r="EB1279" s="34">
        <f t="shared" si="350"/>
        <v>0</v>
      </c>
      <c r="EC1279" s="34">
        <f t="shared" si="351"/>
        <v>0</v>
      </c>
      <c r="ED1279" s="34">
        <f t="shared" si="352"/>
        <v>0</v>
      </c>
      <c r="EE1279" s="34">
        <f t="shared" si="353"/>
        <v>0</v>
      </c>
      <c r="EF1279" s="34">
        <f t="shared" si="354"/>
        <v>0</v>
      </c>
      <c r="EG1279" s="34">
        <f t="shared" si="355"/>
        <v>0</v>
      </c>
      <c r="EH1279" s="34">
        <f t="shared" si="356"/>
        <v>0</v>
      </c>
      <c r="EI1279" s="34">
        <f t="shared" si="357"/>
        <v>0</v>
      </c>
      <c r="EJ1279" s="45"/>
    </row>
    <row r="1280" spans="1:140" ht="15.75" customHeight="1" outlineLevel="1">
      <c r="A1280" s="33"/>
      <c r="B1280" s="33"/>
      <c r="C1280" s="203"/>
      <c r="D1280" s="203"/>
      <c r="E1280" s="203"/>
      <c r="F1280" s="203"/>
      <c r="G1280" s="203"/>
      <c r="H1280" s="66"/>
      <c r="I1280" s="40"/>
      <c r="J1280" s="3"/>
      <c r="K1280" s="3"/>
      <c r="L1280" s="46"/>
      <c r="M1280" s="71"/>
      <c r="N1280" s="71"/>
      <c r="O1280" s="3"/>
      <c r="P1280" s="3"/>
      <c r="Q1280" s="66"/>
      <c r="R1280" s="3"/>
      <c r="S1280" s="66"/>
      <c r="T1280" s="66"/>
      <c r="U1280" s="66"/>
      <c r="V1280" s="66"/>
      <c r="W1280" s="66"/>
      <c r="X1280" s="89"/>
      <c r="Y1280" s="89"/>
      <c r="Z1280" s="89"/>
      <c r="AA1280" s="3"/>
      <c r="AB1280" s="3"/>
      <c r="AC1280" s="3"/>
      <c r="AD1280" s="3"/>
      <c r="AE1280" s="3"/>
      <c r="AF1280" s="3"/>
      <c r="AG1280" s="3"/>
      <c r="AH1280" s="3"/>
      <c r="AI1280" s="3"/>
      <c r="AJ1280" s="3"/>
      <c r="AK1280" s="3"/>
      <c r="AL1280" s="66"/>
      <c r="AM1280" s="3"/>
      <c r="AN1280" s="3"/>
      <c r="AO1280" s="3"/>
      <c r="AP1280" s="66"/>
      <c r="AQ1280" s="3"/>
      <c r="AR1280" s="66" t="str">
        <f t="shared" si="359"/>
        <v/>
      </c>
      <c r="AS1280" s="46"/>
      <c r="AT1280" s="46"/>
      <c r="AU1280" s="3"/>
      <c r="AV1280" s="3"/>
      <c r="AW1280" s="3"/>
      <c r="AX1280" s="66">
        <f t="shared" si="358"/>
        <v>0</v>
      </c>
      <c r="AY1280" s="3"/>
      <c r="AZ1280" s="3"/>
      <c r="BA1280" s="3"/>
      <c r="BB1280" s="3"/>
      <c r="BC1280" s="66"/>
      <c r="BD1280" s="3"/>
      <c r="BE1280" s="3"/>
      <c r="BF1280" s="3"/>
      <c r="BG1280" s="3"/>
      <c r="BH1280" s="3"/>
      <c r="BI1280" s="3"/>
      <c r="BJ1280" s="3"/>
      <c r="BK1280" s="3"/>
      <c r="BL1280" s="3"/>
      <c r="BM1280" s="3"/>
      <c r="BN1280" s="3"/>
      <c r="BO1280" s="3"/>
      <c r="BP1280" s="3"/>
      <c r="BQ1280" s="3"/>
      <c r="BR1280" s="3"/>
      <c r="BS1280" s="3"/>
      <c r="BT1280" s="3"/>
      <c r="BU1280" s="3"/>
      <c r="BV1280" s="2" t="s">
        <v>4467</v>
      </c>
      <c r="BW1280" s="3"/>
      <c r="BX1280" s="66"/>
      <c r="BY1280" s="3"/>
      <c r="BZ1280" s="66"/>
      <c r="CA1280" s="3"/>
      <c r="CB1280" s="3"/>
      <c r="CC1280" s="3"/>
      <c r="CD1280" s="3"/>
      <c r="CE1280" s="3"/>
      <c r="CF1280" s="3"/>
      <c r="CG1280" s="3"/>
      <c r="CH1280" s="34">
        <f t="shared" ref="CH1280:CH1286" si="360">SUM(BW1280:CF1280)</f>
        <v>0</v>
      </c>
      <c r="CI1280" s="3"/>
      <c r="CJ1280" s="3"/>
      <c r="CK1280" s="3"/>
      <c r="CL1280" s="3"/>
      <c r="CM1280" s="66"/>
      <c r="CN1280" s="3"/>
      <c r="CO1280" s="3"/>
      <c r="CP1280" s="3"/>
      <c r="CQ1280" s="3"/>
      <c r="CR1280" s="3"/>
      <c r="CS1280" s="34">
        <f t="shared" ref="CS1280:CS1286" si="361">SUM(CI1280:CQ1280)</f>
        <v>0</v>
      </c>
      <c r="CT1280" s="3"/>
      <c r="CU1280" s="3"/>
      <c r="CV1280" s="3"/>
      <c r="CW1280" s="3"/>
      <c r="CX1280" s="3"/>
      <c r="CY1280" s="3"/>
      <c r="CZ1280" s="66"/>
      <c r="DA1280" s="3"/>
      <c r="DB1280" s="3"/>
      <c r="DC1280" s="3"/>
      <c r="DD1280" s="34">
        <f t="shared" ref="DD1280:DD1286" si="362">SUM(CT1280:DB1280)</f>
        <v>0</v>
      </c>
      <c r="DE1280" s="3"/>
      <c r="DF1280" s="3"/>
      <c r="DG1280" s="3"/>
      <c r="DH1280" s="3"/>
      <c r="DI1280" s="3"/>
      <c r="DJ1280" s="3"/>
      <c r="DK1280" s="3"/>
      <c r="DL1280" s="3"/>
      <c r="DM1280" s="3"/>
      <c r="DN1280" s="34">
        <f t="shared" ref="DN1280:DN1286" si="363">SUM(DE1280:DL1280)</f>
        <v>0</v>
      </c>
      <c r="DO1280" s="3"/>
      <c r="DP1280" s="3"/>
      <c r="DQ1280" s="3"/>
      <c r="DR1280" s="3"/>
      <c r="DS1280" s="3"/>
      <c r="DT1280" s="3"/>
      <c r="DU1280" s="3"/>
      <c r="DV1280" s="66"/>
      <c r="DW1280" s="46"/>
      <c r="DX1280" s="46"/>
      <c r="DY1280" s="34">
        <f t="shared" ref="DY1280:DY1286" si="364">SUM(DO1280:DW1280)</f>
        <v>0</v>
      </c>
      <c r="DZ1280" s="34">
        <f t="shared" ref="DZ1280:DZ1286" si="365">SUM(BW1280,CI1280,CT1280,DE1280,DO1280)</f>
        <v>0</v>
      </c>
      <c r="EA1280" s="34">
        <f t="shared" ref="EA1280:EA1286" si="366">SUM(BY1280,CJ1280,CU1280,DF1280,DP1280)</f>
        <v>0</v>
      </c>
      <c r="EB1280" s="34">
        <f t="shared" ref="EB1280:EB1286" si="367">SUM(CA1280,CK1280,CV1280,DG1280,DQ1280)</f>
        <v>0</v>
      </c>
      <c r="EC1280" s="34">
        <f t="shared" ref="EC1280:EC1286" si="368">SUM(CB1280,CL1280,CW1280,DH1280,DR1280)</f>
        <v>0</v>
      </c>
      <c r="ED1280" s="34">
        <f t="shared" ref="ED1280:ED1286" si="369">SUM(CC1280,CN1280,CX1280,DI1280,DS1280)</f>
        <v>0</v>
      </c>
      <c r="EE1280" s="34">
        <f t="shared" ref="EE1280:EE1286" si="370">SUM(CD1280,CO1280,CY1280,DJ1280,DT1280)</f>
        <v>0</v>
      </c>
      <c r="EF1280" s="34">
        <f t="shared" ref="EF1280:EF1286" si="371">SUM(CE1280,CP1280,DA1280,DK1280,DU1280)</f>
        <v>0</v>
      </c>
      <c r="EG1280" s="34">
        <f t="shared" ref="EG1280:EG1286" si="372">SUM(CF1280,CQ1280,DB1280,DL1280,DW1280)</f>
        <v>0</v>
      </c>
      <c r="EH1280" s="34">
        <f t="shared" ref="EH1280:EH1286" si="373">SUM(DZ1280:EG1280)</f>
        <v>0</v>
      </c>
      <c r="EI1280" s="34">
        <f t="shared" si="357"/>
        <v>0</v>
      </c>
      <c r="EJ1280" s="45"/>
    </row>
    <row r="1281" spans="1:140" ht="15.75" customHeight="1" outlineLevel="1">
      <c r="A1281" s="33"/>
      <c r="B1281" s="33"/>
      <c r="C1281" s="91"/>
      <c r="D1281" s="91"/>
      <c r="E1281" s="91"/>
      <c r="F1281" s="91"/>
      <c r="G1281" s="91"/>
      <c r="H1281" s="66"/>
      <c r="I1281" s="40"/>
      <c r="J1281" s="3"/>
      <c r="K1281" s="3"/>
      <c r="L1281" s="46"/>
      <c r="M1281" s="71"/>
      <c r="N1281" s="65"/>
      <c r="O1281" s="3"/>
      <c r="P1281" s="3"/>
      <c r="Q1281" s="66"/>
      <c r="R1281" s="3"/>
      <c r="S1281" s="66"/>
      <c r="T1281" s="66"/>
      <c r="U1281" s="66"/>
      <c r="V1281" s="66"/>
      <c r="W1281" s="66"/>
      <c r="X1281" s="66"/>
      <c r="Y1281" s="66"/>
      <c r="Z1281" s="66"/>
      <c r="AA1281" s="3"/>
      <c r="AB1281" s="3"/>
      <c r="AC1281" s="3"/>
      <c r="AD1281" s="3"/>
      <c r="AE1281" s="3"/>
      <c r="AF1281" s="3"/>
      <c r="AG1281" s="3"/>
      <c r="AH1281" s="3"/>
      <c r="AI1281" s="46"/>
      <c r="AJ1281" s="3"/>
      <c r="AK1281" s="3"/>
      <c r="AL1281" s="66"/>
      <c r="AM1281" s="3"/>
      <c r="AN1281" s="3"/>
      <c r="AO1281" s="3"/>
      <c r="AP1281" s="66"/>
      <c r="AQ1281" s="3"/>
      <c r="AR1281" s="66" t="str">
        <f t="shared" si="359"/>
        <v/>
      </c>
      <c r="AS1281" s="46"/>
      <c r="AT1281" s="46"/>
      <c r="AU1281" s="3"/>
      <c r="AV1281" s="3"/>
      <c r="AW1281" s="3"/>
      <c r="AX1281" s="66">
        <f t="shared" si="358"/>
        <v>0</v>
      </c>
      <c r="AY1281" s="3"/>
      <c r="AZ1281" s="3"/>
      <c r="BA1281" s="3"/>
      <c r="BB1281" s="3"/>
      <c r="BC1281" s="66"/>
      <c r="BD1281" s="3"/>
      <c r="BE1281" s="3"/>
      <c r="BF1281" s="3"/>
      <c r="BG1281" s="3"/>
      <c r="BH1281" s="3"/>
      <c r="BI1281" s="3"/>
      <c r="BJ1281" s="3"/>
      <c r="BK1281" s="3"/>
      <c r="BL1281" s="3"/>
      <c r="BM1281" s="3"/>
      <c r="BN1281" s="3"/>
      <c r="BO1281" s="3"/>
      <c r="BP1281" s="3"/>
      <c r="BQ1281" s="3"/>
      <c r="BR1281" s="3"/>
      <c r="BS1281" s="3"/>
      <c r="BT1281" s="3"/>
      <c r="BU1281" s="3"/>
      <c r="BV1281" s="2" t="s">
        <v>4467</v>
      </c>
      <c r="BW1281" s="3"/>
      <c r="BX1281" s="66"/>
      <c r="BY1281" s="3"/>
      <c r="BZ1281" s="66"/>
      <c r="CA1281" s="3"/>
      <c r="CB1281" s="3"/>
      <c r="CC1281" s="3"/>
      <c r="CD1281" s="3"/>
      <c r="CE1281" s="3"/>
      <c r="CF1281" s="3"/>
      <c r="CG1281" s="3"/>
      <c r="CH1281" s="34">
        <f t="shared" si="360"/>
        <v>0</v>
      </c>
      <c r="CI1281" s="3"/>
      <c r="CJ1281" s="3"/>
      <c r="CK1281" s="3"/>
      <c r="CL1281" s="3"/>
      <c r="CM1281" s="66"/>
      <c r="CN1281" s="3"/>
      <c r="CO1281" s="3"/>
      <c r="CP1281" s="3"/>
      <c r="CQ1281" s="3"/>
      <c r="CR1281" s="3"/>
      <c r="CS1281" s="34">
        <f t="shared" si="361"/>
        <v>0</v>
      </c>
      <c r="CT1281" s="3"/>
      <c r="CU1281" s="3"/>
      <c r="CV1281" s="3"/>
      <c r="CW1281" s="3"/>
      <c r="CX1281" s="3"/>
      <c r="CY1281" s="3"/>
      <c r="CZ1281" s="66"/>
      <c r="DA1281" s="3"/>
      <c r="DB1281" s="3"/>
      <c r="DC1281" s="3"/>
      <c r="DD1281" s="34">
        <f t="shared" si="362"/>
        <v>0</v>
      </c>
      <c r="DE1281" s="3"/>
      <c r="DF1281" s="3"/>
      <c r="DG1281" s="3"/>
      <c r="DH1281" s="3"/>
      <c r="DI1281" s="3"/>
      <c r="DJ1281" s="3"/>
      <c r="DK1281" s="3"/>
      <c r="DL1281" s="3"/>
      <c r="DM1281" s="3"/>
      <c r="DN1281" s="34">
        <f t="shared" si="363"/>
        <v>0</v>
      </c>
      <c r="DO1281" s="3"/>
      <c r="DP1281" s="3"/>
      <c r="DQ1281" s="3"/>
      <c r="DR1281" s="3"/>
      <c r="DS1281" s="3"/>
      <c r="DT1281" s="3"/>
      <c r="DU1281" s="3"/>
      <c r="DV1281" s="66"/>
      <c r="DW1281" s="46"/>
      <c r="DX1281" s="46"/>
      <c r="DY1281" s="34">
        <f t="shared" si="364"/>
        <v>0</v>
      </c>
      <c r="DZ1281" s="34">
        <f t="shared" si="365"/>
        <v>0</v>
      </c>
      <c r="EA1281" s="34">
        <f t="shared" si="366"/>
        <v>0</v>
      </c>
      <c r="EB1281" s="34">
        <f t="shared" si="367"/>
        <v>0</v>
      </c>
      <c r="EC1281" s="34">
        <f t="shared" si="368"/>
        <v>0</v>
      </c>
      <c r="ED1281" s="34">
        <f t="shared" si="369"/>
        <v>0</v>
      </c>
      <c r="EE1281" s="34">
        <f t="shared" si="370"/>
        <v>0</v>
      </c>
      <c r="EF1281" s="34">
        <f t="shared" si="371"/>
        <v>0</v>
      </c>
      <c r="EG1281" s="34">
        <f t="shared" si="372"/>
        <v>0</v>
      </c>
      <c r="EH1281" s="34">
        <f t="shared" si="373"/>
        <v>0</v>
      </c>
      <c r="EI1281" s="34">
        <f t="shared" si="357"/>
        <v>0</v>
      </c>
      <c r="EJ1281" s="45"/>
    </row>
    <row r="1282" spans="1:140" ht="15.75" customHeight="1" outlineLevel="1">
      <c r="A1282" s="33"/>
      <c r="B1282" s="33"/>
      <c r="C1282" s="66"/>
      <c r="D1282" s="93" t="s">
        <v>399</v>
      </c>
      <c r="E1282" s="66"/>
      <c r="F1282" s="66"/>
      <c r="G1282" s="66"/>
      <c r="H1282" s="66"/>
      <c r="I1282" s="40"/>
      <c r="J1282" s="3"/>
      <c r="K1282" s="3"/>
      <c r="L1282" s="46"/>
      <c r="M1282" s="71"/>
      <c r="N1282" s="65"/>
      <c r="O1282" s="3"/>
      <c r="P1282" s="3"/>
      <c r="Q1282" s="66"/>
      <c r="R1282" s="3"/>
      <c r="S1282" s="66"/>
      <c r="T1282" s="66"/>
      <c r="U1282" s="66"/>
      <c r="V1282" s="66"/>
      <c r="W1282" s="66"/>
      <c r="X1282" s="46"/>
      <c r="Y1282" s="66"/>
      <c r="Z1282" s="66"/>
      <c r="AA1282" s="3"/>
      <c r="AB1282" s="3"/>
      <c r="AC1282" s="3"/>
      <c r="AD1282" s="3"/>
      <c r="AE1282" s="3"/>
      <c r="AF1282" s="3"/>
      <c r="AG1282" s="3"/>
      <c r="AH1282" s="3"/>
      <c r="AI1282" s="3"/>
      <c r="AJ1282" s="3"/>
      <c r="AK1282" s="3"/>
      <c r="AL1282" s="66"/>
      <c r="AM1282" s="3"/>
      <c r="AN1282" s="3"/>
      <c r="AO1282" s="3"/>
      <c r="AP1282" s="66"/>
      <c r="AQ1282" s="3"/>
      <c r="AR1282" s="66" t="str">
        <f t="shared" si="359"/>
        <v/>
      </c>
      <c r="AS1282" s="46"/>
      <c r="AT1282" s="46"/>
      <c r="AU1282" s="3"/>
      <c r="AV1282" s="3"/>
      <c r="AW1282" s="3"/>
      <c r="AX1282" s="66">
        <f t="shared" si="358"/>
        <v>0</v>
      </c>
      <c r="AY1282" s="3"/>
      <c r="AZ1282" s="3"/>
      <c r="BA1282" s="3"/>
      <c r="BB1282" s="3"/>
      <c r="BC1282" s="66"/>
      <c r="BD1282" s="3"/>
      <c r="BE1282" s="3"/>
      <c r="BF1282" s="3"/>
      <c r="BG1282" s="3"/>
      <c r="BH1282" s="3"/>
      <c r="BI1282" s="3"/>
      <c r="BJ1282" s="3"/>
      <c r="BK1282" s="3"/>
      <c r="BL1282" s="3"/>
      <c r="BM1282" s="3"/>
      <c r="BN1282" s="3"/>
      <c r="BO1282" s="3"/>
      <c r="BP1282" s="3"/>
      <c r="BQ1282" s="3"/>
      <c r="BR1282" s="3"/>
      <c r="BS1282" s="3"/>
      <c r="BT1282" s="3"/>
      <c r="BU1282" s="3"/>
      <c r="BV1282" s="2" t="s">
        <v>4467</v>
      </c>
      <c r="BW1282" s="3"/>
      <c r="BX1282" s="66"/>
      <c r="BY1282" s="3"/>
      <c r="BZ1282" s="66"/>
      <c r="CA1282" s="3"/>
      <c r="CB1282" s="3"/>
      <c r="CC1282" s="3"/>
      <c r="CD1282" s="3"/>
      <c r="CE1282" s="3"/>
      <c r="CF1282" s="3"/>
      <c r="CG1282" s="3"/>
      <c r="CH1282" s="34">
        <f t="shared" si="360"/>
        <v>0</v>
      </c>
      <c r="CI1282" s="3"/>
      <c r="CJ1282" s="3"/>
      <c r="CK1282" s="3"/>
      <c r="CL1282" s="3"/>
      <c r="CM1282" s="66"/>
      <c r="CN1282" s="3"/>
      <c r="CO1282" s="3"/>
      <c r="CP1282" s="3"/>
      <c r="CQ1282" s="3"/>
      <c r="CR1282" s="3"/>
      <c r="CS1282" s="34">
        <f t="shared" si="361"/>
        <v>0</v>
      </c>
      <c r="CT1282" s="3"/>
      <c r="CU1282" s="3"/>
      <c r="CV1282" s="3"/>
      <c r="CW1282" s="3"/>
      <c r="CX1282" s="3"/>
      <c r="CY1282" s="3"/>
      <c r="CZ1282" s="66"/>
      <c r="DA1282" s="3"/>
      <c r="DB1282" s="3"/>
      <c r="DC1282" s="3"/>
      <c r="DD1282" s="34">
        <f t="shared" si="362"/>
        <v>0</v>
      </c>
      <c r="DE1282" s="3"/>
      <c r="DF1282" s="3"/>
      <c r="DG1282" s="3"/>
      <c r="DH1282" s="3"/>
      <c r="DI1282" s="3"/>
      <c r="DJ1282" s="3"/>
      <c r="DK1282" s="3"/>
      <c r="DL1282" s="3"/>
      <c r="DM1282" s="3"/>
      <c r="DN1282" s="34">
        <f t="shared" si="363"/>
        <v>0</v>
      </c>
      <c r="DO1282" s="3"/>
      <c r="DP1282" s="3"/>
      <c r="DQ1282" s="3"/>
      <c r="DR1282" s="3"/>
      <c r="DS1282" s="3"/>
      <c r="DT1282" s="3"/>
      <c r="DU1282" s="3"/>
      <c r="DV1282" s="66"/>
      <c r="DW1282" s="46"/>
      <c r="DX1282" s="46"/>
      <c r="DY1282" s="34">
        <f t="shared" si="364"/>
        <v>0</v>
      </c>
      <c r="DZ1282" s="34">
        <f t="shared" si="365"/>
        <v>0</v>
      </c>
      <c r="EA1282" s="34">
        <f t="shared" si="366"/>
        <v>0</v>
      </c>
      <c r="EB1282" s="34">
        <f t="shared" si="367"/>
        <v>0</v>
      </c>
      <c r="EC1282" s="34">
        <f t="shared" si="368"/>
        <v>0</v>
      </c>
      <c r="ED1282" s="34">
        <f t="shared" si="369"/>
        <v>0</v>
      </c>
      <c r="EE1282" s="34">
        <f t="shared" si="370"/>
        <v>0</v>
      </c>
      <c r="EF1282" s="34">
        <f t="shared" si="371"/>
        <v>0</v>
      </c>
      <c r="EG1282" s="34">
        <f t="shared" si="372"/>
        <v>0</v>
      </c>
      <c r="EH1282" s="34">
        <f t="shared" si="373"/>
        <v>0</v>
      </c>
      <c r="EI1282" s="34">
        <f t="shared" si="357"/>
        <v>0</v>
      </c>
      <c r="EJ1282" s="45"/>
    </row>
    <row r="1283" spans="1:140" ht="15.75" customHeight="1" outlineLevel="1">
      <c r="A1283" s="33"/>
      <c r="B1283" s="33"/>
      <c r="C1283" s="3"/>
      <c r="D1283" s="66"/>
      <c r="E1283" s="3"/>
      <c r="F1283" s="3"/>
      <c r="G1283" s="3"/>
      <c r="H1283" s="66"/>
      <c r="I1283" s="40"/>
      <c r="J1283" s="3"/>
      <c r="K1283" s="3"/>
      <c r="L1283" s="46"/>
      <c r="M1283" s="71"/>
      <c r="N1283" s="65"/>
      <c r="O1283" s="3"/>
      <c r="P1283" s="3"/>
      <c r="Q1283" s="66"/>
      <c r="R1283" s="3"/>
      <c r="S1283" s="66"/>
      <c r="T1283" s="66"/>
      <c r="U1283" s="66"/>
      <c r="V1283" s="66"/>
      <c r="W1283" s="66"/>
      <c r="X1283" s="3"/>
      <c r="Y1283" s="66"/>
      <c r="Z1283" s="66"/>
      <c r="AA1283" s="3"/>
      <c r="AB1283" s="3"/>
      <c r="AC1283" s="3"/>
      <c r="AD1283" s="3"/>
      <c r="AE1283" s="3"/>
      <c r="AF1283" s="46"/>
      <c r="AG1283" s="3"/>
      <c r="AH1283" s="3"/>
      <c r="AI1283" s="3"/>
      <c r="AJ1283" s="3"/>
      <c r="AK1283" s="3"/>
      <c r="AL1283" s="66"/>
      <c r="AM1283" s="3"/>
      <c r="AN1283" s="3"/>
      <c r="AO1283" s="3"/>
      <c r="AP1283" s="66"/>
      <c r="AQ1283" s="3"/>
      <c r="AR1283" s="66" t="str">
        <f t="shared" si="359"/>
        <v/>
      </c>
      <c r="AS1283" s="46"/>
      <c r="AT1283" s="46"/>
      <c r="AU1283" s="3"/>
      <c r="AV1283" s="3"/>
      <c r="AW1283" s="3"/>
      <c r="AX1283" s="66">
        <f t="shared" si="358"/>
        <v>0</v>
      </c>
      <c r="AY1283" s="3"/>
      <c r="AZ1283" s="3"/>
      <c r="BA1283" s="3"/>
      <c r="BB1283" s="3"/>
      <c r="BC1283" s="66"/>
      <c r="BD1283" s="3"/>
      <c r="BE1283" s="3"/>
      <c r="BF1283" s="3"/>
      <c r="BG1283" s="3"/>
      <c r="BH1283" s="3"/>
      <c r="BI1283" s="3"/>
      <c r="BJ1283" s="3"/>
      <c r="BK1283" s="3"/>
      <c r="BL1283" s="3"/>
      <c r="BM1283" s="3"/>
      <c r="BN1283" s="3"/>
      <c r="BO1283" s="3"/>
      <c r="BP1283" s="3"/>
      <c r="BQ1283" s="3"/>
      <c r="BR1283" s="3"/>
      <c r="BS1283" s="3"/>
      <c r="BT1283" s="3"/>
      <c r="BU1283" s="46"/>
      <c r="BV1283" s="2" t="s">
        <v>4467</v>
      </c>
      <c r="BW1283" s="3"/>
      <c r="BX1283" s="66"/>
      <c r="BY1283" s="3"/>
      <c r="BZ1283" s="66"/>
      <c r="CA1283" s="3"/>
      <c r="CB1283" s="3"/>
      <c r="CC1283" s="3"/>
      <c r="CD1283" s="3"/>
      <c r="CE1283" s="3"/>
      <c r="CF1283" s="3"/>
      <c r="CG1283" s="3"/>
      <c r="CH1283" s="34">
        <f t="shared" si="360"/>
        <v>0</v>
      </c>
      <c r="CI1283" s="3"/>
      <c r="CJ1283" s="3"/>
      <c r="CK1283" s="3"/>
      <c r="CL1283" s="3"/>
      <c r="CM1283" s="66"/>
      <c r="CN1283" s="3"/>
      <c r="CO1283" s="3"/>
      <c r="CP1283" s="46"/>
      <c r="CQ1283" s="3"/>
      <c r="CR1283" s="3"/>
      <c r="CS1283" s="34">
        <f t="shared" si="361"/>
        <v>0</v>
      </c>
      <c r="CT1283" s="3"/>
      <c r="CU1283" s="3"/>
      <c r="CV1283" s="3"/>
      <c r="CW1283" s="3"/>
      <c r="CX1283" s="3"/>
      <c r="CY1283" s="3"/>
      <c r="CZ1283" s="66"/>
      <c r="DA1283" s="3"/>
      <c r="DB1283" s="3"/>
      <c r="DC1283" s="3"/>
      <c r="DD1283" s="34">
        <f t="shared" si="362"/>
        <v>0</v>
      </c>
      <c r="DE1283" s="3"/>
      <c r="DF1283" s="3"/>
      <c r="DG1283" s="3"/>
      <c r="DH1283" s="3"/>
      <c r="DI1283" s="3"/>
      <c r="DJ1283" s="3"/>
      <c r="DK1283" s="3"/>
      <c r="DL1283" s="3"/>
      <c r="DM1283" s="3"/>
      <c r="DN1283" s="34">
        <f t="shared" si="363"/>
        <v>0</v>
      </c>
      <c r="DO1283" s="3"/>
      <c r="DP1283" s="3"/>
      <c r="DQ1283" s="3"/>
      <c r="DR1283" s="3"/>
      <c r="DS1283" s="3"/>
      <c r="DT1283" s="3"/>
      <c r="DU1283" s="3"/>
      <c r="DV1283" s="66"/>
      <c r="DW1283" s="46"/>
      <c r="DX1283" s="46"/>
      <c r="DY1283" s="34">
        <f t="shared" si="364"/>
        <v>0</v>
      </c>
      <c r="DZ1283" s="34">
        <f t="shared" si="365"/>
        <v>0</v>
      </c>
      <c r="EA1283" s="34">
        <f t="shared" si="366"/>
        <v>0</v>
      </c>
      <c r="EB1283" s="34">
        <f t="shared" si="367"/>
        <v>0</v>
      </c>
      <c r="EC1283" s="34">
        <f t="shared" si="368"/>
        <v>0</v>
      </c>
      <c r="ED1283" s="34">
        <f t="shared" si="369"/>
        <v>0</v>
      </c>
      <c r="EE1283" s="34">
        <f t="shared" si="370"/>
        <v>0</v>
      </c>
      <c r="EF1283" s="34">
        <f t="shared" si="371"/>
        <v>0</v>
      </c>
      <c r="EG1283" s="34">
        <f t="shared" si="372"/>
        <v>0</v>
      </c>
      <c r="EH1283" s="34">
        <f t="shared" si="373"/>
        <v>0</v>
      </c>
      <c r="EI1283" s="34">
        <f t="shared" si="357"/>
        <v>0</v>
      </c>
      <c r="EJ1283" s="45"/>
    </row>
    <row r="1284" spans="1:140" ht="15.75" customHeight="1" outlineLevel="1">
      <c r="A1284" s="33"/>
      <c r="B1284" s="33"/>
      <c r="C1284" s="3"/>
      <c r="D1284" s="66"/>
      <c r="E1284" s="3"/>
      <c r="F1284" s="3"/>
      <c r="G1284" s="3"/>
      <c r="H1284" s="66"/>
      <c r="I1284" s="66"/>
      <c r="J1284" s="3"/>
      <c r="K1284" s="3"/>
      <c r="L1284" s="46"/>
      <c r="M1284" s="71"/>
      <c r="N1284" s="71"/>
      <c r="O1284" s="3"/>
      <c r="P1284" s="3"/>
      <c r="Q1284" s="66"/>
      <c r="R1284" s="46"/>
      <c r="S1284" s="66"/>
      <c r="T1284" s="66"/>
      <c r="U1284" s="66"/>
      <c r="V1284" s="66"/>
      <c r="W1284" s="66"/>
      <c r="X1284" s="3"/>
      <c r="Y1284" s="66"/>
      <c r="Z1284" s="66"/>
      <c r="AA1284" s="3"/>
      <c r="AB1284" s="3"/>
      <c r="AC1284" s="3"/>
      <c r="AD1284" s="3"/>
      <c r="AE1284" s="3"/>
      <c r="AF1284" s="3"/>
      <c r="AG1284" s="3"/>
      <c r="AH1284" s="3"/>
      <c r="AI1284" s="3"/>
      <c r="AJ1284" s="3"/>
      <c r="AK1284" s="3"/>
      <c r="AL1284" s="66"/>
      <c r="AM1284" s="3"/>
      <c r="AN1284" s="3"/>
      <c r="AO1284" s="3"/>
      <c r="AP1284" s="66"/>
      <c r="AQ1284" s="3"/>
      <c r="AR1284" s="66" t="str">
        <f t="shared" si="359"/>
        <v/>
      </c>
      <c r="AS1284" s="46"/>
      <c r="AT1284" s="46"/>
      <c r="AU1284" s="46"/>
      <c r="AV1284" s="46"/>
      <c r="AW1284" s="46"/>
      <c r="AX1284" s="66">
        <f t="shared" si="358"/>
        <v>0</v>
      </c>
      <c r="AY1284" s="46"/>
      <c r="AZ1284" s="3"/>
      <c r="BA1284" s="3"/>
      <c r="BB1284" s="3"/>
      <c r="BC1284" s="66"/>
      <c r="BD1284" s="3"/>
      <c r="BE1284" s="3"/>
      <c r="BF1284" s="3"/>
      <c r="BG1284" s="3"/>
      <c r="BH1284" s="3"/>
      <c r="BI1284" s="3"/>
      <c r="BJ1284" s="3"/>
      <c r="BK1284" s="3"/>
      <c r="BL1284" s="3"/>
      <c r="BM1284" s="3"/>
      <c r="BN1284" s="3"/>
      <c r="BO1284" s="3"/>
      <c r="BP1284" s="3"/>
      <c r="BQ1284" s="3"/>
      <c r="BR1284" s="3"/>
      <c r="BS1284" s="3"/>
      <c r="BT1284" s="46"/>
      <c r="BU1284" s="46"/>
      <c r="BV1284" s="2" t="s">
        <v>4467</v>
      </c>
      <c r="BW1284" s="3"/>
      <c r="BX1284" s="66"/>
      <c r="BY1284" s="3"/>
      <c r="BZ1284" s="66"/>
      <c r="CA1284" s="3"/>
      <c r="CB1284" s="46"/>
      <c r="CC1284" s="3"/>
      <c r="CD1284" s="3"/>
      <c r="CE1284" s="3"/>
      <c r="CF1284" s="3"/>
      <c r="CG1284" s="3"/>
      <c r="CH1284" s="34">
        <f t="shared" si="360"/>
        <v>0</v>
      </c>
      <c r="CI1284" s="3"/>
      <c r="CJ1284" s="3"/>
      <c r="CK1284" s="3"/>
      <c r="CL1284" s="3"/>
      <c r="CM1284" s="66"/>
      <c r="CN1284" s="3"/>
      <c r="CO1284" s="3"/>
      <c r="CP1284" s="3"/>
      <c r="CQ1284" s="3"/>
      <c r="CR1284" s="3"/>
      <c r="CS1284" s="34">
        <f t="shared" si="361"/>
        <v>0</v>
      </c>
      <c r="CT1284" s="3"/>
      <c r="CU1284" s="3"/>
      <c r="CV1284" s="3"/>
      <c r="CW1284" s="3"/>
      <c r="CX1284" s="46"/>
      <c r="CY1284" s="3"/>
      <c r="CZ1284" s="66"/>
      <c r="DA1284" s="3"/>
      <c r="DB1284" s="3"/>
      <c r="DC1284" s="3"/>
      <c r="DD1284" s="34">
        <f t="shared" si="362"/>
        <v>0</v>
      </c>
      <c r="DE1284" s="3"/>
      <c r="DF1284" s="3"/>
      <c r="DG1284" s="3"/>
      <c r="DH1284" s="46"/>
      <c r="DI1284" s="3"/>
      <c r="DJ1284" s="3"/>
      <c r="DK1284" s="3"/>
      <c r="DL1284" s="3"/>
      <c r="DM1284" s="3"/>
      <c r="DN1284" s="34">
        <f t="shared" si="363"/>
        <v>0</v>
      </c>
      <c r="DO1284" s="3"/>
      <c r="DP1284" s="3"/>
      <c r="DQ1284" s="3"/>
      <c r="DR1284" s="3"/>
      <c r="DS1284" s="46"/>
      <c r="DT1284" s="3"/>
      <c r="DU1284" s="3"/>
      <c r="DV1284" s="66"/>
      <c r="DW1284" s="46"/>
      <c r="DX1284" s="46"/>
      <c r="DY1284" s="34">
        <f t="shared" si="364"/>
        <v>0</v>
      </c>
      <c r="DZ1284" s="34">
        <f t="shared" si="365"/>
        <v>0</v>
      </c>
      <c r="EA1284" s="34">
        <f t="shared" si="366"/>
        <v>0</v>
      </c>
      <c r="EB1284" s="34">
        <f t="shared" si="367"/>
        <v>0</v>
      </c>
      <c r="EC1284" s="34">
        <f t="shared" si="368"/>
        <v>0</v>
      </c>
      <c r="ED1284" s="34">
        <f t="shared" si="369"/>
        <v>0</v>
      </c>
      <c r="EE1284" s="34">
        <f t="shared" si="370"/>
        <v>0</v>
      </c>
      <c r="EF1284" s="34">
        <f t="shared" si="371"/>
        <v>0</v>
      </c>
      <c r="EG1284" s="34">
        <f t="shared" si="372"/>
        <v>0</v>
      </c>
      <c r="EH1284" s="34">
        <f t="shared" si="373"/>
        <v>0</v>
      </c>
      <c r="EI1284" s="34">
        <f t="shared" si="357"/>
        <v>0</v>
      </c>
      <c r="EJ1284" s="45"/>
    </row>
    <row r="1285" spans="1:140" ht="15.75" customHeight="1" outlineLevel="1">
      <c r="A1285" s="33"/>
      <c r="B1285" s="33"/>
      <c r="C1285" s="3"/>
      <c r="D1285" s="66"/>
      <c r="E1285" s="3"/>
      <c r="F1285" s="3"/>
      <c r="G1285" s="3"/>
      <c r="H1285" s="203"/>
      <c r="I1285" s="203"/>
      <c r="J1285" s="203"/>
      <c r="K1285" s="203"/>
      <c r="L1285" s="203"/>
      <c r="M1285" s="215"/>
      <c r="N1285" s="215"/>
      <c r="O1285" s="203"/>
      <c r="P1285" s="203"/>
      <c r="Q1285" s="203"/>
      <c r="R1285" s="203"/>
      <c r="S1285" s="203"/>
      <c r="T1285" s="203"/>
      <c r="U1285" s="203"/>
      <c r="V1285" s="203"/>
      <c r="W1285" s="203"/>
      <c r="X1285" s="203"/>
      <c r="Y1285" s="203"/>
      <c r="Z1285" s="203"/>
      <c r="AA1285" s="203"/>
      <c r="AB1285" s="203"/>
      <c r="AC1285" s="203"/>
      <c r="AD1285" s="203"/>
      <c r="AE1285" s="203"/>
      <c r="AF1285" s="203"/>
      <c r="AG1285" s="203"/>
      <c r="AH1285" s="203"/>
      <c r="AI1285" s="203"/>
      <c r="AJ1285" s="203"/>
      <c r="AK1285" s="203"/>
      <c r="AL1285" s="203"/>
      <c r="AM1285" s="203"/>
      <c r="AN1285" s="203"/>
      <c r="AO1285" s="203"/>
      <c r="AP1285" s="203"/>
      <c r="AQ1285" s="203"/>
      <c r="AR1285" s="66" t="str">
        <f t="shared" si="359"/>
        <v/>
      </c>
      <c r="AS1285" s="203"/>
      <c r="AT1285" s="203"/>
      <c r="AU1285" s="203"/>
      <c r="AV1285" s="203"/>
      <c r="AW1285" s="203"/>
      <c r="AX1285" s="66">
        <f t="shared" si="358"/>
        <v>0</v>
      </c>
      <c r="AY1285" s="203"/>
      <c r="AZ1285" s="203"/>
      <c r="BA1285" s="203"/>
      <c r="BB1285" s="203"/>
      <c r="BC1285" s="203"/>
      <c r="BD1285" s="203"/>
      <c r="BE1285" s="203"/>
      <c r="BF1285" s="203"/>
      <c r="BG1285" s="203"/>
      <c r="BH1285" s="203"/>
      <c r="BI1285" s="203"/>
      <c r="BJ1285" s="203"/>
      <c r="BK1285" s="203"/>
      <c r="BL1285" s="203"/>
      <c r="BM1285" s="203"/>
      <c r="BN1285" s="203"/>
      <c r="BO1285" s="203"/>
      <c r="BP1285" s="203"/>
      <c r="BQ1285" s="203"/>
      <c r="BR1285" s="203"/>
      <c r="BS1285" s="203"/>
      <c r="BT1285" s="203"/>
      <c r="BU1285" s="203"/>
      <c r="BV1285" s="2" t="s">
        <v>4467</v>
      </c>
      <c r="BW1285" s="203"/>
      <c r="BX1285" s="203"/>
      <c r="BY1285" s="203"/>
      <c r="BZ1285" s="203"/>
      <c r="CA1285" s="203"/>
      <c r="CB1285" s="203"/>
      <c r="CC1285" s="203"/>
      <c r="CD1285" s="203"/>
      <c r="CE1285" s="203"/>
      <c r="CF1285" s="203"/>
      <c r="CG1285" s="203"/>
      <c r="CH1285" s="34">
        <f t="shared" si="360"/>
        <v>0</v>
      </c>
      <c r="CI1285" s="203"/>
      <c r="CJ1285" s="203"/>
      <c r="CK1285" s="203"/>
      <c r="CL1285" s="203"/>
      <c r="CM1285" s="203"/>
      <c r="CN1285" s="203"/>
      <c r="CO1285" s="203"/>
      <c r="CP1285" s="203"/>
      <c r="CQ1285" s="203"/>
      <c r="CR1285" s="203"/>
      <c r="CS1285" s="34">
        <f t="shared" si="361"/>
        <v>0</v>
      </c>
      <c r="CT1285" s="203"/>
      <c r="CU1285" s="203"/>
      <c r="CV1285" s="203"/>
      <c r="CW1285" s="203"/>
      <c r="CX1285" s="203"/>
      <c r="CY1285" s="203"/>
      <c r="CZ1285" s="203"/>
      <c r="DA1285" s="203"/>
      <c r="DB1285" s="203"/>
      <c r="DC1285" s="203"/>
      <c r="DD1285" s="34">
        <f t="shared" si="362"/>
        <v>0</v>
      </c>
      <c r="DE1285" s="203"/>
      <c r="DF1285" s="203"/>
      <c r="DG1285" s="203"/>
      <c r="DH1285" s="203"/>
      <c r="DI1285" s="203"/>
      <c r="DJ1285" s="203"/>
      <c r="DK1285" s="203"/>
      <c r="DL1285" s="203"/>
      <c r="DM1285" s="203"/>
      <c r="DN1285" s="34">
        <f t="shared" si="363"/>
        <v>0</v>
      </c>
      <c r="DO1285" s="203"/>
      <c r="DP1285" s="203"/>
      <c r="DQ1285" s="203"/>
      <c r="DR1285" s="203"/>
      <c r="DS1285" s="203"/>
      <c r="DT1285" s="203"/>
      <c r="DU1285" s="203"/>
      <c r="DV1285" s="203"/>
      <c r="DW1285" s="203"/>
      <c r="DX1285" s="203"/>
      <c r="DY1285" s="34">
        <f t="shared" si="364"/>
        <v>0</v>
      </c>
      <c r="DZ1285" s="34">
        <f t="shared" si="365"/>
        <v>0</v>
      </c>
      <c r="EA1285" s="34">
        <f t="shared" si="366"/>
        <v>0</v>
      </c>
      <c r="EB1285" s="34">
        <f t="shared" si="367"/>
        <v>0</v>
      </c>
      <c r="EC1285" s="34">
        <f t="shared" si="368"/>
        <v>0</v>
      </c>
      <c r="ED1285" s="34">
        <f t="shared" si="369"/>
        <v>0</v>
      </c>
      <c r="EE1285" s="34">
        <f t="shared" si="370"/>
        <v>0</v>
      </c>
      <c r="EF1285" s="34">
        <f t="shared" si="371"/>
        <v>0</v>
      </c>
      <c r="EG1285" s="34">
        <f t="shared" si="372"/>
        <v>0</v>
      </c>
      <c r="EH1285" s="34">
        <f t="shared" si="373"/>
        <v>0</v>
      </c>
      <c r="EI1285" s="34">
        <f t="shared" si="357"/>
        <v>0</v>
      </c>
      <c r="EJ1285" s="45"/>
    </row>
    <row r="1286" spans="1:140" ht="15.75" customHeight="1" outlineLevel="1">
      <c r="A1286" s="33"/>
      <c r="B1286" s="33"/>
      <c r="C1286" s="3"/>
      <c r="D1286" s="66"/>
      <c r="E1286" s="3"/>
      <c r="F1286" s="3"/>
      <c r="G1286" s="3"/>
      <c r="H1286" s="91"/>
      <c r="I1286" s="91"/>
      <c r="J1286" s="91"/>
      <c r="K1286" s="91"/>
      <c r="L1286" s="91"/>
      <c r="M1286" s="97"/>
      <c r="N1286" s="97"/>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91"/>
      <c r="AL1286" s="91"/>
      <c r="AM1286" s="91"/>
      <c r="AN1286" s="91"/>
      <c r="AO1286" s="91"/>
      <c r="AP1286" s="91"/>
      <c r="AQ1286" s="91"/>
      <c r="AR1286" s="66" t="str">
        <f t="shared" si="359"/>
        <v/>
      </c>
      <c r="AS1286" s="91"/>
      <c r="AT1286" s="91"/>
      <c r="AU1286" s="91"/>
      <c r="AV1286" s="91"/>
      <c r="AW1286" s="91"/>
      <c r="AX1286" s="66">
        <f t="shared" si="358"/>
        <v>0</v>
      </c>
      <c r="AY1286" s="91"/>
      <c r="AZ1286" s="91"/>
      <c r="BA1286" s="91"/>
      <c r="BB1286" s="91"/>
      <c r="BC1286" s="91"/>
      <c r="BD1286" s="91"/>
      <c r="BE1286" s="91"/>
      <c r="BF1286" s="91"/>
      <c r="BG1286" s="91"/>
      <c r="BH1286" s="91"/>
      <c r="BI1286" s="91"/>
      <c r="BJ1286" s="91"/>
      <c r="BK1286" s="91"/>
      <c r="BL1286" s="91"/>
      <c r="BM1286" s="91"/>
      <c r="BN1286" s="91"/>
      <c r="BO1286" s="91"/>
      <c r="BP1286" s="91"/>
      <c r="BQ1286" s="91"/>
      <c r="BR1286" s="91"/>
      <c r="BS1286" s="91"/>
      <c r="BT1286" s="91"/>
      <c r="BU1286" s="91"/>
      <c r="BV1286" s="2" t="s">
        <v>4467</v>
      </c>
      <c r="BW1286" s="91"/>
      <c r="BX1286" s="91"/>
      <c r="BY1286" s="91"/>
      <c r="BZ1286" s="91"/>
      <c r="CA1286" s="91"/>
      <c r="CB1286" s="91"/>
      <c r="CC1286" s="91"/>
      <c r="CD1286" s="91"/>
      <c r="CE1286" s="91"/>
      <c r="CF1286" s="91"/>
      <c r="CG1286" s="91"/>
      <c r="CH1286" s="34">
        <f t="shared" si="360"/>
        <v>0</v>
      </c>
      <c r="CI1286" s="91"/>
      <c r="CJ1286" s="91"/>
      <c r="CK1286" s="91"/>
      <c r="CL1286" s="91"/>
      <c r="CM1286" s="91"/>
      <c r="CN1286" s="91"/>
      <c r="CO1286" s="91"/>
      <c r="CP1286" s="91"/>
      <c r="CQ1286" s="91"/>
      <c r="CR1286" s="91"/>
      <c r="CS1286" s="34">
        <f t="shared" si="361"/>
        <v>0</v>
      </c>
      <c r="CT1286" s="91"/>
      <c r="CU1286" s="91"/>
      <c r="CV1286" s="91"/>
      <c r="CW1286" s="91"/>
      <c r="CX1286" s="91"/>
      <c r="CY1286" s="91"/>
      <c r="CZ1286" s="91"/>
      <c r="DA1286" s="91"/>
      <c r="DB1286" s="91"/>
      <c r="DC1286" s="91"/>
      <c r="DD1286" s="34">
        <f t="shared" si="362"/>
        <v>0</v>
      </c>
      <c r="DE1286" s="91"/>
      <c r="DF1286" s="91"/>
      <c r="DG1286" s="91"/>
      <c r="DH1286" s="91"/>
      <c r="DI1286" s="91"/>
      <c r="DJ1286" s="91"/>
      <c r="DK1286" s="91"/>
      <c r="DL1286" s="91"/>
      <c r="DM1286" s="91"/>
      <c r="DN1286" s="34">
        <f t="shared" si="363"/>
        <v>0</v>
      </c>
      <c r="DO1286" s="91"/>
      <c r="DP1286" s="91"/>
      <c r="DQ1286" s="91"/>
      <c r="DR1286" s="91"/>
      <c r="DS1286" s="91"/>
      <c r="DT1286" s="91"/>
      <c r="DU1286" s="91"/>
      <c r="DV1286" s="91"/>
      <c r="DW1286" s="91"/>
      <c r="DX1286" s="91"/>
      <c r="DY1286" s="34">
        <f t="shared" si="364"/>
        <v>0</v>
      </c>
      <c r="DZ1286" s="34">
        <f t="shared" si="365"/>
        <v>0</v>
      </c>
      <c r="EA1286" s="34">
        <f t="shared" si="366"/>
        <v>0</v>
      </c>
      <c r="EB1286" s="34">
        <f t="shared" si="367"/>
        <v>0</v>
      </c>
      <c r="EC1286" s="34">
        <f t="shared" si="368"/>
        <v>0</v>
      </c>
      <c r="ED1286" s="34">
        <f t="shared" si="369"/>
        <v>0</v>
      </c>
      <c r="EE1286" s="34">
        <f t="shared" si="370"/>
        <v>0</v>
      </c>
      <c r="EF1286" s="34">
        <f t="shared" si="371"/>
        <v>0</v>
      </c>
      <c r="EG1286" s="34">
        <f t="shared" si="372"/>
        <v>0</v>
      </c>
      <c r="EH1286" s="34">
        <f t="shared" si="373"/>
        <v>0</v>
      </c>
      <c r="EI1286" s="34">
        <f t="shared" si="357"/>
        <v>0</v>
      </c>
      <c r="EJ1286" s="45"/>
    </row>
    <row r="1287" spans="1:140" ht="15.75" customHeight="1">
      <c r="A1287" s="33"/>
      <c r="B1287" s="33"/>
      <c r="C1287" s="3"/>
      <c r="D1287" s="66"/>
      <c r="E1287" s="3"/>
      <c r="F1287" s="3"/>
      <c r="G1287" s="3"/>
      <c r="H1287" s="66"/>
      <c r="I1287" s="40"/>
      <c r="J1287" s="66"/>
      <c r="K1287" s="66"/>
      <c r="L1287" s="66"/>
      <c r="M1287" s="66"/>
      <c r="N1287" s="66"/>
      <c r="O1287" s="66">
        <f>COUNTIF(O4:O1286,1)</f>
        <v>1</v>
      </c>
      <c r="P1287" s="66"/>
      <c r="Q1287" s="66"/>
      <c r="R1287" s="66">
        <f>COUNTIF(R4:R1286,1)</f>
        <v>33</v>
      </c>
      <c r="S1287" s="66"/>
      <c r="T1287" s="66"/>
      <c r="U1287" s="66"/>
      <c r="V1287" s="66"/>
      <c r="W1287" s="66"/>
      <c r="X1287" s="66"/>
      <c r="Y1287" s="66"/>
      <c r="Z1287" s="66"/>
      <c r="AA1287" s="66">
        <f>COUNTIF(AA4:AA1286,1)</f>
        <v>111</v>
      </c>
      <c r="AB1287" s="66">
        <f>COUNTIF(AB4:AB1286,1)</f>
        <v>59</v>
      </c>
      <c r="AC1287" s="66"/>
      <c r="AD1287" s="66"/>
      <c r="AE1287" s="66"/>
      <c r="AF1287" s="66">
        <f t="shared" ref="AF1287:AK1287" si="374">COUNTIF(AF4:AF1286,1)</f>
        <v>105</v>
      </c>
      <c r="AG1287" s="66">
        <f t="shared" si="374"/>
        <v>153</v>
      </c>
      <c r="AH1287" s="66">
        <f t="shared" si="374"/>
        <v>87</v>
      </c>
      <c r="AI1287" s="66">
        <f t="shared" si="374"/>
        <v>80</v>
      </c>
      <c r="AJ1287" s="66">
        <f t="shared" si="374"/>
        <v>55</v>
      </c>
      <c r="AK1287" s="66">
        <f t="shared" si="374"/>
        <v>51</v>
      </c>
      <c r="AL1287" s="66"/>
      <c r="AM1287" s="66">
        <f>COUNTIF(AM4:AM1286,1)</f>
        <v>10</v>
      </c>
      <c r="AN1287" s="66">
        <f>COUNTIF(AN4:AN1286,1)</f>
        <v>27</v>
      </c>
      <c r="AO1287" s="66">
        <f>COUNTIF(AO4:AO1286,1)</f>
        <v>7</v>
      </c>
      <c r="AP1287" s="66"/>
      <c r="AQ1287" s="66">
        <f>COUNTIF(AQ4:AQ1286,1)</f>
        <v>24</v>
      </c>
      <c r="AR1287" s="66">
        <f t="shared" si="359"/>
        <v>1</v>
      </c>
      <c r="AS1287" s="66">
        <f>COUNTIF(AS4:AS1286,1)</f>
        <v>631</v>
      </c>
      <c r="AT1287" s="66">
        <f>COUNTIF(AT4:AT1286,1)</f>
        <v>890</v>
      </c>
      <c r="AU1287" s="66">
        <f>COUNTIF(AU4:AU1286,1)</f>
        <v>484</v>
      </c>
      <c r="AV1287" s="66">
        <f>COUNTIF(AV4:AV1286,1)</f>
        <v>245</v>
      </c>
      <c r="AW1287" s="66">
        <f>COUNTIF(AW4:AW1286,1)</f>
        <v>733</v>
      </c>
      <c r="AX1287" s="66">
        <f t="shared" ref="AX1287" si="375">SUM(AS1287:AW1287)</f>
        <v>2983</v>
      </c>
      <c r="AY1287" s="66">
        <f>COUNTIF(AY4:AY1286,1)</f>
        <v>408</v>
      </c>
      <c r="AZ1287" s="66">
        <f>COUNTIF(AZ4:AZ1286,1)</f>
        <v>632</v>
      </c>
      <c r="BA1287" s="66">
        <f>COUNTIF(BA4:BA1286,1)</f>
        <v>674</v>
      </c>
      <c r="BB1287" s="66"/>
      <c r="BC1287" s="66"/>
      <c r="BD1287" s="66"/>
      <c r="BE1287" s="66"/>
      <c r="BF1287" s="66"/>
      <c r="BG1287" s="66"/>
      <c r="BH1287" s="66"/>
      <c r="BI1287" s="66"/>
      <c r="BJ1287" s="66"/>
      <c r="BK1287" s="66"/>
      <c r="BL1287" s="66"/>
      <c r="BM1287" s="66"/>
      <c r="BN1287" s="66"/>
      <c r="BO1287" s="66"/>
      <c r="BP1287" s="66"/>
      <c r="BQ1287" s="66"/>
      <c r="BR1287" s="66"/>
      <c r="BS1287" s="66">
        <f>COUNTIF(BS4:BS1286,1)</f>
        <v>468</v>
      </c>
      <c r="BT1287" s="66">
        <f>COUNTIF(BT4:BT1286,1)</f>
        <v>576</v>
      </c>
      <c r="BU1287" s="66">
        <f>COUNTIF(BU4:BU1286,1)</f>
        <v>655</v>
      </c>
      <c r="BV1287" s="2" t="s">
        <v>4467</v>
      </c>
      <c r="BW1287" s="66">
        <f>COUNTIF(BW4:BW1286,1)</f>
        <v>16</v>
      </c>
      <c r="BX1287" s="66"/>
      <c r="BY1287" s="66">
        <f>COUNTIF(BY4:BY1286,1)</f>
        <v>38</v>
      </c>
      <c r="BZ1287" s="66"/>
      <c r="CA1287" s="66">
        <f>COUNTIF(CA4:CA1286,1)</f>
        <v>4</v>
      </c>
      <c r="CB1287" s="66">
        <f>COUNTIF(CB4:CB1286,1)</f>
        <v>57</v>
      </c>
      <c r="CC1287" s="66">
        <f>COUNTIF(CC4:CC1286,1)</f>
        <v>22</v>
      </c>
      <c r="CD1287" s="66">
        <f>COUNTIF(CD4:CD1286,1)</f>
        <v>0</v>
      </c>
      <c r="CE1287" s="66">
        <f>COUNTIF(CE4:CE1286,1)</f>
        <v>27</v>
      </c>
      <c r="CF1287" s="66">
        <f>SUM(CF4:CF1286)</f>
        <v>1</v>
      </c>
      <c r="CG1287" s="66"/>
      <c r="CH1287" s="66">
        <f>SUM(CH4:CH1286)</f>
        <v>566</v>
      </c>
      <c r="CI1287" s="66">
        <f>COUNTIF(CI4:CI1286,1)</f>
        <v>17</v>
      </c>
      <c r="CJ1287" s="66">
        <f>COUNTIF(CJ4:CJ1286,1)</f>
        <v>81</v>
      </c>
      <c r="CK1287" s="66">
        <f>COUNTIF(CK4:CK1286,1)</f>
        <v>8</v>
      </c>
      <c r="CL1287" s="66">
        <f>COUNTIF(CL4:CL1286,1)</f>
        <v>44</v>
      </c>
      <c r="CM1287" s="66"/>
      <c r="CN1287" s="66">
        <f>COUNTIF(CN4:CN1286,1)</f>
        <v>56</v>
      </c>
      <c r="CO1287" s="66">
        <f>COUNTIF(CO4:CO1286,1)</f>
        <v>1</v>
      </c>
      <c r="CP1287" s="66">
        <f>COUNTIF(CP4:CP1286,1)</f>
        <v>49</v>
      </c>
      <c r="CQ1287" s="66">
        <f>SUM(CQ4:CQ1286)</f>
        <v>2</v>
      </c>
      <c r="CR1287" s="66"/>
      <c r="CS1287" s="66">
        <f>SUM(CS4:CS1286)</f>
        <v>685</v>
      </c>
      <c r="CT1287" s="66">
        <f t="shared" ref="CT1287:CY1287" si="376">COUNTIF(CT4:CT1286,1)</f>
        <v>2</v>
      </c>
      <c r="CU1287" s="66">
        <f t="shared" si="376"/>
        <v>20</v>
      </c>
      <c r="CV1287" s="66">
        <f t="shared" si="376"/>
        <v>7</v>
      </c>
      <c r="CW1287" s="66">
        <f t="shared" si="376"/>
        <v>42</v>
      </c>
      <c r="CX1287" s="66">
        <f t="shared" si="376"/>
        <v>33</v>
      </c>
      <c r="CY1287" s="66">
        <f t="shared" si="376"/>
        <v>7</v>
      </c>
      <c r="CZ1287" s="66"/>
      <c r="DA1287" s="66">
        <f>COUNTIF(DA4:DA1286,1)</f>
        <v>58</v>
      </c>
      <c r="DB1287" s="66">
        <f>SUM(DB4:DB1286)</f>
        <v>3</v>
      </c>
      <c r="DC1287" s="66"/>
      <c r="DD1287" s="66">
        <f>SUM(DD4:DD1286)</f>
        <v>372</v>
      </c>
      <c r="DE1287" s="66">
        <f t="shared" ref="DE1287:DK1287" si="377">COUNTIF(DE4:DE1286,1)</f>
        <v>7</v>
      </c>
      <c r="DF1287" s="66">
        <f t="shared" si="377"/>
        <v>30</v>
      </c>
      <c r="DG1287" s="66">
        <f t="shared" si="377"/>
        <v>39</v>
      </c>
      <c r="DH1287" s="66">
        <f t="shared" si="377"/>
        <v>30</v>
      </c>
      <c r="DI1287" s="66">
        <f t="shared" si="377"/>
        <v>67</v>
      </c>
      <c r="DJ1287" s="66">
        <f t="shared" si="377"/>
        <v>0</v>
      </c>
      <c r="DK1287" s="66">
        <f t="shared" si="377"/>
        <v>23</v>
      </c>
      <c r="DL1287" s="66">
        <f>SUM(DL4:DL1286)</f>
        <v>2</v>
      </c>
      <c r="DM1287" s="66"/>
      <c r="DN1287" s="66">
        <f>SUM(DN4:DN1286)</f>
        <v>198</v>
      </c>
      <c r="DO1287" s="66">
        <f t="shared" ref="DO1287:DU1287" si="378">COUNTIF(DO4:DO1286,1)</f>
        <v>10</v>
      </c>
      <c r="DP1287" s="66">
        <f t="shared" si="378"/>
        <v>36</v>
      </c>
      <c r="DQ1287" s="66">
        <f t="shared" si="378"/>
        <v>26</v>
      </c>
      <c r="DR1287" s="66">
        <f t="shared" si="378"/>
        <v>31</v>
      </c>
      <c r="DS1287" s="66">
        <f t="shared" si="378"/>
        <v>15</v>
      </c>
      <c r="DT1287" s="66">
        <f t="shared" si="378"/>
        <v>1</v>
      </c>
      <c r="DU1287" s="66">
        <f t="shared" si="378"/>
        <v>48</v>
      </c>
      <c r="DV1287" s="66"/>
      <c r="DW1287" s="66">
        <f>SUM(DW4:DW1286)</f>
        <v>2</v>
      </c>
      <c r="DX1287" s="66"/>
      <c r="DY1287" s="66">
        <f t="shared" ref="DY1287:EI1287" si="379">SUM(DY4:DY1286)</f>
        <v>663</v>
      </c>
      <c r="DZ1287" s="70">
        <f t="shared" si="379"/>
        <v>52</v>
      </c>
      <c r="EA1287" s="70">
        <f t="shared" si="379"/>
        <v>205</v>
      </c>
      <c r="EB1287" s="70">
        <f t="shared" si="379"/>
        <v>84</v>
      </c>
      <c r="EC1287" s="70">
        <f t="shared" si="379"/>
        <v>204</v>
      </c>
      <c r="ED1287" s="70">
        <f t="shared" si="379"/>
        <v>193</v>
      </c>
      <c r="EE1287" s="70">
        <f t="shared" si="379"/>
        <v>9</v>
      </c>
      <c r="EF1287" s="70">
        <f t="shared" si="379"/>
        <v>205</v>
      </c>
      <c r="EG1287" s="70">
        <f t="shared" si="379"/>
        <v>10</v>
      </c>
      <c r="EH1287" s="70">
        <f t="shared" si="379"/>
        <v>962</v>
      </c>
      <c r="EI1287" s="70">
        <f t="shared" si="379"/>
        <v>261</v>
      </c>
      <c r="EJ1287" s="45"/>
    </row>
    <row r="1288" spans="1:140" ht="15.75" customHeight="1">
      <c r="A1288" s="69"/>
      <c r="B1288" s="69"/>
      <c r="C1288" s="3"/>
      <c r="D1288" s="66"/>
      <c r="E1288" s="3"/>
      <c r="F1288" s="3"/>
      <c r="G1288" s="3"/>
      <c r="H1288" s="66"/>
      <c r="I1288" s="40"/>
      <c r="J1288" s="3"/>
      <c r="K1288" s="3"/>
      <c r="L1288" s="3"/>
      <c r="M1288" s="66"/>
      <c r="N1288" s="3"/>
      <c r="O1288" s="3"/>
      <c r="P1288" s="3"/>
      <c r="Q1288" s="66"/>
      <c r="R1288" s="3"/>
      <c r="S1288" s="66"/>
      <c r="T1288" s="66"/>
      <c r="U1288" s="66"/>
      <c r="V1288" s="66"/>
      <c r="W1288" s="66"/>
      <c r="X1288" s="3"/>
      <c r="Y1288" s="66"/>
      <c r="Z1288" s="66"/>
      <c r="AA1288" s="46" t="s">
        <v>400</v>
      </c>
      <c r="AB1288" s="3"/>
      <c r="AC1288" s="3"/>
      <c r="AD1288" s="3"/>
      <c r="AE1288" s="3"/>
      <c r="AF1288" s="3"/>
      <c r="AG1288" s="46" t="s">
        <v>401</v>
      </c>
      <c r="AH1288" s="3">
        <f>SUM(AG1287:AK1287)</f>
        <v>426</v>
      </c>
      <c r="AI1288" s="3"/>
      <c r="AJ1288" s="3">
        <f>AJ1287+AK1287</f>
        <v>106</v>
      </c>
      <c r="AK1288" s="3"/>
      <c r="AL1288" s="66"/>
      <c r="AM1288" s="3"/>
      <c r="AN1288" s="3"/>
      <c r="AO1288" s="3"/>
      <c r="AP1288" s="66"/>
      <c r="AQ1288" s="70" t="s">
        <v>402</v>
      </c>
      <c r="AR1288" s="66">
        <f t="shared" si="359"/>
        <v>1</v>
      </c>
      <c r="AS1288" s="3"/>
      <c r="AT1288" s="3"/>
      <c r="AU1288" s="3"/>
      <c r="AV1288" s="3"/>
      <c r="AW1288" s="3"/>
      <c r="AX1288" s="70"/>
      <c r="AY1288" s="3"/>
      <c r="AZ1288" s="3"/>
      <c r="BA1288" s="3"/>
      <c r="BB1288" s="3"/>
      <c r="BC1288" s="66"/>
      <c r="BD1288" s="3"/>
      <c r="BE1288" s="3"/>
      <c r="BF1288" s="3"/>
      <c r="BG1288" s="3"/>
      <c r="BH1288" s="3"/>
      <c r="BI1288" s="3"/>
      <c r="BJ1288" s="3"/>
      <c r="BK1288" s="3"/>
      <c r="BL1288" s="3"/>
      <c r="BM1288" s="3"/>
      <c r="BN1288" s="3"/>
      <c r="BO1288" s="3"/>
      <c r="BP1288" s="3"/>
      <c r="BQ1288" s="3"/>
      <c r="BR1288" s="3"/>
      <c r="BS1288" s="3"/>
      <c r="BT1288" s="3"/>
      <c r="BU1288" s="3"/>
      <c r="BV1288" s="2" t="s">
        <v>4467</v>
      </c>
      <c r="BW1288" s="3"/>
      <c r="BX1288" s="66"/>
      <c r="BY1288" s="3"/>
      <c r="BZ1288" s="66"/>
      <c r="CA1288" s="3"/>
      <c r="CB1288" s="3"/>
      <c r="CC1288" s="3"/>
      <c r="CD1288" s="3"/>
      <c r="CE1288" s="3"/>
      <c r="CF1288" s="69"/>
      <c r="CG1288" s="70" t="s">
        <v>403</v>
      </c>
      <c r="CH1288" s="3">
        <f>SUM(CH4:CH1286)</f>
        <v>566</v>
      </c>
      <c r="CI1288" s="3"/>
      <c r="CJ1288" s="3"/>
      <c r="CK1288" s="3"/>
      <c r="CL1288" s="3"/>
      <c r="CM1288" s="66"/>
      <c r="CN1288" s="3"/>
      <c r="CO1288" s="3"/>
      <c r="CP1288" s="3"/>
      <c r="CQ1288" s="69"/>
      <c r="CR1288" s="70" t="s">
        <v>404</v>
      </c>
      <c r="CS1288" s="3">
        <f>SUM(CS4:CS1286)</f>
        <v>685</v>
      </c>
      <c r="CT1288" s="3"/>
      <c r="CU1288" s="3"/>
      <c r="CV1288" s="3"/>
      <c r="CW1288" s="3"/>
      <c r="CX1288" s="3"/>
      <c r="CY1288" s="3"/>
      <c r="CZ1288" s="66"/>
      <c r="DA1288" s="3"/>
      <c r="DB1288" s="69"/>
      <c r="DC1288" s="70" t="s">
        <v>405</v>
      </c>
      <c r="DD1288" s="3">
        <f>SUM(DD4:DD1286)</f>
        <v>372</v>
      </c>
      <c r="DE1288" s="3"/>
      <c r="DF1288" s="3"/>
      <c r="DG1288" s="3"/>
      <c r="DH1288" s="3"/>
      <c r="DI1288" s="3"/>
      <c r="DJ1288" s="3"/>
      <c r="DK1288" s="3"/>
      <c r="DL1288" s="69"/>
      <c r="DM1288" s="70" t="s">
        <v>406</v>
      </c>
      <c r="DN1288" s="3">
        <f>SUM(DN4:DN1286)</f>
        <v>198</v>
      </c>
      <c r="DO1288" s="3"/>
      <c r="DP1288" s="3"/>
      <c r="DQ1288" s="3"/>
      <c r="DR1288" s="3"/>
      <c r="DS1288" s="3"/>
      <c r="DT1288" s="3"/>
      <c r="DU1288" s="3"/>
      <c r="DV1288" s="66"/>
      <c r="DW1288" s="69"/>
      <c r="DX1288" s="70" t="s">
        <v>407</v>
      </c>
      <c r="DY1288" s="3">
        <f>SUM(DY4:DY1286)</f>
        <v>663</v>
      </c>
      <c r="DZ1288" s="94">
        <f t="shared" ref="DZ1288:EG1288" si="380">DZ1287/$EH1287</f>
        <v>5.4054054054054057E-2</v>
      </c>
      <c r="EA1288" s="94">
        <f t="shared" si="380"/>
        <v>0.21309771309771311</v>
      </c>
      <c r="EB1288" s="94">
        <f t="shared" si="380"/>
        <v>8.7318087318087323E-2</v>
      </c>
      <c r="EC1288" s="94">
        <f t="shared" si="380"/>
        <v>0.21205821205821207</v>
      </c>
      <c r="ED1288" s="94">
        <f t="shared" si="380"/>
        <v>0.20062370062370063</v>
      </c>
      <c r="EE1288" s="94">
        <f t="shared" si="380"/>
        <v>9.355509355509356E-3</v>
      </c>
      <c r="EF1288" s="94">
        <f t="shared" si="380"/>
        <v>0.21309771309771311</v>
      </c>
      <c r="EG1288" s="94">
        <f t="shared" si="380"/>
        <v>1.0395010395010396E-2</v>
      </c>
      <c r="EH1288" s="71" t="s">
        <v>408</v>
      </c>
      <c r="EI1288" s="45"/>
      <c r="EJ1288" s="45"/>
    </row>
    <row r="1289" spans="1:140" ht="15.75" customHeight="1">
      <c r="C1289" s="3"/>
      <c r="D1289" s="66"/>
      <c r="E1289" s="3"/>
      <c r="F1289" s="3"/>
      <c r="G1289" s="3"/>
      <c r="H1289" s="66"/>
      <c r="I1289" s="40"/>
      <c r="J1289" s="3"/>
      <c r="K1289" s="3"/>
      <c r="L1289" s="3"/>
      <c r="M1289" s="66"/>
      <c r="N1289" s="3"/>
      <c r="O1289" s="3">
        <f>ROWS(O4:O1286)</f>
        <v>1283</v>
      </c>
      <c r="P1289" s="3"/>
      <c r="Q1289" s="66"/>
      <c r="R1289" s="3"/>
      <c r="S1289" s="66"/>
      <c r="T1289" s="66"/>
      <c r="U1289" s="66"/>
      <c r="V1289" s="66"/>
      <c r="W1289" s="66"/>
      <c r="X1289" s="3"/>
      <c r="Y1289" s="66"/>
      <c r="Z1289" s="66"/>
      <c r="AA1289" s="69"/>
      <c r="AB1289" s="3"/>
      <c r="AC1289" s="3"/>
      <c r="AD1289" s="3"/>
      <c r="AE1289" s="3"/>
      <c r="AF1289" s="3"/>
      <c r="AG1289" s="3"/>
      <c r="AH1289" s="3"/>
      <c r="AI1289" s="3"/>
      <c r="AJ1289" s="3"/>
      <c r="AK1289" s="3"/>
      <c r="AL1289" s="66"/>
      <c r="AM1289" s="3"/>
      <c r="AN1289" s="3"/>
      <c r="AO1289" s="3"/>
      <c r="AP1289" s="66"/>
      <c r="AQ1289" s="66"/>
      <c r="AR1289" s="66" t="str">
        <f t="shared" si="359"/>
        <v/>
      </c>
      <c r="AS1289" s="3"/>
      <c r="AT1289" s="3"/>
      <c r="AU1289" s="3"/>
      <c r="AV1289" s="3"/>
      <c r="AW1289" s="3"/>
      <c r="AX1289" s="45"/>
      <c r="AY1289" s="3"/>
      <c r="AZ1289" s="3"/>
      <c r="BA1289" s="3"/>
      <c r="BB1289" s="3"/>
      <c r="BC1289" s="66"/>
      <c r="BD1289" s="3"/>
      <c r="BE1289" s="3"/>
      <c r="BF1289" s="3"/>
      <c r="BG1289" s="3"/>
      <c r="BH1289" s="3"/>
      <c r="BI1289" s="3"/>
      <c r="BJ1289" s="3"/>
      <c r="BK1289" s="3"/>
      <c r="BL1289" s="3"/>
      <c r="BM1289" s="3"/>
      <c r="BN1289" s="3"/>
      <c r="BO1289" s="3"/>
      <c r="BP1289" s="3"/>
      <c r="BQ1289" s="3"/>
      <c r="BR1289" s="3"/>
      <c r="BS1289" s="3"/>
      <c r="BT1289" s="3"/>
      <c r="BU1289" s="3"/>
      <c r="BV1289" s="2" t="s">
        <v>4467</v>
      </c>
      <c r="BW1289" s="3"/>
      <c r="BX1289" s="66"/>
      <c r="BY1289" s="3"/>
      <c r="BZ1289" s="66"/>
      <c r="CA1289" s="3"/>
      <c r="CB1289" s="3"/>
      <c r="CC1289" s="3"/>
      <c r="CD1289" s="3"/>
      <c r="CE1289" s="3"/>
      <c r="CG1289" s="95" t="s">
        <v>409</v>
      </c>
      <c r="CH1289" s="96">
        <f>CH1288/SUM($CH1288,$CS1288,$DD1288,$DN1288,$DY1288)</f>
        <v>0.22785829307568439</v>
      </c>
      <c r="CI1289" s="3"/>
      <c r="CJ1289" s="3"/>
      <c r="CK1289" s="3"/>
      <c r="CL1289" s="3"/>
      <c r="CM1289" s="66"/>
      <c r="CN1289" s="3"/>
      <c r="CO1289" s="3"/>
      <c r="CP1289" s="3"/>
      <c r="CR1289" s="95" t="s">
        <v>410</v>
      </c>
      <c r="CS1289" s="96">
        <f>CS1288/SUM($CH1288,$CS1288,$DD1288,$DN1288,$DY1288)</f>
        <v>0.27576489533011272</v>
      </c>
      <c r="CT1289" s="3"/>
      <c r="CU1289" s="3"/>
      <c r="CV1289" s="3"/>
      <c r="CW1289" s="3"/>
      <c r="CX1289" s="3"/>
      <c r="CY1289" s="3"/>
      <c r="CZ1289" s="66"/>
      <c r="DA1289" s="3"/>
      <c r="DC1289" s="95" t="s">
        <v>411</v>
      </c>
      <c r="DD1289" s="96">
        <f>DD1288/SUM($CH1288,$CS1288,$DD1288,$DN1288,$DY1288)</f>
        <v>0.14975845410628019</v>
      </c>
      <c r="DE1289" s="3"/>
      <c r="DF1289" s="3"/>
      <c r="DG1289" s="3"/>
      <c r="DH1289" s="3"/>
      <c r="DI1289" s="3"/>
      <c r="DJ1289" s="3"/>
      <c r="DK1289" s="3"/>
      <c r="DM1289" s="95" t="s">
        <v>412</v>
      </c>
      <c r="DN1289" s="96">
        <f>DN1288/SUM($CH1288,$CS1288,$DD1288,$DN1288,$DY1288)</f>
        <v>7.9710144927536225E-2</v>
      </c>
      <c r="DO1289" s="3"/>
      <c r="DP1289" s="3"/>
      <c r="DQ1289" s="3"/>
      <c r="DR1289" s="3"/>
      <c r="DS1289" s="3"/>
      <c r="DT1289" s="3"/>
      <c r="DU1289" s="3"/>
      <c r="DV1289" s="66"/>
      <c r="DX1289" s="95" t="s">
        <v>413</v>
      </c>
      <c r="DY1289" s="96">
        <f>DY1288/SUM($CH1288,$CS1288,$DD1288,$DN1288,$DY1288)</f>
        <v>0.26690821256038649</v>
      </c>
      <c r="DZ1289" s="69"/>
      <c r="EA1289" s="70"/>
      <c r="EB1289" s="70"/>
      <c r="EC1289" s="70"/>
      <c r="ED1289" s="70"/>
      <c r="EE1289" s="70"/>
      <c r="EF1289" s="70"/>
      <c r="EG1289" s="70"/>
      <c r="EH1289" s="70"/>
      <c r="EI1289" s="45"/>
      <c r="EJ1289" s="45"/>
    </row>
    <row r="1290" spans="1:140" ht="15.75" customHeight="1">
      <c r="C1290" s="3"/>
      <c r="D1290" s="66"/>
      <c r="E1290" s="3"/>
      <c r="F1290" s="3"/>
      <c r="G1290" s="3"/>
      <c r="H1290" s="66"/>
      <c r="I1290" s="40"/>
      <c r="J1290" s="3"/>
      <c r="K1290" s="3"/>
      <c r="L1290" s="3"/>
      <c r="M1290" s="66"/>
      <c r="N1290" s="3"/>
      <c r="O1290" s="3" t="e">
        <f>SUM(O1287,R1287,AR1287,#REF!)</f>
        <v>#REF!</v>
      </c>
      <c r="P1290" s="3"/>
      <c r="Q1290" s="66"/>
      <c r="R1290" s="46" t="s">
        <v>414</v>
      </c>
      <c r="S1290" s="66"/>
      <c r="T1290" s="66"/>
      <c r="U1290" s="66"/>
      <c r="V1290" s="66"/>
      <c r="W1290" s="66"/>
      <c r="X1290" s="3"/>
      <c r="Y1290" s="66"/>
      <c r="Z1290" s="66"/>
      <c r="AA1290" s="66"/>
      <c r="AB1290" s="3"/>
      <c r="AC1290" s="3"/>
      <c r="AD1290" s="3"/>
      <c r="AE1290" s="3"/>
      <c r="AF1290" s="3"/>
      <c r="AG1290" s="3"/>
      <c r="AH1290" s="3"/>
      <c r="AI1290" s="3"/>
      <c r="AJ1290" s="3"/>
      <c r="AK1290" s="3"/>
      <c r="AL1290" s="66"/>
      <c r="AM1290" s="3"/>
      <c r="AN1290" s="3"/>
      <c r="AO1290" s="3"/>
      <c r="AP1290" s="66"/>
      <c r="AQ1290" s="3"/>
      <c r="AR1290" s="3"/>
      <c r="AS1290" s="3"/>
      <c r="AT1290" s="3"/>
      <c r="AU1290" s="3"/>
      <c r="AV1290" s="3"/>
      <c r="AW1290" s="3"/>
      <c r="AX1290" s="45"/>
      <c r="AY1290" s="3"/>
      <c r="AZ1290" s="3"/>
      <c r="BA1290" s="3"/>
      <c r="BB1290" s="3"/>
      <c r="BC1290" s="66"/>
      <c r="BD1290" s="3"/>
      <c r="BE1290" s="3"/>
      <c r="BF1290" s="3"/>
      <c r="BG1290" s="3"/>
      <c r="BH1290" s="3"/>
      <c r="BI1290" s="3"/>
      <c r="BJ1290" s="3"/>
      <c r="BK1290" s="3"/>
      <c r="BL1290" s="3"/>
      <c r="BM1290" s="3"/>
      <c r="BN1290" s="3"/>
      <c r="BO1290" s="3"/>
      <c r="BP1290" s="3"/>
      <c r="BQ1290" s="3"/>
      <c r="BR1290" s="3"/>
      <c r="BS1290" s="3"/>
      <c r="BT1290" s="3"/>
      <c r="BU1290" s="3"/>
      <c r="BV1290" s="2" t="s">
        <v>4467</v>
      </c>
      <c r="BW1290" s="3"/>
      <c r="BX1290" s="66"/>
      <c r="BY1290" s="3"/>
      <c r="BZ1290" s="66"/>
      <c r="CA1290" s="3"/>
      <c r="CB1290" s="3"/>
      <c r="CC1290" s="3"/>
      <c r="CD1290" s="3"/>
      <c r="CE1290" s="3"/>
      <c r="CF1290" s="66"/>
      <c r="CG1290" s="70" t="s">
        <v>415</v>
      </c>
      <c r="CH1290" s="66">
        <f>COUNTIF(CH4:CH1286,"&gt;0")</f>
        <v>430</v>
      </c>
      <c r="CI1290" s="3"/>
      <c r="CJ1290" s="3"/>
      <c r="CK1290" s="3"/>
      <c r="CL1290" s="3"/>
      <c r="CM1290" s="66"/>
      <c r="CN1290" s="3"/>
      <c r="CO1290" s="3"/>
      <c r="CP1290" s="3"/>
      <c r="CQ1290" s="66"/>
      <c r="CR1290" s="70" t="s">
        <v>416</v>
      </c>
      <c r="CS1290" s="66">
        <f>COUNTIF(CS4:CS1286,"&gt;0")</f>
        <v>542</v>
      </c>
      <c r="CT1290" s="3"/>
      <c r="CU1290" s="3"/>
      <c r="CV1290" s="3"/>
      <c r="CW1290" s="3"/>
      <c r="CX1290" s="3"/>
      <c r="CY1290" s="3"/>
      <c r="CZ1290" s="66"/>
      <c r="DA1290" s="3"/>
      <c r="DB1290" s="66"/>
      <c r="DC1290" s="70" t="s">
        <v>417</v>
      </c>
      <c r="DD1290" s="66">
        <f>COUNTIF(DD4:DD1286,"&gt;0")</f>
        <v>299</v>
      </c>
      <c r="DE1290" s="3"/>
      <c r="DF1290" s="3"/>
      <c r="DG1290" s="3"/>
      <c r="DH1290" s="3"/>
      <c r="DI1290" s="3"/>
      <c r="DJ1290" s="3"/>
      <c r="DK1290" s="3"/>
      <c r="DL1290" s="66"/>
      <c r="DM1290" s="70" t="s">
        <v>418</v>
      </c>
      <c r="DN1290" s="66">
        <f>COUNTIF(DN4:DN1286,"&gt;0")</f>
        <v>110</v>
      </c>
      <c r="DO1290" s="3"/>
      <c r="DP1290" s="3"/>
      <c r="DQ1290" s="3"/>
      <c r="DR1290" s="3"/>
      <c r="DS1290" s="3"/>
      <c r="DT1290" s="3"/>
      <c r="DU1290" s="3"/>
      <c r="DV1290" s="66"/>
      <c r="DW1290" s="66"/>
      <c r="DX1290" s="70" t="s">
        <v>419</v>
      </c>
      <c r="DY1290" s="66">
        <f>COUNTIF(DY4:DY1286,"&gt;0")</f>
        <v>564</v>
      </c>
      <c r="DZ1290" s="70"/>
      <c r="EA1290" s="45"/>
      <c r="EB1290" s="45"/>
      <c r="EC1290" s="45"/>
      <c r="ED1290" s="45"/>
      <c r="EE1290" s="45"/>
      <c r="EF1290" s="45"/>
      <c r="EG1290" s="45"/>
      <c r="EH1290" s="70" t="s">
        <v>420</v>
      </c>
      <c r="EI1290" s="45">
        <f>EI1287</f>
        <v>261</v>
      </c>
      <c r="EJ1290" s="45"/>
    </row>
    <row r="1291" spans="1:140" ht="15.75" customHeight="1">
      <c r="C1291" s="3"/>
      <c r="D1291" s="66"/>
      <c r="E1291" s="3"/>
      <c r="F1291" s="3"/>
      <c r="G1291" s="3"/>
      <c r="H1291" s="66"/>
      <c r="I1291" s="40"/>
      <c r="J1291" s="3"/>
      <c r="K1291" s="3"/>
      <c r="L1291" s="3"/>
      <c r="M1291" s="66"/>
      <c r="N1291" s="3"/>
      <c r="O1291" s="3">
        <f>AR1287</f>
        <v>1</v>
      </c>
      <c r="P1291" s="3"/>
      <c r="Q1291" s="66"/>
      <c r="R1291" s="3"/>
      <c r="S1291" s="66"/>
      <c r="T1291" s="66"/>
      <c r="U1291" s="66"/>
      <c r="V1291" s="66"/>
      <c r="W1291" s="66"/>
      <c r="X1291" s="3"/>
      <c r="Y1291" s="66"/>
      <c r="Z1291" s="66"/>
      <c r="AA1291" s="3"/>
      <c r="AB1291" s="3"/>
      <c r="AC1291" s="3"/>
      <c r="AD1291" s="3"/>
      <c r="AE1291" s="3"/>
      <c r="AF1291" s="3"/>
      <c r="AG1291" s="3"/>
      <c r="AH1291" s="3"/>
      <c r="AI1291" s="3"/>
      <c r="AJ1291" s="3"/>
      <c r="AK1291" s="3"/>
      <c r="AL1291" s="66"/>
      <c r="AM1291" s="3"/>
      <c r="AN1291" s="3"/>
      <c r="AO1291" s="3"/>
      <c r="AP1291" s="66"/>
      <c r="AQ1291" s="3"/>
      <c r="AR1291" s="3"/>
      <c r="AS1291" s="3"/>
      <c r="AT1291" s="3"/>
      <c r="AU1291" s="3"/>
      <c r="AV1291" s="3"/>
      <c r="AW1291" s="3"/>
      <c r="AX1291" s="45"/>
      <c r="AY1291" s="3"/>
      <c r="AZ1291" s="3"/>
      <c r="BA1291" s="3"/>
      <c r="BB1291" s="3"/>
      <c r="BC1291" s="66"/>
      <c r="BD1291" s="3"/>
      <c r="BE1291" s="3"/>
      <c r="BF1291" s="3"/>
      <c r="BG1291" s="3"/>
      <c r="BH1291" s="3"/>
      <c r="BI1291" s="3"/>
      <c r="BJ1291" s="3"/>
      <c r="BK1291" s="3"/>
      <c r="BL1291" s="3"/>
      <c r="BM1291" s="3"/>
      <c r="BN1291" s="3"/>
      <c r="BO1291" s="3"/>
      <c r="BP1291" s="3"/>
      <c r="BQ1291" s="3"/>
      <c r="BR1291" s="3"/>
      <c r="BS1291" s="3"/>
      <c r="BT1291" s="3"/>
      <c r="BU1291" s="3"/>
      <c r="BV1291" s="2" t="s">
        <v>4467</v>
      </c>
      <c r="BW1291" s="3"/>
      <c r="BX1291" s="66"/>
      <c r="BY1291" s="3"/>
      <c r="BZ1291" s="66"/>
      <c r="CA1291" s="3"/>
      <c r="CB1291" s="3"/>
      <c r="CC1291" s="3"/>
      <c r="CD1291" s="3"/>
      <c r="CE1291" s="3"/>
      <c r="CF1291" s="3"/>
      <c r="CG1291" s="66"/>
      <c r="CH1291" s="3"/>
      <c r="CI1291" s="3"/>
      <c r="CJ1291" s="3"/>
      <c r="CK1291" s="3"/>
      <c r="CL1291" s="3"/>
      <c r="CM1291" s="66"/>
      <c r="CN1291" s="3"/>
      <c r="CO1291" s="3"/>
      <c r="CP1291" s="3"/>
      <c r="CQ1291" s="3"/>
      <c r="CR1291" s="66"/>
      <c r="CS1291" s="3"/>
      <c r="CT1291" s="3"/>
      <c r="CU1291" s="3"/>
      <c r="CV1291" s="3"/>
      <c r="CW1291" s="3"/>
      <c r="CX1291" s="3"/>
      <c r="CY1291" s="3"/>
      <c r="CZ1291" s="66"/>
      <c r="DA1291" s="3"/>
      <c r="DB1291" s="3"/>
      <c r="DC1291" s="66"/>
      <c r="DD1291" s="3"/>
      <c r="DE1291" s="3"/>
      <c r="DF1291" s="3"/>
      <c r="DG1291" s="3"/>
      <c r="DH1291" s="3"/>
      <c r="DI1291" s="3"/>
      <c r="DJ1291" s="3"/>
      <c r="DK1291" s="3"/>
      <c r="DL1291" s="3"/>
      <c r="DM1291" s="66"/>
      <c r="DN1291" s="3"/>
      <c r="DO1291" s="3"/>
      <c r="DP1291" s="3"/>
      <c r="DQ1291" s="3"/>
      <c r="DR1291" s="3"/>
      <c r="DS1291" s="3"/>
      <c r="DT1291" s="3"/>
      <c r="DU1291" s="3"/>
      <c r="DV1291" s="66"/>
      <c r="DW1291" s="3"/>
      <c r="DX1291" s="66"/>
      <c r="DY1291" s="3"/>
      <c r="DZ1291" s="45"/>
      <c r="EA1291" s="45"/>
      <c r="EB1291" s="45"/>
      <c r="EC1291" s="45"/>
      <c r="ED1291" s="45"/>
      <c r="EE1291" s="45"/>
      <c r="EF1291" s="45"/>
      <c r="EG1291" s="45"/>
      <c r="EH1291" s="70" t="s">
        <v>421</v>
      </c>
      <c r="EI1291" s="45"/>
      <c r="EJ1291" s="45"/>
    </row>
    <row r="1292" spans="1:140" ht="15.75" customHeight="1">
      <c r="C1292" s="3"/>
      <c r="D1292" s="66"/>
      <c r="E1292" s="3"/>
      <c r="F1292" s="3"/>
      <c r="G1292" s="3"/>
      <c r="H1292" s="66"/>
      <c r="I1292" s="40"/>
      <c r="J1292" s="3"/>
      <c r="K1292" s="3"/>
      <c r="L1292" s="3"/>
      <c r="M1292" s="66"/>
      <c r="N1292" s="3"/>
      <c r="O1292" s="3" t="e">
        <f>O1290-O1287</f>
        <v>#REF!</v>
      </c>
      <c r="P1292" s="3"/>
      <c r="Q1292" s="66"/>
      <c r="R1292" s="46" t="s">
        <v>422</v>
      </c>
      <c r="S1292" s="66"/>
      <c r="T1292" s="66"/>
      <c r="U1292" s="66"/>
      <c r="V1292" s="66"/>
      <c r="W1292" s="66"/>
      <c r="X1292" s="3"/>
      <c r="Y1292" s="66"/>
      <c r="Z1292" s="66"/>
      <c r="AA1292" s="3"/>
      <c r="AB1292" s="3"/>
      <c r="AC1292" s="3"/>
      <c r="AD1292" s="3"/>
      <c r="AE1292" s="3"/>
      <c r="AF1292" s="3"/>
      <c r="AG1292" s="3"/>
      <c r="AH1292" s="3"/>
      <c r="AI1292" s="3"/>
      <c r="AJ1292" s="3"/>
      <c r="AK1292" s="3"/>
      <c r="AL1292" s="66"/>
      <c r="AM1292" s="3"/>
      <c r="AN1292" s="3"/>
      <c r="AO1292" s="3"/>
      <c r="AP1292" s="66"/>
      <c r="AQ1292" s="3"/>
      <c r="AR1292" s="3"/>
      <c r="AS1292" s="3"/>
      <c r="AT1292" s="3"/>
      <c r="AU1292" s="3"/>
      <c r="AV1292" s="3"/>
      <c r="AW1292" s="3"/>
      <c r="AX1292" s="45"/>
      <c r="AY1292" s="3"/>
      <c r="AZ1292" s="3"/>
      <c r="BA1292" s="3"/>
      <c r="BB1292" s="3"/>
      <c r="BC1292" s="66"/>
      <c r="BD1292" s="3"/>
      <c r="BE1292" s="3"/>
      <c r="BF1292" s="3"/>
      <c r="BG1292" s="3"/>
      <c r="BH1292" s="3"/>
      <c r="BI1292" s="3"/>
      <c r="BJ1292" s="3"/>
      <c r="BK1292" s="3"/>
      <c r="BL1292" s="3"/>
      <c r="BM1292" s="3"/>
      <c r="BN1292" s="3"/>
      <c r="BO1292" s="3"/>
      <c r="BP1292" s="3"/>
      <c r="BQ1292" s="3"/>
      <c r="BR1292" s="3"/>
      <c r="BS1292" s="3"/>
      <c r="BT1292" s="3"/>
      <c r="BU1292" s="3"/>
      <c r="BV1292" s="2" t="s">
        <v>4467</v>
      </c>
      <c r="BW1292" s="3"/>
      <c r="BX1292" s="66"/>
      <c r="BY1292" s="3"/>
      <c r="BZ1292" s="66"/>
      <c r="CA1292" s="3"/>
      <c r="CB1292" s="3"/>
      <c r="CC1292" s="3"/>
      <c r="CD1292" s="3"/>
      <c r="CE1292" s="3"/>
      <c r="CF1292" s="3"/>
      <c r="CG1292" s="3"/>
      <c r="CH1292" s="3"/>
      <c r="CI1292" s="3"/>
      <c r="CJ1292" s="3"/>
      <c r="CK1292" s="3"/>
      <c r="CL1292" s="3"/>
      <c r="CM1292" s="66"/>
      <c r="CN1292" s="3"/>
      <c r="CO1292" s="3"/>
      <c r="CP1292" s="3"/>
      <c r="CQ1292" s="3"/>
      <c r="CR1292" s="3"/>
      <c r="CS1292" s="3"/>
      <c r="CT1292" s="3"/>
      <c r="CU1292" s="3"/>
      <c r="CV1292" s="3"/>
      <c r="CW1292" s="3"/>
      <c r="CX1292" s="3"/>
      <c r="CY1292" s="3"/>
      <c r="CZ1292" s="66"/>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66"/>
      <c r="DW1292" s="3"/>
      <c r="DX1292" s="3"/>
      <c r="DY1292" s="3"/>
      <c r="DZ1292" s="45"/>
      <c r="EA1292" s="45"/>
      <c r="EB1292" s="45"/>
      <c r="EC1292" s="45"/>
      <c r="ED1292" s="45"/>
      <c r="EE1292" s="45"/>
      <c r="EF1292" s="45"/>
      <c r="EG1292" s="45"/>
      <c r="EH1292" s="45"/>
      <c r="EI1292" s="45"/>
      <c r="EJ1292" s="45"/>
    </row>
    <row r="1293" spans="1:140" ht="15.75" customHeight="1">
      <c r="C1293" s="3"/>
      <c r="D1293" s="66"/>
      <c r="E1293" s="3"/>
      <c r="F1293" s="3"/>
      <c r="G1293" s="3"/>
      <c r="H1293" s="66"/>
      <c r="I1293" s="40"/>
      <c r="J1293" s="3"/>
      <c r="K1293" s="3"/>
      <c r="L1293" s="3"/>
      <c r="M1293" s="66"/>
      <c r="N1293" s="3"/>
      <c r="O1293" s="3"/>
      <c r="P1293" s="3"/>
      <c r="Q1293" s="66"/>
      <c r="R1293" s="3"/>
      <c r="S1293" s="66"/>
      <c r="T1293" s="66"/>
      <c r="U1293" s="66"/>
      <c r="V1293" s="66"/>
      <c r="W1293" s="66"/>
      <c r="X1293" s="3"/>
      <c r="Y1293" s="66"/>
      <c r="Z1293" s="66"/>
      <c r="AA1293" s="3"/>
      <c r="AB1293" s="3"/>
      <c r="AC1293" s="3"/>
      <c r="AD1293" s="3"/>
      <c r="AE1293" s="3"/>
      <c r="AF1293" s="3"/>
      <c r="AG1293" s="3"/>
      <c r="AH1293" s="3"/>
      <c r="AI1293" s="3"/>
      <c r="AJ1293" s="3"/>
      <c r="AK1293" s="3"/>
      <c r="AL1293" s="66"/>
      <c r="AM1293" s="3"/>
      <c r="AN1293" s="3"/>
      <c r="AO1293" s="3"/>
      <c r="AP1293" s="66"/>
      <c r="AQ1293" s="3"/>
      <c r="AR1293" s="3"/>
      <c r="AS1293" s="3"/>
      <c r="AT1293" s="3"/>
      <c r="AU1293" s="3"/>
      <c r="AV1293" s="3"/>
      <c r="AW1293" s="3"/>
      <c r="AX1293" s="45"/>
      <c r="AY1293" s="3"/>
      <c r="AZ1293" s="3"/>
      <c r="BA1293" s="3"/>
      <c r="BB1293" s="3"/>
      <c r="BC1293" s="66"/>
      <c r="BD1293" s="3"/>
      <c r="BE1293" s="3"/>
      <c r="BF1293" s="3"/>
      <c r="BG1293" s="3"/>
      <c r="BH1293" s="3"/>
      <c r="BI1293" s="3"/>
      <c r="BJ1293" s="3"/>
      <c r="BK1293" s="3"/>
      <c r="BL1293" s="3"/>
      <c r="BM1293" s="3"/>
      <c r="BN1293" s="3"/>
      <c r="BO1293" s="3"/>
      <c r="BP1293" s="3"/>
      <c r="BQ1293" s="3"/>
      <c r="BR1293" s="3"/>
      <c r="BS1293" s="3"/>
      <c r="BT1293" s="3"/>
      <c r="BU1293" s="3"/>
      <c r="BV1293" s="2" t="s">
        <v>4467</v>
      </c>
      <c r="BW1293" s="3"/>
      <c r="BX1293" s="66"/>
      <c r="BY1293" s="3"/>
      <c r="BZ1293" s="66"/>
      <c r="CA1293" s="3"/>
      <c r="CB1293" s="3"/>
      <c r="CC1293" s="3"/>
      <c r="CD1293" s="3"/>
      <c r="CE1293" s="3"/>
      <c r="CF1293" s="3"/>
      <c r="CG1293" s="3"/>
      <c r="CH1293" s="3"/>
      <c r="CI1293" s="3"/>
      <c r="CJ1293" s="3"/>
      <c r="CK1293" s="3"/>
      <c r="CL1293" s="3"/>
      <c r="CM1293" s="66"/>
      <c r="CN1293" s="3"/>
      <c r="CO1293" s="3"/>
      <c r="CP1293" s="3"/>
      <c r="CQ1293" s="3"/>
      <c r="CR1293" s="3"/>
      <c r="CS1293" s="3"/>
      <c r="CT1293" s="3"/>
      <c r="CU1293" s="3"/>
      <c r="CV1293" s="3"/>
      <c r="CW1293" s="3"/>
      <c r="CX1293" s="3"/>
      <c r="CY1293" s="3"/>
      <c r="CZ1293" s="66"/>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66"/>
      <c r="DW1293" s="3"/>
      <c r="DX1293" s="3"/>
      <c r="DY1293" s="3"/>
      <c r="DZ1293" s="45"/>
      <c r="EA1293" s="45"/>
      <c r="EB1293" s="45"/>
      <c r="EC1293" s="45"/>
      <c r="ED1293" s="45"/>
      <c r="EE1293" s="45"/>
      <c r="EF1293" s="45"/>
      <c r="EG1293" s="45"/>
      <c r="EH1293" s="45"/>
      <c r="EI1293" s="45"/>
      <c r="EJ1293" s="45"/>
    </row>
    <row r="1294" spans="1:140" ht="15.75" customHeight="1">
      <c r="C1294" s="3"/>
      <c r="D1294" s="66"/>
      <c r="E1294" s="3"/>
      <c r="F1294" s="3"/>
      <c r="G1294" s="3"/>
      <c r="H1294" s="66"/>
      <c r="I1294" s="40"/>
      <c r="J1294" s="3"/>
      <c r="K1294" s="3"/>
      <c r="L1294" s="3"/>
      <c r="M1294" s="66"/>
      <c r="N1294" s="3"/>
      <c r="O1294" s="3"/>
      <c r="P1294" s="3"/>
      <c r="Q1294" s="66"/>
      <c r="R1294" s="3"/>
      <c r="S1294" s="66"/>
      <c r="T1294" s="66"/>
      <c r="U1294" s="66"/>
      <c r="V1294" s="66"/>
      <c r="W1294" s="66"/>
      <c r="X1294" s="3"/>
      <c r="Y1294" s="66"/>
      <c r="Z1294" s="66"/>
      <c r="AA1294" s="3"/>
      <c r="AB1294" s="3"/>
      <c r="AC1294" s="3"/>
      <c r="AD1294" s="3"/>
      <c r="AE1294" s="3"/>
      <c r="AF1294" s="3"/>
      <c r="AG1294" s="3"/>
      <c r="AH1294" s="3"/>
      <c r="AI1294" s="3"/>
      <c r="AJ1294" s="3"/>
      <c r="AK1294" s="3"/>
      <c r="AL1294" s="66"/>
      <c r="AM1294" s="3"/>
      <c r="AN1294" s="3"/>
      <c r="AO1294" s="3"/>
      <c r="AP1294" s="66"/>
      <c r="AQ1294" s="3"/>
      <c r="AR1294" s="3"/>
      <c r="AS1294" s="3"/>
      <c r="AT1294" s="3"/>
      <c r="AU1294" s="3"/>
      <c r="AV1294" s="3"/>
      <c r="AW1294" s="3"/>
      <c r="AX1294" s="45"/>
      <c r="AY1294" s="3"/>
      <c r="AZ1294" s="3"/>
      <c r="BA1294" s="3"/>
      <c r="BB1294" s="3"/>
      <c r="BC1294" s="66"/>
      <c r="BD1294" s="3"/>
      <c r="BE1294" s="3"/>
      <c r="BF1294" s="3"/>
      <c r="BG1294" s="3"/>
      <c r="BH1294" s="3"/>
      <c r="BI1294" s="3"/>
      <c r="BJ1294" s="3"/>
      <c r="BK1294" s="3"/>
      <c r="BL1294" s="3"/>
      <c r="BM1294" s="3"/>
      <c r="BN1294" s="3"/>
      <c r="BO1294" s="3"/>
      <c r="BP1294" s="3"/>
      <c r="BQ1294" s="3"/>
      <c r="BR1294" s="3"/>
      <c r="BS1294" s="3"/>
      <c r="BT1294" s="3"/>
      <c r="BU1294" s="3"/>
      <c r="BV1294" s="2" t="s">
        <v>4467</v>
      </c>
      <c r="BW1294" s="3"/>
      <c r="BX1294" s="66"/>
      <c r="BY1294" s="3"/>
      <c r="BZ1294" s="66"/>
      <c r="CA1294" s="3"/>
      <c r="CB1294" s="3"/>
      <c r="CC1294" s="3"/>
      <c r="CD1294" s="3"/>
      <c r="CE1294" s="3"/>
      <c r="CF1294" s="3"/>
      <c r="CG1294" s="3"/>
      <c r="CH1294" s="3"/>
      <c r="CI1294" s="3"/>
      <c r="CJ1294" s="3"/>
      <c r="CK1294" s="3"/>
      <c r="CL1294" s="3"/>
      <c r="CM1294" s="66"/>
      <c r="CN1294" s="3"/>
      <c r="CO1294" s="3"/>
      <c r="CP1294" s="3"/>
      <c r="CQ1294" s="3"/>
      <c r="CR1294" s="3"/>
      <c r="CS1294" s="3"/>
      <c r="CT1294" s="3"/>
      <c r="CU1294" s="3"/>
      <c r="CV1294" s="3"/>
      <c r="CW1294" s="3"/>
      <c r="CX1294" s="3"/>
      <c r="CY1294" s="3"/>
      <c r="CZ1294" s="66"/>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66"/>
      <c r="DW1294" s="3"/>
      <c r="DX1294" s="3"/>
      <c r="DY1294" s="3"/>
      <c r="DZ1294" s="45"/>
      <c r="EA1294" s="45"/>
      <c r="EB1294" s="45"/>
      <c r="EC1294" s="45"/>
      <c r="ED1294" s="45"/>
      <c r="EE1294" s="45"/>
      <c r="EF1294" s="45"/>
      <c r="EG1294" s="45"/>
      <c r="EH1294" s="45"/>
      <c r="EI1294" s="45"/>
      <c r="EJ1294" s="45"/>
    </row>
    <row r="1295" spans="1:140" ht="15.75" customHeight="1">
      <c r="C1295" s="3"/>
      <c r="D1295" s="66"/>
      <c r="E1295" s="3"/>
      <c r="F1295" s="3"/>
      <c r="G1295" s="3"/>
      <c r="H1295" s="66"/>
      <c r="I1295" s="40"/>
      <c r="J1295" s="3"/>
      <c r="K1295" s="3"/>
      <c r="L1295" s="3"/>
      <c r="M1295" s="66"/>
      <c r="N1295" s="3"/>
      <c r="O1295" s="3"/>
      <c r="P1295" s="3"/>
      <c r="Q1295" s="66"/>
      <c r="R1295" s="3"/>
      <c r="S1295" s="66"/>
      <c r="T1295" s="66"/>
      <c r="U1295" s="66"/>
      <c r="V1295" s="66"/>
      <c r="W1295" s="66"/>
      <c r="X1295" s="3"/>
      <c r="Y1295" s="66"/>
      <c r="Z1295" s="66"/>
      <c r="AA1295" s="3"/>
      <c r="AB1295" s="3"/>
      <c r="AC1295" s="3"/>
      <c r="AD1295" s="3"/>
      <c r="AE1295" s="3"/>
      <c r="AF1295" s="3"/>
      <c r="AG1295" s="3"/>
      <c r="AH1295" s="3"/>
      <c r="AI1295" s="3"/>
      <c r="AJ1295" s="3"/>
      <c r="AK1295" s="3"/>
      <c r="AL1295" s="66"/>
      <c r="AM1295" s="3"/>
      <c r="AN1295" s="3"/>
      <c r="AO1295" s="3"/>
      <c r="AP1295" s="66"/>
      <c r="AQ1295" s="3"/>
      <c r="AR1295" s="3"/>
      <c r="AS1295" s="3"/>
      <c r="AT1295" s="3"/>
      <c r="AU1295" s="3"/>
      <c r="AV1295" s="3"/>
      <c r="AW1295" s="3"/>
      <c r="AX1295" s="45"/>
      <c r="AY1295" s="3"/>
      <c r="AZ1295" s="3"/>
      <c r="BA1295" s="3"/>
      <c r="BB1295" s="3"/>
      <c r="BC1295" s="66"/>
      <c r="BD1295" s="3"/>
      <c r="BE1295" s="3"/>
      <c r="BF1295" s="3"/>
      <c r="BG1295" s="3"/>
      <c r="BH1295" s="3"/>
      <c r="BI1295" s="3"/>
      <c r="BJ1295" s="3"/>
      <c r="BK1295" s="3"/>
      <c r="BL1295" s="3"/>
      <c r="BM1295" s="3"/>
      <c r="BN1295" s="3"/>
      <c r="BO1295" s="3"/>
      <c r="BP1295" s="3"/>
      <c r="BQ1295" s="3"/>
      <c r="BR1295" s="3"/>
      <c r="BS1295" s="3"/>
      <c r="BT1295" s="3"/>
      <c r="BU1295" s="3"/>
      <c r="BV1295" s="2" t="s">
        <v>4467</v>
      </c>
      <c r="BW1295" s="3"/>
      <c r="BX1295" s="66"/>
      <c r="BY1295" s="3"/>
      <c r="BZ1295" s="66"/>
      <c r="CA1295" s="3"/>
      <c r="CB1295" s="3"/>
      <c r="CC1295" s="3"/>
      <c r="CD1295" s="3"/>
      <c r="CE1295" s="3"/>
      <c r="CF1295" s="3"/>
      <c r="CG1295" s="3"/>
      <c r="CH1295" s="3"/>
      <c r="CI1295" s="3"/>
      <c r="CJ1295" s="3"/>
      <c r="CK1295" s="3"/>
      <c r="CL1295" s="3"/>
      <c r="CM1295" s="66"/>
      <c r="CN1295" s="3"/>
      <c r="CO1295" s="3"/>
      <c r="CP1295" s="3"/>
      <c r="CQ1295" s="3"/>
      <c r="CR1295" s="3"/>
      <c r="CS1295" s="3"/>
      <c r="CT1295" s="3"/>
      <c r="CU1295" s="3"/>
      <c r="CV1295" s="3"/>
      <c r="CW1295" s="3"/>
      <c r="CX1295" s="3"/>
      <c r="CY1295" s="3"/>
      <c r="CZ1295" s="66"/>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66"/>
      <c r="DW1295" s="3"/>
      <c r="DX1295" s="3"/>
      <c r="DY1295" s="3"/>
      <c r="DZ1295" s="45"/>
      <c r="EA1295" s="45"/>
      <c r="EB1295" s="45"/>
      <c r="EC1295" s="45"/>
      <c r="ED1295" s="45"/>
      <c r="EE1295" s="45"/>
      <c r="EF1295" s="45"/>
      <c r="EG1295" s="45"/>
      <c r="EH1295" s="45"/>
      <c r="EI1295" s="45"/>
      <c r="EJ1295" s="45"/>
    </row>
    <row r="1296" spans="1:140" ht="15.75" customHeight="1">
      <c r="C1296" s="3"/>
      <c r="D1296" s="66"/>
      <c r="E1296" s="3"/>
      <c r="F1296" s="3"/>
      <c r="G1296" s="3"/>
      <c r="H1296" s="66"/>
      <c r="I1296" s="40"/>
      <c r="J1296" s="3"/>
      <c r="K1296" s="3"/>
      <c r="L1296" s="3"/>
      <c r="M1296" s="66"/>
      <c r="N1296" s="3"/>
      <c r="O1296" s="3"/>
      <c r="P1296" s="3"/>
      <c r="Q1296" s="66"/>
      <c r="R1296" s="3"/>
      <c r="S1296" s="66"/>
      <c r="T1296" s="66"/>
      <c r="U1296" s="66"/>
      <c r="V1296" s="66"/>
      <c r="W1296" s="66"/>
      <c r="X1296" s="3"/>
      <c r="Y1296" s="66"/>
      <c r="Z1296" s="66"/>
      <c r="AA1296" s="3"/>
      <c r="AB1296" s="3"/>
      <c r="AC1296" s="3"/>
      <c r="AD1296" s="3"/>
      <c r="AE1296" s="3"/>
      <c r="AF1296" s="3"/>
      <c r="AG1296" s="3"/>
      <c r="AH1296" s="3"/>
      <c r="AI1296" s="3"/>
      <c r="AJ1296" s="3"/>
      <c r="AK1296" s="3"/>
      <c r="AL1296" s="66"/>
      <c r="AM1296" s="3"/>
      <c r="AN1296" s="3"/>
      <c r="AO1296" s="3"/>
      <c r="AP1296" s="66"/>
      <c r="AQ1296" s="3"/>
      <c r="AR1296" s="3"/>
      <c r="AS1296" s="3"/>
      <c r="AT1296" s="3"/>
      <c r="AU1296" s="3"/>
      <c r="AV1296" s="3"/>
      <c r="AW1296" s="3"/>
      <c r="AX1296" s="45"/>
      <c r="AY1296" s="3"/>
      <c r="AZ1296" s="3"/>
      <c r="BA1296" s="3"/>
      <c r="BB1296" s="3"/>
      <c r="BC1296" s="66"/>
      <c r="BD1296" s="3"/>
      <c r="BE1296" s="3"/>
      <c r="BF1296" s="3"/>
      <c r="BG1296" s="3"/>
      <c r="BH1296" s="3"/>
      <c r="BI1296" s="3"/>
      <c r="BJ1296" s="3"/>
      <c r="BK1296" s="3"/>
      <c r="BL1296" s="3"/>
      <c r="BM1296" s="3"/>
      <c r="BN1296" s="3"/>
      <c r="BO1296" s="3"/>
      <c r="BP1296" s="3"/>
      <c r="BQ1296" s="3"/>
      <c r="BR1296" s="3"/>
      <c r="BS1296" s="3"/>
      <c r="BT1296" s="3"/>
      <c r="BU1296" s="3"/>
      <c r="BV1296" s="2" t="s">
        <v>4467</v>
      </c>
      <c r="BW1296" s="3"/>
      <c r="BX1296" s="66"/>
      <c r="BY1296" s="3"/>
      <c r="BZ1296" s="66"/>
      <c r="CA1296" s="3"/>
      <c r="CB1296" s="3"/>
      <c r="CC1296" s="3"/>
      <c r="CD1296" s="3"/>
      <c r="CE1296" s="3"/>
      <c r="CF1296" s="3"/>
      <c r="CG1296" s="3"/>
      <c r="CH1296" s="3"/>
      <c r="CI1296" s="3"/>
      <c r="CJ1296" s="3"/>
      <c r="CK1296" s="3"/>
      <c r="CL1296" s="3"/>
      <c r="CM1296" s="66"/>
      <c r="CN1296" s="3"/>
      <c r="CO1296" s="3"/>
      <c r="CP1296" s="3"/>
      <c r="CQ1296" s="3"/>
      <c r="CR1296" s="3"/>
      <c r="CS1296" s="3"/>
      <c r="CT1296" s="3"/>
      <c r="CU1296" s="3"/>
      <c r="CV1296" s="3"/>
      <c r="CW1296" s="3"/>
      <c r="CX1296" s="3"/>
      <c r="CY1296" s="3"/>
      <c r="CZ1296" s="66"/>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66"/>
      <c r="DW1296" s="3"/>
      <c r="DX1296" s="3"/>
      <c r="DY1296" s="3"/>
      <c r="DZ1296" s="45"/>
      <c r="EA1296" s="45"/>
      <c r="EB1296" s="45"/>
      <c r="EC1296" s="45"/>
      <c r="ED1296" s="45"/>
      <c r="EE1296" s="45"/>
      <c r="EF1296" s="45"/>
      <c r="EG1296" s="45"/>
      <c r="EH1296" s="45"/>
      <c r="EI1296" s="45"/>
      <c r="EJ1296" s="45"/>
    </row>
    <row r="1297" spans="1:140" ht="15.75" customHeight="1">
      <c r="C1297" s="3"/>
      <c r="D1297" s="66"/>
      <c r="E1297" s="3"/>
      <c r="F1297" s="3"/>
      <c r="G1297" s="3"/>
      <c r="H1297" s="66"/>
      <c r="I1297" s="40"/>
      <c r="J1297" s="3"/>
      <c r="K1297" s="3"/>
      <c r="L1297" s="3"/>
      <c r="M1297" s="66"/>
      <c r="N1297" s="3"/>
      <c r="O1297" s="3"/>
      <c r="P1297" s="3"/>
      <c r="Q1297" s="66"/>
      <c r="R1297" s="3"/>
      <c r="S1297" s="66"/>
      <c r="T1297" s="66"/>
      <c r="U1297" s="66"/>
      <c r="V1297" s="66"/>
      <c r="W1297" s="66"/>
      <c r="X1297" s="3"/>
      <c r="Y1297" s="66"/>
      <c r="Z1297" s="66"/>
      <c r="AA1297" s="3"/>
      <c r="AB1297" s="3"/>
      <c r="AC1297" s="3"/>
      <c r="AD1297" s="3"/>
      <c r="AE1297" s="3"/>
      <c r="AF1297" s="3"/>
      <c r="AG1297" s="3"/>
      <c r="AH1297" s="3"/>
      <c r="AI1297" s="3"/>
      <c r="AJ1297" s="3"/>
      <c r="AK1297" s="3"/>
      <c r="AL1297" s="66"/>
      <c r="AM1297" s="3"/>
      <c r="AN1297" s="3"/>
      <c r="AO1297" s="3"/>
      <c r="AP1297" s="66"/>
      <c r="AQ1297" s="3"/>
      <c r="AR1297" s="3"/>
      <c r="AS1297" s="3"/>
      <c r="AT1297" s="3"/>
      <c r="AU1297" s="3"/>
      <c r="AV1297" s="3"/>
      <c r="AW1297" s="3"/>
      <c r="AX1297" s="45"/>
      <c r="AY1297" s="3"/>
      <c r="AZ1297" s="3"/>
      <c r="BA1297" s="3"/>
      <c r="BB1297" s="3"/>
      <c r="BC1297" s="66"/>
      <c r="BD1297" s="3"/>
      <c r="BE1297" s="3"/>
      <c r="BF1297" s="3"/>
      <c r="BG1297" s="3"/>
      <c r="BH1297" s="3"/>
      <c r="BI1297" s="3"/>
      <c r="BJ1297" s="3"/>
      <c r="BK1297" s="3"/>
      <c r="BL1297" s="3"/>
      <c r="BM1297" s="3"/>
      <c r="BN1297" s="3"/>
      <c r="BO1297" s="3"/>
      <c r="BP1297" s="3"/>
      <c r="BQ1297" s="3"/>
      <c r="BR1297" s="3"/>
      <c r="BS1297" s="3"/>
      <c r="BT1297" s="3"/>
      <c r="BU1297" s="3"/>
      <c r="BV1297" s="2" t="s">
        <v>4467</v>
      </c>
      <c r="BW1297" s="3"/>
      <c r="BX1297" s="66"/>
      <c r="BY1297" s="3"/>
      <c r="BZ1297" s="66"/>
      <c r="CA1297" s="3"/>
      <c r="CB1297" s="3"/>
      <c r="CC1297" s="3"/>
      <c r="CD1297" s="3"/>
      <c r="CE1297" s="3"/>
      <c r="CF1297" s="3"/>
      <c r="CG1297" s="3"/>
      <c r="CH1297" s="3"/>
      <c r="CI1297" s="3"/>
      <c r="CJ1297" s="3"/>
      <c r="CK1297" s="3"/>
      <c r="CL1297" s="3"/>
      <c r="CM1297" s="66"/>
      <c r="CN1297" s="3"/>
      <c r="CO1297" s="3"/>
      <c r="CP1297" s="3"/>
      <c r="CQ1297" s="3"/>
      <c r="CR1297" s="3"/>
      <c r="CS1297" s="3"/>
      <c r="CT1297" s="3"/>
      <c r="CU1297" s="3"/>
      <c r="CV1297" s="3"/>
      <c r="CW1297" s="3"/>
      <c r="CX1297" s="3"/>
      <c r="CY1297" s="3"/>
      <c r="CZ1297" s="66"/>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66"/>
      <c r="DW1297" s="3"/>
      <c r="DX1297" s="3"/>
      <c r="DY1297" s="3"/>
      <c r="DZ1297" s="45"/>
      <c r="EA1297" s="45"/>
      <c r="EB1297" s="45"/>
      <c r="EC1297" s="45"/>
      <c r="ED1297" s="45"/>
      <c r="EE1297" s="45"/>
      <c r="EF1297" s="45"/>
      <c r="EG1297" s="45"/>
      <c r="EH1297" s="45"/>
      <c r="EI1297" s="45"/>
      <c r="EJ1297" s="45"/>
    </row>
    <row r="1298" spans="1:140" ht="15.75" customHeight="1">
      <c r="C1298" s="3"/>
      <c r="D1298" s="66"/>
      <c r="E1298" s="3"/>
      <c r="F1298" s="3"/>
      <c r="G1298" s="3"/>
      <c r="H1298" s="66"/>
      <c r="I1298" s="40"/>
      <c r="J1298" s="3"/>
      <c r="K1298" s="3"/>
      <c r="L1298" s="3"/>
      <c r="M1298" s="66"/>
      <c r="N1298" s="3"/>
      <c r="O1298" s="3"/>
      <c r="P1298" s="3"/>
      <c r="Q1298" s="66"/>
      <c r="R1298" s="3"/>
      <c r="S1298" s="66"/>
      <c r="T1298" s="66"/>
      <c r="U1298" s="66"/>
      <c r="V1298" s="66"/>
      <c r="W1298" s="66"/>
      <c r="X1298" s="3"/>
      <c r="Y1298" s="66"/>
      <c r="Z1298" s="66"/>
      <c r="AA1298" s="3"/>
      <c r="AB1298" s="3"/>
      <c r="AC1298" s="3"/>
      <c r="AD1298" s="3"/>
      <c r="AE1298" s="3"/>
      <c r="AF1298" s="3"/>
      <c r="AG1298" s="3"/>
      <c r="AH1298" s="3"/>
      <c r="AI1298" s="3"/>
      <c r="AJ1298" s="3"/>
      <c r="AK1298" s="3"/>
      <c r="AL1298" s="66"/>
      <c r="AM1298" s="3"/>
      <c r="AN1298" s="3"/>
      <c r="AO1298" s="3"/>
      <c r="AP1298" s="66"/>
      <c r="AQ1298" s="3"/>
      <c r="AR1298" s="3"/>
      <c r="AS1298" s="3"/>
      <c r="AT1298" s="3"/>
      <c r="AU1298" s="3"/>
      <c r="AV1298" s="3"/>
      <c r="AW1298" s="3"/>
      <c r="AX1298" s="45"/>
      <c r="AY1298" s="3"/>
      <c r="AZ1298" s="3"/>
      <c r="BA1298" s="3"/>
      <c r="BB1298" s="3"/>
      <c r="BC1298" s="66"/>
      <c r="BD1298" s="3"/>
      <c r="BE1298" s="3"/>
      <c r="BF1298" s="3"/>
      <c r="BG1298" s="3"/>
      <c r="BH1298" s="3"/>
      <c r="BI1298" s="3"/>
      <c r="BJ1298" s="3"/>
      <c r="BK1298" s="3"/>
      <c r="BL1298" s="3"/>
      <c r="BM1298" s="3"/>
      <c r="BN1298" s="3"/>
      <c r="BO1298" s="3"/>
      <c r="BP1298" s="3"/>
      <c r="BQ1298" s="3"/>
      <c r="BR1298" s="3"/>
      <c r="BS1298" s="3"/>
      <c r="BT1298" s="3"/>
      <c r="BU1298" s="3"/>
      <c r="BV1298" s="2" t="s">
        <v>4467</v>
      </c>
      <c r="BW1298" s="3"/>
      <c r="BX1298" s="66"/>
      <c r="BY1298" s="3"/>
      <c r="BZ1298" s="66"/>
      <c r="CA1298" s="3"/>
      <c r="CB1298" s="3"/>
      <c r="CC1298" s="3"/>
      <c r="CD1298" s="3"/>
      <c r="CE1298" s="3"/>
      <c r="CF1298" s="3"/>
      <c r="CG1298" s="3"/>
      <c r="CH1298" s="3"/>
      <c r="CI1298" s="3"/>
      <c r="CJ1298" s="3"/>
      <c r="CK1298" s="3"/>
      <c r="CL1298" s="3"/>
      <c r="CM1298" s="66"/>
      <c r="CN1298" s="3"/>
      <c r="CO1298" s="3"/>
      <c r="CP1298" s="3"/>
      <c r="CQ1298" s="3"/>
      <c r="CR1298" s="3"/>
      <c r="CS1298" s="3"/>
      <c r="CT1298" s="3"/>
      <c r="CU1298" s="3"/>
      <c r="CV1298" s="3"/>
      <c r="CW1298" s="3"/>
      <c r="CX1298" s="3"/>
      <c r="CY1298" s="3"/>
      <c r="CZ1298" s="66"/>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66"/>
      <c r="DW1298" s="3"/>
      <c r="DX1298" s="3"/>
      <c r="DY1298" s="3"/>
      <c r="DZ1298" s="45"/>
      <c r="EA1298" s="45"/>
      <c r="EB1298" s="45"/>
      <c r="EC1298" s="45"/>
      <c r="ED1298" s="45"/>
      <c r="EE1298" s="45"/>
      <c r="EF1298" s="45"/>
      <c r="EG1298" s="45"/>
      <c r="EH1298" s="45"/>
      <c r="EI1298" s="45"/>
      <c r="EJ1298" s="45"/>
    </row>
    <row r="1299" spans="1:140" ht="15.75" customHeight="1">
      <c r="C1299" s="3"/>
      <c r="D1299" s="66"/>
      <c r="E1299" s="3"/>
      <c r="F1299" s="3"/>
      <c r="G1299" s="3"/>
      <c r="H1299" s="66"/>
      <c r="I1299" s="40"/>
      <c r="J1299" s="3"/>
      <c r="K1299" s="3"/>
      <c r="L1299" s="3"/>
      <c r="M1299" s="66"/>
      <c r="N1299" s="3"/>
      <c r="O1299" s="3"/>
      <c r="P1299" s="3"/>
      <c r="Q1299" s="66"/>
      <c r="R1299" s="3"/>
      <c r="S1299" s="66"/>
      <c r="T1299" s="66"/>
      <c r="U1299" s="66"/>
      <c r="V1299" s="66"/>
      <c r="W1299" s="66"/>
      <c r="X1299" s="3"/>
      <c r="Y1299" s="66"/>
      <c r="Z1299" s="66"/>
      <c r="AA1299" s="3"/>
      <c r="AB1299" s="3"/>
      <c r="AC1299" s="3"/>
      <c r="AD1299" s="3"/>
      <c r="AE1299" s="3"/>
      <c r="AF1299" s="3"/>
      <c r="AG1299" s="3"/>
      <c r="AH1299" s="3"/>
      <c r="AI1299" s="3"/>
      <c r="AJ1299" s="3"/>
      <c r="AK1299" s="3"/>
      <c r="AL1299" s="66"/>
      <c r="AM1299" s="3"/>
      <c r="AN1299" s="3"/>
      <c r="AO1299" s="3"/>
      <c r="AP1299" s="66"/>
      <c r="AQ1299" s="3"/>
      <c r="AR1299" s="3"/>
      <c r="AS1299" s="3"/>
      <c r="AT1299" s="3"/>
      <c r="AU1299" s="3"/>
      <c r="AV1299" s="3"/>
      <c r="AW1299" s="3"/>
      <c r="AX1299" s="45"/>
      <c r="AY1299" s="3"/>
      <c r="AZ1299" s="3"/>
      <c r="BA1299" s="3"/>
      <c r="BB1299" s="3"/>
      <c r="BC1299" s="66"/>
      <c r="BD1299" s="3"/>
      <c r="BE1299" s="3"/>
      <c r="BF1299" s="3"/>
      <c r="BG1299" s="3"/>
      <c r="BH1299" s="3"/>
      <c r="BI1299" s="3"/>
      <c r="BJ1299" s="3"/>
      <c r="BK1299" s="3"/>
      <c r="BL1299" s="3"/>
      <c r="BM1299" s="3"/>
      <c r="BN1299" s="3"/>
      <c r="BO1299" s="3"/>
      <c r="BP1299" s="3"/>
      <c r="BQ1299" s="3"/>
      <c r="BR1299" s="3"/>
      <c r="BS1299" s="3"/>
      <c r="BT1299" s="3"/>
      <c r="BU1299" s="3"/>
      <c r="BV1299" s="2" t="s">
        <v>4467</v>
      </c>
      <c r="BW1299" s="3"/>
      <c r="BX1299" s="66"/>
      <c r="BY1299" s="3"/>
      <c r="BZ1299" s="66"/>
      <c r="CA1299" s="3"/>
      <c r="CB1299" s="3"/>
      <c r="CC1299" s="3"/>
      <c r="CD1299" s="3"/>
      <c r="CE1299" s="3"/>
      <c r="CF1299" s="3"/>
      <c r="CG1299" s="3"/>
      <c r="CH1299" s="3"/>
      <c r="CI1299" s="3"/>
      <c r="CJ1299" s="3"/>
      <c r="CK1299" s="3"/>
      <c r="CL1299" s="3"/>
      <c r="CM1299" s="66"/>
      <c r="CN1299" s="3"/>
      <c r="CO1299" s="3"/>
      <c r="CP1299" s="3"/>
      <c r="CQ1299" s="3"/>
      <c r="CR1299" s="3"/>
      <c r="CS1299" s="3"/>
      <c r="CT1299" s="3"/>
      <c r="CU1299" s="3"/>
      <c r="CV1299" s="3"/>
      <c r="CW1299" s="3"/>
      <c r="CX1299" s="3"/>
      <c r="CY1299" s="3"/>
      <c r="CZ1299" s="66"/>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66"/>
      <c r="DW1299" s="3"/>
      <c r="DX1299" s="3"/>
      <c r="DY1299" s="3"/>
      <c r="DZ1299" s="45"/>
      <c r="EA1299" s="45"/>
      <c r="EB1299" s="45"/>
      <c r="EC1299" s="45"/>
      <c r="ED1299" s="45"/>
      <c r="EE1299" s="45"/>
      <c r="EF1299" s="45"/>
      <c r="EG1299" s="45"/>
      <c r="EH1299" s="45"/>
      <c r="EI1299" s="45"/>
      <c r="EJ1299" s="45"/>
    </row>
    <row r="1300" spans="1:140" ht="15.75" customHeight="1">
      <c r="C1300" s="3"/>
      <c r="D1300" s="66"/>
      <c r="E1300" s="3"/>
      <c r="F1300" s="3"/>
      <c r="G1300" s="3"/>
      <c r="H1300" s="66"/>
      <c r="I1300" s="40"/>
      <c r="J1300" s="3"/>
      <c r="K1300" s="3"/>
      <c r="L1300" s="3"/>
      <c r="M1300" s="66"/>
      <c r="N1300" s="3"/>
      <c r="O1300" s="3"/>
      <c r="P1300" s="3"/>
      <c r="Q1300" s="66"/>
      <c r="R1300" s="3"/>
      <c r="S1300" s="66"/>
      <c r="T1300" s="66"/>
      <c r="U1300" s="66"/>
      <c r="V1300" s="66"/>
      <c r="W1300" s="66"/>
      <c r="X1300" s="3"/>
      <c r="Y1300" s="66"/>
      <c r="Z1300" s="66"/>
      <c r="AA1300" s="3"/>
      <c r="AB1300" s="3"/>
      <c r="AC1300" s="3"/>
      <c r="AD1300" s="3"/>
      <c r="AE1300" s="3"/>
      <c r="AF1300" s="3"/>
      <c r="AG1300" s="3"/>
      <c r="AH1300" s="3"/>
      <c r="AI1300" s="3"/>
      <c r="AJ1300" s="3"/>
      <c r="AK1300" s="3"/>
      <c r="AL1300" s="66"/>
      <c r="AM1300" s="3"/>
      <c r="AN1300" s="3"/>
      <c r="AO1300" s="3"/>
      <c r="AP1300" s="66"/>
      <c r="AQ1300" s="3"/>
      <c r="AR1300" s="3"/>
      <c r="AS1300" s="3"/>
      <c r="AT1300" s="3"/>
      <c r="AU1300" s="3"/>
      <c r="AV1300" s="3"/>
      <c r="AW1300" s="3"/>
      <c r="AX1300" s="45"/>
      <c r="AY1300" s="3"/>
      <c r="AZ1300" s="3"/>
      <c r="BA1300" s="3"/>
      <c r="BB1300" s="3"/>
      <c r="BC1300" s="66"/>
      <c r="BD1300" s="3"/>
      <c r="BE1300" s="3"/>
      <c r="BF1300" s="3"/>
      <c r="BG1300" s="3"/>
      <c r="BH1300" s="3"/>
      <c r="BI1300" s="3"/>
      <c r="BJ1300" s="3"/>
      <c r="BK1300" s="3"/>
      <c r="BL1300" s="3"/>
      <c r="BM1300" s="3"/>
      <c r="BN1300" s="3"/>
      <c r="BO1300" s="3"/>
      <c r="BP1300" s="3"/>
      <c r="BQ1300" s="3"/>
      <c r="BR1300" s="3"/>
      <c r="BS1300" s="3"/>
      <c r="BT1300" s="3"/>
      <c r="BU1300" s="3"/>
      <c r="BV1300" s="2" t="s">
        <v>4467</v>
      </c>
      <c r="BW1300" s="3"/>
      <c r="BX1300" s="66"/>
      <c r="BY1300" s="3"/>
      <c r="BZ1300" s="66"/>
      <c r="CA1300" s="3"/>
      <c r="CB1300" s="3"/>
      <c r="CC1300" s="3"/>
      <c r="CD1300" s="3"/>
      <c r="CE1300" s="3"/>
      <c r="CF1300" s="3"/>
      <c r="CG1300" s="3"/>
      <c r="CH1300" s="3"/>
      <c r="CI1300" s="3"/>
      <c r="CJ1300" s="3"/>
      <c r="CK1300" s="3"/>
      <c r="CL1300" s="3"/>
      <c r="CM1300" s="66"/>
      <c r="CN1300" s="3"/>
      <c r="CO1300" s="3"/>
      <c r="CP1300" s="3"/>
      <c r="CQ1300" s="3"/>
      <c r="CR1300" s="3"/>
      <c r="CS1300" s="3"/>
      <c r="CT1300" s="3"/>
      <c r="CU1300" s="3"/>
      <c r="CV1300" s="3"/>
      <c r="CW1300" s="3"/>
      <c r="CX1300" s="3"/>
      <c r="CY1300" s="3"/>
      <c r="CZ1300" s="66"/>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66"/>
      <c r="DW1300" s="3"/>
      <c r="DX1300" s="3"/>
      <c r="DY1300" s="3"/>
      <c r="DZ1300" s="45"/>
      <c r="EA1300" s="45"/>
      <c r="EB1300" s="45"/>
      <c r="EC1300" s="45"/>
      <c r="ED1300" s="45"/>
      <c r="EE1300" s="45"/>
      <c r="EF1300" s="45"/>
      <c r="EG1300" s="45"/>
      <c r="EH1300" s="45"/>
      <c r="EI1300" s="45"/>
      <c r="EJ1300" s="45"/>
    </row>
    <row r="1301" spans="1:140" ht="15.75" customHeight="1">
      <c r="C1301" s="3"/>
      <c r="D1301" s="66"/>
      <c r="E1301" s="3"/>
      <c r="F1301" s="3"/>
      <c r="G1301" s="3"/>
      <c r="H1301" s="66"/>
      <c r="I1301" s="40"/>
      <c r="J1301" s="3"/>
      <c r="K1301" s="3"/>
      <c r="L1301" s="3"/>
      <c r="M1301" s="66"/>
      <c r="N1301" s="3"/>
      <c r="O1301" s="3"/>
      <c r="P1301" s="3"/>
      <c r="Q1301" s="66"/>
      <c r="R1301" s="3"/>
      <c r="S1301" s="66"/>
      <c r="T1301" s="66"/>
      <c r="U1301" s="66"/>
      <c r="V1301" s="66"/>
      <c r="W1301" s="66"/>
      <c r="X1301" s="3"/>
      <c r="Y1301" s="66"/>
      <c r="Z1301" s="66"/>
      <c r="AA1301" s="3"/>
      <c r="AB1301" s="3"/>
      <c r="AC1301" s="3"/>
      <c r="AD1301" s="3"/>
      <c r="AE1301" s="3"/>
      <c r="AF1301" s="3"/>
      <c r="AG1301" s="3"/>
      <c r="AH1301" s="3"/>
      <c r="AI1301" s="3"/>
      <c r="AJ1301" s="3"/>
      <c r="AK1301" s="3"/>
      <c r="AL1301" s="66"/>
      <c r="AM1301" s="3"/>
      <c r="AN1301" s="3"/>
      <c r="AO1301" s="3"/>
      <c r="AP1301" s="66"/>
      <c r="AQ1301" s="3"/>
      <c r="AR1301" s="3"/>
      <c r="AS1301" s="3"/>
      <c r="AT1301" s="3"/>
      <c r="AU1301" s="3"/>
      <c r="AV1301" s="3"/>
      <c r="AW1301" s="3"/>
      <c r="AX1301" s="45"/>
      <c r="AY1301" s="3"/>
      <c r="AZ1301" s="3"/>
      <c r="BA1301" s="3"/>
      <c r="BB1301" s="3"/>
      <c r="BC1301" s="66"/>
      <c r="BD1301" s="3"/>
      <c r="BE1301" s="3"/>
      <c r="BF1301" s="3"/>
      <c r="BG1301" s="3"/>
      <c r="BH1301" s="3"/>
      <c r="BI1301" s="3"/>
      <c r="BJ1301" s="3"/>
      <c r="BK1301" s="3"/>
      <c r="BL1301" s="3"/>
      <c r="BM1301" s="3"/>
      <c r="BN1301" s="3"/>
      <c r="BO1301" s="3"/>
      <c r="BP1301" s="3"/>
      <c r="BQ1301" s="3"/>
      <c r="BR1301" s="3"/>
      <c r="BS1301" s="3"/>
      <c r="BT1301" s="3"/>
      <c r="BU1301" s="3"/>
      <c r="BV1301" s="2" t="s">
        <v>4467</v>
      </c>
      <c r="BW1301" s="3"/>
      <c r="BX1301" s="66"/>
      <c r="BY1301" s="3"/>
      <c r="BZ1301" s="66"/>
      <c r="CA1301" s="3"/>
      <c r="CB1301" s="3"/>
      <c r="CC1301" s="3"/>
      <c r="CD1301" s="3"/>
      <c r="CE1301" s="3"/>
      <c r="CF1301" s="3"/>
      <c r="CG1301" s="3"/>
      <c r="CH1301" s="3"/>
      <c r="CI1301" s="3"/>
      <c r="CJ1301" s="3"/>
      <c r="CK1301" s="3"/>
      <c r="CL1301" s="3"/>
      <c r="CM1301" s="66"/>
      <c r="CN1301" s="3"/>
      <c r="CO1301" s="3"/>
      <c r="CP1301" s="3"/>
      <c r="CQ1301" s="3"/>
      <c r="CR1301" s="3"/>
      <c r="CS1301" s="3"/>
      <c r="CT1301" s="3"/>
      <c r="CU1301" s="3"/>
      <c r="CV1301" s="3"/>
      <c r="CW1301" s="3"/>
      <c r="CX1301" s="3"/>
      <c r="CY1301" s="3"/>
      <c r="CZ1301" s="66"/>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66"/>
      <c r="DW1301" s="3"/>
      <c r="DX1301" s="3"/>
      <c r="DY1301" s="3"/>
      <c r="DZ1301" s="45"/>
      <c r="EA1301" s="45"/>
      <c r="EB1301" s="45"/>
      <c r="EC1301" s="45"/>
      <c r="ED1301" s="45"/>
      <c r="EE1301" s="45"/>
      <c r="EF1301" s="45"/>
      <c r="EG1301" s="45"/>
      <c r="EH1301" s="45"/>
      <c r="EI1301" s="45"/>
      <c r="EJ1301" s="45"/>
    </row>
    <row r="1302" spans="1:140" ht="15.75" customHeight="1">
      <c r="C1302" s="3"/>
      <c r="D1302" s="66"/>
      <c r="E1302" s="3"/>
      <c r="F1302" s="3"/>
      <c r="G1302" s="3"/>
      <c r="H1302" s="66"/>
      <c r="I1302" s="40"/>
      <c r="J1302" s="3"/>
      <c r="K1302" s="3"/>
      <c r="L1302" s="3"/>
      <c r="M1302" s="66"/>
      <c r="N1302" s="3"/>
      <c r="O1302" s="3"/>
      <c r="P1302" s="3"/>
      <c r="Q1302" s="66"/>
      <c r="R1302" s="3"/>
      <c r="S1302" s="66"/>
      <c r="T1302" s="66"/>
      <c r="U1302" s="66"/>
      <c r="V1302" s="66"/>
      <c r="W1302" s="66"/>
      <c r="X1302" s="3"/>
      <c r="Y1302" s="66"/>
      <c r="Z1302" s="66"/>
      <c r="AA1302" s="3"/>
      <c r="AB1302" s="3"/>
      <c r="AC1302" s="3"/>
      <c r="AD1302" s="3"/>
      <c r="AE1302" s="3"/>
      <c r="AF1302" s="3"/>
      <c r="AG1302" s="3"/>
      <c r="AH1302" s="3"/>
      <c r="AI1302" s="3"/>
      <c r="AJ1302" s="3"/>
      <c r="AK1302" s="3"/>
      <c r="AL1302" s="66"/>
      <c r="AM1302" s="3"/>
      <c r="AN1302" s="3"/>
      <c r="AO1302" s="3"/>
      <c r="AP1302" s="66"/>
      <c r="AQ1302" s="3"/>
      <c r="AR1302" s="3"/>
      <c r="AS1302" s="3"/>
      <c r="AT1302" s="3"/>
      <c r="AU1302" s="3"/>
      <c r="AV1302" s="3"/>
      <c r="AW1302" s="3"/>
      <c r="AX1302" s="45"/>
      <c r="AY1302" s="3"/>
      <c r="AZ1302" s="3"/>
      <c r="BA1302" s="3"/>
      <c r="BB1302" s="3"/>
      <c r="BC1302" s="66"/>
      <c r="BD1302" s="3"/>
      <c r="BE1302" s="3"/>
      <c r="BF1302" s="3"/>
      <c r="BG1302" s="3"/>
      <c r="BH1302" s="3"/>
      <c r="BI1302" s="3"/>
      <c r="BJ1302" s="3"/>
      <c r="BK1302" s="3"/>
      <c r="BL1302" s="3"/>
      <c r="BM1302" s="3"/>
      <c r="BN1302" s="3"/>
      <c r="BO1302" s="3"/>
      <c r="BP1302" s="3"/>
      <c r="BQ1302" s="3"/>
      <c r="BR1302" s="3"/>
      <c r="BS1302" s="3"/>
      <c r="BT1302" s="3"/>
      <c r="BU1302" s="3"/>
      <c r="BV1302" s="2" t="s">
        <v>4467</v>
      </c>
      <c r="BW1302" s="3"/>
      <c r="BX1302" s="66"/>
      <c r="BY1302" s="3"/>
      <c r="BZ1302" s="66"/>
      <c r="CA1302" s="3"/>
      <c r="CB1302" s="3"/>
      <c r="CC1302" s="3"/>
      <c r="CD1302" s="3"/>
      <c r="CE1302" s="3"/>
      <c r="CF1302" s="3"/>
      <c r="CG1302" s="3"/>
      <c r="CH1302" s="3"/>
      <c r="CI1302" s="3"/>
      <c r="CJ1302" s="3"/>
      <c r="CK1302" s="3"/>
      <c r="CL1302" s="3"/>
      <c r="CM1302" s="66"/>
      <c r="CN1302" s="3"/>
      <c r="CO1302" s="3"/>
      <c r="CP1302" s="3"/>
      <c r="CQ1302" s="3"/>
      <c r="CR1302" s="3"/>
      <c r="CS1302" s="3"/>
      <c r="CT1302" s="3"/>
      <c r="CU1302" s="3"/>
      <c r="CV1302" s="3"/>
      <c r="CW1302" s="3"/>
      <c r="CX1302" s="3"/>
      <c r="CY1302" s="3"/>
      <c r="CZ1302" s="66"/>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66"/>
      <c r="DW1302" s="3"/>
      <c r="DX1302" s="3"/>
      <c r="DY1302" s="3"/>
      <c r="DZ1302" s="45"/>
      <c r="EA1302" s="45"/>
      <c r="EB1302" s="45"/>
      <c r="EC1302" s="45"/>
      <c r="ED1302" s="45"/>
      <c r="EE1302" s="45"/>
      <c r="EF1302" s="45"/>
      <c r="EG1302" s="45"/>
      <c r="EH1302" s="45"/>
      <c r="EI1302" s="45"/>
      <c r="EJ1302" s="45"/>
    </row>
    <row r="1303" spans="1:140" ht="15.75" customHeight="1">
      <c r="C1303" s="3"/>
      <c r="D1303" s="66"/>
      <c r="E1303" s="3"/>
      <c r="F1303" s="3"/>
      <c r="G1303" s="3"/>
      <c r="H1303" s="66"/>
      <c r="I1303" s="40"/>
      <c r="J1303" s="3"/>
      <c r="K1303" s="3"/>
      <c r="L1303" s="3"/>
      <c r="M1303" s="66"/>
      <c r="N1303" s="3"/>
      <c r="O1303" s="3"/>
      <c r="P1303" s="3"/>
      <c r="Q1303" s="66"/>
      <c r="R1303" s="3"/>
      <c r="S1303" s="66"/>
      <c r="T1303" s="66"/>
      <c r="U1303" s="66"/>
      <c r="V1303" s="66"/>
      <c r="W1303" s="66"/>
      <c r="X1303" s="3"/>
      <c r="Y1303" s="66"/>
      <c r="Z1303" s="66"/>
      <c r="AA1303" s="3"/>
      <c r="AB1303" s="3"/>
      <c r="AC1303" s="3"/>
      <c r="AD1303" s="3"/>
      <c r="AE1303" s="3"/>
      <c r="AF1303" s="3"/>
      <c r="AG1303" s="3"/>
      <c r="AH1303" s="3"/>
      <c r="AI1303" s="3"/>
      <c r="AJ1303" s="3"/>
      <c r="AK1303" s="3"/>
      <c r="AL1303" s="66"/>
      <c r="AM1303" s="3"/>
      <c r="AN1303" s="3"/>
      <c r="AO1303" s="3"/>
      <c r="AP1303" s="66"/>
      <c r="AQ1303" s="3"/>
      <c r="AR1303" s="3"/>
      <c r="AS1303" s="3"/>
      <c r="AT1303" s="3"/>
      <c r="AU1303" s="3"/>
      <c r="AV1303" s="3"/>
      <c r="AW1303" s="3"/>
      <c r="AX1303" s="45"/>
      <c r="AY1303" s="3"/>
      <c r="AZ1303" s="3"/>
      <c r="BA1303" s="3"/>
      <c r="BB1303" s="3"/>
      <c r="BC1303" s="66"/>
      <c r="BD1303" s="3"/>
      <c r="BE1303" s="3"/>
      <c r="BF1303" s="3"/>
      <c r="BG1303" s="3"/>
      <c r="BH1303" s="3"/>
      <c r="BI1303" s="3"/>
      <c r="BJ1303" s="3"/>
      <c r="BK1303" s="3"/>
      <c r="BL1303" s="3"/>
      <c r="BM1303" s="3"/>
      <c r="BN1303" s="3"/>
      <c r="BO1303" s="3"/>
      <c r="BP1303" s="3"/>
      <c r="BQ1303" s="3"/>
      <c r="BR1303" s="3"/>
      <c r="BS1303" s="3"/>
      <c r="BT1303" s="3"/>
      <c r="BU1303" s="3"/>
      <c r="BV1303" s="2" t="s">
        <v>4467</v>
      </c>
      <c r="BW1303" s="3"/>
      <c r="BX1303" s="66"/>
      <c r="BY1303" s="3"/>
      <c r="BZ1303" s="66"/>
      <c r="CA1303" s="3"/>
      <c r="CB1303" s="3"/>
      <c r="CC1303" s="3"/>
      <c r="CD1303" s="3"/>
      <c r="CE1303" s="3"/>
      <c r="CF1303" s="3"/>
      <c r="CG1303" s="3"/>
      <c r="CH1303" s="3"/>
      <c r="CI1303" s="3"/>
      <c r="CJ1303" s="3"/>
      <c r="CK1303" s="3"/>
      <c r="CL1303" s="3"/>
      <c r="CM1303" s="66"/>
      <c r="CN1303" s="3"/>
      <c r="CO1303" s="3"/>
      <c r="CP1303" s="3"/>
      <c r="CQ1303" s="3"/>
      <c r="CR1303" s="3"/>
      <c r="CS1303" s="3"/>
      <c r="CT1303" s="3"/>
      <c r="CU1303" s="3"/>
      <c r="CV1303" s="3"/>
      <c r="CW1303" s="3"/>
      <c r="CX1303" s="3"/>
      <c r="CY1303" s="3"/>
      <c r="CZ1303" s="66"/>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66"/>
      <c r="DW1303" s="3"/>
      <c r="DX1303" s="3"/>
      <c r="DY1303" s="3"/>
      <c r="DZ1303" s="45"/>
      <c r="EA1303" s="45"/>
      <c r="EB1303" s="45"/>
      <c r="EC1303" s="45"/>
      <c r="ED1303" s="45"/>
      <c r="EE1303" s="45"/>
      <c r="EF1303" s="45"/>
      <c r="EG1303" s="45"/>
      <c r="EH1303" s="45"/>
      <c r="EI1303" s="45"/>
      <c r="EJ1303" s="45"/>
    </row>
    <row r="1304" spans="1:140" ht="15.75" customHeight="1">
      <c r="C1304" s="3"/>
      <c r="D1304" s="66"/>
      <c r="E1304" s="3"/>
      <c r="F1304" s="3"/>
      <c r="G1304" s="3"/>
      <c r="H1304" s="66"/>
      <c r="I1304" s="40"/>
      <c r="J1304" s="3"/>
      <c r="K1304" s="3"/>
      <c r="L1304" s="3"/>
      <c r="M1304" s="66"/>
      <c r="N1304" s="3"/>
      <c r="O1304" s="3"/>
      <c r="P1304" s="3"/>
      <c r="Q1304" s="66"/>
      <c r="R1304" s="3"/>
      <c r="S1304" s="66"/>
      <c r="T1304" s="66"/>
      <c r="U1304" s="66"/>
      <c r="V1304" s="66"/>
      <c r="W1304" s="66"/>
      <c r="X1304" s="3"/>
      <c r="Y1304" s="66"/>
      <c r="Z1304" s="66"/>
      <c r="AA1304" s="3"/>
      <c r="AB1304" s="3"/>
      <c r="AC1304" s="3"/>
      <c r="AD1304" s="3"/>
      <c r="AE1304" s="3"/>
      <c r="AF1304" s="3"/>
      <c r="AG1304" s="3"/>
      <c r="AH1304" s="3"/>
      <c r="AI1304" s="3"/>
      <c r="AJ1304" s="3"/>
      <c r="AK1304" s="3"/>
      <c r="AL1304" s="66"/>
      <c r="AM1304" s="3"/>
      <c r="AN1304" s="3"/>
      <c r="AO1304" s="3"/>
      <c r="AP1304" s="66"/>
      <c r="AQ1304" s="3"/>
      <c r="AR1304" s="3"/>
      <c r="AS1304" s="3"/>
      <c r="AT1304" s="3"/>
      <c r="AU1304" s="3"/>
      <c r="AV1304" s="3"/>
      <c r="AW1304" s="3"/>
      <c r="AX1304" s="45"/>
      <c r="AY1304" s="3"/>
      <c r="AZ1304" s="3"/>
      <c r="BA1304" s="3"/>
      <c r="BB1304" s="3"/>
      <c r="BC1304" s="66"/>
      <c r="BD1304" s="3"/>
      <c r="BE1304" s="3"/>
      <c r="BF1304" s="3"/>
      <c r="BG1304" s="3"/>
      <c r="BH1304" s="3"/>
      <c r="BI1304" s="3"/>
      <c r="BJ1304" s="3"/>
      <c r="BK1304" s="3"/>
      <c r="BL1304" s="3"/>
      <c r="BM1304" s="3"/>
      <c r="BN1304" s="3"/>
      <c r="BO1304" s="3"/>
      <c r="BP1304" s="3"/>
      <c r="BQ1304" s="3"/>
      <c r="BR1304" s="3"/>
      <c r="BS1304" s="3"/>
      <c r="BT1304" s="3"/>
      <c r="BU1304" s="3"/>
      <c r="BV1304" s="2" t="s">
        <v>4467</v>
      </c>
      <c r="BW1304" s="3"/>
      <c r="BX1304" s="66"/>
      <c r="BY1304" s="3"/>
      <c r="BZ1304" s="66"/>
      <c r="CA1304" s="3"/>
      <c r="CB1304" s="3"/>
      <c r="CC1304" s="3"/>
      <c r="CD1304" s="3"/>
      <c r="CE1304" s="3"/>
      <c r="CF1304" s="3"/>
      <c r="CG1304" s="3"/>
      <c r="CH1304" s="3"/>
      <c r="CI1304" s="3"/>
      <c r="CJ1304" s="3"/>
      <c r="CK1304" s="3"/>
      <c r="CL1304" s="3"/>
      <c r="CM1304" s="66"/>
      <c r="CN1304" s="3"/>
      <c r="CO1304" s="3"/>
      <c r="CP1304" s="3"/>
      <c r="CQ1304" s="3"/>
      <c r="CR1304" s="3"/>
      <c r="CS1304" s="3"/>
      <c r="CT1304" s="3"/>
      <c r="CU1304" s="3"/>
      <c r="CV1304" s="3"/>
      <c r="CW1304" s="3"/>
      <c r="CX1304" s="3"/>
      <c r="CY1304" s="3"/>
      <c r="CZ1304" s="66"/>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66"/>
      <c r="DW1304" s="3"/>
      <c r="DX1304" s="3"/>
      <c r="DY1304" s="3"/>
      <c r="DZ1304" s="45"/>
      <c r="EA1304" s="45"/>
      <c r="EB1304" s="45"/>
      <c r="EC1304" s="45"/>
      <c r="ED1304" s="45"/>
      <c r="EE1304" s="45"/>
      <c r="EF1304" s="45"/>
      <c r="EG1304" s="45"/>
      <c r="EH1304" s="45"/>
      <c r="EI1304" s="45"/>
      <c r="EJ1304" s="45"/>
    </row>
    <row r="1305" spans="1:140" ht="15.75" customHeight="1">
      <c r="C1305" s="203"/>
      <c r="D1305" s="203" t="s">
        <v>423</v>
      </c>
      <c r="E1305" s="203"/>
      <c r="F1305" s="203"/>
      <c r="G1305" s="203"/>
      <c r="H1305" s="66"/>
      <c r="I1305" s="40"/>
      <c r="J1305" s="3"/>
      <c r="K1305" s="3"/>
      <c r="L1305" s="3"/>
      <c r="M1305" s="66"/>
      <c r="N1305" s="3"/>
      <c r="O1305" s="3"/>
      <c r="P1305" s="3"/>
      <c r="Q1305" s="66"/>
      <c r="R1305" s="3"/>
      <c r="S1305" s="66"/>
      <c r="T1305" s="66"/>
      <c r="U1305" s="66"/>
      <c r="V1305" s="66"/>
      <c r="W1305" s="66"/>
      <c r="X1305" s="3"/>
      <c r="Y1305" s="66"/>
      <c r="Z1305" s="66"/>
      <c r="AA1305" s="3"/>
      <c r="AB1305" s="3"/>
      <c r="AC1305" s="3"/>
      <c r="AD1305" s="3"/>
      <c r="AE1305" s="3"/>
      <c r="AF1305" s="3"/>
      <c r="AG1305" s="3"/>
      <c r="AH1305" s="3"/>
      <c r="AI1305" s="3"/>
      <c r="AJ1305" s="3"/>
      <c r="AK1305" s="3"/>
      <c r="AL1305" s="66"/>
      <c r="AM1305" s="3"/>
      <c r="AN1305" s="3"/>
      <c r="AO1305" s="3"/>
      <c r="AP1305" s="66"/>
      <c r="AQ1305" s="3"/>
      <c r="AR1305" s="3"/>
      <c r="AS1305" s="3"/>
      <c r="AT1305" s="3"/>
      <c r="AU1305" s="3"/>
      <c r="AV1305" s="3"/>
      <c r="AW1305" s="3"/>
      <c r="AX1305" s="45"/>
      <c r="AY1305" s="3"/>
      <c r="AZ1305" s="3"/>
      <c r="BA1305" s="3"/>
      <c r="BB1305" s="3"/>
      <c r="BC1305" s="66"/>
      <c r="BD1305" s="3"/>
      <c r="BE1305" s="3"/>
      <c r="BF1305" s="3"/>
      <c r="BG1305" s="3"/>
      <c r="BH1305" s="3"/>
      <c r="BI1305" s="3"/>
      <c r="BJ1305" s="3"/>
      <c r="BK1305" s="3"/>
      <c r="BL1305" s="3"/>
      <c r="BM1305" s="3"/>
      <c r="BN1305" s="3"/>
      <c r="BO1305" s="3"/>
      <c r="BP1305" s="3"/>
      <c r="BQ1305" s="3"/>
      <c r="BR1305" s="3"/>
      <c r="BS1305" s="3"/>
      <c r="BT1305" s="3"/>
      <c r="BU1305" s="3"/>
      <c r="BV1305" s="2" t="s">
        <v>4467</v>
      </c>
      <c r="BW1305" s="3"/>
      <c r="BX1305" s="66"/>
      <c r="BY1305" s="3"/>
      <c r="BZ1305" s="66"/>
      <c r="CA1305" s="3"/>
      <c r="CB1305" s="3"/>
      <c r="CC1305" s="3"/>
      <c r="CD1305" s="3"/>
      <c r="CE1305" s="3"/>
      <c r="CF1305" s="3"/>
      <c r="CG1305" s="3"/>
      <c r="CH1305" s="3"/>
      <c r="CI1305" s="3"/>
      <c r="CJ1305" s="3"/>
      <c r="CK1305" s="3"/>
      <c r="CL1305" s="3"/>
      <c r="CM1305" s="66"/>
      <c r="CN1305" s="3"/>
      <c r="CO1305" s="3"/>
      <c r="CP1305" s="3"/>
      <c r="CQ1305" s="3"/>
      <c r="CR1305" s="3"/>
      <c r="CS1305" s="3"/>
      <c r="CT1305" s="3"/>
      <c r="CU1305" s="3"/>
      <c r="CV1305" s="3"/>
      <c r="CW1305" s="3"/>
      <c r="CX1305" s="3"/>
      <c r="CY1305" s="3"/>
      <c r="CZ1305" s="66"/>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66"/>
      <c r="DW1305" s="3"/>
      <c r="DX1305" s="3"/>
      <c r="DY1305" s="3"/>
      <c r="DZ1305" s="45"/>
      <c r="EA1305" s="45"/>
      <c r="EB1305" s="45"/>
      <c r="EC1305" s="45"/>
      <c r="ED1305" s="45"/>
      <c r="EE1305" s="45"/>
      <c r="EF1305" s="45"/>
      <c r="EG1305" s="45"/>
      <c r="EH1305" s="45"/>
      <c r="EI1305" s="45"/>
      <c r="EJ1305" s="45"/>
    </row>
    <row r="1306" spans="1:140" ht="15.75" customHeight="1">
      <c r="C1306" s="3"/>
      <c r="D1306" s="66"/>
      <c r="E1306" s="3"/>
      <c r="F1306" s="3"/>
      <c r="G1306" s="3"/>
      <c r="H1306" s="66"/>
      <c r="I1306" s="40"/>
      <c r="J1306" s="3"/>
      <c r="K1306" s="3"/>
      <c r="L1306" s="3"/>
      <c r="M1306" s="66"/>
      <c r="N1306" s="3"/>
      <c r="O1306" s="3"/>
      <c r="P1306" s="3"/>
      <c r="Q1306" s="66"/>
      <c r="R1306" s="3"/>
      <c r="S1306" s="66"/>
      <c r="T1306" s="66"/>
      <c r="U1306" s="66"/>
      <c r="V1306" s="66"/>
      <c r="W1306" s="66"/>
      <c r="X1306" s="3"/>
      <c r="Y1306" s="66"/>
      <c r="Z1306" s="66"/>
      <c r="AA1306" s="3"/>
      <c r="AB1306" s="3"/>
      <c r="AC1306" s="3"/>
      <c r="AD1306" s="3"/>
      <c r="AE1306" s="3"/>
      <c r="AF1306" s="3"/>
      <c r="AG1306" s="3"/>
      <c r="AH1306" s="3"/>
      <c r="AI1306" s="3"/>
      <c r="AJ1306" s="3"/>
      <c r="AK1306" s="3"/>
      <c r="AL1306" s="66"/>
      <c r="AM1306" s="3"/>
      <c r="AN1306" s="3"/>
      <c r="AO1306" s="3"/>
      <c r="AP1306" s="66"/>
      <c r="AQ1306" s="3"/>
      <c r="AR1306" s="3"/>
      <c r="AS1306" s="3"/>
      <c r="AT1306" s="3"/>
      <c r="AU1306" s="3"/>
      <c r="AV1306" s="3"/>
      <c r="AW1306" s="3"/>
      <c r="AX1306" s="45"/>
      <c r="AY1306" s="3"/>
      <c r="AZ1306" s="3"/>
      <c r="BA1306" s="3"/>
      <c r="BB1306" s="3"/>
      <c r="BC1306" s="66"/>
      <c r="BD1306" s="3"/>
      <c r="BE1306" s="3"/>
      <c r="BF1306" s="3"/>
      <c r="BG1306" s="3"/>
      <c r="BH1306" s="3"/>
      <c r="BI1306" s="3"/>
      <c r="BJ1306" s="3"/>
      <c r="BK1306" s="3"/>
      <c r="BL1306" s="3"/>
      <c r="BM1306" s="3"/>
      <c r="BN1306" s="3"/>
      <c r="BO1306" s="3"/>
      <c r="BP1306" s="3"/>
      <c r="BQ1306" s="3"/>
      <c r="BR1306" s="3"/>
      <c r="BS1306" s="3"/>
      <c r="BT1306" s="3"/>
      <c r="BU1306" s="3"/>
      <c r="BV1306" s="2" t="s">
        <v>4467</v>
      </c>
      <c r="BW1306" s="3"/>
      <c r="BX1306" s="66"/>
      <c r="BY1306" s="3"/>
      <c r="BZ1306" s="66"/>
      <c r="CA1306" s="3"/>
      <c r="CB1306" s="3"/>
      <c r="CC1306" s="3"/>
      <c r="CD1306" s="3"/>
      <c r="CE1306" s="3"/>
      <c r="CF1306" s="3"/>
      <c r="CG1306" s="3"/>
      <c r="CH1306" s="3"/>
      <c r="CI1306" s="3"/>
      <c r="CJ1306" s="3"/>
      <c r="CK1306" s="3"/>
      <c r="CL1306" s="3"/>
      <c r="CM1306" s="66"/>
      <c r="CN1306" s="3"/>
      <c r="CO1306" s="3"/>
      <c r="CP1306" s="3"/>
      <c r="CQ1306" s="3"/>
      <c r="CR1306" s="3"/>
      <c r="CS1306" s="3"/>
      <c r="CT1306" s="3"/>
      <c r="CU1306" s="3"/>
      <c r="CV1306" s="3"/>
      <c r="CW1306" s="3"/>
      <c r="CX1306" s="3"/>
      <c r="CY1306" s="3"/>
      <c r="CZ1306" s="66"/>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66"/>
      <c r="DW1306" s="3"/>
      <c r="DX1306" s="3"/>
      <c r="DY1306" s="3"/>
      <c r="DZ1306" s="45"/>
      <c r="EA1306" s="45"/>
      <c r="EB1306" s="45"/>
      <c r="EC1306" s="45"/>
      <c r="ED1306" s="45"/>
      <c r="EE1306" s="45"/>
      <c r="EF1306" s="45"/>
      <c r="EG1306" s="45"/>
      <c r="EH1306" s="45"/>
      <c r="EI1306" s="45"/>
      <c r="EJ1306" s="45"/>
    </row>
    <row r="1307" spans="1:140" ht="15.75" customHeight="1">
      <c r="C1307" s="3"/>
      <c r="D1307" s="66"/>
      <c r="E1307" s="3"/>
      <c r="F1307" s="3"/>
      <c r="G1307" s="3"/>
      <c r="H1307" s="66"/>
      <c r="I1307" s="40"/>
      <c r="J1307" s="3"/>
      <c r="K1307" s="3"/>
      <c r="L1307" s="3"/>
      <c r="M1307" s="66"/>
      <c r="N1307" s="3"/>
      <c r="O1307" s="3"/>
      <c r="P1307" s="3"/>
      <c r="Q1307" s="66"/>
      <c r="R1307" s="3"/>
      <c r="S1307" s="66"/>
      <c r="T1307" s="66"/>
      <c r="U1307" s="66"/>
      <c r="V1307" s="66"/>
      <c r="W1307" s="66"/>
      <c r="X1307" s="3"/>
      <c r="Y1307" s="66"/>
      <c r="Z1307" s="66"/>
      <c r="AA1307" s="3"/>
      <c r="AB1307" s="3"/>
      <c r="AC1307" s="3"/>
      <c r="AD1307" s="3"/>
      <c r="AE1307" s="3"/>
      <c r="AF1307" s="3"/>
      <c r="AG1307" s="3"/>
      <c r="AH1307" s="3"/>
      <c r="AI1307" s="3"/>
      <c r="AJ1307" s="3"/>
      <c r="AK1307" s="3"/>
      <c r="AL1307" s="66"/>
      <c r="AM1307" s="3"/>
      <c r="AN1307" s="3"/>
      <c r="AO1307" s="3"/>
      <c r="AP1307" s="66"/>
      <c r="AQ1307" s="3"/>
      <c r="AR1307" s="3"/>
      <c r="AS1307" s="3"/>
      <c r="AT1307" s="3"/>
      <c r="AU1307" s="3"/>
      <c r="AV1307" s="3"/>
      <c r="AW1307" s="3"/>
      <c r="AX1307" s="45"/>
      <c r="AY1307" s="3"/>
      <c r="AZ1307" s="3"/>
      <c r="BA1307" s="3"/>
      <c r="BB1307" s="3"/>
      <c r="BC1307" s="66"/>
      <c r="BD1307" s="3"/>
      <c r="BE1307" s="3"/>
      <c r="BF1307" s="3"/>
      <c r="BG1307" s="3"/>
      <c r="BH1307" s="3"/>
      <c r="BI1307" s="3"/>
      <c r="BJ1307" s="3"/>
      <c r="BK1307" s="3"/>
      <c r="BL1307" s="3"/>
      <c r="BM1307" s="3"/>
      <c r="BN1307" s="3"/>
      <c r="BO1307" s="3"/>
      <c r="BP1307" s="3"/>
      <c r="BQ1307" s="3"/>
      <c r="BR1307" s="3"/>
      <c r="BS1307" s="3"/>
      <c r="BT1307" s="3"/>
      <c r="BU1307" s="3"/>
      <c r="BV1307" s="2" t="s">
        <v>4467</v>
      </c>
      <c r="BW1307" s="3"/>
      <c r="BX1307" s="66"/>
      <c r="BY1307" s="3"/>
      <c r="BZ1307" s="66"/>
      <c r="CA1307" s="3"/>
      <c r="CB1307" s="3"/>
      <c r="CC1307" s="3"/>
      <c r="CD1307" s="3"/>
      <c r="CE1307" s="3"/>
      <c r="CF1307" s="3"/>
      <c r="CG1307" s="3"/>
      <c r="CH1307" s="3"/>
      <c r="CI1307" s="3"/>
      <c r="CJ1307" s="3"/>
      <c r="CK1307" s="3"/>
      <c r="CL1307" s="3"/>
      <c r="CM1307" s="66"/>
      <c r="CN1307" s="3"/>
      <c r="CO1307" s="3"/>
      <c r="CP1307" s="3"/>
      <c r="CQ1307" s="3"/>
      <c r="CR1307" s="3"/>
      <c r="CS1307" s="3"/>
      <c r="CT1307" s="3"/>
      <c r="CU1307" s="3"/>
      <c r="CV1307" s="3"/>
      <c r="CW1307" s="3"/>
      <c r="CX1307" s="3"/>
      <c r="CY1307" s="3"/>
      <c r="CZ1307" s="66"/>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66"/>
      <c r="DW1307" s="3"/>
      <c r="DX1307" s="3"/>
      <c r="DY1307" s="3"/>
      <c r="DZ1307" s="45"/>
      <c r="EA1307" s="45"/>
      <c r="EB1307" s="45"/>
      <c r="EC1307" s="45"/>
      <c r="ED1307" s="45"/>
      <c r="EE1307" s="45"/>
      <c r="EF1307" s="45"/>
      <c r="EG1307" s="45"/>
      <c r="EH1307" s="45"/>
      <c r="EI1307" s="45"/>
      <c r="EJ1307" s="45"/>
    </row>
    <row r="1308" spans="1:140" ht="15.75" customHeight="1">
      <c r="C1308" s="3"/>
      <c r="D1308" s="66"/>
      <c r="E1308" s="3"/>
      <c r="F1308" s="3"/>
      <c r="G1308" s="3"/>
      <c r="H1308" s="66"/>
      <c r="I1308" s="40"/>
      <c r="J1308" s="3"/>
      <c r="K1308" s="3"/>
      <c r="L1308" s="3"/>
      <c r="M1308" s="66"/>
      <c r="N1308" s="3"/>
      <c r="O1308" s="3"/>
      <c r="P1308" s="3"/>
      <c r="Q1308" s="66"/>
      <c r="R1308" s="3"/>
      <c r="S1308" s="66"/>
      <c r="T1308" s="66"/>
      <c r="U1308" s="66"/>
      <c r="V1308" s="66"/>
      <c r="W1308" s="66"/>
      <c r="X1308" s="3"/>
      <c r="Y1308" s="66"/>
      <c r="Z1308" s="66"/>
      <c r="AA1308" s="3"/>
      <c r="AB1308" s="3"/>
      <c r="AC1308" s="3"/>
      <c r="AD1308" s="3"/>
      <c r="AE1308" s="3"/>
      <c r="AF1308" s="3"/>
      <c r="AG1308" s="3"/>
      <c r="AH1308" s="3"/>
      <c r="AI1308" s="3"/>
      <c r="AJ1308" s="3"/>
      <c r="AK1308" s="3"/>
      <c r="AL1308" s="66"/>
      <c r="AM1308" s="3"/>
      <c r="AN1308" s="3"/>
      <c r="AO1308" s="3"/>
      <c r="AP1308" s="66"/>
      <c r="AQ1308" s="3"/>
      <c r="AR1308" s="3"/>
      <c r="AS1308" s="3"/>
      <c r="AT1308" s="3"/>
      <c r="AU1308" s="3"/>
      <c r="AV1308" s="3"/>
      <c r="AW1308" s="3"/>
      <c r="AX1308" s="45"/>
      <c r="AY1308" s="3"/>
      <c r="AZ1308" s="3"/>
      <c r="BA1308" s="3"/>
      <c r="BB1308" s="3"/>
      <c r="BC1308" s="66"/>
      <c r="BD1308" s="3"/>
      <c r="BE1308" s="3"/>
      <c r="BF1308" s="3"/>
      <c r="BG1308" s="3"/>
      <c r="BH1308" s="3"/>
      <c r="BI1308" s="3"/>
      <c r="BJ1308" s="3"/>
      <c r="BK1308" s="3"/>
      <c r="BL1308" s="3"/>
      <c r="BM1308" s="3"/>
      <c r="BN1308" s="3"/>
      <c r="BO1308" s="3"/>
      <c r="BP1308" s="3"/>
      <c r="BQ1308" s="3"/>
      <c r="BR1308" s="3"/>
      <c r="BS1308" s="3"/>
      <c r="BT1308" s="3"/>
      <c r="BU1308" s="3"/>
      <c r="BV1308" s="2" t="s">
        <v>4467</v>
      </c>
      <c r="BW1308" s="3"/>
      <c r="BX1308" s="66"/>
      <c r="BY1308" s="3"/>
      <c r="BZ1308" s="66"/>
      <c r="CA1308" s="3"/>
      <c r="CB1308" s="3"/>
      <c r="CC1308" s="3"/>
      <c r="CD1308" s="3"/>
      <c r="CE1308" s="3"/>
      <c r="CF1308" s="3"/>
      <c r="CG1308" s="3"/>
      <c r="CH1308" s="3"/>
      <c r="CI1308" s="3"/>
      <c r="CJ1308" s="3"/>
      <c r="CK1308" s="3"/>
      <c r="CL1308" s="3"/>
      <c r="CM1308" s="66"/>
      <c r="CN1308" s="3"/>
      <c r="CO1308" s="3"/>
      <c r="CP1308" s="3"/>
      <c r="CQ1308" s="3"/>
      <c r="CR1308" s="3"/>
      <c r="CS1308" s="3"/>
      <c r="CT1308" s="3"/>
      <c r="CU1308" s="3"/>
      <c r="CV1308" s="3"/>
      <c r="CW1308" s="3"/>
      <c r="CX1308" s="3"/>
      <c r="CY1308" s="3"/>
      <c r="CZ1308" s="66"/>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66"/>
      <c r="DW1308" s="3"/>
      <c r="DX1308" s="3"/>
      <c r="DY1308" s="3"/>
      <c r="DZ1308" s="45"/>
      <c r="EA1308" s="45"/>
      <c r="EB1308" s="45"/>
      <c r="EC1308" s="45"/>
      <c r="ED1308" s="45"/>
      <c r="EE1308" s="45"/>
      <c r="EF1308" s="45"/>
      <c r="EG1308" s="45"/>
      <c r="EH1308" s="45"/>
      <c r="EI1308" s="45"/>
      <c r="EJ1308" s="45"/>
    </row>
    <row r="1309" spans="1:140" ht="15.75" customHeight="1">
      <c r="C1309" s="3"/>
      <c r="D1309" s="66"/>
      <c r="E1309" s="3"/>
      <c r="F1309" s="3"/>
      <c r="G1309" s="3"/>
      <c r="H1309" s="66"/>
      <c r="I1309" s="40"/>
      <c r="J1309" s="3"/>
      <c r="K1309" s="3"/>
      <c r="L1309" s="3"/>
      <c r="M1309" s="66"/>
      <c r="N1309" s="3"/>
      <c r="O1309" s="3"/>
      <c r="P1309" s="3"/>
      <c r="Q1309" s="66"/>
      <c r="R1309" s="3"/>
      <c r="S1309" s="66"/>
      <c r="T1309" s="66"/>
      <c r="U1309" s="66"/>
      <c r="V1309" s="66"/>
      <c r="W1309" s="66"/>
      <c r="X1309" s="3"/>
      <c r="Y1309" s="66"/>
      <c r="Z1309" s="66"/>
      <c r="AA1309" s="3"/>
      <c r="AB1309" s="3"/>
      <c r="AC1309" s="3"/>
      <c r="AD1309" s="3"/>
      <c r="AE1309" s="3"/>
      <c r="AF1309" s="3"/>
      <c r="AG1309" s="3"/>
      <c r="AH1309" s="3"/>
      <c r="AI1309" s="3"/>
      <c r="AJ1309" s="3"/>
      <c r="AK1309" s="3"/>
      <c r="AL1309" s="66"/>
      <c r="AM1309" s="3"/>
      <c r="AN1309" s="3"/>
      <c r="AO1309" s="3"/>
      <c r="AP1309" s="66"/>
      <c r="AQ1309" s="3"/>
      <c r="AR1309" s="3"/>
      <c r="AS1309" s="3"/>
      <c r="AT1309" s="3"/>
      <c r="AU1309" s="3"/>
      <c r="AV1309" s="3"/>
      <c r="AW1309" s="3"/>
      <c r="AX1309" s="45"/>
      <c r="AY1309" s="3"/>
      <c r="AZ1309" s="3"/>
      <c r="BA1309" s="3"/>
      <c r="BB1309" s="3"/>
      <c r="BC1309" s="66"/>
      <c r="BD1309" s="3"/>
      <c r="BE1309" s="3"/>
      <c r="BF1309" s="3"/>
      <c r="BG1309" s="3"/>
      <c r="BH1309" s="3"/>
      <c r="BI1309" s="3"/>
      <c r="BJ1309" s="3"/>
      <c r="BK1309" s="3"/>
      <c r="BL1309" s="3"/>
      <c r="BM1309" s="3"/>
      <c r="BN1309" s="3"/>
      <c r="BO1309" s="3"/>
      <c r="BP1309" s="3"/>
      <c r="BQ1309" s="3"/>
      <c r="BR1309" s="3"/>
      <c r="BS1309" s="3"/>
      <c r="BT1309" s="3"/>
      <c r="BU1309" s="3"/>
      <c r="BV1309" s="2" t="s">
        <v>4467</v>
      </c>
      <c r="BW1309" s="3"/>
      <c r="BX1309" s="66"/>
      <c r="BY1309" s="3"/>
      <c r="BZ1309" s="66"/>
      <c r="CA1309" s="3"/>
      <c r="CB1309" s="3"/>
      <c r="CC1309" s="3"/>
      <c r="CD1309" s="3"/>
      <c r="CE1309" s="3"/>
      <c r="CF1309" s="3"/>
      <c r="CG1309" s="3"/>
      <c r="CH1309" s="3"/>
      <c r="CI1309" s="3"/>
      <c r="CJ1309" s="3"/>
      <c r="CK1309" s="3"/>
      <c r="CL1309" s="3"/>
      <c r="CM1309" s="66"/>
      <c r="CN1309" s="3"/>
      <c r="CO1309" s="3"/>
      <c r="CP1309" s="3"/>
      <c r="CQ1309" s="3"/>
      <c r="CR1309" s="3"/>
      <c r="CS1309" s="3"/>
      <c r="CT1309" s="3"/>
      <c r="CU1309" s="3"/>
      <c r="CV1309" s="3"/>
      <c r="CW1309" s="3"/>
      <c r="CX1309" s="3"/>
      <c r="CY1309" s="3"/>
      <c r="CZ1309" s="66"/>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66"/>
      <c r="DW1309" s="3"/>
      <c r="DX1309" s="3"/>
      <c r="DY1309" s="3"/>
      <c r="DZ1309" s="45"/>
      <c r="EA1309" s="45"/>
      <c r="EB1309" s="45"/>
      <c r="EC1309" s="45"/>
      <c r="ED1309" s="45"/>
      <c r="EE1309" s="45"/>
      <c r="EF1309" s="45"/>
      <c r="EG1309" s="45"/>
      <c r="EH1309" s="45"/>
      <c r="EI1309" s="45"/>
      <c r="EJ1309" s="45"/>
    </row>
    <row r="1310" spans="1:140" ht="15.75" customHeight="1">
      <c r="A1310" s="33"/>
      <c r="B1310" s="33"/>
      <c r="C1310" s="3"/>
      <c r="D1310" s="66"/>
      <c r="E1310" s="3"/>
      <c r="F1310" s="3"/>
      <c r="G1310" s="3"/>
      <c r="H1310" s="91"/>
      <c r="I1310" s="90"/>
      <c r="J1310" s="92"/>
      <c r="K1310" s="92"/>
      <c r="L1310" s="90" t="s">
        <v>424</v>
      </c>
      <c r="M1310" s="97"/>
      <c r="N1310" s="97"/>
      <c r="O1310" s="92"/>
      <c r="P1310" s="92"/>
      <c r="Q1310" s="92"/>
      <c r="R1310" s="92"/>
      <c r="S1310" s="92"/>
      <c r="T1310" s="92"/>
      <c r="U1310" s="92"/>
      <c r="V1310" s="92"/>
      <c r="W1310" s="92"/>
      <c r="X1310" s="92"/>
      <c r="Y1310" s="92"/>
      <c r="Z1310" s="92"/>
      <c r="AA1310" s="92"/>
      <c r="AB1310" s="92"/>
      <c r="AC1310" s="92"/>
      <c r="AD1310" s="92"/>
      <c r="AE1310" s="92"/>
      <c r="AF1310" s="92"/>
      <c r="AG1310" s="90">
        <v>1</v>
      </c>
      <c r="AH1310" s="92"/>
      <c r="AI1310" s="92"/>
      <c r="AJ1310" s="92"/>
      <c r="AK1310" s="92"/>
      <c r="AL1310" s="92"/>
      <c r="AM1310" s="92"/>
      <c r="AN1310" s="92"/>
      <c r="AO1310" s="92"/>
      <c r="AP1310" s="92"/>
      <c r="AQ1310" s="90"/>
      <c r="AR1310" s="90">
        <f>IF(SUM(X1310:AQ1310)&gt;0,1,"")</f>
        <v>1</v>
      </c>
      <c r="AS1310" s="92"/>
      <c r="AT1310" s="92"/>
      <c r="AU1310" s="92"/>
      <c r="AV1310" s="92"/>
      <c r="AW1310" s="92"/>
      <c r="AX1310" s="90">
        <f>SUM(AS1310:AW1310)</f>
        <v>0</v>
      </c>
      <c r="AY1310" s="92"/>
      <c r="AZ1310" s="92"/>
      <c r="BA1310" s="92"/>
      <c r="BB1310" s="92"/>
      <c r="BC1310" s="92"/>
      <c r="BD1310" s="92"/>
      <c r="BE1310" s="92"/>
      <c r="BF1310" s="92"/>
      <c r="BG1310" s="92"/>
      <c r="BH1310" s="92"/>
      <c r="BI1310" s="92"/>
      <c r="BJ1310" s="92"/>
      <c r="BK1310" s="92"/>
      <c r="BL1310" s="92"/>
      <c r="BM1310" s="92"/>
      <c r="BN1310" s="92"/>
      <c r="BO1310" s="92"/>
      <c r="BP1310" s="92"/>
      <c r="BQ1310" s="92"/>
      <c r="BR1310" s="92"/>
      <c r="BS1310" s="92"/>
      <c r="BT1310" s="92"/>
      <c r="BU1310" s="92"/>
      <c r="BV1310" s="2" t="s">
        <v>4467</v>
      </c>
      <c r="BW1310" s="92"/>
      <c r="BX1310" s="92"/>
      <c r="BY1310" s="92"/>
      <c r="BZ1310" s="92"/>
      <c r="CA1310" s="92"/>
      <c r="CB1310" s="92"/>
      <c r="CC1310" s="92"/>
      <c r="CD1310" s="92"/>
      <c r="CE1310" s="92"/>
      <c r="CF1310" s="92"/>
      <c r="CG1310" s="92"/>
      <c r="CH1310" s="92">
        <f>SUM(BW1310:CF1310)</f>
        <v>0</v>
      </c>
      <c r="CI1310" s="92"/>
      <c r="CJ1310" s="92"/>
      <c r="CK1310" s="92"/>
      <c r="CL1310" s="92"/>
      <c r="CM1310" s="92"/>
      <c r="CN1310" s="92"/>
      <c r="CO1310" s="92"/>
      <c r="CP1310" s="92"/>
      <c r="CQ1310" s="92"/>
      <c r="CR1310" s="92"/>
      <c r="CS1310" s="92">
        <f>SUM(CI1310:CQ1310)</f>
        <v>0</v>
      </c>
      <c r="CT1310" s="92"/>
      <c r="CU1310" s="92"/>
      <c r="CV1310" s="92"/>
      <c r="CW1310" s="92"/>
      <c r="CX1310" s="92"/>
      <c r="CY1310" s="92"/>
      <c r="CZ1310" s="92"/>
      <c r="DA1310" s="92"/>
      <c r="DB1310" s="92"/>
      <c r="DC1310" s="92"/>
      <c r="DD1310" s="92">
        <f>SUM(CT1310:DB1310)</f>
        <v>0</v>
      </c>
      <c r="DE1310" s="92"/>
      <c r="DF1310" s="92"/>
      <c r="DG1310" s="92"/>
      <c r="DH1310" s="92"/>
      <c r="DI1310" s="92"/>
      <c r="DJ1310" s="92"/>
      <c r="DK1310" s="92"/>
      <c r="DL1310" s="92"/>
      <c r="DM1310" s="92"/>
      <c r="DN1310" s="92">
        <f>SUM(DE1310:DL1310)</f>
        <v>0</v>
      </c>
      <c r="DO1310" s="92"/>
      <c r="DP1310" s="92"/>
      <c r="DQ1310" s="92"/>
      <c r="DR1310" s="92"/>
      <c r="DS1310" s="92"/>
      <c r="DT1310" s="92"/>
      <c r="DU1310" s="92"/>
      <c r="DV1310" s="92"/>
      <c r="DW1310" s="92"/>
      <c r="DX1310" s="92"/>
      <c r="DY1310" s="92">
        <f>SUM(DO1310:DW1310)</f>
        <v>0</v>
      </c>
      <c r="DZ1310" s="92">
        <f>SUM(BW1310,CI1310,CT1310,DE1310,DO1310)</f>
        <v>0</v>
      </c>
      <c r="EA1310" s="92">
        <f>SUM(BY1310,CJ1310,CU1310,DF1310,DP1310)</f>
        <v>0</v>
      </c>
      <c r="EB1310" s="92">
        <f>SUM(CA1310,CK1310,CV1310,DG1310,DQ1310)</f>
        <v>0</v>
      </c>
      <c r="EC1310" s="92">
        <f>SUM(CB1310,CL1310,CW1310,DH1310,DR1310)</f>
        <v>0</v>
      </c>
      <c r="ED1310" s="92">
        <f>SUM(CC1310,CN1310,CX1310,DI1310,DS1310)</f>
        <v>0</v>
      </c>
      <c r="EE1310" s="92">
        <f>SUM(CD1310,CO1310,CY1310,DJ1310,DT1310)</f>
        <v>0</v>
      </c>
      <c r="EF1310" s="92">
        <f>SUM(CE1310,CP1310,DA1310,DK1310,DU1310)</f>
        <v>0</v>
      </c>
      <c r="EG1310" s="92">
        <f>SUM(CF1310,CQ1310,DB1310,DL1310,DW1310)</f>
        <v>0</v>
      </c>
      <c r="EH1310" s="92">
        <f>SUM(DZ1310:EG1310)</f>
        <v>0</v>
      </c>
      <c r="EI1310" s="92">
        <f>IF(SUM(DZ1310:EG1310)=0,0,1)</f>
        <v>0</v>
      </c>
      <c r="EJ1310" s="33"/>
    </row>
    <row r="1311" spans="1:140" ht="15.75" customHeight="1">
      <c r="C1311" s="3"/>
      <c r="D1311" s="66"/>
      <c r="E1311" s="3"/>
      <c r="F1311" s="3"/>
      <c r="G1311" s="3"/>
      <c r="H1311" s="66"/>
      <c r="I1311" s="40"/>
      <c r="J1311" s="3"/>
      <c r="K1311" s="3"/>
      <c r="L1311" s="3"/>
      <c r="M1311" s="66"/>
      <c r="N1311" s="3"/>
      <c r="O1311" s="3"/>
      <c r="P1311" s="3"/>
      <c r="Q1311" s="66"/>
      <c r="R1311" s="3"/>
      <c r="S1311" s="66"/>
      <c r="T1311" s="66"/>
      <c r="U1311" s="66"/>
      <c r="V1311" s="66"/>
      <c r="W1311" s="66"/>
      <c r="X1311" s="3"/>
      <c r="Y1311" s="66"/>
      <c r="Z1311" s="66"/>
      <c r="AA1311" s="3"/>
      <c r="AB1311" s="3"/>
      <c r="AC1311" s="3"/>
      <c r="AD1311" s="3"/>
      <c r="AE1311" s="3"/>
      <c r="AF1311" s="3"/>
      <c r="AG1311" s="3"/>
      <c r="AH1311" s="3"/>
      <c r="AI1311" s="3"/>
      <c r="AJ1311" s="3"/>
      <c r="AK1311" s="3"/>
      <c r="AL1311" s="66"/>
      <c r="AM1311" s="3"/>
      <c r="AN1311" s="3"/>
      <c r="AO1311" s="3"/>
      <c r="AP1311" s="66"/>
      <c r="AQ1311" s="3"/>
      <c r="AR1311" s="3"/>
      <c r="AS1311" s="3"/>
      <c r="AT1311" s="3"/>
      <c r="AU1311" s="3"/>
      <c r="AV1311" s="3"/>
      <c r="AW1311" s="3"/>
      <c r="AX1311" s="45"/>
      <c r="AY1311" s="3"/>
      <c r="AZ1311" s="3"/>
      <c r="BA1311" s="3"/>
      <c r="BB1311" s="3"/>
      <c r="BC1311" s="66"/>
      <c r="BD1311" s="3"/>
      <c r="BE1311" s="3"/>
      <c r="BF1311" s="3"/>
      <c r="BG1311" s="3"/>
      <c r="BH1311" s="3"/>
      <c r="BI1311" s="3"/>
      <c r="BJ1311" s="3"/>
      <c r="BK1311" s="3"/>
      <c r="BL1311" s="3"/>
      <c r="BM1311" s="3"/>
      <c r="BN1311" s="3"/>
      <c r="BO1311" s="3"/>
      <c r="BP1311" s="3"/>
      <c r="BQ1311" s="3"/>
      <c r="BR1311" s="3"/>
      <c r="BS1311" s="3"/>
      <c r="BT1311" s="3"/>
      <c r="BU1311" s="3"/>
      <c r="BV1311" s="2" t="s">
        <v>4467</v>
      </c>
      <c r="BW1311" s="3"/>
      <c r="BX1311" s="66"/>
      <c r="BY1311" s="3"/>
      <c r="BZ1311" s="66"/>
      <c r="CA1311" s="3"/>
      <c r="CB1311" s="3"/>
      <c r="CC1311" s="3"/>
      <c r="CD1311" s="3"/>
      <c r="CE1311" s="3"/>
      <c r="CF1311" s="3"/>
      <c r="CG1311" s="3"/>
      <c r="CH1311" s="3"/>
      <c r="CI1311" s="3"/>
      <c r="CJ1311" s="3"/>
      <c r="CK1311" s="3"/>
      <c r="CL1311" s="3"/>
      <c r="CM1311" s="66"/>
      <c r="CN1311" s="3"/>
      <c r="CO1311" s="3"/>
      <c r="CP1311" s="3"/>
      <c r="CQ1311" s="3"/>
      <c r="CR1311" s="3"/>
      <c r="CS1311" s="3"/>
      <c r="CT1311" s="3"/>
      <c r="CU1311" s="3"/>
      <c r="CV1311" s="3"/>
      <c r="CW1311" s="3"/>
      <c r="CX1311" s="3"/>
      <c r="CY1311" s="3"/>
      <c r="CZ1311" s="66"/>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66"/>
      <c r="DW1311" s="3"/>
      <c r="DX1311" s="3"/>
      <c r="DY1311" s="3"/>
      <c r="DZ1311" s="45"/>
      <c r="EA1311" s="45"/>
      <c r="EB1311" s="45"/>
      <c r="EC1311" s="45"/>
      <c r="ED1311" s="45"/>
      <c r="EE1311" s="45"/>
      <c r="EF1311" s="45"/>
      <c r="EG1311" s="45"/>
      <c r="EH1311" s="45"/>
      <c r="EI1311" s="45"/>
      <c r="EJ1311" s="45"/>
    </row>
    <row r="1312" spans="1:140" ht="15.75" customHeight="1">
      <c r="C1312" s="3"/>
      <c r="D1312" s="66"/>
      <c r="E1312" s="3"/>
      <c r="F1312" s="3"/>
      <c r="G1312" s="3"/>
      <c r="H1312" s="66"/>
      <c r="I1312" s="40"/>
      <c r="J1312" s="3"/>
      <c r="K1312" s="3"/>
      <c r="L1312" s="3"/>
      <c r="M1312" s="66"/>
      <c r="N1312" s="3"/>
      <c r="O1312" s="3"/>
      <c r="P1312" s="3"/>
      <c r="Q1312" s="66"/>
      <c r="R1312" s="3"/>
      <c r="S1312" s="66"/>
      <c r="T1312" s="66"/>
      <c r="U1312" s="66"/>
      <c r="V1312" s="66"/>
      <c r="W1312" s="66"/>
      <c r="X1312" s="3"/>
      <c r="Y1312" s="66"/>
      <c r="Z1312" s="66"/>
      <c r="AA1312" s="3"/>
      <c r="AB1312" s="3"/>
      <c r="AC1312" s="3"/>
      <c r="AD1312" s="3"/>
      <c r="AE1312" s="3"/>
      <c r="AF1312" s="3"/>
      <c r="AG1312" s="3"/>
      <c r="AH1312" s="3"/>
      <c r="AI1312" s="3"/>
      <c r="AJ1312" s="3"/>
      <c r="AK1312" s="3"/>
      <c r="AL1312" s="66"/>
      <c r="AM1312" s="3"/>
      <c r="AN1312" s="3"/>
      <c r="AO1312" s="3"/>
      <c r="AP1312" s="66"/>
      <c r="AQ1312" s="3"/>
      <c r="AR1312" s="3"/>
      <c r="AS1312" s="3"/>
      <c r="AT1312" s="3"/>
      <c r="AU1312" s="3"/>
      <c r="AV1312" s="3"/>
      <c r="AW1312" s="3"/>
      <c r="AX1312" s="45"/>
      <c r="AY1312" s="3"/>
      <c r="AZ1312" s="3"/>
      <c r="BA1312" s="3"/>
      <c r="BB1312" s="3"/>
      <c r="BC1312" s="66"/>
      <c r="BD1312" s="3"/>
      <c r="BE1312" s="3"/>
      <c r="BF1312" s="3"/>
      <c r="BG1312" s="3"/>
      <c r="BH1312" s="3"/>
      <c r="BI1312" s="3"/>
      <c r="BJ1312" s="3"/>
      <c r="BK1312" s="3"/>
      <c r="BL1312" s="3"/>
      <c r="BM1312" s="3"/>
      <c r="BN1312" s="3"/>
      <c r="BO1312" s="3"/>
      <c r="BP1312" s="3"/>
      <c r="BQ1312" s="3"/>
      <c r="BR1312" s="3"/>
      <c r="BS1312" s="3"/>
      <c r="BT1312" s="3"/>
      <c r="BU1312" s="3"/>
      <c r="BV1312" s="2" t="s">
        <v>4467</v>
      </c>
      <c r="BW1312" s="3"/>
      <c r="BX1312" s="66"/>
      <c r="BY1312" s="3"/>
      <c r="BZ1312" s="66"/>
      <c r="CA1312" s="3"/>
      <c r="CB1312" s="3"/>
      <c r="CC1312" s="3"/>
      <c r="CD1312" s="3"/>
      <c r="CE1312" s="3"/>
      <c r="CF1312" s="3"/>
      <c r="CG1312" s="3"/>
      <c r="CH1312" s="3"/>
      <c r="CI1312" s="3"/>
      <c r="CJ1312" s="3"/>
      <c r="CK1312" s="3"/>
      <c r="CL1312" s="3"/>
      <c r="CM1312" s="66"/>
      <c r="CN1312" s="3"/>
      <c r="CO1312" s="3"/>
      <c r="CP1312" s="3"/>
      <c r="CQ1312" s="3"/>
      <c r="CR1312" s="3"/>
      <c r="CS1312" s="3"/>
      <c r="CT1312" s="3"/>
      <c r="CU1312" s="3"/>
      <c r="CV1312" s="3"/>
      <c r="CW1312" s="3"/>
      <c r="CX1312" s="3"/>
      <c r="CY1312" s="3"/>
      <c r="CZ1312" s="66"/>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66"/>
      <c r="DW1312" s="3"/>
      <c r="DX1312" s="3"/>
      <c r="DY1312" s="3"/>
      <c r="DZ1312" s="45"/>
      <c r="EA1312" s="45"/>
      <c r="EB1312" s="45"/>
      <c r="EC1312" s="45"/>
      <c r="ED1312" s="45"/>
      <c r="EE1312" s="45"/>
      <c r="EF1312" s="45"/>
      <c r="EG1312" s="45"/>
      <c r="EH1312" s="45"/>
      <c r="EI1312" s="45"/>
      <c r="EJ1312" s="45"/>
    </row>
    <row r="1313" spans="3:140" ht="15.75" customHeight="1">
      <c r="C1313" s="3"/>
      <c r="D1313" s="66"/>
      <c r="E1313" s="3"/>
      <c r="F1313" s="3"/>
      <c r="G1313" s="3"/>
      <c r="H1313" s="66"/>
      <c r="I1313" s="40"/>
      <c r="J1313" s="3"/>
      <c r="K1313" s="3"/>
      <c r="L1313" s="3"/>
      <c r="M1313" s="66"/>
      <c r="N1313" s="3"/>
      <c r="O1313" s="3"/>
      <c r="P1313" s="3"/>
      <c r="Q1313" s="66"/>
      <c r="R1313" s="3"/>
      <c r="S1313" s="66"/>
      <c r="T1313" s="66"/>
      <c r="U1313" s="66"/>
      <c r="V1313" s="66"/>
      <c r="W1313" s="66"/>
      <c r="X1313" s="3"/>
      <c r="Y1313" s="66"/>
      <c r="Z1313" s="66"/>
      <c r="AA1313" s="3"/>
      <c r="AB1313" s="3"/>
      <c r="AC1313" s="3"/>
      <c r="AD1313" s="3"/>
      <c r="AE1313" s="3"/>
      <c r="AF1313" s="3"/>
      <c r="AG1313" s="3"/>
      <c r="AH1313" s="3"/>
      <c r="AI1313" s="3"/>
      <c r="AJ1313" s="3"/>
      <c r="AK1313" s="3"/>
      <c r="AL1313" s="66"/>
      <c r="AM1313" s="3"/>
      <c r="AN1313" s="3"/>
      <c r="AO1313" s="3"/>
      <c r="AP1313" s="66"/>
      <c r="AQ1313" s="3"/>
      <c r="AR1313" s="3"/>
      <c r="AS1313" s="3"/>
      <c r="AT1313" s="3"/>
      <c r="AU1313" s="3"/>
      <c r="AV1313" s="3"/>
      <c r="AW1313" s="3"/>
      <c r="AX1313" s="45"/>
      <c r="AY1313" s="3"/>
      <c r="AZ1313" s="3"/>
      <c r="BA1313" s="3"/>
      <c r="BB1313" s="3"/>
      <c r="BC1313" s="66"/>
      <c r="BD1313" s="3"/>
      <c r="BE1313" s="3"/>
      <c r="BF1313" s="3"/>
      <c r="BG1313" s="3"/>
      <c r="BH1313" s="3"/>
      <c r="BI1313" s="3"/>
      <c r="BJ1313" s="3"/>
      <c r="BK1313" s="3"/>
      <c r="BL1313" s="3"/>
      <c r="BM1313" s="3"/>
      <c r="BN1313" s="3"/>
      <c r="BO1313" s="3"/>
      <c r="BP1313" s="3"/>
      <c r="BQ1313" s="3"/>
      <c r="BR1313" s="3"/>
      <c r="BS1313" s="3"/>
      <c r="BT1313" s="3"/>
      <c r="BU1313" s="3"/>
      <c r="BV1313" s="2" t="s">
        <v>4467</v>
      </c>
      <c r="BW1313" s="3"/>
      <c r="BX1313" s="66"/>
      <c r="BY1313" s="3"/>
      <c r="BZ1313" s="66"/>
      <c r="CA1313" s="3"/>
      <c r="CB1313" s="3"/>
      <c r="CC1313" s="3"/>
      <c r="CD1313" s="3"/>
      <c r="CE1313" s="3"/>
      <c r="CF1313" s="3"/>
      <c r="CG1313" s="3"/>
      <c r="CH1313" s="3"/>
      <c r="CI1313" s="3"/>
      <c r="CJ1313" s="3"/>
      <c r="CK1313" s="3"/>
      <c r="CL1313" s="3"/>
      <c r="CM1313" s="66"/>
      <c r="CN1313" s="3"/>
      <c r="CO1313" s="3"/>
      <c r="CP1313" s="3"/>
      <c r="CQ1313" s="3"/>
      <c r="CR1313" s="3"/>
      <c r="CS1313" s="3"/>
      <c r="CT1313" s="3"/>
      <c r="CU1313" s="3"/>
      <c r="CV1313" s="3"/>
      <c r="CW1313" s="3"/>
      <c r="CX1313" s="3"/>
      <c r="CY1313" s="3"/>
      <c r="CZ1313" s="66"/>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66"/>
      <c r="DW1313" s="3"/>
      <c r="DX1313" s="3"/>
      <c r="DY1313" s="3"/>
      <c r="DZ1313" s="45"/>
      <c r="EA1313" s="45"/>
      <c r="EB1313" s="45"/>
      <c r="EC1313" s="45"/>
      <c r="ED1313" s="45"/>
      <c r="EE1313" s="45"/>
      <c r="EF1313" s="45"/>
      <c r="EG1313" s="45"/>
      <c r="EH1313" s="45"/>
      <c r="EI1313" s="45"/>
      <c r="EJ1313" s="45"/>
    </row>
    <row r="1314" spans="3:140" ht="15.75" customHeight="1">
      <c r="C1314" s="3"/>
      <c r="D1314" s="66"/>
      <c r="E1314" s="3"/>
      <c r="F1314" s="3"/>
      <c r="G1314" s="3"/>
      <c r="H1314" s="66"/>
      <c r="I1314" s="40"/>
      <c r="J1314" s="3"/>
      <c r="K1314" s="3"/>
      <c r="L1314" s="3"/>
      <c r="M1314" s="66"/>
      <c r="N1314" s="3"/>
      <c r="O1314" s="3"/>
      <c r="P1314" s="3"/>
      <c r="Q1314" s="66"/>
      <c r="R1314" s="3"/>
      <c r="S1314" s="66"/>
      <c r="T1314" s="66"/>
      <c r="U1314" s="66"/>
      <c r="V1314" s="66"/>
      <c r="W1314" s="66"/>
      <c r="X1314" s="3"/>
      <c r="Y1314" s="66"/>
      <c r="Z1314" s="66"/>
      <c r="AA1314" s="3"/>
      <c r="AB1314" s="3"/>
      <c r="AC1314" s="3"/>
      <c r="AD1314" s="3"/>
      <c r="AE1314" s="3"/>
      <c r="AF1314" s="3"/>
      <c r="AG1314" s="3"/>
      <c r="AH1314" s="3"/>
      <c r="AI1314" s="3"/>
      <c r="AJ1314" s="3"/>
      <c r="AK1314" s="3"/>
      <c r="AL1314" s="66"/>
      <c r="AM1314" s="3"/>
      <c r="AN1314" s="3"/>
      <c r="AO1314" s="3"/>
      <c r="AP1314" s="66"/>
      <c r="AQ1314" s="3"/>
      <c r="AR1314" s="3"/>
      <c r="AS1314" s="3"/>
      <c r="AT1314" s="3"/>
      <c r="AU1314" s="3"/>
      <c r="AV1314" s="3"/>
      <c r="AW1314" s="3"/>
      <c r="AX1314" s="45"/>
      <c r="AY1314" s="3"/>
      <c r="AZ1314" s="3"/>
      <c r="BA1314" s="3"/>
      <c r="BB1314" s="3"/>
      <c r="BC1314" s="66"/>
      <c r="BD1314" s="3"/>
      <c r="BE1314" s="3"/>
      <c r="BF1314" s="3"/>
      <c r="BG1314" s="3"/>
      <c r="BH1314" s="3"/>
      <c r="BI1314" s="3"/>
      <c r="BJ1314" s="3"/>
      <c r="BK1314" s="3"/>
      <c r="BL1314" s="3"/>
      <c r="BM1314" s="3"/>
      <c r="BN1314" s="3"/>
      <c r="BO1314" s="3"/>
      <c r="BP1314" s="3"/>
      <c r="BQ1314" s="3"/>
      <c r="BR1314" s="3"/>
      <c r="BS1314" s="3"/>
      <c r="BT1314" s="3"/>
      <c r="BU1314" s="3"/>
      <c r="BV1314" s="2" t="s">
        <v>4467</v>
      </c>
      <c r="BW1314" s="3"/>
      <c r="BX1314" s="66"/>
      <c r="BY1314" s="3"/>
      <c r="BZ1314" s="66"/>
      <c r="CA1314" s="3"/>
      <c r="CB1314" s="3"/>
      <c r="CC1314" s="3"/>
      <c r="CD1314" s="3"/>
      <c r="CE1314" s="3"/>
      <c r="CF1314" s="3"/>
      <c r="CG1314" s="3"/>
      <c r="CH1314" s="3"/>
      <c r="CI1314" s="3"/>
      <c r="CJ1314" s="3"/>
      <c r="CK1314" s="3"/>
      <c r="CL1314" s="3"/>
      <c r="CM1314" s="66"/>
      <c r="CN1314" s="3"/>
      <c r="CO1314" s="3"/>
      <c r="CP1314" s="3"/>
      <c r="CQ1314" s="3"/>
      <c r="CR1314" s="3"/>
      <c r="CS1314" s="3"/>
      <c r="CT1314" s="3"/>
      <c r="CU1314" s="3"/>
      <c r="CV1314" s="3"/>
      <c r="CW1314" s="3"/>
      <c r="CX1314" s="3"/>
      <c r="CY1314" s="3"/>
      <c r="CZ1314" s="66"/>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66"/>
      <c r="DW1314" s="3"/>
      <c r="DX1314" s="3"/>
      <c r="DY1314" s="3"/>
      <c r="DZ1314" s="45"/>
      <c r="EA1314" s="45"/>
      <c r="EB1314" s="45"/>
      <c r="EC1314" s="45"/>
      <c r="ED1314" s="45"/>
      <c r="EE1314" s="45"/>
      <c r="EF1314" s="45"/>
      <c r="EG1314" s="45"/>
      <c r="EH1314" s="45"/>
      <c r="EI1314" s="45"/>
      <c r="EJ1314" s="45"/>
    </row>
    <row r="1315" spans="3:140" ht="15.75" customHeight="1">
      <c r="C1315" s="3"/>
      <c r="D1315" s="66"/>
      <c r="E1315" s="3"/>
      <c r="F1315" s="3"/>
      <c r="G1315" s="3"/>
      <c r="H1315" s="66"/>
      <c r="I1315" s="40"/>
      <c r="J1315" s="3"/>
      <c r="K1315" s="3"/>
      <c r="L1315" s="3"/>
      <c r="M1315" s="66"/>
      <c r="N1315" s="3"/>
      <c r="O1315" s="3"/>
      <c r="P1315" s="3"/>
      <c r="Q1315" s="66"/>
      <c r="R1315" s="3"/>
      <c r="S1315" s="66"/>
      <c r="T1315" s="66"/>
      <c r="U1315" s="66"/>
      <c r="V1315" s="66"/>
      <c r="W1315" s="66"/>
      <c r="X1315" s="3"/>
      <c r="Y1315" s="66"/>
      <c r="Z1315" s="66"/>
      <c r="AA1315" s="3"/>
      <c r="AB1315" s="3"/>
      <c r="AC1315" s="3"/>
      <c r="AD1315" s="3"/>
      <c r="AE1315" s="3"/>
      <c r="AF1315" s="3"/>
      <c r="AG1315" s="3"/>
      <c r="AH1315" s="3"/>
      <c r="AI1315" s="3"/>
      <c r="AJ1315" s="3"/>
      <c r="AK1315" s="3"/>
      <c r="AL1315" s="66"/>
      <c r="AM1315" s="3"/>
      <c r="AN1315" s="3"/>
      <c r="AO1315" s="3"/>
      <c r="AP1315" s="66"/>
      <c r="AQ1315" s="3"/>
      <c r="AR1315" s="3"/>
      <c r="AS1315" s="3"/>
      <c r="AT1315" s="3"/>
      <c r="AU1315" s="3"/>
      <c r="AV1315" s="3"/>
      <c r="AW1315" s="3"/>
      <c r="AX1315" s="45"/>
      <c r="AY1315" s="3"/>
      <c r="AZ1315" s="3"/>
      <c r="BA1315" s="3"/>
      <c r="BB1315" s="3"/>
      <c r="BC1315" s="66"/>
      <c r="BD1315" s="3"/>
      <c r="BE1315" s="3"/>
      <c r="BF1315" s="3"/>
      <c r="BG1315" s="3"/>
      <c r="BH1315" s="3"/>
      <c r="BI1315" s="3"/>
      <c r="BJ1315" s="3"/>
      <c r="BK1315" s="3"/>
      <c r="BL1315" s="3"/>
      <c r="BM1315" s="3"/>
      <c r="BN1315" s="3"/>
      <c r="BO1315" s="3"/>
      <c r="BP1315" s="3"/>
      <c r="BQ1315" s="3"/>
      <c r="BR1315" s="3"/>
      <c r="BS1315" s="3"/>
      <c r="BT1315" s="3"/>
      <c r="BU1315" s="3"/>
      <c r="BV1315" s="2" t="s">
        <v>4467</v>
      </c>
      <c r="BW1315" s="3"/>
      <c r="BX1315" s="66"/>
      <c r="BY1315" s="3"/>
      <c r="BZ1315" s="66"/>
      <c r="CA1315" s="3"/>
      <c r="CB1315" s="3"/>
      <c r="CC1315" s="3"/>
      <c r="CD1315" s="3"/>
      <c r="CE1315" s="3"/>
      <c r="CF1315" s="3"/>
      <c r="CG1315" s="3"/>
      <c r="CH1315" s="3"/>
      <c r="CI1315" s="3"/>
      <c r="CJ1315" s="3"/>
      <c r="CK1315" s="3"/>
      <c r="CL1315" s="3"/>
      <c r="CM1315" s="66"/>
      <c r="CN1315" s="3"/>
      <c r="CO1315" s="3"/>
      <c r="CP1315" s="3"/>
      <c r="CQ1315" s="3"/>
      <c r="CR1315" s="3"/>
      <c r="CS1315" s="3"/>
      <c r="CT1315" s="3"/>
      <c r="CU1315" s="3"/>
      <c r="CV1315" s="3"/>
      <c r="CW1315" s="3"/>
      <c r="CX1315" s="3"/>
      <c r="CY1315" s="3"/>
      <c r="CZ1315" s="66"/>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66"/>
      <c r="DW1315" s="3"/>
      <c r="DX1315" s="3"/>
      <c r="DY1315" s="3"/>
      <c r="DZ1315" s="45"/>
      <c r="EA1315" s="45"/>
      <c r="EB1315" s="45"/>
      <c r="EC1315" s="45"/>
      <c r="ED1315" s="45"/>
      <c r="EE1315" s="45"/>
      <c r="EF1315" s="45"/>
      <c r="EG1315" s="45"/>
      <c r="EH1315" s="45"/>
      <c r="EI1315" s="45"/>
      <c r="EJ1315" s="45"/>
    </row>
    <row r="1316" spans="3:140" ht="15.75" customHeight="1">
      <c r="C1316" s="3"/>
      <c r="D1316" s="66"/>
      <c r="E1316" s="3"/>
      <c r="F1316" s="3"/>
      <c r="G1316" s="3"/>
      <c r="H1316" s="66"/>
      <c r="I1316" s="40"/>
      <c r="J1316" s="3"/>
      <c r="K1316" s="3"/>
      <c r="L1316" s="3"/>
      <c r="M1316" s="66"/>
      <c r="N1316" s="3"/>
      <c r="O1316" s="3"/>
      <c r="P1316" s="3"/>
      <c r="Q1316" s="66"/>
      <c r="R1316" s="3"/>
      <c r="S1316" s="66"/>
      <c r="T1316" s="66"/>
      <c r="U1316" s="66"/>
      <c r="V1316" s="66"/>
      <c r="W1316" s="66"/>
      <c r="X1316" s="3"/>
      <c r="Y1316" s="66"/>
      <c r="Z1316" s="66"/>
      <c r="AA1316" s="3"/>
      <c r="AB1316" s="3"/>
      <c r="AC1316" s="3"/>
      <c r="AD1316" s="3"/>
      <c r="AE1316" s="3"/>
      <c r="AF1316" s="3"/>
      <c r="AG1316" s="3"/>
      <c r="AH1316" s="3"/>
      <c r="AI1316" s="3"/>
      <c r="AJ1316" s="3"/>
      <c r="AK1316" s="3"/>
      <c r="AL1316" s="66"/>
      <c r="AM1316" s="3"/>
      <c r="AN1316" s="3"/>
      <c r="AO1316" s="3"/>
      <c r="AP1316" s="66"/>
      <c r="AQ1316" s="3"/>
      <c r="AR1316" s="3"/>
      <c r="AS1316" s="3"/>
      <c r="AT1316" s="3"/>
      <c r="AU1316" s="3"/>
      <c r="AV1316" s="3"/>
      <c r="AW1316" s="3"/>
      <c r="AX1316" s="45"/>
      <c r="AY1316" s="3"/>
      <c r="AZ1316" s="3"/>
      <c r="BA1316" s="3"/>
      <c r="BB1316" s="3"/>
      <c r="BC1316" s="66"/>
      <c r="BD1316" s="3"/>
      <c r="BE1316" s="3"/>
      <c r="BF1316" s="3"/>
      <c r="BG1316" s="3"/>
      <c r="BH1316" s="3"/>
      <c r="BI1316" s="3"/>
      <c r="BJ1316" s="3"/>
      <c r="BK1316" s="3"/>
      <c r="BL1316" s="3"/>
      <c r="BM1316" s="3"/>
      <c r="BN1316" s="3"/>
      <c r="BO1316" s="3"/>
      <c r="BP1316" s="3"/>
      <c r="BQ1316" s="3"/>
      <c r="BR1316" s="3"/>
      <c r="BS1316" s="3"/>
      <c r="BT1316" s="3"/>
      <c r="BU1316" s="3"/>
      <c r="BV1316" s="2" t="s">
        <v>4467</v>
      </c>
      <c r="BW1316" s="3"/>
      <c r="BX1316" s="66"/>
      <c r="BY1316" s="3"/>
      <c r="BZ1316" s="66"/>
      <c r="CA1316" s="3"/>
      <c r="CB1316" s="3"/>
      <c r="CC1316" s="3"/>
      <c r="CD1316" s="3"/>
      <c r="CE1316" s="3"/>
      <c r="CF1316" s="3"/>
      <c r="CG1316" s="3"/>
      <c r="CH1316" s="3"/>
      <c r="CI1316" s="3"/>
      <c r="CJ1316" s="3"/>
      <c r="CK1316" s="3"/>
      <c r="CL1316" s="3"/>
      <c r="CM1316" s="66"/>
      <c r="CN1316" s="3"/>
      <c r="CO1316" s="3"/>
      <c r="CP1316" s="3"/>
      <c r="CQ1316" s="3"/>
      <c r="CR1316" s="3"/>
      <c r="CS1316" s="3"/>
      <c r="CT1316" s="3"/>
      <c r="CU1316" s="3"/>
      <c r="CV1316" s="3"/>
      <c r="CW1316" s="3"/>
      <c r="CX1316" s="3"/>
      <c r="CY1316" s="3"/>
      <c r="CZ1316" s="66"/>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66"/>
      <c r="DW1316" s="3"/>
      <c r="DX1316" s="3"/>
      <c r="DY1316" s="3"/>
      <c r="DZ1316" s="45"/>
      <c r="EA1316" s="45"/>
      <c r="EB1316" s="45"/>
      <c r="EC1316" s="45"/>
      <c r="ED1316" s="45"/>
      <c r="EE1316" s="45"/>
      <c r="EF1316" s="45"/>
      <c r="EG1316" s="45"/>
      <c r="EH1316" s="45"/>
      <c r="EI1316" s="45"/>
      <c r="EJ1316" s="45"/>
    </row>
    <row r="1317" spans="3:140" ht="15.75" customHeight="1">
      <c r="C1317" s="3"/>
      <c r="D1317" s="66"/>
      <c r="E1317" s="3"/>
      <c r="F1317" s="3"/>
      <c r="G1317" s="3"/>
      <c r="H1317" s="66"/>
      <c r="I1317" s="40"/>
      <c r="J1317" s="3"/>
      <c r="K1317" s="3"/>
      <c r="L1317" s="3"/>
      <c r="M1317" s="66"/>
      <c r="N1317" s="3"/>
      <c r="O1317" s="3"/>
      <c r="P1317" s="3"/>
      <c r="Q1317" s="66"/>
      <c r="R1317" s="3"/>
      <c r="S1317" s="66"/>
      <c r="T1317" s="66"/>
      <c r="U1317" s="66"/>
      <c r="V1317" s="66"/>
      <c r="W1317" s="66"/>
      <c r="X1317" s="3"/>
      <c r="Y1317" s="66"/>
      <c r="Z1317" s="66"/>
      <c r="AA1317" s="3"/>
      <c r="AB1317" s="3"/>
      <c r="AC1317" s="3"/>
      <c r="AD1317" s="3"/>
      <c r="AE1317" s="3"/>
      <c r="AF1317" s="3"/>
      <c r="AG1317" s="3"/>
      <c r="AH1317" s="3"/>
      <c r="AI1317" s="3"/>
      <c r="AJ1317" s="3"/>
      <c r="AK1317" s="3"/>
      <c r="AL1317" s="66"/>
      <c r="AM1317" s="3"/>
      <c r="AN1317" s="3"/>
      <c r="AO1317" s="3"/>
      <c r="AP1317" s="66"/>
      <c r="AQ1317" s="3"/>
      <c r="AR1317" s="3"/>
      <c r="AS1317" s="3"/>
      <c r="AT1317" s="3"/>
      <c r="AU1317" s="3"/>
      <c r="AV1317" s="3"/>
      <c r="AW1317" s="3"/>
      <c r="AX1317" s="45"/>
      <c r="AY1317" s="3"/>
      <c r="AZ1317" s="3"/>
      <c r="BA1317" s="3"/>
      <c r="BB1317" s="3"/>
      <c r="BC1317" s="66"/>
      <c r="BD1317" s="3"/>
      <c r="BE1317" s="3"/>
      <c r="BF1317" s="3"/>
      <c r="BG1317" s="3"/>
      <c r="BH1317" s="3"/>
      <c r="BI1317" s="3"/>
      <c r="BJ1317" s="3"/>
      <c r="BK1317" s="3"/>
      <c r="BL1317" s="3"/>
      <c r="BM1317" s="3"/>
      <c r="BN1317" s="3"/>
      <c r="BO1317" s="3"/>
      <c r="BP1317" s="3"/>
      <c r="BQ1317" s="3"/>
      <c r="BR1317" s="3"/>
      <c r="BS1317" s="3"/>
      <c r="BT1317" s="3"/>
      <c r="BU1317" s="3"/>
      <c r="BV1317" s="2" t="s">
        <v>4467</v>
      </c>
      <c r="BW1317" s="3"/>
      <c r="BX1317" s="66"/>
      <c r="BY1317" s="3"/>
      <c r="BZ1317" s="66"/>
      <c r="CA1317" s="3"/>
      <c r="CB1317" s="3"/>
      <c r="CC1317" s="3"/>
      <c r="CD1317" s="3"/>
      <c r="CE1317" s="3"/>
      <c r="CF1317" s="3"/>
      <c r="CG1317" s="3"/>
      <c r="CH1317" s="3"/>
      <c r="CI1317" s="3"/>
      <c r="CJ1317" s="3"/>
      <c r="CK1317" s="3"/>
      <c r="CL1317" s="3"/>
      <c r="CM1317" s="66"/>
      <c r="CN1317" s="3"/>
      <c r="CO1317" s="3"/>
      <c r="CP1317" s="3"/>
      <c r="CQ1317" s="3"/>
      <c r="CR1317" s="3"/>
      <c r="CS1317" s="3"/>
      <c r="CT1317" s="3"/>
      <c r="CU1317" s="3"/>
      <c r="CV1317" s="3"/>
      <c r="CW1317" s="3"/>
      <c r="CX1317" s="3"/>
      <c r="CY1317" s="3"/>
      <c r="CZ1317" s="66"/>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66"/>
      <c r="DW1317" s="3"/>
      <c r="DX1317" s="3"/>
      <c r="DY1317" s="3"/>
      <c r="DZ1317" s="45"/>
      <c r="EA1317" s="45"/>
      <c r="EB1317" s="45"/>
      <c r="EC1317" s="45"/>
      <c r="ED1317" s="45"/>
      <c r="EE1317" s="45"/>
      <c r="EF1317" s="45"/>
      <c r="EG1317" s="45"/>
      <c r="EH1317" s="45"/>
      <c r="EI1317" s="45"/>
      <c r="EJ1317" s="45"/>
    </row>
    <row r="1318" spans="3:140" ht="15.75" customHeight="1">
      <c r="C1318" s="3"/>
      <c r="D1318" s="66"/>
      <c r="E1318" s="3"/>
      <c r="F1318" s="3"/>
      <c r="G1318" s="3"/>
      <c r="H1318" s="66"/>
      <c r="I1318" s="40"/>
      <c r="J1318" s="3"/>
      <c r="K1318" s="3"/>
      <c r="L1318" s="3"/>
      <c r="M1318" s="66"/>
      <c r="N1318" s="3"/>
      <c r="O1318" s="3"/>
      <c r="P1318" s="3"/>
      <c r="Q1318" s="66"/>
      <c r="R1318" s="3"/>
      <c r="S1318" s="66"/>
      <c r="T1318" s="66"/>
      <c r="U1318" s="66"/>
      <c r="V1318" s="66"/>
      <c r="W1318" s="66"/>
      <c r="X1318" s="3"/>
      <c r="Y1318" s="66"/>
      <c r="Z1318" s="66"/>
      <c r="AA1318" s="3"/>
      <c r="AB1318" s="3"/>
      <c r="AC1318" s="3"/>
      <c r="AD1318" s="3"/>
      <c r="AE1318" s="3"/>
      <c r="AF1318" s="3"/>
      <c r="AG1318" s="3"/>
      <c r="AH1318" s="3"/>
      <c r="AI1318" s="3"/>
      <c r="AJ1318" s="3"/>
      <c r="AK1318" s="3"/>
      <c r="AL1318" s="66"/>
      <c r="AM1318" s="3"/>
      <c r="AN1318" s="3"/>
      <c r="AO1318" s="3"/>
      <c r="AP1318" s="66"/>
      <c r="AQ1318" s="3"/>
      <c r="AR1318" s="3"/>
      <c r="AS1318" s="3"/>
      <c r="AT1318" s="3"/>
      <c r="AU1318" s="3"/>
      <c r="AV1318" s="3"/>
      <c r="AW1318" s="3"/>
      <c r="AX1318" s="45"/>
      <c r="AY1318" s="3"/>
      <c r="AZ1318" s="3"/>
      <c r="BA1318" s="3"/>
      <c r="BB1318" s="3"/>
      <c r="BC1318" s="66"/>
      <c r="BD1318" s="3"/>
      <c r="BE1318" s="3"/>
      <c r="BF1318" s="3"/>
      <c r="BG1318" s="3"/>
      <c r="BH1318" s="3"/>
      <c r="BI1318" s="3"/>
      <c r="BJ1318" s="3"/>
      <c r="BK1318" s="3"/>
      <c r="BL1318" s="3"/>
      <c r="BM1318" s="3"/>
      <c r="BN1318" s="3"/>
      <c r="BO1318" s="3"/>
      <c r="BP1318" s="3"/>
      <c r="BQ1318" s="3"/>
      <c r="BR1318" s="3"/>
      <c r="BS1318" s="3"/>
      <c r="BT1318" s="3"/>
      <c r="BU1318" s="3"/>
      <c r="BV1318" s="2" t="s">
        <v>4467</v>
      </c>
      <c r="BW1318" s="3"/>
      <c r="BX1318" s="66"/>
      <c r="BY1318" s="3"/>
      <c r="BZ1318" s="66"/>
      <c r="CA1318" s="3"/>
      <c r="CB1318" s="3"/>
      <c r="CC1318" s="3"/>
      <c r="CD1318" s="3"/>
      <c r="CE1318" s="3"/>
      <c r="CF1318" s="3"/>
      <c r="CG1318" s="3"/>
      <c r="CH1318" s="3"/>
      <c r="CI1318" s="3"/>
      <c r="CJ1318" s="3"/>
      <c r="CK1318" s="3"/>
      <c r="CL1318" s="3"/>
      <c r="CM1318" s="66"/>
      <c r="CN1318" s="3"/>
      <c r="CO1318" s="3"/>
      <c r="CP1318" s="3"/>
      <c r="CQ1318" s="3"/>
      <c r="CR1318" s="3"/>
      <c r="CS1318" s="3"/>
      <c r="CT1318" s="3"/>
      <c r="CU1318" s="3"/>
      <c r="CV1318" s="3"/>
      <c r="CW1318" s="3"/>
      <c r="CX1318" s="3"/>
      <c r="CY1318" s="3"/>
      <c r="CZ1318" s="66"/>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66"/>
      <c r="DW1318" s="3"/>
      <c r="DX1318" s="3"/>
      <c r="DY1318" s="3"/>
      <c r="DZ1318" s="45"/>
      <c r="EA1318" s="45"/>
      <c r="EB1318" s="45"/>
      <c r="EC1318" s="45"/>
      <c r="ED1318" s="45"/>
      <c r="EE1318" s="45"/>
      <c r="EF1318" s="45"/>
      <c r="EG1318" s="45"/>
      <c r="EH1318" s="45"/>
      <c r="EI1318" s="45"/>
      <c r="EJ1318" s="45"/>
    </row>
    <row r="1319" spans="3:140" ht="15.75" customHeight="1">
      <c r="C1319" s="3"/>
      <c r="D1319" s="66"/>
      <c r="E1319" s="3"/>
      <c r="F1319" s="3"/>
      <c r="G1319" s="3"/>
      <c r="H1319" s="66"/>
      <c r="I1319" s="40"/>
      <c r="J1319" s="3"/>
      <c r="K1319" s="3"/>
      <c r="L1319" s="3"/>
      <c r="M1319" s="66"/>
      <c r="N1319" s="3"/>
      <c r="O1319" s="3"/>
      <c r="P1319" s="3"/>
      <c r="Q1319" s="66"/>
      <c r="R1319" s="3"/>
      <c r="S1319" s="66"/>
      <c r="T1319" s="66"/>
      <c r="U1319" s="66"/>
      <c r="V1319" s="66"/>
      <c r="W1319" s="66"/>
      <c r="X1319" s="3"/>
      <c r="Y1319" s="66"/>
      <c r="Z1319" s="66"/>
      <c r="AA1319" s="3"/>
      <c r="AB1319" s="3"/>
      <c r="AC1319" s="3"/>
      <c r="AD1319" s="3"/>
      <c r="AE1319" s="3"/>
      <c r="AF1319" s="3"/>
      <c r="AG1319" s="3"/>
      <c r="AH1319" s="3"/>
      <c r="AI1319" s="3"/>
      <c r="AJ1319" s="3"/>
      <c r="AK1319" s="3"/>
      <c r="AL1319" s="66"/>
      <c r="AM1319" s="3"/>
      <c r="AN1319" s="3"/>
      <c r="AO1319" s="3"/>
      <c r="AP1319" s="66"/>
      <c r="AQ1319" s="3"/>
      <c r="AR1319" s="3"/>
      <c r="AS1319" s="3"/>
      <c r="AT1319" s="3"/>
      <c r="AU1319" s="3"/>
      <c r="AV1319" s="3"/>
      <c r="AW1319" s="3"/>
      <c r="AX1319" s="45"/>
      <c r="AY1319" s="3"/>
      <c r="AZ1319" s="3"/>
      <c r="BA1319" s="3"/>
      <c r="BB1319" s="3"/>
      <c r="BC1319" s="66"/>
      <c r="BD1319" s="3"/>
      <c r="BE1319" s="3"/>
      <c r="BF1319" s="3"/>
      <c r="BG1319" s="3"/>
      <c r="BH1319" s="3"/>
      <c r="BI1319" s="3"/>
      <c r="BJ1319" s="3"/>
      <c r="BK1319" s="3"/>
      <c r="BL1319" s="3"/>
      <c r="BM1319" s="3"/>
      <c r="BN1319" s="3"/>
      <c r="BO1319" s="3"/>
      <c r="BP1319" s="3"/>
      <c r="BQ1319" s="3"/>
      <c r="BR1319" s="3"/>
      <c r="BS1319" s="3"/>
      <c r="BT1319" s="3"/>
      <c r="BU1319" s="3"/>
      <c r="BV1319" s="2" t="s">
        <v>4467</v>
      </c>
      <c r="BW1319" s="3"/>
      <c r="BX1319" s="66"/>
      <c r="BY1319" s="3"/>
      <c r="BZ1319" s="66"/>
      <c r="CA1319" s="3"/>
      <c r="CB1319" s="3"/>
      <c r="CC1319" s="3"/>
      <c r="CD1319" s="3"/>
      <c r="CE1319" s="3"/>
      <c r="CF1319" s="3"/>
      <c r="CG1319" s="3"/>
      <c r="CH1319" s="3"/>
      <c r="CI1319" s="3"/>
      <c r="CJ1319" s="3"/>
      <c r="CK1319" s="3"/>
      <c r="CL1319" s="3"/>
      <c r="CM1319" s="66"/>
      <c r="CN1319" s="3"/>
      <c r="CO1319" s="3"/>
      <c r="CP1319" s="3"/>
      <c r="CQ1319" s="3"/>
      <c r="CR1319" s="3"/>
      <c r="CS1319" s="3"/>
      <c r="CT1319" s="3"/>
      <c r="CU1319" s="3"/>
      <c r="CV1319" s="3"/>
      <c r="CW1319" s="3"/>
      <c r="CX1319" s="3"/>
      <c r="CY1319" s="3"/>
      <c r="CZ1319" s="66"/>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66"/>
      <c r="DW1319" s="3"/>
      <c r="DX1319" s="3"/>
      <c r="DY1319" s="3"/>
      <c r="DZ1319" s="45"/>
      <c r="EA1319" s="45"/>
      <c r="EB1319" s="45"/>
      <c r="EC1319" s="45"/>
      <c r="ED1319" s="45"/>
      <c r="EE1319" s="45"/>
      <c r="EF1319" s="45"/>
      <c r="EG1319" s="45"/>
      <c r="EH1319" s="45"/>
      <c r="EI1319" s="45"/>
      <c r="EJ1319" s="45"/>
    </row>
    <row r="1320" spans="3:140" ht="15.75" customHeight="1">
      <c r="C1320" s="3"/>
      <c r="D1320" s="66"/>
      <c r="E1320" s="3"/>
      <c r="F1320" s="3"/>
      <c r="G1320" s="3"/>
      <c r="H1320" s="66"/>
      <c r="I1320" s="40"/>
      <c r="J1320" s="3"/>
      <c r="K1320" s="3"/>
      <c r="L1320" s="3"/>
      <c r="M1320" s="66"/>
      <c r="N1320" s="3"/>
      <c r="O1320" s="3"/>
      <c r="P1320" s="3"/>
      <c r="Q1320" s="66"/>
      <c r="R1320" s="3"/>
      <c r="S1320" s="66"/>
      <c r="T1320" s="66"/>
      <c r="U1320" s="66"/>
      <c r="V1320" s="66"/>
      <c r="W1320" s="66"/>
      <c r="X1320" s="3"/>
      <c r="Y1320" s="66"/>
      <c r="Z1320" s="66"/>
      <c r="AA1320" s="3"/>
      <c r="AB1320" s="3"/>
      <c r="AC1320" s="3"/>
      <c r="AD1320" s="3"/>
      <c r="AE1320" s="3"/>
      <c r="AF1320" s="3"/>
      <c r="AG1320" s="3"/>
      <c r="AH1320" s="3"/>
      <c r="AI1320" s="3"/>
      <c r="AJ1320" s="3"/>
      <c r="AK1320" s="3"/>
      <c r="AL1320" s="66"/>
      <c r="AM1320" s="3"/>
      <c r="AN1320" s="3"/>
      <c r="AO1320" s="3"/>
      <c r="AP1320" s="66"/>
      <c r="AQ1320" s="3"/>
      <c r="AR1320" s="3"/>
      <c r="AS1320" s="3"/>
      <c r="AT1320" s="3"/>
      <c r="AU1320" s="3"/>
      <c r="AV1320" s="3"/>
      <c r="AW1320" s="3"/>
      <c r="AX1320" s="45"/>
      <c r="AY1320" s="3"/>
      <c r="AZ1320" s="3"/>
      <c r="BA1320" s="3"/>
      <c r="BB1320" s="3"/>
      <c r="BC1320" s="66"/>
      <c r="BD1320" s="3"/>
      <c r="BE1320" s="3"/>
      <c r="BF1320" s="3"/>
      <c r="BG1320" s="3"/>
      <c r="BH1320" s="3"/>
      <c r="BI1320" s="3"/>
      <c r="BJ1320" s="3"/>
      <c r="BK1320" s="3"/>
      <c r="BL1320" s="3"/>
      <c r="BM1320" s="3"/>
      <c r="BN1320" s="3"/>
      <c r="BO1320" s="3"/>
      <c r="BP1320" s="3"/>
      <c r="BQ1320" s="3"/>
      <c r="BR1320" s="3"/>
      <c r="BS1320" s="3"/>
      <c r="BT1320" s="3"/>
      <c r="BU1320" s="3"/>
      <c r="BV1320" s="2" t="s">
        <v>4467</v>
      </c>
      <c r="BW1320" s="3"/>
      <c r="BX1320" s="66"/>
      <c r="BY1320" s="3"/>
      <c r="BZ1320" s="66"/>
      <c r="CA1320" s="3"/>
      <c r="CB1320" s="3"/>
      <c r="CC1320" s="3"/>
      <c r="CD1320" s="3"/>
      <c r="CE1320" s="3"/>
      <c r="CF1320" s="3"/>
      <c r="CG1320" s="3"/>
      <c r="CH1320" s="3"/>
      <c r="CI1320" s="3"/>
      <c r="CJ1320" s="3"/>
      <c r="CK1320" s="3"/>
      <c r="CL1320" s="3"/>
      <c r="CM1320" s="66"/>
      <c r="CN1320" s="3"/>
      <c r="CO1320" s="3"/>
      <c r="CP1320" s="3"/>
      <c r="CQ1320" s="3"/>
      <c r="CR1320" s="3"/>
      <c r="CS1320" s="3"/>
      <c r="CT1320" s="3"/>
      <c r="CU1320" s="3"/>
      <c r="CV1320" s="3"/>
      <c r="CW1320" s="3"/>
      <c r="CX1320" s="3"/>
      <c r="CY1320" s="3"/>
      <c r="CZ1320" s="66"/>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66"/>
      <c r="DW1320" s="3"/>
      <c r="DX1320" s="3"/>
      <c r="DY1320" s="3"/>
      <c r="DZ1320" s="45"/>
      <c r="EA1320" s="45"/>
      <c r="EB1320" s="45"/>
      <c r="EC1320" s="45"/>
      <c r="ED1320" s="45"/>
      <c r="EE1320" s="45"/>
      <c r="EF1320" s="45"/>
      <c r="EG1320" s="45"/>
      <c r="EH1320" s="45"/>
      <c r="EI1320" s="45"/>
      <c r="EJ1320" s="45"/>
    </row>
    <row r="1321" spans="3:140" ht="15.75" customHeight="1">
      <c r="C1321" s="3"/>
      <c r="D1321" s="66"/>
      <c r="E1321" s="3"/>
      <c r="F1321" s="3"/>
      <c r="G1321" s="3"/>
      <c r="H1321" s="66"/>
      <c r="I1321" s="40"/>
      <c r="J1321" s="3"/>
      <c r="K1321" s="3"/>
      <c r="L1321" s="3"/>
      <c r="M1321" s="66"/>
      <c r="N1321" s="3"/>
      <c r="O1321" s="3"/>
      <c r="P1321" s="3"/>
      <c r="Q1321" s="66"/>
      <c r="R1321" s="3"/>
      <c r="S1321" s="66"/>
      <c r="T1321" s="66"/>
      <c r="U1321" s="66"/>
      <c r="V1321" s="66"/>
      <c r="W1321" s="66"/>
      <c r="X1321" s="3"/>
      <c r="Y1321" s="66"/>
      <c r="Z1321" s="66"/>
      <c r="AA1321" s="3"/>
      <c r="AB1321" s="3"/>
      <c r="AC1321" s="3"/>
      <c r="AD1321" s="3"/>
      <c r="AE1321" s="3"/>
      <c r="AF1321" s="3"/>
      <c r="AG1321" s="3"/>
      <c r="AH1321" s="3"/>
      <c r="AI1321" s="3"/>
      <c r="AJ1321" s="3"/>
      <c r="AK1321" s="3"/>
      <c r="AL1321" s="66"/>
      <c r="AM1321" s="3"/>
      <c r="AN1321" s="3"/>
      <c r="AO1321" s="3"/>
      <c r="AP1321" s="66"/>
      <c r="AQ1321" s="3"/>
      <c r="AR1321" s="3"/>
      <c r="AS1321" s="3"/>
      <c r="AT1321" s="3"/>
      <c r="AU1321" s="3"/>
      <c r="AV1321" s="3"/>
      <c r="AW1321" s="3"/>
      <c r="AX1321" s="45"/>
      <c r="AY1321" s="3"/>
      <c r="AZ1321" s="3"/>
      <c r="BA1321" s="3"/>
      <c r="BB1321" s="3"/>
      <c r="BC1321" s="66"/>
      <c r="BD1321" s="3"/>
      <c r="BE1321" s="3"/>
      <c r="BF1321" s="3"/>
      <c r="BG1321" s="3"/>
      <c r="BH1321" s="3"/>
      <c r="BI1321" s="3"/>
      <c r="BJ1321" s="3"/>
      <c r="BK1321" s="3"/>
      <c r="BL1321" s="3"/>
      <c r="BM1321" s="3"/>
      <c r="BN1321" s="3"/>
      <c r="BO1321" s="3"/>
      <c r="BP1321" s="3"/>
      <c r="BQ1321" s="3"/>
      <c r="BR1321" s="3"/>
      <c r="BS1321" s="3"/>
      <c r="BT1321" s="3"/>
      <c r="BU1321" s="3"/>
      <c r="BV1321" s="2" t="s">
        <v>4467</v>
      </c>
      <c r="BW1321" s="3"/>
      <c r="BX1321" s="66"/>
      <c r="BY1321" s="3"/>
      <c r="BZ1321" s="66"/>
      <c r="CA1321" s="3"/>
      <c r="CB1321" s="3"/>
      <c r="CC1321" s="3"/>
      <c r="CD1321" s="3"/>
      <c r="CE1321" s="3"/>
      <c r="CF1321" s="3"/>
      <c r="CG1321" s="3"/>
      <c r="CH1321" s="3"/>
      <c r="CI1321" s="3"/>
      <c r="CJ1321" s="3"/>
      <c r="CK1321" s="3"/>
      <c r="CL1321" s="3"/>
      <c r="CM1321" s="66"/>
      <c r="CN1321" s="3"/>
      <c r="CO1321" s="3"/>
      <c r="CP1321" s="3"/>
      <c r="CQ1321" s="3"/>
      <c r="CR1321" s="3"/>
      <c r="CS1321" s="3"/>
      <c r="CT1321" s="3"/>
      <c r="CU1321" s="3"/>
      <c r="CV1321" s="3"/>
      <c r="CW1321" s="3"/>
      <c r="CX1321" s="3"/>
      <c r="CY1321" s="3"/>
      <c r="CZ1321" s="66"/>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66"/>
      <c r="DW1321" s="3"/>
      <c r="DX1321" s="3"/>
      <c r="DY1321" s="3"/>
      <c r="DZ1321" s="45"/>
      <c r="EA1321" s="45"/>
      <c r="EB1321" s="45"/>
      <c r="EC1321" s="45"/>
      <c r="ED1321" s="45"/>
      <c r="EE1321" s="45"/>
      <c r="EF1321" s="45"/>
      <c r="EG1321" s="45"/>
      <c r="EH1321" s="45"/>
      <c r="EI1321" s="45"/>
      <c r="EJ1321" s="45"/>
    </row>
    <row r="1322" spans="3:140" ht="15.75" customHeight="1">
      <c r="C1322" s="3"/>
      <c r="D1322" s="66"/>
      <c r="E1322" s="3"/>
      <c r="F1322" s="3"/>
      <c r="G1322" s="3"/>
      <c r="H1322" s="66"/>
      <c r="I1322" s="40"/>
      <c r="J1322" s="3"/>
      <c r="K1322" s="3"/>
      <c r="L1322" s="3"/>
      <c r="M1322" s="66"/>
      <c r="N1322" s="3"/>
      <c r="O1322" s="3"/>
      <c r="P1322" s="3"/>
      <c r="Q1322" s="66"/>
      <c r="R1322" s="3"/>
      <c r="S1322" s="66"/>
      <c r="T1322" s="66"/>
      <c r="U1322" s="66"/>
      <c r="V1322" s="66"/>
      <c r="W1322" s="66"/>
      <c r="X1322" s="3"/>
      <c r="Y1322" s="66"/>
      <c r="Z1322" s="66"/>
      <c r="AA1322" s="3"/>
      <c r="AB1322" s="3"/>
      <c r="AC1322" s="3"/>
      <c r="AD1322" s="3"/>
      <c r="AE1322" s="3"/>
      <c r="AF1322" s="3"/>
      <c r="AG1322" s="3"/>
      <c r="AH1322" s="3"/>
      <c r="AI1322" s="3"/>
      <c r="AJ1322" s="3"/>
      <c r="AK1322" s="3"/>
      <c r="AL1322" s="66"/>
      <c r="AM1322" s="3"/>
      <c r="AN1322" s="3"/>
      <c r="AO1322" s="3"/>
      <c r="AP1322" s="66"/>
      <c r="AQ1322" s="3"/>
      <c r="AR1322" s="3"/>
      <c r="AS1322" s="3"/>
      <c r="AT1322" s="3"/>
      <c r="AU1322" s="3"/>
      <c r="AV1322" s="3"/>
      <c r="AW1322" s="3"/>
      <c r="AX1322" s="45"/>
      <c r="AY1322" s="3"/>
      <c r="AZ1322" s="3"/>
      <c r="BA1322" s="3"/>
      <c r="BB1322" s="3"/>
      <c r="BC1322" s="66"/>
      <c r="BD1322" s="3"/>
      <c r="BE1322" s="3"/>
      <c r="BF1322" s="3"/>
      <c r="BG1322" s="3"/>
      <c r="BH1322" s="3"/>
      <c r="BI1322" s="3"/>
      <c r="BJ1322" s="3"/>
      <c r="BK1322" s="3"/>
      <c r="BL1322" s="3"/>
      <c r="BM1322" s="3"/>
      <c r="BN1322" s="3"/>
      <c r="BO1322" s="3"/>
      <c r="BP1322" s="3"/>
      <c r="BQ1322" s="3"/>
      <c r="BR1322" s="3"/>
      <c r="BS1322" s="3"/>
      <c r="BT1322" s="3"/>
      <c r="BU1322" s="3"/>
      <c r="BV1322" s="2" t="s">
        <v>4467</v>
      </c>
      <c r="BW1322" s="3"/>
      <c r="BX1322" s="66"/>
      <c r="BY1322" s="3"/>
      <c r="BZ1322" s="66"/>
      <c r="CA1322" s="3"/>
      <c r="CB1322" s="3"/>
      <c r="CC1322" s="3"/>
      <c r="CD1322" s="3"/>
      <c r="CE1322" s="3"/>
      <c r="CF1322" s="3"/>
      <c r="CG1322" s="3"/>
      <c r="CH1322" s="3"/>
      <c r="CI1322" s="3"/>
      <c r="CJ1322" s="3"/>
      <c r="CK1322" s="3"/>
      <c r="CL1322" s="3"/>
      <c r="CM1322" s="66"/>
      <c r="CN1322" s="3"/>
      <c r="CO1322" s="3"/>
      <c r="CP1322" s="3"/>
      <c r="CQ1322" s="3"/>
      <c r="CR1322" s="3"/>
      <c r="CS1322" s="3"/>
      <c r="CT1322" s="3"/>
      <c r="CU1322" s="3"/>
      <c r="CV1322" s="3"/>
      <c r="CW1322" s="3"/>
      <c r="CX1322" s="3"/>
      <c r="CY1322" s="3"/>
      <c r="CZ1322" s="66"/>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66"/>
      <c r="DW1322" s="3"/>
      <c r="DX1322" s="3"/>
      <c r="DY1322" s="3"/>
      <c r="DZ1322" s="45"/>
      <c r="EA1322" s="45"/>
      <c r="EB1322" s="45"/>
      <c r="EC1322" s="45"/>
      <c r="ED1322" s="45"/>
      <c r="EE1322" s="45"/>
      <c r="EF1322" s="45"/>
      <c r="EG1322" s="45"/>
      <c r="EH1322" s="45"/>
      <c r="EI1322" s="45"/>
      <c r="EJ1322" s="45"/>
    </row>
    <row r="1323" spans="3:140" ht="15.75" customHeight="1">
      <c r="C1323" s="3"/>
      <c r="D1323" s="66"/>
      <c r="E1323" s="3"/>
      <c r="F1323" s="3"/>
      <c r="G1323" s="3"/>
      <c r="H1323" s="66"/>
      <c r="I1323" s="40"/>
      <c r="J1323" s="3"/>
      <c r="K1323" s="3"/>
      <c r="L1323" s="3"/>
      <c r="M1323" s="66"/>
      <c r="N1323" s="3"/>
      <c r="O1323" s="3"/>
      <c r="P1323" s="3"/>
      <c r="Q1323" s="66"/>
      <c r="R1323" s="3"/>
      <c r="S1323" s="66"/>
      <c r="T1323" s="66"/>
      <c r="U1323" s="66"/>
      <c r="V1323" s="66"/>
      <c r="W1323" s="66"/>
      <c r="X1323" s="3"/>
      <c r="Y1323" s="66"/>
      <c r="Z1323" s="66"/>
      <c r="AA1323" s="3"/>
      <c r="AB1323" s="3"/>
      <c r="AC1323" s="3"/>
      <c r="AD1323" s="3"/>
      <c r="AE1323" s="3"/>
      <c r="AF1323" s="3"/>
      <c r="AG1323" s="3"/>
      <c r="AH1323" s="3"/>
      <c r="AI1323" s="3"/>
      <c r="AJ1323" s="3"/>
      <c r="AK1323" s="3"/>
      <c r="AL1323" s="66"/>
      <c r="AM1323" s="3"/>
      <c r="AN1323" s="3"/>
      <c r="AO1323" s="3"/>
      <c r="AP1323" s="66"/>
      <c r="AQ1323" s="3"/>
      <c r="AR1323" s="3"/>
      <c r="AS1323" s="3"/>
      <c r="AT1323" s="3"/>
      <c r="AU1323" s="3"/>
      <c r="AV1323" s="3"/>
      <c r="AW1323" s="3"/>
      <c r="AX1323" s="45"/>
      <c r="AY1323" s="3"/>
      <c r="AZ1323" s="3"/>
      <c r="BA1323" s="3"/>
      <c r="BB1323" s="3"/>
      <c r="BC1323" s="66"/>
      <c r="BD1323" s="3"/>
      <c r="BE1323" s="3"/>
      <c r="BF1323" s="3"/>
      <c r="BG1323" s="3"/>
      <c r="BH1323" s="3"/>
      <c r="BI1323" s="3"/>
      <c r="BJ1323" s="3"/>
      <c r="BK1323" s="3"/>
      <c r="BL1323" s="3"/>
      <c r="BM1323" s="3"/>
      <c r="BN1323" s="3"/>
      <c r="BO1323" s="3"/>
      <c r="BP1323" s="3"/>
      <c r="BQ1323" s="3"/>
      <c r="BR1323" s="3"/>
      <c r="BS1323" s="3"/>
      <c r="BT1323" s="3"/>
      <c r="BU1323" s="3"/>
      <c r="BV1323" s="2" t="s">
        <v>4467</v>
      </c>
      <c r="BW1323" s="3"/>
      <c r="BX1323" s="66"/>
      <c r="BY1323" s="3"/>
      <c r="BZ1323" s="66"/>
      <c r="CA1323" s="3"/>
      <c r="CB1323" s="3"/>
      <c r="CC1323" s="3"/>
      <c r="CD1323" s="3"/>
      <c r="CE1323" s="3"/>
      <c r="CF1323" s="3"/>
      <c r="CG1323" s="3"/>
      <c r="CH1323" s="3"/>
      <c r="CI1323" s="3"/>
      <c r="CJ1323" s="3"/>
      <c r="CK1323" s="3"/>
      <c r="CL1323" s="3"/>
      <c r="CM1323" s="66"/>
      <c r="CN1323" s="3"/>
      <c r="CO1323" s="3"/>
      <c r="CP1323" s="3"/>
      <c r="CQ1323" s="3"/>
      <c r="CR1323" s="3"/>
      <c r="CS1323" s="3"/>
      <c r="CT1323" s="3"/>
      <c r="CU1323" s="3"/>
      <c r="CV1323" s="3"/>
      <c r="CW1323" s="3"/>
      <c r="CX1323" s="3"/>
      <c r="CY1323" s="3"/>
      <c r="CZ1323" s="66"/>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66"/>
      <c r="DW1323" s="3"/>
      <c r="DX1323" s="3"/>
      <c r="DY1323" s="3"/>
      <c r="DZ1323" s="45"/>
      <c r="EA1323" s="45"/>
      <c r="EB1323" s="45"/>
      <c r="EC1323" s="45"/>
      <c r="ED1323" s="45"/>
      <c r="EE1323" s="45"/>
      <c r="EF1323" s="45"/>
      <c r="EG1323" s="45"/>
      <c r="EH1323" s="45"/>
      <c r="EI1323" s="45"/>
      <c r="EJ1323" s="45"/>
    </row>
    <row r="1324" spans="3:140" ht="15.75" customHeight="1">
      <c r="C1324" s="3"/>
      <c r="D1324" s="66"/>
      <c r="E1324" s="3"/>
      <c r="F1324" s="3"/>
      <c r="G1324" s="3"/>
      <c r="H1324" s="66"/>
      <c r="I1324" s="40"/>
      <c r="J1324" s="3"/>
      <c r="K1324" s="3"/>
      <c r="L1324" s="3"/>
      <c r="M1324" s="66"/>
      <c r="N1324" s="3"/>
      <c r="O1324" s="3"/>
      <c r="P1324" s="3"/>
      <c r="Q1324" s="66"/>
      <c r="R1324" s="3"/>
      <c r="S1324" s="66"/>
      <c r="T1324" s="66"/>
      <c r="U1324" s="66"/>
      <c r="V1324" s="66"/>
      <c r="W1324" s="66"/>
      <c r="X1324" s="3"/>
      <c r="Y1324" s="66"/>
      <c r="Z1324" s="66"/>
      <c r="AA1324" s="3"/>
      <c r="AB1324" s="3"/>
      <c r="AC1324" s="3"/>
      <c r="AD1324" s="3"/>
      <c r="AE1324" s="3"/>
      <c r="AF1324" s="3"/>
      <c r="AG1324" s="3"/>
      <c r="AH1324" s="3"/>
      <c r="AI1324" s="3"/>
      <c r="AJ1324" s="3"/>
      <c r="AK1324" s="3"/>
      <c r="AL1324" s="66"/>
      <c r="AM1324" s="3"/>
      <c r="AN1324" s="3"/>
      <c r="AO1324" s="3"/>
      <c r="AP1324" s="66"/>
      <c r="AQ1324" s="3"/>
      <c r="AR1324" s="3"/>
      <c r="AS1324" s="3"/>
      <c r="AT1324" s="3"/>
      <c r="AU1324" s="3"/>
      <c r="AV1324" s="3"/>
      <c r="AW1324" s="3"/>
      <c r="AX1324" s="45"/>
      <c r="AY1324" s="3"/>
      <c r="AZ1324" s="3"/>
      <c r="BA1324" s="3"/>
      <c r="BB1324" s="3"/>
      <c r="BC1324" s="66"/>
      <c r="BD1324" s="3"/>
      <c r="BE1324" s="3"/>
      <c r="BF1324" s="3"/>
      <c r="BG1324" s="3"/>
      <c r="BH1324" s="3"/>
      <c r="BI1324" s="3"/>
      <c r="BJ1324" s="3"/>
      <c r="BK1324" s="3"/>
      <c r="BL1324" s="3"/>
      <c r="BM1324" s="3"/>
      <c r="BN1324" s="3"/>
      <c r="BO1324" s="3"/>
      <c r="BP1324" s="3"/>
      <c r="BQ1324" s="3"/>
      <c r="BR1324" s="3"/>
      <c r="BS1324" s="3"/>
      <c r="BT1324" s="3"/>
      <c r="BU1324" s="3"/>
      <c r="BV1324" s="2" t="s">
        <v>4467</v>
      </c>
      <c r="BW1324" s="3"/>
      <c r="BX1324" s="66"/>
      <c r="BY1324" s="3"/>
      <c r="BZ1324" s="66"/>
      <c r="CA1324" s="3"/>
      <c r="CB1324" s="3"/>
      <c r="CC1324" s="3"/>
      <c r="CD1324" s="3"/>
      <c r="CE1324" s="3"/>
      <c r="CF1324" s="3"/>
      <c r="CG1324" s="3"/>
      <c r="CH1324" s="3"/>
      <c r="CI1324" s="3"/>
      <c r="CJ1324" s="3"/>
      <c r="CK1324" s="3"/>
      <c r="CL1324" s="3"/>
      <c r="CM1324" s="66"/>
      <c r="CN1324" s="3"/>
      <c r="CO1324" s="3"/>
      <c r="CP1324" s="3"/>
      <c r="CQ1324" s="3"/>
      <c r="CR1324" s="3"/>
      <c r="CS1324" s="3"/>
      <c r="CT1324" s="3"/>
      <c r="CU1324" s="3"/>
      <c r="CV1324" s="3"/>
      <c r="CW1324" s="3"/>
      <c r="CX1324" s="3"/>
      <c r="CY1324" s="3"/>
      <c r="CZ1324" s="66"/>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66"/>
      <c r="DW1324" s="3"/>
      <c r="DX1324" s="3"/>
      <c r="DY1324" s="3"/>
      <c r="DZ1324" s="45"/>
      <c r="EA1324" s="45"/>
      <c r="EB1324" s="45"/>
      <c r="EC1324" s="45"/>
      <c r="ED1324" s="45"/>
      <c r="EE1324" s="45"/>
      <c r="EF1324" s="45"/>
      <c r="EG1324" s="45"/>
      <c r="EH1324" s="45"/>
      <c r="EI1324" s="45"/>
      <c r="EJ1324" s="45"/>
    </row>
    <row r="1325" spans="3:140" ht="15.75" customHeight="1">
      <c r="C1325" s="3"/>
      <c r="D1325" s="66"/>
      <c r="E1325" s="3"/>
      <c r="F1325" s="3"/>
      <c r="G1325" s="3"/>
      <c r="H1325" s="66"/>
      <c r="I1325" s="40"/>
      <c r="J1325" s="3"/>
      <c r="K1325" s="3"/>
      <c r="L1325" s="3"/>
      <c r="M1325" s="66"/>
      <c r="N1325" s="3"/>
      <c r="O1325" s="3"/>
      <c r="P1325" s="3"/>
      <c r="Q1325" s="66"/>
      <c r="R1325" s="3"/>
      <c r="S1325" s="66"/>
      <c r="T1325" s="66"/>
      <c r="U1325" s="66"/>
      <c r="V1325" s="66"/>
      <c r="W1325" s="66"/>
      <c r="X1325" s="3"/>
      <c r="Y1325" s="66"/>
      <c r="Z1325" s="66"/>
      <c r="AA1325" s="3"/>
      <c r="AB1325" s="3"/>
      <c r="AC1325" s="3"/>
      <c r="AD1325" s="3"/>
      <c r="AE1325" s="3"/>
      <c r="AF1325" s="3"/>
      <c r="AG1325" s="3"/>
      <c r="AH1325" s="3"/>
      <c r="AI1325" s="3"/>
      <c r="AJ1325" s="3"/>
      <c r="AK1325" s="3"/>
      <c r="AL1325" s="66"/>
      <c r="AM1325" s="3"/>
      <c r="AN1325" s="3"/>
      <c r="AO1325" s="3"/>
      <c r="AP1325" s="66"/>
      <c r="AQ1325" s="3"/>
      <c r="AR1325" s="3"/>
      <c r="AS1325" s="3"/>
      <c r="AT1325" s="3"/>
      <c r="AU1325" s="3"/>
      <c r="AV1325" s="3"/>
      <c r="AW1325" s="3"/>
      <c r="AX1325" s="45"/>
      <c r="AY1325" s="3"/>
      <c r="AZ1325" s="3"/>
      <c r="BA1325" s="3"/>
      <c r="BB1325" s="3"/>
      <c r="BC1325" s="66"/>
      <c r="BD1325" s="3"/>
      <c r="BE1325" s="3"/>
      <c r="BF1325" s="3"/>
      <c r="BG1325" s="3"/>
      <c r="BH1325" s="3"/>
      <c r="BI1325" s="3"/>
      <c r="BJ1325" s="3"/>
      <c r="BK1325" s="3"/>
      <c r="BL1325" s="3"/>
      <c r="BM1325" s="3"/>
      <c r="BN1325" s="3"/>
      <c r="BO1325" s="3"/>
      <c r="BP1325" s="3"/>
      <c r="BQ1325" s="3"/>
      <c r="BR1325" s="3"/>
      <c r="BS1325" s="3"/>
      <c r="BT1325" s="3"/>
      <c r="BU1325" s="3"/>
      <c r="BV1325" s="2" t="s">
        <v>4467</v>
      </c>
      <c r="BW1325" s="3"/>
      <c r="BX1325" s="66"/>
      <c r="BY1325" s="3"/>
      <c r="BZ1325" s="66"/>
      <c r="CA1325" s="3"/>
      <c r="CB1325" s="3"/>
      <c r="CC1325" s="3"/>
      <c r="CD1325" s="3"/>
      <c r="CE1325" s="3"/>
      <c r="CF1325" s="3"/>
      <c r="CG1325" s="3"/>
      <c r="CH1325" s="3"/>
      <c r="CI1325" s="3"/>
      <c r="CJ1325" s="3"/>
      <c r="CK1325" s="3"/>
      <c r="CL1325" s="3"/>
      <c r="CM1325" s="66"/>
      <c r="CN1325" s="3"/>
      <c r="CO1325" s="3"/>
      <c r="CP1325" s="3"/>
      <c r="CQ1325" s="3"/>
      <c r="CR1325" s="3"/>
      <c r="CS1325" s="3"/>
      <c r="CT1325" s="3"/>
      <c r="CU1325" s="3"/>
      <c r="CV1325" s="3"/>
      <c r="CW1325" s="3"/>
      <c r="CX1325" s="3"/>
      <c r="CY1325" s="3"/>
      <c r="CZ1325" s="66"/>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66"/>
      <c r="DW1325" s="3"/>
      <c r="DX1325" s="3"/>
      <c r="DY1325" s="3"/>
      <c r="DZ1325" s="45"/>
      <c r="EA1325" s="45"/>
      <c r="EB1325" s="45"/>
      <c r="EC1325" s="45"/>
      <c r="ED1325" s="45"/>
      <c r="EE1325" s="45"/>
      <c r="EF1325" s="45"/>
      <c r="EG1325" s="45"/>
      <c r="EH1325" s="45"/>
      <c r="EI1325" s="45"/>
      <c r="EJ1325" s="45"/>
    </row>
    <row r="1326" spans="3:140" ht="15.75" customHeight="1">
      <c r="C1326" s="3"/>
      <c r="D1326" s="66"/>
      <c r="E1326" s="3"/>
      <c r="F1326" s="3"/>
      <c r="G1326" s="3"/>
      <c r="H1326" s="66"/>
      <c r="I1326" s="40"/>
      <c r="J1326" s="3"/>
      <c r="K1326" s="3"/>
      <c r="L1326" s="3"/>
      <c r="M1326" s="66"/>
      <c r="N1326" s="3"/>
      <c r="O1326" s="3"/>
      <c r="P1326" s="3"/>
      <c r="Q1326" s="66"/>
      <c r="R1326" s="3"/>
      <c r="S1326" s="66"/>
      <c r="T1326" s="66"/>
      <c r="U1326" s="66"/>
      <c r="V1326" s="66"/>
      <c r="W1326" s="66"/>
      <c r="X1326" s="3"/>
      <c r="Y1326" s="66"/>
      <c r="Z1326" s="66"/>
      <c r="AA1326" s="3"/>
      <c r="AB1326" s="3"/>
      <c r="AC1326" s="3"/>
      <c r="AD1326" s="3"/>
      <c r="AE1326" s="3"/>
      <c r="AF1326" s="3"/>
      <c r="AG1326" s="3"/>
      <c r="AH1326" s="3"/>
      <c r="AI1326" s="3"/>
      <c r="AJ1326" s="3"/>
      <c r="AK1326" s="3"/>
      <c r="AL1326" s="66"/>
      <c r="AM1326" s="3"/>
      <c r="AN1326" s="3"/>
      <c r="AO1326" s="3"/>
      <c r="AP1326" s="66"/>
      <c r="AQ1326" s="3"/>
      <c r="AR1326" s="3"/>
      <c r="AS1326" s="3"/>
      <c r="AT1326" s="3"/>
      <c r="AU1326" s="3"/>
      <c r="AV1326" s="3"/>
      <c r="AW1326" s="3"/>
      <c r="AX1326" s="45"/>
      <c r="AY1326" s="3"/>
      <c r="AZ1326" s="3"/>
      <c r="BA1326" s="3"/>
      <c r="BB1326" s="3"/>
      <c r="BC1326" s="66"/>
      <c r="BD1326" s="3"/>
      <c r="BE1326" s="3"/>
      <c r="BF1326" s="3"/>
      <c r="BG1326" s="3"/>
      <c r="BH1326" s="3"/>
      <c r="BI1326" s="3"/>
      <c r="BJ1326" s="3"/>
      <c r="BK1326" s="3"/>
      <c r="BL1326" s="3"/>
      <c r="BM1326" s="3"/>
      <c r="BN1326" s="3"/>
      <c r="BO1326" s="3"/>
      <c r="BP1326" s="3"/>
      <c r="BQ1326" s="3"/>
      <c r="BR1326" s="3"/>
      <c r="BS1326" s="3"/>
      <c r="BT1326" s="3"/>
      <c r="BU1326" s="3"/>
      <c r="BV1326" s="2" t="s">
        <v>4467</v>
      </c>
      <c r="BW1326" s="3"/>
      <c r="BX1326" s="66"/>
      <c r="BY1326" s="3"/>
      <c r="BZ1326" s="66"/>
      <c r="CA1326" s="3"/>
      <c r="CB1326" s="3"/>
      <c r="CC1326" s="3"/>
      <c r="CD1326" s="3"/>
      <c r="CE1326" s="3"/>
      <c r="CF1326" s="3"/>
      <c r="CG1326" s="3"/>
      <c r="CH1326" s="3"/>
      <c r="CI1326" s="3"/>
      <c r="CJ1326" s="3"/>
      <c r="CK1326" s="3"/>
      <c r="CL1326" s="3"/>
      <c r="CM1326" s="66"/>
      <c r="CN1326" s="3"/>
      <c r="CO1326" s="3"/>
      <c r="CP1326" s="3"/>
      <c r="CQ1326" s="3"/>
      <c r="CR1326" s="3"/>
      <c r="CS1326" s="3"/>
      <c r="CT1326" s="3"/>
      <c r="CU1326" s="3"/>
      <c r="CV1326" s="3"/>
      <c r="CW1326" s="3"/>
      <c r="CX1326" s="3"/>
      <c r="CY1326" s="3"/>
      <c r="CZ1326" s="66"/>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66"/>
      <c r="DW1326" s="3"/>
      <c r="DX1326" s="3"/>
      <c r="DY1326" s="3"/>
      <c r="DZ1326" s="45"/>
      <c r="EA1326" s="45"/>
      <c r="EB1326" s="45"/>
      <c r="EC1326" s="45"/>
      <c r="ED1326" s="45"/>
      <c r="EE1326" s="45"/>
      <c r="EF1326" s="45"/>
      <c r="EG1326" s="45"/>
      <c r="EH1326" s="45"/>
      <c r="EI1326" s="45"/>
      <c r="EJ1326" s="45"/>
    </row>
    <row r="1327" spans="3:140" ht="15.75" customHeight="1">
      <c r="C1327" s="3"/>
      <c r="D1327" s="66"/>
      <c r="E1327" s="3"/>
      <c r="F1327" s="3"/>
      <c r="G1327" s="3"/>
      <c r="H1327" s="66"/>
      <c r="I1327" s="40"/>
      <c r="J1327" s="3"/>
      <c r="K1327" s="3"/>
      <c r="L1327" s="3"/>
      <c r="M1327" s="66"/>
      <c r="N1327" s="3"/>
      <c r="O1327" s="3"/>
      <c r="P1327" s="3"/>
      <c r="Q1327" s="66"/>
      <c r="R1327" s="3"/>
      <c r="S1327" s="66"/>
      <c r="T1327" s="66"/>
      <c r="U1327" s="66"/>
      <c r="V1327" s="66"/>
      <c r="W1327" s="66"/>
      <c r="X1327" s="3"/>
      <c r="Y1327" s="66"/>
      <c r="Z1327" s="66"/>
      <c r="AA1327" s="3"/>
      <c r="AB1327" s="3"/>
      <c r="AC1327" s="3"/>
      <c r="AD1327" s="3"/>
      <c r="AE1327" s="3"/>
      <c r="AF1327" s="3"/>
      <c r="AG1327" s="3"/>
      <c r="AH1327" s="3"/>
      <c r="AI1327" s="3"/>
      <c r="AJ1327" s="3"/>
      <c r="AK1327" s="3"/>
      <c r="AL1327" s="66"/>
      <c r="AM1327" s="3"/>
      <c r="AN1327" s="3"/>
      <c r="AO1327" s="3"/>
      <c r="AP1327" s="66"/>
      <c r="AQ1327" s="3"/>
      <c r="AR1327" s="3"/>
      <c r="AS1327" s="3"/>
      <c r="AT1327" s="3"/>
      <c r="AU1327" s="3"/>
      <c r="AV1327" s="3"/>
      <c r="AW1327" s="3"/>
      <c r="AX1327" s="45"/>
      <c r="AY1327" s="3"/>
      <c r="AZ1327" s="3"/>
      <c r="BA1327" s="3"/>
      <c r="BB1327" s="3"/>
      <c r="BC1327" s="66"/>
      <c r="BD1327" s="3"/>
      <c r="BE1327" s="3"/>
      <c r="BF1327" s="3"/>
      <c r="BG1327" s="3"/>
      <c r="BH1327" s="3"/>
      <c r="BI1327" s="3"/>
      <c r="BJ1327" s="3"/>
      <c r="BK1327" s="3"/>
      <c r="BL1327" s="3"/>
      <c r="BM1327" s="3"/>
      <c r="BN1327" s="3"/>
      <c r="BO1327" s="3"/>
      <c r="BP1327" s="3"/>
      <c r="BQ1327" s="3"/>
      <c r="BR1327" s="3"/>
      <c r="BS1327" s="3"/>
      <c r="BT1327" s="3"/>
      <c r="BU1327" s="3"/>
      <c r="BV1327" s="2" t="s">
        <v>4467</v>
      </c>
      <c r="BW1327" s="3"/>
      <c r="BX1327" s="66"/>
      <c r="BY1327" s="3"/>
      <c r="BZ1327" s="66"/>
      <c r="CA1327" s="3"/>
      <c r="CB1327" s="3"/>
      <c r="CC1327" s="3"/>
      <c r="CD1327" s="3"/>
      <c r="CE1327" s="3"/>
      <c r="CF1327" s="3"/>
      <c r="CG1327" s="3"/>
      <c r="CH1327" s="3"/>
      <c r="CI1327" s="3"/>
      <c r="CJ1327" s="3"/>
      <c r="CK1327" s="3"/>
      <c r="CL1327" s="3"/>
      <c r="CM1327" s="66"/>
      <c r="CN1327" s="3"/>
      <c r="CO1327" s="3"/>
      <c r="CP1327" s="3"/>
      <c r="CQ1327" s="3"/>
      <c r="CR1327" s="3"/>
      <c r="CS1327" s="3"/>
      <c r="CT1327" s="3"/>
      <c r="CU1327" s="3"/>
      <c r="CV1327" s="3"/>
      <c r="CW1327" s="3"/>
      <c r="CX1327" s="3"/>
      <c r="CY1327" s="3"/>
      <c r="CZ1327" s="66"/>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66"/>
      <c r="DW1327" s="3"/>
      <c r="DX1327" s="3"/>
      <c r="DY1327" s="3"/>
      <c r="DZ1327" s="45"/>
      <c r="EA1327" s="45"/>
      <c r="EB1327" s="45"/>
      <c r="EC1327" s="45"/>
      <c r="ED1327" s="45"/>
      <c r="EE1327" s="45"/>
      <c r="EF1327" s="45"/>
      <c r="EG1327" s="45"/>
      <c r="EH1327" s="45"/>
      <c r="EI1327" s="45"/>
      <c r="EJ1327" s="45"/>
    </row>
    <row r="1328" spans="3:140" ht="15.75" customHeight="1">
      <c r="C1328" s="3"/>
      <c r="D1328" s="66"/>
      <c r="E1328" s="3"/>
      <c r="F1328" s="3"/>
      <c r="G1328" s="3"/>
      <c r="H1328" s="66"/>
      <c r="I1328" s="40"/>
      <c r="J1328" s="3"/>
      <c r="K1328" s="3"/>
      <c r="L1328" s="3"/>
      <c r="M1328" s="66"/>
      <c r="N1328" s="3"/>
      <c r="O1328" s="3"/>
      <c r="P1328" s="3"/>
      <c r="Q1328" s="66"/>
      <c r="R1328" s="3"/>
      <c r="S1328" s="66"/>
      <c r="T1328" s="66"/>
      <c r="U1328" s="66"/>
      <c r="V1328" s="66"/>
      <c r="W1328" s="66"/>
      <c r="X1328" s="3"/>
      <c r="Y1328" s="66"/>
      <c r="Z1328" s="66"/>
      <c r="AA1328" s="3"/>
      <c r="AB1328" s="3"/>
      <c r="AC1328" s="3"/>
      <c r="AD1328" s="3"/>
      <c r="AE1328" s="3"/>
      <c r="AF1328" s="3"/>
      <c r="AG1328" s="3"/>
      <c r="AH1328" s="3"/>
      <c r="AI1328" s="3"/>
      <c r="AJ1328" s="3"/>
      <c r="AK1328" s="3"/>
      <c r="AL1328" s="66"/>
      <c r="AM1328" s="3"/>
      <c r="AN1328" s="3"/>
      <c r="AO1328" s="3"/>
      <c r="AP1328" s="66"/>
      <c r="AQ1328" s="3"/>
      <c r="AR1328" s="3"/>
      <c r="AS1328" s="3"/>
      <c r="AT1328" s="3"/>
      <c r="AU1328" s="3"/>
      <c r="AV1328" s="3"/>
      <c r="AW1328" s="3"/>
      <c r="AX1328" s="45"/>
      <c r="AY1328" s="3"/>
      <c r="AZ1328" s="3"/>
      <c r="BA1328" s="3"/>
      <c r="BB1328" s="3"/>
      <c r="BC1328" s="66"/>
      <c r="BD1328" s="3"/>
      <c r="BE1328" s="3"/>
      <c r="BF1328" s="3"/>
      <c r="BG1328" s="3"/>
      <c r="BH1328" s="3"/>
      <c r="BI1328" s="3"/>
      <c r="BJ1328" s="3"/>
      <c r="BK1328" s="3"/>
      <c r="BL1328" s="3"/>
      <c r="BM1328" s="3"/>
      <c r="BN1328" s="3"/>
      <c r="BO1328" s="3"/>
      <c r="BP1328" s="3"/>
      <c r="BQ1328" s="3"/>
      <c r="BR1328" s="3"/>
      <c r="BS1328" s="3"/>
      <c r="BT1328" s="3"/>
      <c r="BU1328" s="3"/>
      <c r="BV1328" s="2" t="s">
        <v>4467</v>
      </c>
      <c r="BW1328" s="3"/>
      <c r="BX1328" s="66"/>
      <c r="BY1328" s="3"/>
      <c r="BZ1328" s="66"/>
      <c r="CA1328" s="3"/>
      <c r="CB1328" s="3"/>
      <c r="CC1328" s="3"/>
      <c r="CD1328" s="3"/>
      <c r="CE1328" s="3"/>
      <c r="CF1328" s="3"/>
      <c r="CG1328" s="3"/>
      <c r="CH1328" s="3"/>
      <c r="CI1328" s="3"/>
      <c r="CJ1328" s="3"/>
      <c r="CK1328" s="3"/>
      <c r="CL1328" s="3"/>
      <c r="CM1328" s="66"/>
      <c r="CN1328" s="3"/>
      <c r="CO1328" s="3"/>
      <c r="CP1328" s="3"/>
      <c r="CQ1328" s="3"/>
      <c r="CR1328" s="3"/>
      <c r="CS1328" s="3"/>
      <c r="CT1328" s="3"/>
      <c r="CU1328" s="3"/>
      <c r="CV1328" s="3"/>
      <c r="CW1328" s="3"/>
      <c r="CX1328" s="3"/>
      <c r="CY1328" s="3"/>
      <c r="CZ1328" s="66"/>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66"/>
      <c r="DW1328" s="3"/>
      <c r="DX1328" s="3"/>
      <c r="DY1328" s="3"/>
      <c r="DZ1328" s="45"/>
      <c r="EA1328" s="45"/>
      <c r="EB1328" s="45"/>
      <c r="EC1328" s="45"/>
      <c r="ED1328" s="45"/>
      <c r="EE1328" s="45"/>
      <c r="EF1328" s="45"/>
      <c r="EG1328" s="45"/>
      <c r="EH1328" s="45"/>
      <c r="EI1328" s="45"/>
      <c r="EJ1328" s="45"/>
    </row>
    <row r="1329" spans="3:140" ht="15.75" customHeight="1">
      <c r="C1329" s="3"/>
      <c r="D1329" s="66"/>
      <c r="E1329" s="3"/>
      <c r="F1329" s="3"/>
      <c r="G1329" s="3"/>
      <c r="H1329" s="66"/>
      <c r="I1329" s="40"/>
      <c r="J1329" s="3"/>
      <c r="K1329" s="3"/>
      <c r="L1329" s="3"/>
      <c r="M1329" s="66"/>
      <c r="N1329" s="3"/>
      <c r="O1329" s="3"/>
      <c r="P1329" s="3"/>
      <c r="Q1329" s="66"/>
      <c r="R1329" s="3"/>
      <c r="S1329" s="66"/>
      <c r="T1329" s="66"/>
      <c r="U1329" s="66"/>
      <c r="V1329" s="66"/>
      <c r="W1329" s="66"/>
      <c r="X1329" s="3"/>
      <c r="Y1329" s="66"/>
      <c r="Z1329" s="66"/>
      <c r="AA1329" s="3"/>
      <c r="AB1329" s="3"/>
      <c r="AC1329" s="3"/>
      <c r="AD1329" s="3"/>
      <c r="AE1329" s="3"/>
      <c r="AF1329" s="3"/>
      <c r="AG1329" s="3"/>
      <c r="AH1329" s="3"/>
      <c r="AI1329" s="3"/>
      <c r="AJ1329" s="3"/>
      <c r="AK1329" s="3"/>
      <c r="AL1329" s="66"/>
      <c r="AM1329" s="3"/>
      <c r="AN1329" s="3"/>
      <c r="AO1329" s="3"/>
      <c r="AP1329" s="66"/>
      <c r="AQ1329" s="3"/>
      <c r="AR1329" s="3"/>
      <c r="AS1329" s="3"/>
      <c r="AT1329" s="3"/>
      <c r="AU1329" s="3"/>
      <c r="AV1329" s="3"/>
      <c r="AW1329" s="3"/>
      <c r="AX1329" s="45"/>
      <c r="AY1329" s="3"/>
      <c r="AZ1329" s="3"/>
      <c r="BA1329" s="3"/>
      <c r="BB1329" s="3"/>
      <c r="BC1329" s="66"/>
      <c r="BD1329" s="3"/>
      <c r="BE1329" s="3"/>
      <c r="BF1329" s="3"/>
      <c r="BG1329" s="3"/>
      <c r="BH1329" s="3"/>
      <c r="BI1329" s="3"/>
      <c r="BJ1329" s="3"/>
      <c r="BK1329" s="3"/>
      <c r="BL1329" s="3"/>
      <c r="BM1329" s="3"/>
      <c r="BN1329" s="3"/>
      <c r="BO1329" s="3"/>
      <c r="BP1329" s="3"/>
      <c r="BQ1329" s="3"/>
      <c r="BR1329" s="3"/>
      <c r="BS1329" s="3"/>
      <c r="BT1329" s="3"/>
      <c r="BU1329" s="3"/>
      <c r="BV1329" s="2" t="s">
        <v>4467</v>
      </c>
      <c r="BW1329" s="3"/>
      <c r="BX1329" s="66"/>
      <c r="BY1329" s="3"/>
      <c r="BZ1329" s="66"/>
      <c r="CA1329" s="3"/>
      <c r="CB1329" s="3"/>
      <c r="CC1329" s="3"/>
      <c r="CD1329" s="3"/>
      <c r="CE1329" s="3"/>
      <c r="CF1329" s="3"/>
      <c r="CG1329" s="3"/>
      <c r="CH1329" s="3"/>
      <c r="CI1329" s="3"/>
      <c r="CJ1329" s="3"/>
      <c r="CK1329" s="3"/>
      <c r="CL1329" s="3"/>
      <c r="CM1329" s="66"/>
      <c r="CN1329" s="3"/>
      <c r="CO1329" s="3"/>
      <c r="CP1329" s="3"/>
      <c r="CQ1329" s="3"/>
      <c r="CR1329" s="3"/>
      <c r="CS1329" s="3"/>
      <c r="CT1329" s="3"/>
      <c r="CU1329" s="3"/>
      <c r="CV1329" s="3"/>
      <c r="CW1329" s="3"/>
      <c r="CX1329" s="3"/>
      <c r="CY1329" s="3"/>
      <c r="CZ1329" s="66"/>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66"/>
      <c r="DW1329" s="3"/>
      <c r="DX1329" s="3"/>
      <c r="DY1329" s="3"/>
      <c r="DZ1329" s="45"/>
      <c r="EA1329" s="45"/>
      <c r="EB1329" s="45"/>
      <c r="EC1329" s="45"/>
      <c r="ED1329" s="45"/>
      <c r="EE1329" s="45"/>
      <c r="EF1329" s="45"/>
      <c r="EG1329" s="45"/>
      <c r="EH1329" s="45"/>
      <c r="EI1329" s="45"/>
      <c r="EJ1329" s="45"/>
    </row>
    <row r="1330" spans="3:140" ht="15.75" customHeight="1">
      <c r="C1330" s="3"/>
      <c r="D1330" s="66"/>
      <c r="E1330" s="3"/>
      <c r="F1330" s="3"/>
      <c r="G1330" s="3"/>
      <c r="H1330" s="66"/>
      <c r="I1330" s="40"/>
      <c r="J1330" s="3"/>
      <c r="K1330" s="3"/>
      <c r="L1330" s="3"/>
      <c r="M1330" s="66"/>
      <c r="N1330" s="3"/>
      <c r="O1330" s="3"/>
      <c r="P1330" s="3"/>
      <c r="Q1330" s="66"/>
      <c r="R1330" s="3"/>
      <c r="S1330" s="66"/>
      <c r="T1330" s="66"/>
      <c r="U1330" s="66"/>
      <c r="V1330" s="66"/>
      <c r="W1330" s="66"/>
      <c r="X1330" s="3"/>
      <c r="Y1330" s="66"/>
      <c r="Z1330" s="66"/>
      <c r="AA1330" s="3"/>
      <c r="AB1330" s="3"/>
      <c r="AC1330" s="3"/>
      <c r="AD1330" s="3"/>
      <c r="AE1330" s="3"/>
      <c r="AF1330" s="3"/>
      <c r="AG1330" s="3"/>
      <c r="AH1330" s="3"/>
      <c r="AI1330" s="3"/>
      <c r="AJ1330" s="3"/>
      <c r="AK1330" s="3"/>
      <c r="AL1330" s="66"/>
      <c r="AM1330" s="3"/>
      <c r="AN1330" s="3"/>
      <c r="AO1330" s="3"/>
      <c r="AP1330" s="66"/>
      <c r="AQ1330" s="3"/>
      <c r="AR1330" s="3"/>
      <c r="AS1330" s="3"/>
      <c r="AT1330" s="3"/>
      <c r="AU1330" s="3"/>
      <c r="AV1330" s="3"/>
      <c r="AW1330" s="3"/>
      <c r="AX1330" s="45"/>
      <c r="AY1330" s="3"/>
      <c r="AZ1330" s="3"/>
      <c r="BA1330" s="3"/>
      <c r="BB1330" s="3"/>
      <c r="BC1330" s="66"/>
      <c r="BD1330" s="3"/>
      <c r="BE1330" s="3"/>
      <c r="BF1330" s="3"/>
      <c r="BG1330" s="3"/>
      <c r="BH1330" s="3"/>
      <c r="BI1330" s="3"/>
      <c r="BJ1330" s="3"/>
      <c r="BK1330" s="3"/>
      <c r="BL1330" s="3"/>
      <c r="BM1330" s="3"/>
      <c r="BN1330" s="3"/>
      <c r="BO1330" s="3"/>
      <c r="BP1330" s="3"/>
      <c r="BQ1330" s="3"/>
      <c r="BR1330" s="3"/>
      <c r="BS1330" s="3"/>
      <c r="BT1330" s="3"/>
      <c r="BU1330" s="3"/>
      <c r="BV1330" s="2" t="s">
        <v>4467</v>
      </c>
      <c r="BW1330" s="3"/>
      <c r="BX1330" s="66"/>
      <c r="BY1330" s="3"/>
      <c r="BZ1330" s="66"/>
      <c r="CA1330" s="3"/>
      <c r="CB1330" s="3"/>
      <c r="CC1330" s="3"/>
      <c r="CD1330" s="3"/>
      <c r="CE1330" s="3"/>
      <c r="CF1330" s="3"/>
      <c r="CG1330" s="3"/>
      <c r="CH1330" s="3"/>
      <c r="CI1330" s="3"/>
      <c r="CJ1330" s="3"/>
      <c r="CK1330" s="3"/>
      <c r="CL1330" s="3"/>
      <c r="CM1330" s="66"/>
      <c r="CN1330" s="3"/>
      <c r="CO1330" s="3"/>
      <c r="CP1330" s="3"/>
      <c r="CQ1330" s="3"/>
      <c r="CR1330" s="3"/>
      <c r="CS1330" s="3"/>
      <c r="CT1330" s="3"/>
      <c r="CU1330" s="3"/>
      <c r="CV1330" s="3"/>
      <c r="CW1330" s="3"/>
      <c r="CX1330" s="3"/>
      <c r="CY1330" s="3"/>
      <c r="CZ1330" s="66"/>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66"/>
      <c r="DW1330" s="3"/>
      <c r="DX1330" s="3"/>
      <c r="DY1330" s="3"/>
      <c r="DZ1330" s="45"/>
      <c r="EA1330" s="45"/>
      <c r="EB1330" s="45"/>
      <c r="EC1330" s="45"/>
      <c r="ED1330" s="45"/>
      <c r="EE1330" s="45"/>
      <c r="EF1330" s="45"/>
      <c r="EG1330" s="45"/>
      <c r="EH1330" s="45"/>
      <c r="EI1330" s="45"/>
      <c r="EJ1330" s="45"/>
    </row>
    <row r="1331" spans="3:140" ht="15.75" customHeight="1">
      <c r="C1331" s="3"/>
      <c r="D1331" s="66"/>
      <c r="E1331" s="3"/>
      <c r="F1331" s="3"/>
      <c r="G1331" s="3"/>
      <c r="H1331" s="66"/>
      <c r="I1331" s="40"/>
      <c r="J1331" s="3"/>
      <c r="K1331" s="3"/>
      <c r="L1331" s="3"/>
      <c r="M1331" s="66"/>
      <c r="N1331" s="3"/>
      <c r="O1331" s="3"/>
      <c r="P1331" s="3"/>
      <c r="Q1331" s="66"/>
      <c r="R1331" s="3"/>
      <c r="S1331" s="66"/>
      <c r="T1331" s="66"/>
      <c r="U1331" s="66"/>
      <c r="V1331" s="66"/>
      <c r="W1331" s="66"/>
      <c r="X1331" s="3"/>
      <c r="Y1331" s="66"/>
      <c r="Z1331" s="66"/>
      <c r="AA1331" s="3"/>
      <c r="AB1331" s="3"/>
      <c r="AC1331" s="3"/>
      <c r="AD1331" s="3"/>
      <c r="AE1331" s="3"/>
      <c r="AF1331" s="3"/>
      <c r="AG1331" s="3"/>
      <c r="AH1331" s="3"/>
      <c r="AI1331" s="3"/>
      <c r="AJ1331" s="3"/>
      <c r="AK1331" s="3"/>
      <c r="AL1331" s="66"/>
      <c r="AM1331" s="3"/>
      <c r="AN1331" s="3"/>
      <c r="AO1331" s="3"/>
      <c r="AP1331" s="66"/>
      <c r="AQ1331" s="3"/>
      <c r="AR1331" s="3"/>
      <c r="AS1331" s="3"/>
      <c r="AT1331" s="3"/>
      <c r="AU1331" s="3"/>
      <c r="AV1331" s="3"/>
      <c r="AW1331" s="3"/>
      <c r="AX1331" s="45"/>
      <c r="AY1331" s="3"/>
      <c r="AZ1331" s="3"/>
      <c r="BA1331" s="3"/>
      <c r="BB1331" s="3"/>
      <c r="BC1331" s="66"/>
      <c r="BD1331" s="3"/>
      <c r="BE1331" s="3"/>
      <c r="BF1331" s="3"/>
      <c r="BG1331" s="3"/>
      <c r="BH1331" s="3"/>
      <c r="BI1331" s="3"/>
      <c r="BJ1331" s="3"/>
      <c r="BK1331" s="3"/>
      <c r="BL1331" s="3"/>
      <c r="BM1331" s="3"/>
      <c r="BN1331" s="3"/>
      <c r="BO1331" s="3"/>
      <c r="BP1331" s="3"/>
      <c r="BQ1331" s="3"/>
      <c r="BR1331" s="3"/>
      <c r="BS1331" s="3"/>
      <c r="BT1331" s="3"/>
      <c r="BU1331" s="3"/>
      <c r="BV1331" s="2" t="s">
        <v>4467</v>
      </c>
      <c r="BW1331" s="3"/>
      <c r="BX1331" s="66"/>
      <c r="BY1331" s="3"/>
      <c r="BZ1331" s="66"/>
      <c r="CA1331" s="3"/>
      <c r="CB1331" s="3"/>
      <c r="CC1331" s="3"/>
      <c r="CD1331" s="3"/>
      <c r="CE1331" s="3"/>
      <c r="CF1331" s="3"/>
      <c r="CG1331" s="3"/>
      <c r="CH1331" s="3"/>
      <c r="CI1331" s="3"/>
      <c r="CJ1331" s="3"/>
      <c r="CK1331" s="3"/>
      <c r="CL1331" s="3"/>
      <c r="CM1331" s="66"/>
      <c r="CN1331" s="3"/>
      <c r="CO1331" s="3"/>
      <c r="CP1331" s="3"/>
      <c r="CQ1331" s="3"/>
      <c r="CR1331" s="3"/>
      <c r="CS1331" s="3"/>
      <c r="CT1331" s="3"/>
      <c r="CU1331" s="3"/>
      <c r="CV1331" s="3"/>
      <c r="CW1331" s="3"/>
      <c r="CX1331" s="3"/>
      <c r="CY1331" s="3"/>
      <c r="CZ1331" s="66"/>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66"/>
      <c r="DW1331" s="3"/>
      <c r="DX1331" s="3"/>
      <c r="DY1331" s="3"/>
      <c r="DZ1331" s="45"/>
      <c r="EA1331" s="45"/>
      <c r="EB1331" s="45"/>
      <c r="EC1331" s="45"/>
      <c r="ED1331" s="45"/>
      <c r="EE1331" s="45"/>
      <c r="EF1331" s="45"/>
      <c r="EG1331" s="45"/>
      <c r="EH1331" s="45"/>
      <c r="EI1331" s="45"/>
      <c r="EJ1331" s="45"/>
    </row>
    <row r="1332" spans="3:140" ht="15.75" customHeight="1">
      <c r="C1332" s="3"/>
      <c r="D1332" s="66"/>
      <c r="E1332" s="3"/>
      <c r="F1332" s="3"/>
      <c r="G1332" s="3"/>
      <c r="H1332" s="66"/>
      <c r="I1332" s="40"/>
      <c r="J1332" s="3"/>
      <c r="K1332" s="3"/>
      <c r="L1332" s="3"/>
      <c r="M1332" s="66"/>
      <c r="N1332" s="3"/>
      <c r="O1332" s="3"/>
      <c r="P1332" s="3"/>
      <c r="Q1332" s="66"/>
      <c r="R1332" s="3"/>
      <c r="S1332" s="66"/>
      <c r="T1332" s="66"/>
      <c r="U1332" s="66"/>
      <c r="V1332" s="66"/>
      <c r="W1332" s="66"/>
      <c r="X1332" s="3"/>
      <c r="Y1332" s="66"/>
      <c r="Z1332" s="66"/>
      <c r="AA1332" s="3"/>
      <c r="AB1332" s="3"/>
      <c r="AC1332" s="3"/>
      <c r="AD1332" s="3"/>
      <c r="AE1332" s="3"/>
      <c r="AF1332" s="3"/>
      <c r="AG1332" s="3"/>
      <c r="AH1332" s="3"/>
      <c r="AI1332" s="3"/>
      <c r="AJ1332" s="3"/>
      <c r="AK1332" s="3"/>
      <c r="AL1332" s="66"/>
      <c r="AM1332" s="3"/>
      <c r="AN1332" s="3"/>
      <c r="AO1332" s="3"/>
      <c r="AP1332" s="66"/>
      <c r="AQ1332" s="3"/>
      <c r="AR1332" s="3"/>
      <c r="AS1332" s="3"/>
      <c r="AT1332" s="3"/>
      <c r="AU1332" s="3"/>
      <c r="AV1332" s="3"/>
      <c r="AW1332" s="3"/>
      <c r="AX1332" s="45"/>
      <c r="AY1332" s="3"/>
      <c r="AZ1332" s="3"/>
      <c r="BA1332" s="3"/>
      <c r="BB1332" s="3"/>
      <c r="BC1332" s="66"/>
      <c r="BD1332" s="3"/>
      <c r="BE1332" s="3"/>
      <c r="BF1332" s="3"/>
      <c r="BG1332" s="3"/>
      <c r="BH1332" s="3"/>
      <c r="BI1332" s="3"/>
      <c r="BJ1332" s="3"/>
      <c r="BK1332" s="3"/>
      <c r="BL1332" s="3"/>
      <c r="BM1332" s="3"/>
      <c r="BN1332" s="3"/>
      <c r="BO1332" s="3"/>
      <c r="BP1332" s="3"/>
      <c r="BQ1332" s="3"/>
      <c r="BR1332" s="3"/>
      <c r="BS1332" s="3"/>
      <c r="BT1332" s="3"/>
      <c r="BU1332" s="3"/>
      <c r="BV1332" s="2" t="s">
        <v>4467</v>
      </c>
      <c r="BW1332" s="3"/>
      <c r="BX1332" s="66"/>
      <c r="BY1332" s="3"/>
      <c r="BZ1332" s="66"/>
      <c r="CA1332" s="3"/>
      <c r="CB1332" s="3"/>
      <c r="CC1332" s="3"/>
      <c r="CD1332" s="3"/>
      <c r="CE1332" s="3"/>
      <c r="CF1332" s="3"/>
      <c r="CG1332" s="3"/>
      <c r="CH1332" s="3"/>
      <c r="CI1332" s="3"/>
      <c r="CJ1332" s="3"/>
      <c r="CK1332" s="3"/>
      <c r="CL1332" s="3"/>
      <c r="CM1332" s="66"/>
      <c r="CN1332" s="3"/>
      <c r="CO1332" s="3"/>
      <c r="CP1332" s="3"/>
      <c r="CQ1332" s="3"/>
      <c r="CR1332" s="3"/>
      <c r="CS1332" s="3"/>
      <c r="CT1332" s="3"/>
      <c r="CU1332" s="3"/>
      <c r="CV1332" s="3"/>
      <c r="CW1332" s="3"/>
      <c r="CX1332" s="3"/>
      <c r="CY1332" s="3"/>
      <c r="CZ1332" s="66"/>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66"/>
      <c r="DW1332" s="3"/>
      <c r="DX1332" s="3"/>
      <c r="DY1332" s="3"/>
      <c r="DZ1332" s="45"/>
      <c r="EA1332" s="45"/>
      <c r="EB1332" s="45"/>
      <c r="EC1332" s="45"/>
      <c r="ED1332" s="45"/>
      <c r="EE1332" s="45"/>
      <c r="EF1332" s="45"/>
      <c r="EG1332" s="45"/>
      <c r="EH1332" s="45"/>
      <c r="EI1332" s="45"/>
      <c r="EJ1332" s="45"/>
    </row>
    <row r="1333" spans="3:140" ht="15.75" customHeight="1">
      <c r="C1333" s="3"/>
      <c r="D1333" s="66"/>
      <c r="E1333" s="3"/>
      <c r="F1333" s="3"/>
      <c r="G1333" s="3"/>
      <c r="H1333" s="66"/>
      <c r="I1333" s="40"/>
      <c r="J1333" s="3"/>
      <c r="K1333" s="3"/>
      <c r="L1333" s="3"/>
      <c r="M1333" s="66"/>
      <c r="N1333" s="3"/>
      <c r="O1333" s="3"/>
      <c r="P1333" s="3"/>
      <c r="Q1333" s="66"/>
      <c r="R1333" s="3"/>
      <c r="S1333" s="66"/>
      <c r="T1333" s="66"/>
      <c r="U1333" s="66"/>
      <c r="V1333" s="66"/>
      <c r="W1333" s="66"/>
      <c r="X1333" s="3"/>
      <c r="Y1333" s="66"/>
      <c r="Z1333" s="66"/>
      <c r="AA1333" s="3"/>
      <c r="AB1333" s="3"/>
      <c r="AC1333" s="3"/>
      <c r="AD1333" s="3"/>
      <c r="AE1333" s="3"/>
      <c r="AF1333" s="3"/>
      <c r="AG1333" s="3"/>
      <c r="AH1333" s="3"/>
      <c r="AI1333" s="3"/>
      <c r="AJ1333" s="3"/>
      <c r="AK1333" s="3"/>
      <c r="AL1333" s="66"/>
      <c r="AM1333" s="3"/>
      <c r="AN1333" s="3"/>
      <c r="AO1333" s="3"/>
      <c r="AP1333" s="66"/>
      <c r="AQ1333" s="3"/>
      <c r="AR1333" s="3"/>
      <c r="AS1333" s="3"/>
      <c r="AT1333" s="3"/>
      <c r="AU1333" s="3"/>
      <c r="AV1333" s="3"/>
      <c r="AW1333" s="3"/>
      <c r="AX1333" s="45"/>
      <c r="AY1333" s="3"/>
      <c r="AZ1333" s="3"/>
      <c r="BA1333" s="3"/>
      <c r="BB1333" s="3"/>
      <c r="BC1333" s="66"/>
      <c r="BD1333" s="3"/>
      <c r="BE1333" s="3"/>
      <c r="BF1333" s="3"/>
      <c r="BG1333" s="3"/>
      <c r="BH1333" s="3"/>
      <c r="BI1333" s="3"/>
      <c r="BJ1333" s="3"/>
      <c r="BK1333" s="3"/>
      <c r="BL1333" s="3"/>
      <c r="BM1333" s="3"/>
      <c r="BN1333" s="3"/>
      <c r="BO1333" s="3"/>
      <c r="BP1333" s="3"/>
      <c r="BQ1333" s="3"/>
      <c r="BR1333" s="3"/>
      <c r="BS1333" s="3"/>
      <c r="BT1333" s="3"/>
      <c r="BU1333" s="3"/>
      <c r="BV1333" s="2" t="s">
        <v>4467</v>
      </c>
      <c r="BW1333" s="3"/>
      <c r="BX1333" s="66"/>
      <c r="BY1333" s="3"/>
      <c r="BZ1333" s="66"/>
      <c r="CA1333" s="3"/>
      <c r="CB1333" s="3"/>
      <c r="CC1333" s="3"/>
      <c r="CD1333" s="3"/>
      <c r="CE1333" s="3"/>
      <c r="CF1333" s="3"/>
      <c r="CG1333" s="3"/>
      <c r="CH1333" s="3"/>
      <c r="CI1333" s="3"/>
      <c r="CJ1333" s="3"/>
      <c r="CK1333" s="3"/>
      <c r="CL1333" s="3"/>
      <c r="CM1333" s="66"/>
      <c r="CN1333" s="3"/>
      <c r="CO1333" s="3"/>
      <c r="CP1333" s="3"/>
      <c r="CQ1333" s="3"/>
      <c r="CR1333" s="3"/>
      <c r="CS1333" s="3"/>
      <c r="CT1333" s="3"/>
      <c r="CU1333" s="3"/>
      <c r="CV1333" s="3"/>
      <c r="CW1333" s="3"/>
      <c r="CX1333" s="3"/>
      <c r="CY1333" s="3"/>
      <c r="CZ1333" s="66"/>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66"/>
      <c r="DW1333" s="3"/>
      <c r="DX1333" s="3"/>
      <c r="DY1333" s="3"/>
      <c r="DZ1333" s="45"/>
      <c r="EA1333" s="45"/>
      <c r="EB1333" s="45"/>
      <c r="EC1333" s="45"/>
      <c r="ED1333" s="45"/>
      <c r="EE1333" s="45"/>
      <c r="EF1333" s="45"/>
      <c r="EG1333" s="45"/>
      <c r="EH1333" s="45"/>
      <c r="EI1333" s="45"/>
      <c r="EJ1333" s="45"/>
    </row>
    <row r="1334" spans="3:140" ht="15.75" customHeight="1">
      <c r="C1334" s="3"/>
      <c r="D1334" s="66"/>
      <c r="E1334" s="3"/>
      <c r="F1334" s="3"/>
      <c r="G1334" s="3"/>
      <c r="H1334" s="66"/>
      <c r="I1334" s="40"/>
      <c r="J1334" s="3"/>
      <c r="K1334" s="3"/>
      <c r="L1334" s="3"/>
      <c r="M1334" s="66"/>
      <c r="N1334" s="3"/>
      <c r="O1334" s="3"/>
      <c r="P1334" s="3"/>
      <c r="Q1334" s="66"/>
      <c r="R1334" s="3"/>
      <c r="S1334" s="66"/>
      <c r="T1334" s="66"/>
      <c r="U1334" s="66"/>
      <c r="V1334" s="66"/>
      <c r="W1334" s="66"/>
      <c r="X1334" s="3"/>
      <c r="Y1334" s="66"/>
      <c r="Z1334" s="66"/>
      <c r="AA1334" s="3"/>
      <c r="AB1334" s="3"/>
      <c r="AC1334" s="3"/>
      <c r="AD1334" s="3"/>
      <c r="AE1334" s="3"/>
      <c r="AF1334" s="3"/>
      <c r="AG1334" s="3"/>
      <c r="AH1334" s="3"/>
      <c r="AI1334" s="3"/>
      <c r="AJ1334" s="3"/>
      <c r="AK1334" s="3"/>
      <c r="AL1334" s="66"/>
      <c r="AM1334" s="3"/>
      <c r="AN1334" s="3"/>
      <c r="AO1334" s="3"/>
      <c r="AP1334" s="66"/>
      <c r="AQ1334" s="3"/>
      <c r="AR1334" s="3"/>
      <c r="AS1334" s="3"/>
      <c r="AT1334" s="3"/>
      <c r="AU1334" s="3"/>
      <c r="AV1334" s="3"/>
      <c r="AW1334" s="3"/>
      <c r="AX1334" s="45"/>
      <c r="AY1334" s="3"/>
      <c r="AZ1334" s="3"/>
      <c r="BA1334" s="3"/>
      <c r="BB1334" s="3"/>
      <c r="BC1334" s="66"/>
      <c r="BD1334" s="3"/>
      <c r="BE1334" s="3"/>
      <c r="BF1334" s="3"/>
      <c r="BG1334" s="3"/>
      <c r="BH1334" s="3"/>
      <c r="BI1334" s="3"/>
      <c r="BJ1334" s="3"/>
      <c r="BK1334" s="3"/>
      <c r="BL1334" s="3"/>
      <c r="BM1334" s="3"/>
      <c r="BN1334" s="3"/>
      <c r="BO1334" s="3"/>
      <c r="BP1334" s="3"/>
      <c r="BQ1334" s="3"/>
      <c r="BR1334" s="3"/>
      <c r="BS1334" s="3"/>
      <c r="BT1334" s="3"/>
      <c r="BU1334" s="3"/>
      <c r="BV1334" s="2" t="s">
        <v>4467</v>
      </c>
      <c r="BW1334" s="3"/>
      <c r="BX1334" s="66"/>
      <c r="BY1334" s="3"/>
      <c r="BZ1334" s="66"/>
      <c r="CA1334" s="3"/>
      <c r="CB1334" s="3"/>
      <c r="CC1334" s="3"/>
      <c r="CD1334" s="3"/>
      <c r="CE1334" s="3"/>
      <c r="CF1334" s="3"/>
      <c r="CG1334" s="3"/>
      <c r="CH1334" s="3"/>
      <c r="CI1334" s="3"/>
      <c r="CJ1334" s="3"/>
      <c r="CK1334" s="3"/>
      <c r="CL1334" s="3"/>
      <c r="CM1334" s="66"/>
      <c r="CN1334" s="3"/>
      <c r="CO1334" s="3"/>
      <c r="CP1334" s="3"/>
      <c r="CQ1334" s="3"/>
      <c r="CR1334" s="3"/>
      <c r="CS1334" s="3"/>
      <c r="CT1334" s="3"/>
      <c r="CU1334" s="3"/>
      <c r="CV1334" s="3"/>
      <c r="CW1334" s="3"/>
      <c r="CX1334" s="3"/>
      <c r="CY1334" s="3"/>
      <c r="CZ1334" s="66"/>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66"/>
      <c r="DW1334" s="3"/>
      <c r="DX1334" s="3"/>
      <c r="DY1334" s="3"/>
      <c r="DZ1334" s="45"/>
      <c r="EA1334" s="45"/>
      <c r="EB1334" s="45"/>
      <c r="EC1334" s="45"/>
      <c r="ED1334" s="45"/>
      <c r="EE1334" s="45"/>
      <c r="EF1334" s="45"/>
      <c r="EG1334" s="45"/>
      <c r="EH1334" s="45"/>
      <c r="EI1334" s="45"/>
      <c r="EJ1334" s="45"/>
    </row>
    <row r="1335" spans="3:140" ht="15.75" customHeight="1">
      <c r="C1335" s="3"/>
      <c r="D1335" s="66"/>
      <c r="E1335" s="3"/>
      <c r="F1335" s="3"/>
      <c r="G1335" s="3"/>
      <c r="H1335" s="66"/>
      <c r="I1335" s="40"/>
      <c r="J1335" s="3"/>
      <c r="K1335" s="3"/>
      <c r="L1335" s="3"/>
      <c r="M1335" s="66"/>
      <c r="N1335" s="3"/>
      <c r="O1335" s="3"/>
      <c r="P1335" s="3"/>
      <c r="Q1335" s="66"/>
      <c r="R1335" s="3"/>
      <c r="S1335" s="66"/>
      <c r="T1335" s="66"/>
      <c r="U1335" s="66"/>
      <c r="V1335" s="66"/>
      <c r="W1335" s="66"/>
      <c r="X1335" s="3"/>
      <c r="Y1335" s="66"/>
      <c r="Z1335" s="66"/>
      <c r="AA1335" s="3"/>
      <c r="AB1335" s="3"/>
      <c r="AC1335" s="3"/>
      <c r="AD1335" s="3"/>
      <c r="AE1335" s="3"/>
      <c r="AF1335" s="3"/>
      <c r="AG1335" s="3"/>
      <c r="AH1335" s="3"/>
      <c r="AI1335" s="3"/>
      <c r="AJ1335" s="3"/>
      <c r="AK1335" s="3"/>
      <c r="AL1335" s="66"/>
      <c r="AM1335" s="3"/>
      <c r="AN1335" s="3"/>
      <c r="AO1335" s="3"/>
      <c r="AP1335" s="66"/>
      <c r="AQ1335" s="3"/>
      <c r="AR1335" s="3"/>
      <c r="AS1335" s="3"/>
      <c r="AT1335" s="3"/>
      <c r="AU1335" s="3"/>
      <c r="AV1335" s="3"/>
      <c r="AW1335" s="3"/>
      <c r="AX1335" s="45"/>
      <c r="AY1335" s="3"/>
      <c r="AZ1335" s="3"/>
      <c r="BA1335" s="3"/>
      <c r="BB1335" s="3"/>
      <c r="BC1335" s="66"/>
      <c r="BD1335" s="3"/>
      <c r="BE1335" s="3"/>
      <c r="BF1335" s="3"/>
      <c r="BG1335" s="3"/>
      <c r="BH1335" s="3"/>
      <c r="BI1335" s="3"/>
      <c r="BJ1335" s="3"/>
      <c r="BK1335" s="3"/>
      <c r="BL1335" s="3"/>
      <c r="BM1335" s="3"/>
      <c r="BN1335" s="3"/>
      <c r="BO1335" s="3"/>
      <c r="BP1335" s="3"/>
      <c r="BQ1335" s="3"/>
      <c r="BR1335" s="3"/>
      <c r="BS1335" s="3"/>
      <c r="BT1335" s="3"/>
      <c r="BU1335" s="3"/>
      <c r="BV1335" s="2" t="s">
        <v>4467</v>
      </c>
      <c r="BW1335" s="3"/>
      <c r="BX1335" s="66"/>
      <c r="BY1335" s="3"/>
      <c r="BZ1335" s="66"/>
      <c r="CA1335" s="3"/>
      <c r="CB1335" s="3"/>
      <c r="CC1335" s="3"/>
      <c r="CD1335" s="3"/>
      <c r="CE1335" s="3"/>
      <c r="CF1335" s="3"/>
      <c r="CG1335" s="3"/>
      <c r="CH1335" s="3"/>
      <c r="CI1335" s="3"/>
      <c r="CJ1335" s="3"/>
      <c r="CK1335" s="3"/>
      <c r="CL1335" s="3"/>
      <c r="CM1335" s="66"/>
      <c r="CN1335" s="3"/>
      <c r="CO1335" s="3"/>
      <c r="CP1335" s="3"/>
      <c r="CQ1335" s="3"/>
      <c r="CR1335" s="3"/>
      <c r="CS1335" s="3"/>
      <c r="CT1335" s="3"/>
      <c r="CU1335" s="3"/>
      <c r="CV1335" s="3"/>
      <c r="CW1335" s="3"/>
      <c r="CX1335" s="3"/>
      <c r="CY1335" s="3"/>
      <c r="CZ1335" s="66"/>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66"/>
      <c r="DW1335" s="3"/>
      <c r="DX1335" s="3"/>
      <c r="DY1335" s="3"/>
      <c r="DZ1335" s="45"/>
      <c r="EA1335" s="45"/>
      <c r="EB1335" s="45"/>
      <c r="EC1335" s="45"/>
      <c r="ED1335" s="45"/>
      <c r="EE1335" s="45"/>
      <c r="EF1335" s="45"/>
      <c r="EG1335" s="45"/>
      <c r="EH1335" s="45"/>
      <c r="EI1335" s="45"/>
      <c r="EJ1335" s="45"/>
    </row>
    <row r="1336" spans="3:140" ht="15.75" customHeight="1">
      <c r="C1336" s="3"/>
      <c r="D1336" s="66"/>
      <c r="E1336" s="3"/>
      <c r="F1336" s="3"/>
      <c r="G1336" s="3"/>
      <c r="H1336" s="66"/>
      <c r="I1336" s="40"/>
      <c r="J1336" s="3"/>
      <c r="K1336" s="3"/>
      <c r="L1336" s="3"/>
      <c r="M1336" s="66"/>
      <c r="N1336" s="3"/>
      <c r="O1336" s="3"/>
      <c r="P1336" s="3"/>
      <c r="Q1336" s="66"/>
      <c r="R1336" s="3"/>
      <c r="S1336" s="66"/>
      <c r="T1336" s="66"/>
      <c r="U1336" s="66"/>
      <c r="V1336" s="66"/>
      <c r="W1336" s="66"/>
      <c r="X1336" s="3"/>
      <c r="Y1336" s="66"/>
      <c r="Z1336" s="66"/>
      <c r="AA1336" s="3"/>
      <c r="AB1336" s="3"/>
      <c r="AC1336" s="3"/>
      <c r="AD1336" s="3"/>
      <c r="AE1336" s="3"/>
      <c r="AF1336" s="3"/>
      <c r="AG1336" s="3"/>
      <c r="AH1336" s="3"/>
      <c r="AI1336" s="3"/>
      <c r="AJ1336" s="3"/>
      <c r="AK1336" s="3"/>
      <c r="AL1336" s="66"/>
      <c r="AM1336" s="3"/>
      <c r="AN1336" s="3"/>
      <c r="AO1336" s="3"/>
      <c r="AP1336" s="66"/>
      <c r="AQ1336" s="3"/>
      <c r="AR1336" s="3"/>
      <c r="AS1336" s="3"/>
      <c r="AT1336" s="3"/>
      <c r="AU1336" s="3"/>
      <c r="AV1336" s="3"/>
      <c r="AW1336" s="3"/>
      <c r="AX1336" s="45"/>
      <c r="AY1336" s="3"/>
      <c r="AZ1336" s="3"/>
      <c r="BA1336" s="3"/>
      <c r="BB1336" s="3"/>
      <c r="BC1336" s="66"/>
      <c r="BD1336" s="3"/>
      <c r="BE1336" s="3"/>
      <c r="BF1336" s="3"/>
      <c r="BG1336" s="3"/>
      <c r="BH1336" s="3"/>
      <c r="BI1336" s="3"/>
      <c r="BJ1336" s="3"/>
      <c r="BK1336" s="3"/>
      <c r="BL1336" s="3"/>
      <c r="BM1336" s="3"/>
      <c r="BN1336" s="3"/>
      <c r="BO1336" s="3"/>
      <c r="BP1336" s="3"/>
      <c r="BQ1336" s="3"/>
      <c r="BR1336" s="3"/>
      <c r="BS1336" s="3"/>
      <c r="BT1336" s="3"/>
      <c r="BU1336" s="3"/>
      <c r="BV1336" s="2" t="s">
        <v>4467</v>
      </c>
      <c r="BW1336" s="3"/>
      <c r="BX1336" s="66"/>
      <c r="BY1336" s="3"/>
      <c r="BZ1336" s="66"/>
      <c r="CA1336" s="3"/>
      <c r="CB1336" s="3"/>
      <c r="CC1336" s="3"/>
      <c r="CD1336" s="3"/>
      <c r="CE1336" s="3"/>
      <c r="CF1336" s="3"/>
      <c r="CG1336" s="3"/>
      <c r="CH1336" s="3"/>
      <c r="CI1336" s="3"/>
      <c r="CJ1336" s="3"/>
      <c r="CK1336" s="3"/>
      <c r="CL1336" s="3"/>
      <c r="CM1336" s="66"/>
      <c r="CN1336" s="3"/>
      <c r="CO1336" s="3"/>
      <c r="CP1336" s="3"/>
      <c r="CQ1336" s="3"/>
      <c r="CR1336" s="3"/>
      <c r="CS1336" s="3"/>
      <c r="CT1336" s="3"/>
      <c r="CU1336" s="3"/>
      <c r="CV1336" s="3"/>
      <c r="CW1336" s="3"/>
      <c r="CX1336" s="3"/>
      <c r="CY1336" s="3"/>
      <c r="CZ1336" s="66"/>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66"/>
      <c r="DW1336" s="3"/>
      <c r="DX1336" s="3"/>
      <c r="DY1336" s="3"/>
      <c r="DZ1336" s="45"/>
      <c r="EA1336" s="45"/>
      <c r="EB1336" s="45"/>
      <c r="EC1336" s="45"/>
      <c r="ED1336" s="45"/>
      <c r="EE1336" s="45"/>
      <c r="EF1336" s="45"/>
      <c r="EG1336" s="45"/>
      <c r="EH1336" s="45"/>
      <c r="EI1336" s="45"/>
      <c r="EJ1336" s="45"/>
    </row>
    <row r="1337" spans="3:140" ht="15.75" customHeight="1">
      <c r="C1337" s="3"/>
      <c r="D1337" s="66"/>
      <c r="E1337" s="3"/>
      <c r="F1337" s="3"/>
      <c r="G1337" s="3"/>
      <c r="H1337" s="66"/>
      <c r="I1337" s="40"/>
      <c r="J1337" s="3"/>
      <c r="K1337" s="3"/>
      <c r="L1337" s="3"/>
      <c r="M1337" s="66"/>
      <c r="N1337" s="3"/>
      <c r="O1337" s="3"/>
      <c r="P1337" s="3"/>
      <c r="Q1337" s="66"/>
      <c r="R1337" s="3"/>
      <c r="S1337" s="66"/>
      <c r="T1337" s="66"/>
      <c r="U1337" s="66"/>
      <c r="V1337" s="66"/>
      <c r="W1337" s="66"/>
      <c r="X1337" s="3"/>
      <c r="Y1337" s="66"/>
      <c r="Z1337" s="66"/>
      <c r="AA1337" s="3"/>
      <c r="AB1337" s="3"/>
      <c r="AC1337" s="3"/>
      <c r="AD1337" s="3"/>
      <c r="AE1337" s="3"/>
      <c r="AF1337" s="3"/>
      <c r="AG1337" s="3"/>
      <c r="AH1337" s="3"/>
      <c r="AI1337" s="3"/>
      <c r="AJ1337" s="3"/>
      <c r="AK1337" s="3"/>
      <c r="AL1337" s="66"/>
      <c r="AM1337" s="3"/>
      <c r="AN1337" s="3"/>
      <c r="AO1337" s="3"/>
      <c r="AP1337" s="66"/>
      <c r="AQ1337" s="3"/>
      <c r="AR1337" s="3"/>
      <c r="AS1337" s="3"/>
      <c r="AT1337" s="3"/>
      <c r="AU1337" s="3"/>
      <c r="AV1337" s="3"/>
      <c r="AW1337" s="3"/>
      <c r="AX1337" s="45"/>
      <c r="AY1337" s="3"/>
      <c r="AZ1337" s="3"/>
      <c r="BA1337" s="3"/>
      <c r="BB1337" s="3"/>
      <c r="BC1337" s="66"/>
      <c r="BD1337" s="3"/>
      <c r="BE1337" s="3"/>
      <c r="BF1337" s="3"/>
      <c r="BG1337" s="3"/>
      <c r="BH1337" s="3"/>
      <c r="BI1337" s="3"/>
      <c r="BJ1337" s="3"/>
      <c r="BK1337" s="3"/>
      <c r="BL1337" s="3"/>
      <c r="BM1337" s="3"/>
      <c r="BN1337" s="3"/>
      <c r="BO1337" s="3"/>
      <c r="BP1337" s="3"/>
      <c r="BQ1337" s="3"/>
      <c r="BR1337" s="3"/>
      <c r="BS1337" s="3"/>
      <c r="BT1337" s="3"/>
      <c r="BU1337" s="3"/>
      <c r="BV1337" s="2" t="s">
        <v>4467</v>
      </c>
      <c r="BW1337" s="3"/>
      <c r="BX1337" s="66"/>
      <c r="BY1337" s="3"/>
      <c r="BZ1337" s="66"/>
      <c r="CA1337" s="3"/>
      <c r="CB1337" s="3"/>
      <c r="CC1337" s="3"/>
      <c r="CD1337" s="3"/>
      <c r="CE1337" s="3"/>
      <c r="CF1337" s="3"/>
      <c r="CG1337" s="3"/>
      <c r="CH1337" s="3"/>
      <c r="CI1337" s="3"/>
      <c r="CJ1337" s="3"/>
      <c r="CK1337" s="3"/>
      <c r="CL1337" s="3"/>
      <c r="CM1337" s="66"/>
      <c r="CN1337" s="3"/>
      <c r="CO1337" s="3"/>
      <c r="CP1337" s="3"/>
      <c r="CQ1337" s="3"/>
      <c r="CR1337" s="3"/>
      <c r="CS1337" s="3"/>
      <c r="CT1337" s="3"/>
      <c r="CU1337" s="3"/>
      <c r="CV1337" s="3"/>
      <c r="CW1337" s="3"/>
      <c r="CX1337" s="3"/>
      <c r="CY1337" s="3"/>
      <c r="CZ1337" s="66"/>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66"/>
      <c r="DW1337" s="3"/>
      <c r="DX1337" s="3"/>
      <c r="DY1337" s="3"/>
      <c r="DZ1337" s="45"/>
      <c r="EA1337" s="45"/>
      <c r="EB1337" s="45"/>
      <c r="EC1337" s="45"/>
      <c r="ED1337" s="45"/>
      <c r="EE1337" s="45"/>
      <c r="EF1337" s="45"/>
      <c r="EG1337" s="45"/>
      <c r="EH1337" s="45"/>
      <c r="EI1337" s="45"/>
      <c r="EJ1337" s="45"/>
    </row>
    <row r="1338" spans="3:140" ht="15.75" customHeight="1">
      <c r="C1338" s="3"/>
      <c r="D1338" s="66"/>
      <c r="E1338" s="3"/>
      <c r="F1338" s="3"/>
      <c r="G1338" s="3"/>
      <c r="H1338" s="66"/>
      <c r="I1338" s="40"/>
      <c r="J1338" s="3"/>
      <c r="K1338" s="3"/>
      <c r="L1338" s="3"/>
      <c r="M1338" s="66"/>
      <c r="N1338" s="3"/>
      <c r="O1338" s="3"/>
      <c r="P1338" s="3"/>
      <c r="Q1338" s="66"/>
      <c r="R1338" s="3"/>
      <c r="S1338" s="66"/>
      <c r="T1338" s="66"/>
      <c r="U1338" s="66"/>
      <c r="V1338" s="66"/>
      <c r="W1338" s="66"/>
      <c r="X1338" s="3"/>
      <c r="Y1338" s="66"/>
      <c r="Z1338" s="66"/>
      <c r="AA1338" s="3"/>
      <c r="AB1338" s="3"/>
      <c r="AC1338" s="3"/>
      <c r="AD1338" s="3"/>
      <c r="AE1338" s="3"/>
      <c r="AF1338" s="3"/>
      <c r="AG1338" s="3"/>
      <c r="AH1338" s="3"/>
      <c r="AI1338" s="3"/>
      <c r="AJ1338" s="3"/>
      <c r="AK1338" s="3"/>
      <c r="AL1338" s="66"/>
      <c r="AM1338" s="3"/>
      <c r="AN1338" s="3"/>
      <c r="AO1338" s="3"/>
      <c r="AP1338" s="66"/>
      <c r="AQ1338" s="3"/>
      <c r="AR1338" s="3"/>
      <c r="AS1338" s="3"/>
      <c r="AT1338" s="3"/>
      <c r="AU1338" s="3"/>
      <c r="AV1338" s="3"/>
      <c r="AW1338" s="3"/>
      <c r="AX1338" s="45"/>
      <c r="AY1338" s="3"/>
      <c r="AZ1338" s="3"/>
      <c r="BA1338" s="3"/>
      <c r="BB1338" s="3"/>
      <c r="BC1338" s="66"/>
      <c r="BD1338" s="3"/>
      <c r="BE1338" s="3"/>
      <c r="BF1338" s="3"/>
      <c r="BG1338" s="3"/>
      <c r="BH1338" s="3"/>
      <c r="BI1338" s="3"/>
      <c r="BJ1338" s="3"/>
      <c r="BK1338" s="3"/>
      <c r="BL1338" s="3"/>
      <c r="BM1338" s="3"/>
      <c r="BN1338" s="3"/>
      <c r="BO1338" s="3"/>
      <c r="BP1338" s="3"/>
      <c r="BQ1338" s="3"/>
      <c r="BR1338" s="3"/>
      <c r="BS1338" s="3"/>
      <c r="BT1338" s="3"/>
      <c r="BU1338" s="3"/>
      <c r="BV1338" s="2" t="s">
        <v>4467</v>
      </c>
      <c r="BW1338" s="3"/>
      <c r="BX1338" s="66"/>
      <c r="BY1338" s="3"/>
      <c r="BZ1338" s="66"/>
      <c r="CA1338" s="3"/>
      <c r="CB1338" s="3"/>
      <c r="CC1338" s="3"/>
      <c r="CD1338" s="3"/>
      <c r="CE1338" s="3"/>
      <c r="CF1338" s="3"/>
      <c r="CG1338" s="3"/>
      <c r="CH1338" s="3"/>
      <c r="CI1338" s="3"/>
      <c r="CJ1338" s="3"/>
      <c r="CK1338" s="3"/>
      <c r="CL1338" s="3"/>
      <c r="CM1338" s="66"/>
      <c r="CN1338" s="3"/>
      <c r="CO1338" s="3"/>
      <c r="CP1338" s="3"/>
      <c r="CQ1338" s="3"/>
      <c r="CR1338" s="3"/>
      <c r="CS1338" s="3"/>
      <c r="CT1338" s="3"/>
      <c r="CU1338" s="3"/>
      <c r="CV1338" s="3"/>
      <c r="CW1338" s="3"/>
      <c r="CX1338" s="3"/>
      <c r="CY1338" s="3"/>
      <c r="CZ1338" s="66"/>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66"/>
      <c r="DW1338" s="3"/>
      <c r="DX1338" s="3"/>
      <c r="DY1338" s="3"/>
      <c r="DZ1338" s="45"/>
      <c r="EA1338" s="45"/>
      <c r="EB1338" s="45"/>
      <c r="EC1338" s="45"/>
      <c r="ED1338" s="45"/>
      <c r="EE1338" s="45"/>
      <c r="EF1338" s="45"/>
      <c r="EG1338" s="45"/>
      <c r="EH1338" s="45"/>
      <c r="EI1338" s="45"/>
      <c r="EJ1338" s="45"/>
    </row>
    <row r="1339" spans="3:140" ht="15.75" customHeight="1">
      <c r="C1339" s="3"/>
      <c r="D1339" s="66"/>
      <c r="E1339" s="3"/>
      <c r="F1339" s="3"/>
      <c r="G1339" s="3"/>
      <c r="H1339" s="66"/>
      <c r="I1339" s="40"/>
      <c r="J1339" s="3"/>
      <c r="K1339" s="3"/>
      <c r="L1339" s="3"/>
      <c r="M1339" s="66"/>
      <c r="N1339" s="3"/>
      <c r="O1339" s="3"/>
      <c r="P1339" s="3"/>
      <c r="Q1339" s="66"/>
      <c r="R1339" s="3"/>
      <c r="S1339" s="66"/>
      <c r="T1339" s="66"/>
      <c r="U1339" s="66"/>
      <c r="V1339" s="66"/>
      <c r="W1339" s="66"/>
      <c r="X1339" s="3"/>
      <c r="Y1339" s="66"/>
      <c r="Z1339" s="66"/>
      <c r="AA1339" s="3"/>
      <c r="AB1339" s="3"/>
      <c r="AC1339" s="3"/>
      <c r="AD1339" s="3"/>
      <c r="AE1339" s="3"/>
      <c r="AF1339" s="3"/>
      <c r="AG1339" s="3"/>
      <c r="AH1339" s="3"/>
      <c r="AI1339" s="3"/>
      <c r="AJ1339" s="3"/>
      <c r="AK1339" s="3"/>
      <c r="AL1339" s="66"/>
      <c r="AM1339" s="3"/>
      <c r="AN1339" s="3"/>
      <c r="AO1339" s="3"/>
      <c r="AP1339" s="66"/>
      <c r="AQ1339" s="3"/>
      <c r="AR1339" s="3"/>
      <c r="AS1339" s="3"/>
      <c r="AT1339" s="3"/>
      <c r="AU1339" s="3"/>
      <c r="AV1339" s="3"/>
      <c r="AW1339" s="3"/>
      <c r="AX1339" s="45"/>
      <c r="AY1339" s="3"/>
      <c r="AZ1339" s="3"/>
      <c r="BA1339" s="3"/>
      <c r="BB1339" s="3"/>
      <c r="BC1339" s="66"/>
      <c r="BD1339" s="3"/>
      <c r="BE1339" s="3"/>
      <c r="BF1339" s="3"/>
      <c r="BG1339" s="3"/>
      <c r="BH1339" s="3"/>
      <c r="BI1339" s="3"/>
      <c r="BJ1339" s="3"/>
      <c r="BK1339" s="3"/>
      <c r="BL1339" s="3"/>
      <c r="BM1339" s="3"/>
      <c r="BN1339" s="3"/>
      <c r="BO1339" s="3"/>
      <c r="BP1339" s="3"/>
      <c r="BQ1339" s="3"/>
      <c r="BR1339" s="3"/>
      <c r="BS1339" s="3"/>
      <c r="BT1339" s="3"/>
      <c r="BU1339" s="3"/>
      <c r="BV1339" s="2" t="s">
        <v>4467</v>
      </c>
      <c r="BW1339" s="3"/>
      <c r="BX1339" s="66"/>
      <c r="BY1339" s="3"/>
      <c r="BZ1339" s="66"/>
      <c r="CA1339" s="3"/>
      <c r="CB1339" s="3"/>
      <c r="CC1339" s="3"/>
      <c r="CD1339" s="3"/>
      <c r="CE1339" s="3"/>
      <c r="CF1339" s="3"/>
      <c r="CG1339" s="3"/>
      <c r="CH1339" s="3"/>
      <c r="CI1339" s="3"/>
      <c r="CJ1339" s="3"/>
      <c r="CK1339" s="3"/>
      <c r="CL1339" s="3"/>
      <c r="CM1339" s="66"/>
      <c r="CN1339" s="3"/>
      <c r="CO1339" s="3"/>
      <c r="CP1339" s="3"/>
      <c r="CQ1339" s="3"/>
      <c r="CR1339" s="3"/>
      <c r="CS1339" s="3"/>
      <c r="CT1339" s="3"/>
      <c r="CU1339" s="3"/>
      <c r="CV1339" s="3"/>
      <c r="CW1339" s="3"/>
      <c r="CX1339" s="3"/>
      <c r="CY1339" s="3"/>
      <c r="CZ1339" s="66"/>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66"/>
      <c r="DW1339" s="3"/>
      <c r="DX1339" s="3"/>
      <c r="DY1339" s="3"/>
      <c r="DZ1339" s="45"/>
      <c r="EA1339" s="45"/>
      <c r="EB1339" s="45"/>
      <c r="EC1339" s="45"/>
      <c r="ED1339" s="45"/>
      <c r="EE1339" s="45"/>
      <c r="EF1339" s="45"/>
      <c r="EG1339" s="45"/>
      <c r="EH1339" s="45"/>
      <c r="EI1339" s="45"/>
      <c r="EJ1339" s="45"/>
    </row>
    <row r="1340" spans="3:140" ht="15.75" customHeight="1">
      <c r="C1340" s="3"/>
      <c r="D1340" s="66"/>
      <c r="E1340" s="3"/>
      <c r="F1340" s="3"/>
      <c r="G1340" s="3"/>
      <c r="H1340" s="66"/>
      <c r="I1340" s="40"/>
      <c r="J1340" s="3"/>
      <c r="K1340" s="3"/>
      <c r="L1340" s="3"/>
      <c r="M1340" s="66"/>
      <c r="N1340" s="3"/>
      <c r="O1340" s="3"/>
      <c r="P1340" s="3"/>
      <c r="Q1340" s="66"/>
      <c r="R1340" s="3"/>
      <c r="S1340" s="66"/>
      <c r="T1340" s="66"/>
      <c r="U1340" s="66"/>
      <c r="V1340" s="66"/>
      <c r="W1340" s="66"/>
      <c r="X1340" s="3"/>
      <c r="Y1340" s="66"/>
      <c r="Z1340" s="66"/>
      <c r="AA1340" s="3"/>
      <c r="AB1340" s="3"/>
      <c r="AC1340" s="3"/>
      <c r="AD1340" s="3"/>
      <c r="AE1340" s="3"/>
      <c r="AF1340" s="3"/>
      <c r="AG1340" s="3"/>
      <c r="AH1340" s="3"/>
      <c r="AI1340" s="3"/>
      <c r="AJ1340" s="3"/>
      <c r="AK1340" s="3"/>
      <c r="AL1340" s="66"/>
      <c r="AM1340" s="3"/>
      <c r="AN1340" s="3"/>
      <c r="AO1340" s="3"/>
      <c r="AP1340" s="66"/>
      <c r="AQ1340" s="3"/>
      <c r="AR1340" s="3"/>
      <c r="AS1340" s="3"/>
      <c r="AT1340" s="3"/>
      <c r="AU1340" s="3"/>
      <c r="AV1340" s="3"/>
      <c r="AW1340" s="3"/>
      <c r="AX1340" s="45"/>
      <c r="AY1340" s="3"/>
      <c r="AZ1340" s="3"/>
      <c r="BA1340" s="3"/>
      <c r="BB1340" s="3"/>
      <c r="BC1340" s="66"/>
      <c r="BD1340" s="3"/>
      <c r="BE1340" s="3"/>
      <c r="BF1340" s="3"/>
      <c r="BG1340" s="3"/>
      <c r="BH1340" s="3"/>
      <c r="BI1340" s="3"/>
      <c r="BJ1340" s="3"/>
      <c r="BK1340" s="3"/>
      <c r="BL1340" s="3"/>
      <c r="BM1340" s="3"/>
      <c r="BN1340" s="3"/>
      <c r="BO1340" s="3"/>
      <c r="BP1340" s="3"/>
      <c r="BQ1340" s="3"/>
      <c r="BR1340" s="3"/>
      <c r="BS1340" s="3"/>
      <c r="BT1340" s="3"/>
      <c r="BU1340" s="3"/>
      <c r="BV1340" s="2" t="s">
        <v>4467</v>
      </c>
      <c r="BW1340" s="3"/>
      <c r="BX1340" s="66"/>
      <c r="BY1340" s="3"/>
      <c r="BZ1340" s="66"/>
      <c r="CA1340" s="3"/>
      <c r="CB1340" s="3"/>
      <c r="CC1340" s="3"/>
      <c r="CD1340" s="3"/>
      <c r="CE1340" s="3"/>
      <c r="CF1340" s="3"/>
      <c r="CG1340" s="3"/>
      <c r="CH1340" s="3"/>
      <c r="CI1340" s="3"/>
      <c r="CJ1340" s="3"/>
      <c r="CK1340" s="3"/>
      <c r="CL1340" s="3"/>
      <c r="CM1340" s="66"/>
      <c r="CN1340" s="3"/>
      <c r="CO1340" s="3"/>
      <c r="CP1340" s="3"/>
      <c r="CQ1340" s="3"/>
      <c r="CR1340" s="3"/>
      <c r="CS1340" s="3"/>
      <c r="CT1340" s="3"/>
      <c r="CU1340" s="3"/>
      <c r="CV1340" s="3"/>
      <c r="CW1340" s="3"/>
      <c r="CX1340" s="3"/>
      <c r="CY1340" s="3"/>
      <c r="CZ1340" s="66"/>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66"/>
      <c r="DW1340" s="3"/>
      <c r="DX1340" s="3"/>
      <c r="DY1340" s="3"/>
      <c r="DZ1340" s="45"/>
      <c r="EA1340" s="45"/>
      <c r="EB1340" s="45"/>
      <c r="EC1340" s="45"/>
      <c r="ED1340" s="45"/>
      <c r="EE1340" s="45"/>
      <c r="EF1340" s="45"/>
      <c r="EG1340" s="45"/>
      <c r="EH1340" s="45"/>
      <c r="EI1340" s="45"/>
      <c r="EJ1340" s="45"/>
    </row>
    <row r="1341" spans="3:140" ht="15.75" customHeight="1">
      <c r="C1341" s="3"/>
      <c r="D1341" s="66"/>
      <c r="E1341" s="3"/>
      <c r="F1341" s="3"/>
      <c r="G1341" s="3"/>
      <c r="H1341" s="66"/>
      <c r="I1341" s="40"/>
      <c r="J1341" s="3"/>
      <c r="K1341" s="3"/>
      <c r="L1341" s="3"/>
      <c r="M1341" s="66"/>
      <c r="N1341" s="3"/>
      <c r="O1341" s="3"/>
      <c r="P1341" s="3"/>
      <c r="Q1341" s="66"/>
      <c r="R1341" s="3"/>
      <c r="S1341" s="66"/>
      <c r="T1341" s="66"/>
      <c r="U1341" s="66"/>
      <c r="V1341" s="66"/>
      <c r="W1341" s="66"/>
      <c r="X1341" s="3"/>
      <c r="Y1341" s="66"/>
      <c r="Z1341" s="66"/>
      <c r="AA1341" s="3"/>
      <c r="AB1341" s="3"/>
      <c r="AC1341" s="3"/>
      <c r="AD1341" s="3"/>
      <c r="AE1341" s="3"/>
      <c r="AF1341" s="3"/>
      <c r="AG1341" s="3"/>
      <c r="AH1341" s="3"/>
      <c r="AI1341" s="3"/>
      <c r="AJ1341" s="3"/>
      <c r="AK1341" s="3"/>
      <c r="AL1341" s="66"/>
      <c r="AM1341" s="3"/>
      <c r="AN1341" s="3"/>
      <c r="AO1341" s="3"/>
      <c r="AP1341" s="66"/>
      <c r="AQ1341" s="3"/>
      <c r="AR1341" s="3"/>
      <c r="AS1341" s="3"/>
      <c r="AT1341" s="3"/>
      <c r="AU1341" s="3"/>
      <c r="AV1341" s="3"/>
      <c r="AW1341" s="3"/>
      <c r="AX1341" s="45"/>
      <c r="AY1341" s="3"/>
      <c r="AZ1341" s="3"/>
      <c r="BA1341" s="3"/>
      <c r="BB1341" s="3"/>
      <c r="BC1341" s="66"/>
      <c r="BD1341" s="3"/>
      <c r="BE1341" s="3"/>
      <c r="BF1341" s="3"/>
      <c r="BG1341" s="3"/>
      <c r="BH1341" s="3"/>
      <c r="BI1341" s="3"/>
      <c r="BJ1341" s="3"/>
      <c r="BK1341" s="3"/>
      <c r="BL1341" s="3"/>
      <c r="BM1341" s="3"/>
      <c r="BN1341" s="3"/>
      <c r="BO1341" s="3"/>
      <c r="BP1341" s="3"/>
      <c r="BQ1341" s="3"/>
      <c r="BR1341" s="3"/>
      <c r="BS1341" s="3"/>
      <c r="BT1341" s="3"/>
      <c r="BU1341" s="3"/>
      <c r="BV1341" s="2" t="s">
        <v>4467</v>
      </c>
      <c r="BW1341" s="3"/>
      <c r="BX1341" s="66"/>
      <c r="BY1341" s="3"/>
      <c r="BZ1341" s="66"/>
      <c r="CA1341" s="3"/>
      <c r="CB1341" s="3"/>
      <c r="CC1341" s="3"/>
      <c r="CD1341" s="3"/>
      <c r="CE1341" s="3"/>
      <c r="CF1341" s="3"/>
      <c r="CG1341" s="3"/>
      <c r="CH1341" s="3"/>
      <c r="CI1341" s="3"/>
      <c r="CJ1341" s="3"/>
      <c r="CK1341" s="3"/>
      <c r="CL1341" s="3"/>
      <c r="CM1341" s="66"/>
      <c r="CN1341" s="3"/>
      <c r="CO1341" s="3"/>
      <c r="CP1341" s="3"/>
      <c r="CQ1341" s="3"/>
      <c r="CR1341" s="3"/>
      <c r="CS1341" s="3"/>
      <c r="CT1341" s="3"/>
      <c r="CU1341" s="3"/>
      <c r="CV1341" s="3"/>
      <c r="CW1341" s="3"/>
      <c r="CX1341" s="3"/>
      <c r="CY1341" s="3"/>
      <c r="CZ1341" s="66"/>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66"/>
      <c r="DW1341" s="3"/>
      <c r="DX1341" s="3"/>
      <c r="DY1341" s="3"/>
      <c r="DZ1341" s="45"/>
      <c r="EA1341" s="45"/>
      <c r="EB1341" s="45"/>
      <c r="EC1341" s="45"/>
      <c r="ED1341" s="45"/>
      <c r="EE1341" s="45"/>
      <c r="EF1341" s="45"/>
      <c r="EG1341" s="45"/>
      <c r="EH1341" s="45"/>
      <c r="EI1341" s="45"/>
      <c r="EJ1341" s="45"/>
    </row>
    <row r="1342" spans="3:140" ht="15.75" customHeight="1">
      <c r="C1342" s="3"/>
      <c r="D1342" s="66"/>
      <c r="E1342" s="3"/>
      <c r="F1342" s="3"/>
      <c r="G1342" s="3"/>
      <c r="H1342" s="66"/>
      <c r="I1342" s="40"/>
      <c r="J1342" s="3"/>
      <c r="K1342" s="3"/>
      <c r="L1342" s="3"/>
      <c r="M1342" s="66"/>
      <c r="N1342" s="3"/>
      <c r="O1342" s="3"/>
      <c r="P1342" s="3"/>
      <c r="Q1342" s="66"/>
      <c r="R1342" s="3"/>
      <c r="S1342" s="66"/>
      <c r="T1342" s="66"/>
      <c r="U1342" s="66"/>
      <c r="V1342" s="66"/>
      <c r="W1342" s="66"/>
      <c r="X1342" s="3"/>
      <c r="Y1342" s="66"/>
      <c r="Z1342" s="66"/>
      <c r="AA1342" s="3"/>
      <c r="AB1342" s="3"/>
      <c r="AC1342" s="3"/>
      <c r="AD1342" s="3"/>
      <c r="AE1342" s="3"/>
      <c r="AF1342" s="3"/>
      <c r="AG1342" s="3"/>
      <c r="AH1342" s="3"/>
      <c r="AI1342" s="3"/>
      <c r="AJ1342" s="3"/>
      <c r="AK1342" s="3"/>
      <c r="AL1342" s="66"/>
      <c r="AM1342" s="3"/>
      <c r="AN1342" s="3"/>
      <c r="AO1342" s="3"/>
      <c r="AP1342" s="66"/>
      <c r="AQ1342" s="3"/>
      <c r="AR1342" s="3"/>
      <c r="AS1342" s="3"/>
      <c r="AT1342" s="3"/>
      <c r="AU1342" s="3"/>
      <c r="AV1342" s="3"/>
      <c r="AW1342" s="3"/>
      <c r="AX1342" s="45"/>
      <c r="AY1342" s="3"/>
      <c r="AZ1342" s="3"/>
      <c r="BA1342" s="3"/>
      <c r="BB1342" s="3"/>
      <c r="BC1342" s="66"/>
      <c r="BD1342" s="3"/>
      <c r="BE1342" s="3"/>
      <c r="BF1342" s="3"/>
      <c r="BG1342" s="3"/>
      <c r="BH1342" s="3"/>
      <c r="BI1342" s="3"/>
      <c r="BJ1342" s="3"/>
      <c r="BK1342" s="3"/>
      <c r="BL1342" s="3"/>
      <c r="BM1342" s="3"/>
      <c r="BN1342" s="3"/>
      <c r="BO1342" s="3"/>
      <c r="BP1342" s="3"/>
      <c r="BQ1342" s="3"/>
      <c r="BR1342" s="3"/>
      <c r="BS1342" s="3"/>
      <c r="BT1342" s="3"/>
      <c r="BU1342" s="3"/>
      <c r="BV1342" s="2" t="s">
        <v>4467</v>
      </c>
      <c r="BW1342" s="3"/>
      <c r="BX1342" s="66"/>
      <c r="BY1342" s="3"/>
      <c r="BZ1342" s="66"/>
      <c r="CA1342" s="3"/>
      <c r="CB1342" s="3"/>
      <c r="CC1342" s="3"/>
      <c r="CD1342" s="3"/>
      <c r="CE1342" s="3"/>
      <c r="CF1342" s="3"/>
      <c r="CG1342" s="3"/>
      <c r="CH1342" s="3"/>
      <c r="CI1342" s="3"/>
      <c r="CJ1342" s="3"/>
      <c r="CK1342" s="3"/>
      <c r="CL1342" s="3"/>
      <c r="CM1342" s="66"/>
      <c r="CN1342" s="3"/>
      <c r="CO1342" s="3"/>
      <c r="CP1342" s="3"/>
      <c r="CQ1342" s="3"/>
      <c r="CR1342" s="3"/>
      <c r="CS1342" s="3"/>
      <c r="CT1342" s="3"/>
      <c r="CU1342" s="3"/>
      <c r="CV1342" s="3"/>
      <c r="CW1342" s="3"/>
      <c r="CX1342" s="3"/>
      <c r="CY1342" s="3"/>
      <c r="CZ1342" s="66"/>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66"/>
      <c r="DW1342" s="3"/>
      <c r="DX1342" s="3"/>
      <c r="DY1342" s="3"/>
      <c r="DZ1342" s="45"/>
      <c r="EA1342" s="45"/>
      <c r="EB1342" s="45"/>
      <c r="EC1342" s="45"/>
      <c r="ED1342" s="45"/>
      <c r="EE1342" s="45"/>
      <c r="EF1342" s="45"/>
      <c r="EG1342" s="45"/>
      <c r="EH1342" s="45"/>
      <c r="EI1342" s="45"/>
      <c r="EJ1342" s="45"/>
    </row>
    <row r="1343" spans="3:140" ht="15.75" customHeight="1">
      <c r="C1343" s="3"/>
      <c r="D1343" s="66"/>
      <c r="E1343" s="3"/>
      <c r="F1343" s="3"/>
      <c r="G1343" s="3"/>
      <c r="H1343" s="66"/>
      <c r="I1343" s="40"/>
      <c r="J1343" s="3"/>
      <c r="K1343" s="3"/>
      <c r="L1343" s="3"/>
      <c r="M1343" s="66"/>
      <c r="N1343" s="3"/>
      <c r="O1343" s="3"/>
      <c r="P1343" s="3"/>
      <c r="Q1343" s="66"/>
      <c r="R1343" s="3"/>
      <c r="S1343" s="66"/>
      <c r="T1343" s="66"/>
      <c r="U1343" s="66"/>
      <c r="V1343" s="66"/>
      <c r="W1343" s="66"/>
      <c r="X1343" s="3"/>
      <c r="Y1343" s="66"/>
      <c r="Z1343" s="66"/>
      <c r="AA1343" s="3"/>
      <c r="AB1343" s="3"/>
      <c r="AC1343" s="3"/>
      <c r="AD1343" s="3"/>
      <c r="AE1343" s="3"/>
      <c r="AF1343" s="3"/>
      <c r="AG1343" s="3"/>
      <c r="AH1343" s="3"/>
      <c r="AI1343" s="3"/>
      <c r="AJ1343" s="3"/>
      <c r="AK1343" s="3"/>
      <c r="AL1343" s="66"/>
      <c r="AM1343" s="3"/>
      <c r="AN1343" s="3"/>
      <c r="AO1343" s="3"/>
      <c r="AP1343" s="66"/>
      <c r="AQ1343" s="3"/>
      <c r="AR1343" s="3"/>
      <c r="AS1343" s="3"/>
      <c r="AT1343" s="3"/>
      <c r="AU1343" s="3"/>
      <c r="AV1343" s="3"/>
      <c r="AW1343" s="3"/>
      <c r="AX1343" s="45"/>
      <c r="AY1343" s="3"/>
      <c r="AZ1343" s="3"/>
      <c r="BA1343" s="3"/>
      <c r="BB1343" s="3"/>
      <c r="BC1343" s="66"/>
      <c r="BD1343" s="3"/>
      <c r="BE1343" s="3"/>
      <c r="BF1343" s="3"/>
      <c r="BG1343" s="3"/>
      <c r="BH1343" s="3"/>
      <c r="BI1343" s="3"/>
      <c r="BJ1343" s="3"/>
      <c r="BK1343" s="3"/>
      <c r="BL1343" s="3"/>
      <c r="BM1343" s="3"/>
      <c r="BN1343" s="3"/>
      <c r="BO1343" s="3"/>
      <c r="BP1343" s="3"/>
      <c r="BQ1343" s="3"/>
      <c r="BR1343" s="3"/>
      <c r="BS1343" s="3"/>
      <c r="BT1343" s="3"/>
      <c r="BU1343" s="3"/>
      <c r="BV1343" s="2" t="s">
        <v>4467</v>
      </c>
      <c r="BW1343" s="3"/>
      <c r="BX1343" s="66"/>
      <c r="BY1343" s="3"/>
      <c r="BZ1343" s="66"/>
      <c r="CA1343" s="3"/>
      <c r="CB1343" s="3"/>
      <c r="CC1343" s="3"/>
      <c r="CD1343" s="3"/>
      <c r="CE1343" s="3"/>
      <c r="CF1343" s="3"/>
      <c r="CG1343" s="3"/>
      <c r="CH1343" s="3"/>
      <c r="CI1343" s="3"/>
      <c r="CJ1343" s="3"/>
      <c r="CK1343" s="3"/>
      <c r="CL1343" s="3"/>
      <c r="CM1343" s="66"/>
      <c r="CN1343" s="3"/>
      <c r="CO1343" s="3"/>
      <c r="CP1343" s="3"/>
      <c r="CQ1343" s="3"/>
      <c r="CR1343" s="3"/>
      <c r="CS1343" s="3"/>
      <c r="CT1343" s="3"/>
      <c r="CU1343" s="3"/>
      <c r="CV1343" s="3"/>
      <c r="CW1343" s="3"/>
      <c r="CX1343" s="3"/>
      <c r="CY1343" s="3"/>
      <c r="CZ1343" s="66"/>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66"/>
      <c r="DW1343" s="3"/>
      <c r="DX1343" s="3"/>
      <c r="DY1343" s="3"/>
      <c r="DZ1343" s="45"/>
      <c r="EA1343" s="45"/>
      <c r="EB1343" s="45"/>
      <c r="EC1343" s="45"/>
      <c r="ED1343" s="45"/>
      <c r="EE1343" s="45"/>
      <c r="EF1343" s="45"/>
      <c r="EG1343" s="45"/>
      <c r="EH1343" s="45"/>
      <c r="EI1343" s="45"/>
      <c r="EJ1343" s="45"/>
    </row>
    <row r="1344" spans="3:140" ht="15.75" customHeight="1">
      <c r="C1344" s="3"/>
      <c r="D1344" s="66"/>
      <c r="E1344" s="3"/>
      <c r="F1344" s="3"/>
      <c r="G1344" s="3"/>
      <c r="H1344" s="66"/>
      <c r="I1344" s="40"/>
      <c r="J1344" s="3"/>
      <c r="K1344" s="3"/>
      <c r="L1344" s="3"/>
      <c r="M1344" s="66"/>
      <c r="N1344" s="3"/>
      <c r="O1344" s="3"/>
      <c r="P1344" s="3"/>
      <c r="Q1344" s="66"/>
      <c r="R1344" s="3"/>
      <c r="S1344" s="66"/>
      <c r="T1344" s="66"/>
      <c r="U1344" s="66"/>
      <c r="V1344" s="66"/>
      <c r="W1344" s="66"/>
      <c r="X1344" s="3"/>
      <c r="Y1344" s="66"/>
      <c r="Z1344" s="66"/>
      <c r="AA1344" s="3"/>
      <c r="AB1344" s="3"/>
      <c r="AC1344" s="3"/>
      <c r="AD1344" s="3"/>
      <c r="AE1344" s="3"/>
      <c r="AF1344" s="3"/>
      <c r="AG1344" s="3"/>
      <c r="AH1344" s="3"/>
      <c r="AI1344" s="3"/>
      <c r="AJ1344" s="3"/>
      <c r="AK1344" s="3"/>
      <c r="AL1344" s="66"/>
      <c r="AM1344" s="3"/>
      <c r="AN1344" s="3"/>
      <c r="AO1344" s="3"/>
      <c r="AP1344" s="66"/>
      <c r="AQ1344" s="3"/>
      <c r="AR1344" s="3"/>
      <c r="AS1344" s="3"/>
      <c r="AT1344" s="3"/>
      <c r="AU1344" s="3"/>
      <c r="AV1344" s="3"/>
      <c r="AW1344" s="3"/>
      <c r="AX1344" s="45"/>
      <c r="AY1344" s="3"/>
      <c r="AZ1344" s="3"/>
      <c r="BA1344" s="3"/>
      <c r="BB1344" s="3"/>
      <c r="BC1344" s="66"/>
      <c r="BD1344" s="3"/>
      <c r="BE1344" s="3"/>
      <c r="BF1344" s="3"/>
      <c r="BG1344" s="3"/>
      <c r="BH1344" s="3"/>
      <c r="BI1344" s="3"/>
      <c r="BJ1344" s="3"/>
      <c r="BK1344" s="3"/>
      <c r="BL1344" s="3"/>
      <c r="BM1344" s="3"/>
      <c r="BN1344" s="3"/>
      <c r="BO1344" s="3"/>
      <c r="BP1344" s="3"/>
      <c r="BQ1344" s="3"/>
      <c r="BR1344" s="3"/>
      <c r="BS1344" s="3"/>
      <c r="BT1344" s="3"/>
      <c r="BU1344" s="3"/>
      <c r="BV1344" s="2" t="s">
        <v>4467</v>
      </c>
      <c r="BW1344" s="3"/>
      <c r="BX1344" s="66"/>
      <c r="BY1344" s="3"/>
      <c r="BZ1344" s="66"/>
      <c r="CA1344" s="3"/>
      <c r="CB1344" s="3"/>
      <c r="CC1344" s="3"/>
      <c r="CD1344" s="3"/>
      <c r="CE1344" s="3"/>
      <c r="CF1344" s="3"/>
      <c r="CG1344" s="3"/>
      <c r="CH1344" s="3"/>
      <c r="CI1344" s="3"/>
      <c r="CJ1344" s="3"/>
      <c r="CK1344" s="3"/>
      <c r="CL1344" s="3"/>
      <c r="CM1344" s="66"/>
      <c r="CN1344" s="3"/>
      <c r="CO1344" s="3"/>
      <c r="CP1344" s="3"/>
      <c r="CQ1344" s="3"/>
      <c r="CR1344" s="3"/>
      <c r="CS1344" s="3"/>
      <c r="CT1344" s="3"/>
      <c r="CU1344" s="3"/>
      <c r="CV1344" s="3"/>
      <c r="CW1344" s="3"/>
      <c r="CX1344" s="3"/>
      <c r="CY1344" s="3"/>
      <c r="CZ1344" s="66"/>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66"/>
      <c r="DW1344" s="3"/>
      <c r="DX1344" s="3"/>
      <c r="DY1344" s="3"/>
      <c r="DZ1344" s="45"/>
      <c r="EA1344" s="45"/>
      <c r="EB1344" s="45"/>
      <c r="EC1344" s="45"/>
      <c r="ED1344" s="45"/>
      <c r="EE1344" s="45"/>
      <c r="EF1344" s="45"/>
      <c r="EG1344" s="45"/>
      <c r="EH1344" s="45"/>
      <c r="EI1344" s="45"/>
      <c r="EJ1344" s="45"/>
    </row>
    <row r="1345" spans="3:140" ht="15.75" customHeight="1">
      <c r="C1345" s="3"/>
      <c r="D1345" s="66"/>
      <c r="E1345" s="3"/>
      <c r="F1345" s="3"/>
      <c r="G1345" s="3"/>
      <c r="H1345" s="66"/>
      <c r="I1345" s="40"/>
      <c r="J1345" s="3"/>
      <c r="K1345" s="3"/>
      <c r="L1345" s="3"/>
      <c r="M1345" s="66"/>
      <c r="N1345" s="3"/>
      <c r="O1345" s="3"/>
      <c r="P1345" s="3"/>
      <c r="Q1345" s="66"/>
      <c r="R1345" s="3"/>
      <c r="S1345" s="66"/>
      <c r="T1345" s="66"/>
      <c r="U1345" s="66"/>
      <c r="V1345" s="66"/>
      <c r="W1345" s="66"/>
      <c r="X1345" s="3"/>
      <c r="Y1345" s="66"/>
      <c r="Z1345" s="66"/>
      <c r="AA1345" s="3"/>
      <c r="AB1345" s="3"/>
      <c r="AC1345" s="3"/>
      <c r="AD1345" s="3"/>
      <c r="AE1345" s="3"/>
      <c r="AF1345" s="3"/>
      <c r="AG1345" s="3"/>
      <c r="AH1345" s="3"/>
      <c r="AI1345" s="3"/>
      <c r="AJ1345" s="3"/>
      <c r="AK1345" s="3"/>
      <c r="AL1345" s="66"/>
      <c r="AM1345" s="3"/>
      <c r="AN1345" s="3"/>
      <c r="AO1345" s="3"/>
      <c r="AP1345" s="66"/>
      <c r="AQ1345" s="3"/>
      <c r="AR1345" s="3"/>
      <c r="AS1345" s="3"/>
      <c r="AT1345" s="3"/>
      <c r="AU1345" s="3"/>
      <c r="AV1345" s="3"/>
      <c r="AW1345" s="3"/>
      <c r="AX1345" s="45"/>
      <c r="AY1345" s="3"/>
      <c r="AZ1345" s="3"/>
      <c r="BA1345" s="3"/>
      <c r="BB1345" s="3"/>
      <c r="BC1345" s="66"/>
      <c r="BD1345" s="3"/>
      <c r="BE1345" s="3"/>
      <c r="BF1345" s="3"/>
      <c r="BG1345" s="3"/>
      <c r="BH1345" s="3"/>
      <c r="BI1345" s="3"/>
      <c r="BJ1345" s="3"/>
      <c r="BK1345" s="3"/>
      <c r="BL1345" s="3"/>
      <c r="BM1345" s="3"/>
      <c r="BN1345" s="3"/>
      <c r="BO1345" s="3"/>
      <c r="BP1345" s="3"/>
      <c r="BQ1345" s="3"/>
      <c r="BR1345" s="3"/>
      <c r="BS1345" s="3"/>
      <c r="BT1345" s="3"/>
      <c r="BU1345" s="3"/>
      <c r="BV1345" s="2" t="s">
        <v>4467</v>
      </c>
      <c r="BW1345" s="3"/>
      <c r="BX1345" s="66"/>
      <c r="BY1345" s="3"/>
      <c r="BZ1345" s="66"/>
      <c r="CA1345" s="3"/>
      <c r="CB1345" s="3"/>
      <c r="CC1345" s="3"/>
      <c r="CD1345" s="3"/>
      <c r="CE1345" s="3"/>
      <c r="CF1345" s="3"/>
      <c r="CG1345" s="3"/>
      <c r="CH1345" s="3"/>
      <c r="CI1345" s="3"/>
      <c r="CJ1345" s="3"/>
      <c r="CK1345" s="3"/>
      <c r="CL1345" s="3"/>
      <c r="CM1345" s="66"/>
      <c r="CN1345" s="3"/>
      <c r="CO1345" s="3"/>
      <c r="CP1345" s="3"/>
      <c r="CQ1345" s="3"/>
      <c r="CR1345" s="3"/>
      <c r="CS1345" s="3"/>
      <c r="CT1345" s="3"/>
      <c r="CU1345" s="3"/>
      <c r="CV1345" s="3"/>
      <c r="CW1345" s="3"/>
      <c r="CX1345" s="3"/>
      <c r="CY1345" s="3"/>
      <c r="CZ1345" s="66"/>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66"/>
      <c r="DW1345" s="3"/>
      <c r="DX1345" s="3"/>
      <c r="DY1345" s="3"/>
      <c r="DZ1345" s="45"/>
      <c r="EA1345" s="45"/>
      <c r="EB1345" s="45"/>
      <c r="EC1345" s="45"/>
      <c r="ED1345" s="45"/>
      <c r="EE1345" s="45"/>
      <c r="EF1345" s="45"/>
      <c r="EG1345" s="45"/>
      <c r="EH1345" s="45"/>
      <c r="EI1345" s="45"/>
      <c r="EJ1345" s="45"/>
    </row>
    <row r="1346" spans="3:140" ht="15.75" customHeight="1">
      <c r="C1346" s="3"/>
      <c r="D1346" s="66"/>
      <c r="E1346" s="3"/>
      <c r="F1346" s="3"/>
      <c r="G1346" s="3"/>
      <c r="H1346" s="66"/>
      <c r="I1346" s="40"/>
      <c r="J1346" s="3"/>
      <c r="K1346" s="3"/>
      <c r="L1346" s="3"/>
      <c r="M1346" s="66"/>
      <c r="N1346" s="3"/>
      <c r="O1346" s="3"/>
      <c r="P1346" s="3"/>
      <c r="Q1346" s="66"/>
      <c r="R1346" s="3"/>
      <c r="S1346" s="66"/>
      <c r="T1346" s="66"/>
      <c r="U1346" s="66"/>
      <c r="V1346" s="66"/>
      <c r="W1346" s="66"/>
      <c r="X1346" s="3"/>
      <c r="Y1346" s="66"/>
      <c r="Z1346" s="66"/>
      <c r="AA1346" s="3"/>
      <c r="AB1346" s="3"/>
      <c r="AC1346" s="3"/>
      <c r="AD1346" s="3"/>
      <c r="AE1346" s="3"/>
      <c r="AF1346" s="3"/>
      <c r="AG1346" s="3"/>
      <c r="AH1346" s="3"/>
      <c r="AI1346" s="3"/>
      <c r="AJ1346" s="3"/>
      <c r="AK1346" s="3"/>
      <c r="AL1346" s="66"/>
      <c r="AM1346" s="3"/>
      <c r="AN1346" s="3"/>
      <c r="AO1346" s="3"/>
      <c r="AP1346" s="66"/>
      <c r="AQ1346" s="3"/>
      <c r="AR1346" s="3"/>
      <c r="AS1346" s="3"/>
      <c r="AT1346" s="3"/>
      <c r="AU1346" s="3"/>
      <c r="AV1346" s="3"/>
      <c r="AW1346" s="3"/>
      <c r="AX1346" s="45"/>
      <c r="AY1346" s="3"/>
      <c r="AZ1346" s="3"/>
      <c r="BA1346" s="3"/>
      <c r="BB1346" s="3"/>
      <c r="BC1346" s="66"/>
      <c r="BD1346" s="3"/>
      <c r="BE1346" s="3"/>
      <c r="BF1346" s="3"/>
      <c r="BG1346" s="3"/>
      <c r="BH1346" s="3"/>
      <c r="BI1346" s="3"/>
      <c r="BJ1346" s="3"/>
      <c r="BK1346" s="3"/>
      <c r="BL1346" s="3"/>
      <c r="BM1346" s="3"/>
      <c r="BN1346" s="3"/>
      <c r="BO1346" s="3"/>
      <c r="BP1346" s="3"/>
      <c r="BQ1346" s="3"/>
      <c r="BR1346" s="3"/>
      <c r="BS1346" s="3"/>
      <c r="BT1346" s="3"/>
      <c r="BU1346" s="3"/>
      <c r="BV1346" s="2" t="s">
        <v>4467</v>
      </c>
      <c r="BW1346" s="3"/>
      <c r="BX1346" s="66"/>
      <c r="BY1346" s="3"/>
      <c r="BZ1346" s="66"/>
      <c r="CA1346" s="3"/>
      <c r="CB1346" s="3"/>
      <c r="CC1346" s="3"/>
      <c r="CD1346" s="3"/>
      <c r="CE1346" s="3"/>
      <c r="CF1346" s="3"/>
      <c r="CG1346" s="3"/>
      <c r="CH1346" s="3"/>
      <c r="CI1346" s="3"/>
      <c r="CJ1346" s="3"/>
      <c r="CK1346" s="3"/>
      <c r="CL1346" s="3"/>
      <c r="CM1346" s="66"/>
      <c r="CN1346" s="3"/>
      <c r="CO1346" s="3"/>
      <c r="CP1346" s="3"/>
      <c r="CQ1346" s="3"/>
      <c r="CR1346" s="3"/>
      <c r="CS1346" s="3"/>
      <c r="CT1346" s="3"/>
      <c r="CU1346" s="3"/>
      <c r="CV1346" s="3"/>
      <c r="CW1346" s="3"/>
      <c r="CX1346" s="3"/>
      <c r="CY1346" s="3"/>
      <c r="CZ1346" s="66"/>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66"/>
      <c r="DW1346" s="3"/>
      <c r="DX1346" s="3"/>
      <c r="DY1346" s="3"/>
      <c r="DZ1346" s="45"/>
      <c r="EA1346" s="45"/>
      <c r="EB1346" s="45"/>
      <c r="EC1346" s="45"/>
      <c r="ED1346" s="45"/>
      <c r="EE1346" s="45"/>
      <c r="EF1346" s="45"/>
      <c r="EG1346" s="45"/>
      <c r="EH1346" s="45"/>
      <c r="EI1346" s="45"/>
      <c r="EJ1346" s="45"/>
    </row>
    <row r="1347" spans="3:140" ht="15.75" customHeight="1">
      <c r="C1347" s="3"/>
      <c r="D1347" s="66"/>
      <c r="E1347" s="3"/>
      <c r="F1347" s="3"/>
      <c r="G1347" s="3"/>
      <c r="H1347" s="66"/>
      <c r="I1347" s="40"/>
      <c r="J1347" s="3"/>
      <c r="K1347" s="3"/>
      <c r="L1347" s="3"/>
      <c r="M1347" s="66"/>
      <c r="N1347" s="3"/>
      <c r="O1347" s="3"/>
      <c r="P1347" s="3"/>
      <c r="Q1347" s="66"/>
      <c r="R1347" s="3"/>
      <c r="S1347" s="66"/>
      <c r="T1347" s="66"/>
      <c r="U1347" s="66"/>
      <c r="V1347" s="66"/>
      <c r="W1347" s="66"/>
      <c r="X1347" s="3"/>
      <c r="Y1347" s="66"/>
      <c r="Z1347" s="66"/>
      <c r="AA1347" s="3"/>
      <c r="AB1347" s="3"/>
      <c r="AC1347" s="3"/>
      <c r="AD1347" s="3"/>
      <c r="AE1347" s="3"/>
      <c r="AF1347" s="3"/>
      <c r="AG1347" s="3"/>
      <c r="AH1347" s="3"/>
      <c r="AI1347" s="3"/>
      <c r="AJ1347" s="3"/>
      <c r="AK1347" s="3"/>
      <c r="AL1347" s="66"/>
      <c r="AM1347" s="3"/>
      <c r="AN1347" s="3"/>
      <c r="AO1347" s="3"/>
      <c r="AP1347" s="66"/>
      <c r="AQ1347" s="3"/>
      <c r="AR1347" s="3"/>
      <c r="AS1347" s="3"/>
      <c r="AT1347" s="3"/>
      <c r="AU1347" s="3"/>
      <c r="AV1347" s="3"/>
      <c r="AW1347" s="3"/>
      <c r="AX1347" s="45"/>
      <c r="AY1347" s="3"/>
      <c r="AZ1347" s="3"/>
      <c r="BA1347" s="3"/>
      <c r="BB1347" s="3"/>
      <c r="BC1347" s="66"/>
      <c r="BD1347" s="3"/>
      <c r="BE1347" s="3"/>
      <c r="BF1347" s="3"/>
      <c r="BG1347" s="3"/>
      <c r="BH1347" s="3"/>
      <c r="BI1347" s="3"/>
      <c r="BJ1347" s="3"/>
      <c r="BK1347" s="3"/>
      <c r="BL1347" s="3"/>
      <c r="BM1347" s="3"/>
      <c r="BN1347" s="3"/>
      <c r="BO1347" s="3"/>
      <c r="BP1347" s="3"/>
      <c r="BQ1347" s="3"/>
      <c r="BR1347" s="3"/>
      <c r="BS1347" s="3"/>
      <c r="BT1347" s="3"/>
      <c r="BU1347" s="3"/>
      <c r="BV1347" s="2" t="s">
        <v>4467</v>
      </c>
      <c r="BW1347" s="3"/>
      <c r="BX1347" s="66"/>
      <c r="BY1347" s="3"/>
      <c r="BZ1347" s="66"/>
      <c r="CA1347" s="3"/>
      <c r="CB1347" s="3"/>
      <c r="CC1347" s="3"/>
      <c r="CD1347" s="3"/>
      <c r="CE1347" s="3"/>
      <c r="CF1347" s="3"/>
      <c r="CG1347" s="3"/>
      <c r="CH1347" s="3"/>
      <c r="CI1347" s="3"/>
      <c r="CJ1347" s="3"/>
      <c r="CK1347" s="3"/>
      <c r="CL1347" s="3"/>
      <c r="CM1347" s="66"/>
      <c r="CN1347" s="3"/>
      <c r="CO1347" s="3"/>
      <c r="CP1347" s="3"/>
      <c r="CQ1347" s="3"/>
      <c r="CR1347" s="3"/>
      <c r="CS1347" s="3"/>
      <c r="CT1347" s="3"/>
      <c r="CU1347" s="3"/>
      <c r="CV1347" s="3"/>
      <c r="CW1347" s="3"/>
      <c r="CX1347" s="3"/>
      <c r="CY1347" s="3"/>
      <c r="CZ1347" s="66"/>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66"/>
      <c r="DW1347" s="3"/>
      <c r="DX1347" s="3"/>
      <c r="DY1347" s="3"/>
      <c r="DZ1347" s="45"/>
      <c r="EA1347" s="45"/>
      <c r="EB1347" s="45"/>
      <c r="EC1347" s="45"/>
      <c r="ED1347" s="45"/>
      <c r="EE1347" s="45"/>
      <c r="EF1347" s="45"/>
      <c r="EG1347" s="45"/>
      <c r="EH1347" s="45"/>
      <c r="EI1347" s="45"/>
      <c r="EJ1347" s="45"/>
    </row>
    <row r="1348" spans="3:140" ht="15.75" customHeight="1">
      <c r="C1348" s="3"/>
      <c r="D1348" s="66"/>
      <c r="E1348" s="3"/>
      <c r="F1348" s="3"/>
      <c r="G1348" s="3"/>
      <c r="H1348" s="66"/>
      <c r="I1348" s="40"/>
      <c r="J1348" s="3"/>
      <c r="K1348" s="3"/>
      <c r="L1348" s="3"/>
      <c r="M1348" s="66"/>
      <c r="N1348" s="3"/>
      <c r="O1348" s="3"/>
      <c r="P1348" s="3"/>
      <c r="Q1348" s="66"/>
      <c r="R1348" s="3"/>
      <c r="S1348" s="66"/>
      <c r="T1348" s="66"/>
      <c r="U1348" s="66"/>
      <c r="V1348" s="66"/>
      <c r="W1348" s="66"/>
      <c r="X1348" s="3"/>
      <c r="Y1348" s="66"/>
      <c r="Z1348" s="66"/>
      <c r="AA1348" s="3"/>
      <c r="AB1348" s="3"/>
      <c r="AC1348" s="3"/>
      <c r="AD1348" s="3"/>
      <c r="AE1348" s="3"/>
      <c r="AF1348" s="3"/>
      <c r="AG1348" s="3"/>
      <c r="AH1348" s="3"/>
      <c r="AI1348" s="3"/>
      <c r="AJ1348" s="3"/>
      <c r="AK1348" s="3"/>
      <c r="AL1348" s="66"/>
      <c r="AM1348" s="3"/>
      <c r="AN1348" s="3"/>
      <c r="AO1348" s="3"/>
      <c r="AP1348" s="66"/>
      <c r="AQ1348" s="3"/>
      <c r="AR1348" s="3"/>
      <c r="AS1348" s="3"/>
      <c r="AT1348" s="3"/>
      <c r="AU1348" s="3"/>
      <c r="AV1348" s="3"/>
      <c r="AW1348" s="3"/>
      <c r="AX1348" s="45"/>
      <c r="AY1348" s="3"/>
      <c r="AZ1348" s="3"/>
      <c r="BA1348" s="3"/>
      <c r="BB1348" s="3"/>
      <c r="BC1348" s="66"/>
      <c r="BD1348" s="3"/>
      <c r="BE1348" s="3"/>
      <c r="BF1348" s="3"/>
      <c r="BG1348" s="3"/>
      <c r="BH1348" s="3"/>
      <c r="BI1348" s="3"/>
      <c r="BJ1348" s="3"/>
      <c r="BK1348" s="3"/>
      <c r="BL1348" s="3"/>
      <c r="BM1348" s="3"/>
      <c r="BN1348" s="3"/>
      <c r="BO1348" s="3"/>
      <c r="BP1348" s="3"/>
      <c r="BQ1348" s="3"/>
      <c r="BR1348" s="3"/>
      <c r="BS1348" s="3"/>
      <c r="BT1348" s="3"/>
      <c r="BU1348" s="3"/>
      <c r="BV1348" s="2" t="s">
        <v>4467</v>
      </c>
      <c r="BW1348" s="3"/>
      <c r="BX1348" s="66"/>
      <c r="BY1348" s="3"/>
      <c r="BZ1348" s="66"/>
      <c r="CA1348" s="3"/>
      <c r="CB1348" s="3"/>
      <c r="CC1348" s="3"/>
      <c r="CD1348" s="3"/>
      <c r="CE1348" s="3"/>
      <c r="CF1348" s="3"/>
      <c r="CG1348" s="3"/>
      <c r="CH1348" s="3"/>
      <c r="CI1348" s="3"/>
      <c r="CJ1348" s="3"/>
      <c r="CK1348" s="3"/>
      <c r="CL1348" s="3"/>
      <c r="CM1348" s="66"/>
      <c r="CN1348" s="3"/>
      <c r="CO1348" s="3"/>
      <c r="CP1348" s="3"/>
      <c r="CQ1348" s="3"/>
      <c r="CR1348" s="3"/>
      <c r="CS1348" s="3"/>
      <c r="CT1348" s="3"/>
      <c r="CU1348" s="3"/>
      <c r="CV1348" s="3"/>
      <c r="CW1348" s="3"/>
      <c r="CX1348" s="3"/>
      <c r="CY1348" s="3"/>
      <c r="CZ1348" s="66"/>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66"/>
      <c r="DW1348" s="3"/>
      <c r="DX1348" s="3"/>
      <c r="DY1348" s="3"/>
      <c r="DZ1348" s="45"/>
      <c r="EA1348" s="45"/>
      <c r="EB1348" s="45"/>
      <c r="EC1348" s="45"/>
      <c r="ED1348" s="45"/>
      <c r="EE1348" s="45"/>
      <c r="EF1348" s="45"/>
      <c r="EG1348" s="45"/>
      <c r="EH1348" s="45"/>
      <c r="EI1348" s="45"/>
      <c r="EJ1348" s="45"/>
    </row>
    <row r="1349" spans="3:140" ht="15.75" customHeight="1">
      <c r="C1349" s="3"/>
      <c r="D1349" s="66"/>
      <c r="E1349" s="3"/>
      <c r="F1349" s="3"/>
      <c r="G1349" s="3"/>
      <c r="H1349" s="66"/>
      <c r="I1349" s="40"/>
      <c r="J1349" s="3"/>
      <c r="K1349" s="3"/>
      <c r="L1349" s="3"/>
      <c r="M1349" s="66"/>
      <c r="N1349" s="3"/>
      <c r="O1349" s="3"/>
      <c r="P1349" s="3"/>
      <c r="Q1349" s="66"/>
      <c r="R1349" s="3"/>
      <c r="S1349" s="66"/>
      <c r="T1349" s="66"/>
      <c r="U1349" s="66"/>
      <c r="V1349" s="66"/>
      <c r="W1349" s="66"/>
      <c r="X1349" s="3"/>
      <c r="Y1349" s="66"/>
      <c r="Z1349" s="66"/>
      <c r="AA1349" s="3"/>
      <c r="AB1349" s="3"/>
      <c r="AC1349" s="3"/>
      <c r="AD1349" s="3"/>
      <c r="AE1349" s="3"/>
      <c r="AF1349" s="3"/>
      <c r="AG1349" s="3"/>
      <c r="AH1349" s="3"/>
      <c r="AI1349" s="3"/>
      <c r="AJ1349" s="3"/>
      <c r="AK1349" s="3"/>
      <c r="AL1349" s="66"/>
      <c r="AM1349" s="3"/>
      <c r="AN1349" s="3"/>
      <c r="AO1349" s="3"/>
      <c r="AP1349" s="66"/>
      <c r="AQ1349" s="3"/>
      <c r="AR1349" s="3"/>
      <c r="AS1349" s="3"/>
      <c r="AT1349" s="3"/>
      <c r="AU1349" s="3"/>
      <c r="AV1349" s="3"/>
      <c r="AW1349" s="3"/>
      <c r="AX1349" s="45"/>
      <c r="AY1349" s="3"/>
      <c r="AZ1349" s="3"/>
      <c r="BA1349" s="3"/>
      <c r="BB1349" s="3"/>
      <c r="BC1349" s="66"/>
      <c r="BD1349" s="3"/>
      <c r="BE1349" s="3"/>
      <c r="BF1349" s="3"/>
      <c r="BG1349" s="3"/>
      <c r="BH1349" s="3"/>
      <c r="BI1349" s="3"/>
      <c r="BJ1349" s="3"/>
      <c r="BK1349" s="3"/>
      <c r="BL1349" s="3"/>
      <c r="BM1349" s="3"/>
      <c r="BN1349" s="3"/>
      <c r="BO1349" s="3"/>
      <c r="BP1349" s="3"/>
      <c r="BQ1349" s="3"/>
      <c r="BR1349" s="3"/>
      <c r="BS1349" s="3"/>
      <c r="BT1349" s="3"/>
      <c r="BU1349" s="3"/>
      <c r="BV1349" s="2" t="s">
        <v>4467</v>
      </c>
      <c r="BW1349" s="3"/>
      <c r="BX1349" s="66"/>
      <c r="BY1349" s="3"/>
      <c r="BZ1349" s="66"/>
      <c r="CA1349" s="3"/>
      <c r="CB1349" s="3"/>
      <c r="CC1349" s="3"/>
      <c r="CD1349" s="3"/>
      <c r="CE1349" s="3"/>
      <c r="CF1349" s="3"/>
      <c r="CG1349" s="3"/>
      <c r="CH1349" s="3"/>
      <c r="CI1349" s="3"/>
      <c r="CJ1349" s="3"/>
      <c r="CK1349" s="3"/>
      <c r="CL1349" s="3"/>
      <c r="CM1349" s="66"/>
      <c r="CN1349" s="3"/>
      <c r="CO1349" s="3"/>
      <c r="CP1349" s="3"/>
      <c r="CQ1349" s="3"/>
      <c r="CR1349" s="3"/>
      <c r="CS1349" s="3"/>
      <c r="CT1349" s="3"/>
      <c r="CU1349" s="3"/>
      <c r="CV1349" s="3"/>
      <c r="CW1349" s="3"/>
      <c r="CX1349" s="3"/>
      <c r="CY1349" s="3"/>
      <c r="CZ1349" s="66"/>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66"/>
      <c r="DW1349" s="3"/>
      <c r="DX1349" s="3"/>
      <c r="DY1349" s="3"/>
      <c r="DZ1349" s="45"/>
      <c r="EA1349" s="45"/>
      <c r="EB1349" s="45"/>
      <c r="EC1349" s="45"/>
      <c r="ED1349" s="45"/>
      <c r="EE1349" s="45"/>
      <c r="EF1349" s="45"/>
      <c r="EG1349" s="45"/>
      <c r="EH1349" s="45"/>
      <c r="EI1349" s="45"/>
      <c r="EJ1349" s="45"/>
    </row>
    <row r="1350" spans="3:140" ht="15.75" customHeight="1">
      <c r="C1350" s="3"/>
      <c r="D1350" s="66"/>
      <c r="E1350" s="3"/>
      <c r="F1350" s="3"/>
      <c r="G1350" s="3"/>
      <c r="H1350" s="66"/>
      <c r="I1350" s="40"/>
      <c r="J1350" s="3"/>
      <c r="K1350" s="3"/>
      <c r="L1350" s="3"/>
      <c r="M1350" s="66"/>
      <c r="N1350" s="3"/>
      <c r="O1350" s="3"/>
      <c r="P1350" s="3"/>
      <c r="Q1350" s="66"/>
      <c r="R1350" s="3"/>
      <c r="S1350" s="66"/>
      <c r="T1350" s="66"/>
      <c r="U1350" s="66"/>
      <c r="V1350" s="66"/>
      <c r="W1350" s="66"/>
      <c r="X1350" s="3"/>
      <c r="Y1350" s="66"/>
      <c r="Z1350" s="66"/>
      <c r="AA1350" s="3"/>
      <c r="AB1350" s="3"/>
      <c r="AC1350" s="3"/>
      <c r="AD1350" s="3"/>
      <c r="AE1350" s="3"/>
      <c r="AF1350" s="3"/>
      <c r="AG1350" s="3"/>
      <c r="AH1350" s="3"/>
      <c r="AI1350" s="3"/>
      <c r="AJ1350" s="3"/>
      <c r="AK1350" s="3"/>
      <c r="AL1350" s="66"/>
      <c r="AM1350" s="3"/>
      <c r="AN1350" s="3"/>
      <c r="AO1350" s="3"/>
      <c r="AP1350" s="66"/>
      <c r="AQ1350" s="3"/>
      <c r="AR1350" s="3"/>
      <c r="AS1350" s="3"/>
      <c r="AT1350" s="3"/>
      <c r="AU1350" s="3"/>
      <c r="AV1350" s="3"/>
      <c r="AW1350" s="3"/>
      <c r="AX1350" s="45"/>
      <c r="AY1350" s="3"/>
      <c r="AZ1350" s="3"/>
      <c r="BA1350" s="3"/>
      <c r="BB1350" s="3"/>
      <c r="BC1350" s="66"/>
      <c r="BD1350" s="3"/>
      <c r="BE1350" s="3"/>
      <c r="BF1350" s="3"/>
      <c r="BG1350" s="3"/>
      <c r="BH1350" s="3"/>
      <c r="BI1350" s="3"/>
      <c r="BJ1350" s="3"/>
      <c r="BK1350" s="3"/>
      <c r="BL1350" s="3"/>
      <c r="BM1350" s="3"/>
      <c r="BN1350" s="3"/>
      <c r="BO1350" s="3"/>
      <c r="BP1350" s="3"/>
      <c r="BQ1350" s="3"/>
      <c r="BR1350" s="3"/>
      <c r="BS1350" s="3"/>
      <c r="BT1350" s="3"/>
      <c r="BU1350" s="3"/>
      <c r="BV1350" s="2" t="s">
        <v>4467</v>
      </c>
      <c r="BW1350" s="3"/>
      <c r="BX1350" s="66"/>
      <c r="BY1350" s="3"/>
      <c r="BZ1350" s="66"/>
      <c r="CA1350" s="3"/>
      <c r="CB1350" s="3"/>
      <c r="CC1350" s="3"/>
      <c r="CD1350" s="3"/>
      <c r="CE1350" s="3"/>
      <c r="CF1350" s="3"/>
      <c r="CG1350" s="3"/>
      <c r="CH1350" s="3"/>
      <c r="CI1350" s="3"/>
      <c r="CJ1350" s="3"/>
      <c r="CK1350" s="3"/>
      <c r="CL1350" s="3"/>
      <c r="CM1350" s="66"/>
      <c r="CN1350" s="3"/>
      <c r="CO1350" s="3"/>
      <c r="CP1350" s="3"/>
      <c r="CQ1350" s="3"/>
      <c r="CR1350" s="3"/>
      <c r="CS1350" s="3"/>
      <c r="CT1350" s="3"/>
      <c r="CU1350" s="3"/>
      <c r="CV1350" s="3"/>
      <c r="CW1350" s="3"/>
      <c r="CX1350" s="3"/>
      <c r="CY1350" s="3"/>
      <c r="CZ1350" s="66"/>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66"/>
      <c r="DW1350" s="3"/>
      <c r="DX1350" s="3"/>
      <c r="DY1350" s="3"/>
      <c r="DZ1350" s="45"/>
      <c r="EA1350" s="45"/>
      <c r="EB1350" s="45"/>
      <c r="EC1350" s="45"/>
      <c r="ED1350" s="45"/>
      <c r="EE1350" s="45"/>
      <c r="EF1350" s="45"/>
      <c r="EG1350" s="45"/>
      <c r="EH1350" s="45"/>
      <c r="EI1350" s="45"/>
      <c r="EJ1350" s="45"/>
    </row>
    <row r="1351" spans="3:140" ht="15.75" customHeight="1">
      <c r="C1351" s="3"/>
      <c r="D1351" s="66"/>
      <c r="E1351" s="3"/>
      <c r="F1351" s="3"/>
      <c r="G1351" s="3"/>
      <c r="H1351" s="66"/>
      <c r="I1351" s="40"/>
      <c r="J1351" s="3"/>
      <c r="K1351" s="3"/>
      <c r="L1351" s="3"/>
      <c r="M1351" s="66"/>
      <c r="N1351" s="3"/>
      <c r="O1351" s="3"/>
      <c r="P1351" s="3"/>
      <c r="Q1351" s="66"/>
      <c r="R1351" s="3"/>
      <c r="S1351" s="66"/>
      <c r="T1351" s="66"/>
      <c r="U1351" s="66"/>
      <c r="V1351" s="66"/>
      <c r="W1351" s="66"/>
      <c r="X1351" s="3"/>
      <c r="Y1351" s="66"/>
      <c r="Z1351" s="66"/>
      <c r="AA1351" s="3"/>
      <c r="AB1351" s="3"/>
      <c r="AC1351" s="3"/>
      <c r="AD1351" s="3"/>
      <c r="AE1351" s="3"/>
      <c r="AF1351" s="3"/>
      <c r="AG1351" s="3"/>
      <c r="AH1351" s="3"/>
      <c r="AI1351" s="3"/>
      <c r="AJ1351" s="3"/>
      <c r="AK1351" s="3"/>
      <c r="AL1351" s="66"/>
      <c r="AM1351" s="3"/>
      <c r="AN1351" s="3"/>
      <c r="AO1351" s="3"/>
      <c r="AP1351" s="66"/>
      <c r="AQ1351" s="3"/>
      <c r="AR1351" s="3"/>
      <c r="AS1351" s="3"/>
      <c r="AT1351" s="3"/>
      <c r="AU1351" s="3"/>
      <c r="AV1351" s="3"/>
      <c r="AW1351" s="3"/>
      <c r="AX1351" s="45"/>
      <c r="AY1351" s="3"/>
      <c r="AZ1351" s="3"/>
      <c r="BA1351" s="3"/>
      <c r="BB1351" s="3"/>
      <c r="BC1351" s="66"/>
      <c r="BD1351" s="3"/>
      <c r="BE1351" s="3"/>
      <c r="BF1351" s="3"/>
      <c r="BG1351" s="3"/>
      <c r="BH1351" s="3"/>
      <c r="BI1351" s="3"/>
      <c r="BJ1351" s="3"/>
      <c r="BK1351" s="3"/>
      <c r="BL1351" s="3"/>
      <c r="BM1351" s="3"/>
      <c r="BN1351" s="3"/>
      <c r="BO1351" s="3"/>
      <c r="BP1351" s="3"/>
      <c r="BQ1351" s="3"/>
      <c r="BR1351" s="3"/>
      <c r="BS1351" s="3"/>
      <c r="BT1351" s="3"/>
      <c r="BU1351" s="3"/>
      <c r="BV1351" s="2" t="s">
        <v>4467</v>
      </c>
      <c r="BW1351" s="3"/>
      <c r="BX1351" s="66"/>
      <c r="BY1351" s="3"/>
      <c r="BZ1351" s="66"/>
      <c r="CA1351" s="3"/>
      <c r="CB1351" s="3"/>
      <c r="CC1351" s="3"/>
      <c r="CD1351" s="3"/>
      <c r="CE1351" s="3"/>
      <c r="CF1351" s="3"/>
      <c r="CG1351" s="3"/>
      <c r="CH1351" s="3"/>
      <c r="CI1351" s="3"/>
      <c r="CJ1351" s="3"/>
      <c r="CK1351" s="3"/>
      <c r="CL1351" s="3"/>
      <c r="CM1351" s="66"/>
      <c r="CN1351" s="3"/>
      <c r="CO1351" s="3"/>
      <c r="CP1351" s="3"/>
      <c r="CQ1351" s="3"/>
      <c r="CR1351" s="3"/>
      <c r="CS1351" s="3"/>
      <c r="CT1351" s="3"/>
      <c r="CU1351" s="3"/>
      <c r="CV1351" s="3"/>
      <c r="CW1351" s="3"/>
      <c r="CX1351" s="3"/>
      <c r="CY1351" s="3"/>
      <c r="CZ1351" s="66"/>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66"/>
      <c r="DW1351" s="3"/>
      <c r="DX1351" s="3"/>
      <c r="DY1351" s="3"/>
      <c r="DZ1351" s="45"/>
      <c r="EA1351" s="45"/>
      <c r="EB1351" s="45"/>
      <c r="EC1351" s="45"/>
      <c r="ED1351" s="45"/>
      <c r="EE1351" s="45"/>
      <c r="EF1351" s="45"/>
      <c r="EG1351" s="45"/>
      <c r="EH1351" s="45"/>
      <c r="EI1351" s="45"/>
      <c r="EJ1351" s="45"/>
    </row>
    <row r="1352" spans="3:140" ht="15.75" customHeight="1">
      <c r="C1352" s="3"/>
      <c r="D1352" s="66"/>
      <c r="E1352" s="3"/>
      <c r="F1352" s="3"/>
      <c r="G1352" s="3"/>
      <c r="H1352" s="66"/>
      <c r="I1352" s="40"/>
      <c r="J1352" s="3"/>
      <c r="K1352" s="3"/>
      <c r="L1352" s="3"/>
      <c r="M1352" s="66"/>
      <c r="N1352" s="3"/>
      <c r="O1352" s="3"/>
      <c r="P1352" s="3"/>
      <c r="Q1352" s="66"/>
      <c r="R1352" s="3"/>
      <c r="S1352" s="66"/>
      <c r="T1352" s="66"/>
      <c r="U1352" s="66"/>
      <c r="V1352" s="66"/>
      <c r="W1352" s="66"/>
      <c r="X1352" s="3"/>
      <c r="Y1352" s="66"/>
      <c r="Z1352" s="66"/>
      <c r="AA1352" s="3"/>
      <c r="AB1352" s="3"/>
      <c r="AC1352" s="3"/>
      <c r="AD1352" s="3"/>
      <c r="AE1352" s="3"/>
      <c r="AF1352" s="3"/>
      <c r="AG1352" s="3"/>
      <c r="AH1352" s="3"/>
      <c r="AI1352" s="3"/>
      <c r="AJ1352" s="3"/>
      <c r="AK1352" s="3"/>
      <c r="AL1352" s="66"/>
      <c r="AM1352" s="3"/>
      <c r="AN1352" s="3"/>
      <c r="AO1352" s="3"/>
      <c r="AP1352" s="66"/>
      <c r="AQ1352" s="3"/>
      <c r="AR1352" s="3"/>
      <c r="AS1352" s="3"/>
      <c r="AT1352" s="3"/>
      <c r="AU1352" s="3"/>
      <c r="AV1352" s="3"/>
      <c r="AW1352" s="3"/>
      <c r="AX1352" s="45"/>
      <c r="AY1352" s="3"/>
      <c r="AZ1352" s="3"/>
      <c r="BA1352" s="3"/>
      <c r="BB1352" s="3"/>
      <c r="BC1352" s="66"/>
      <c r="BD1352" s="3"/>
      <c r="BE1352" s="3"/>
      <c r="BF1352" s="3"/>
      <c r="BG1352" s="3"/>
      <c r="BH1352" s="3"/>
      <c r="BI1352" s="3"/>
      <c r="BJ1352" s="3"/>
      <c r="BK1352" s="3"/>
      <c r="BL1352" s="3"/>
      <c r="BM1352" s="3"/>
      <c r="BN1352" s="3"/>
      <c r="BO1352" s="3"/>
      <c r="BP1352" s="3"/>
      <c r="BQ1352" s="3"/>
      <c r="BR1352" s="3"/>
      <c r="BS1352" s="3"/>
      <c r="BT1352" s="3"/>
      <c r="BU1352" s="3"/>
      <c r="BV1352" s="2" t="s">
        <v>4467</v>
      </c>
      <c r="BW1352" s="3"/>
      <c r="BX1352" s="66"/>
      <c r="BY1352" s="3"/>
      <c r="BZ1352" s="66"/>
      <c r="CA1352" s="3"/>
      <c r="CB1352" s="3"/>
      <c r="CC1352" s="3"/>
      <c r="CD1352" s="3"/>
      <c r="CE1352" s="3"/>
      <c r="CF1352" s="3"/>
      <c r="CG1352" s="3"/>
      <c r="CH1352" s="3"/>
      <c r="CI1352" s="3"/>
      <c r="CJ1352" s="3"/>
      <c r="CK1352" s="3"/>
      <c r="CL1352" s="3"/>
      <c r="CM1352" s="66"/>
      <c r="CN1352" s="3"/>
      <c r="CO1352" s="3"/>
      <c r="CP1352" s="3"/>
      <c r="CQ1352" s="3"/>
      <c r="CR1352" s="3"/>
      <c r="CS1352" s="3"/>
      <c r="CT1352" s="3"/>
      <c r="CU1352" s="3"/>
      <c r="CV1352" s="3"/>
      <c r="CW1352" s="3"/>
      <c r="CX1352" s="3"/>
      <c r="CY1352" s="3"/>
      <c r="CZ1352" s="66"/>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66"/>
      <c r="DW1352" s="3"/>
      <c r="DX1352" s="3"/>
      <c r="DY1352" s="3"/>
      <c r="DZ1352" s="45"/>
      <c r="EA1352" s="45"/>
      <c r="EB1352" s="45"/>
      <c r="EC1352" s="45"/>
      <c r="ED1352" s="45"/>
      <c r="EE1352" s="45"/>
      <c r="EF1352" s="45"/>
      <c r="EG1352" s="45"/>
      <c r="EH1352" s="45"/>
      <c r="EI1352" s="45"/>
      <c r="EJ1352" s="45"/>
    </row>
    <row r="1353" spans="3:140" ht="15.75" customHeight="1">
      <c r="C1353" s="3"/>
      <c r="D1353" s="66"/>
      <c r="E1353" s="3"/>
      <c r="F1353" s="3"/>
      <c r="G1353" s="3"/>
      <c r="H1353" s="66"/>
      <c r="I1353" s="40"/>
      <c r="J1353" s="3"/>
      <c r="K1353" s="3"/>
      <c r="L1353" s="3"/>
      <c r="M1353" s="66"/>
      <c r="N1353" s="3"/>
      <c r="O1353" s="3"/>
      <c r="P1353" s="3"/>
      <c r="Q1353" s="66"/>
      <c r="R1353" s="3"/>
      <c r="S1353" s="66"/>
      <c r="T1353" s="66"/>
      <c r="U1353" s="66"/>
      <c r="V1353" s="66"/>
      <c r="W1353" s="66"/>
      <c r="X1353" s="3"/>
      <c r="Y1353" s="66"/>
      <c r="Z1353" s="66"/>
      <c r="AA1353" s="3"/>
      <c r="AB1353" s="3"/>
      <c r="AC1353" s="3"/>
      <c r="AD1353" s="3"/>
      <c r="AE1353" s="3"/>
      <c r="AF1353" s="3"/>
      <c r="AG1353" s="3"/>
      <c r="AH1353" s="3"/>
      <c r="AI1353" s="3"/>
      <c r="AJ1353" s="3"/>
      <c r="AK1353" s="3"/>
      <c r="AL1353" s="66"/>
      <c r="AM1353" s="3"/>
      <c r="AN1353" s="3"/>
      <c r="AO1353" s="3"/>
      <c r="AP1353" s="66"/>
      <c r="AQ1353" s="3"/>
      <c r="AR1353" s="3"/>
      <c r="AS1353" s="3"/>
      <c r="AT1353" s="3"/>
      <c r="AU1353" s="3"/>
      <c r="AV1353" s="3"/>
      <c r="AW1353" s="3"/>
      <c r="AX1353" s="45"/>
      <c r="AY1353" s="3"/>
      <c r="AZ1353" s="3"/>
      <c r="BA1353" s="3"/>
      <c r="BB1353" s="3"/>
      <c r="BC1353" s="66"/>
      <c r="BD1353" s="3"/>
      <c r="BE1353" s="3"/>
      <c r="BF1353" s="3"/>
      <c r="BG1353" s="3"/>
      <c r="BH1353" s="3"/>
      <c r="BI1353" s="3"/>
      <c r="BJ1353" s="3"/>
      <c r="BK1353" s="3"/>
      <c r="BL1353" s="3"/>
      <c r="BM1353" s="3"/>
      <c r="BN1353" s="3"/>
      <c r="BO1353" s="3"/>
      <c r="BP1353" s="3"/>
      <c r="BQ1353" s="3"/>
      <c r="BR1353" s="3"/>
      <c r="BS1353" s="3"/>
      <c r="BT1353" s="3"/>
      <c r="BU1353" s="3"/>
      <c r="BV1353" s="2" t="s">
        <v>4467</v>
      </c>
      <c r="BW1353" s="3"/>
      <c r="BX1353" s="66"/>
      <c r="BY1353" s="3"/>
      <c r="BZ1353" s="66"/>
      <c r="CA1353" s="3"/>
      <c r="CB1353" s="3"/>
      <c r="CC1353" s="3"/>
      <c r="CD1353" s="3"/>
      <c r="CE1353" s="3"/>
      <c r="CF1353" s="3"/>
      <c r="CG1353" s="3"/>
      <c r="CH1353" s="3"/>
      <c r="CI1353" s="3"/>
      <c r="CJ1353" s="3"/>
      <c r="CK1353" s="3"/>
      <c r="CL1353" s="3"/>
      <c r="CM1353" s="66"/>
      <c r="CN1353" s="3"/>
      <c r="CO1353" s="3"/>
      <c r="CP1353" s="3"/>
      <c r="CQ1353" s="3"/>
      <c r="CR1353" s="3"/>
      <c r="CS1353" s="3"/>
      <c r="CT1353" s="3"/>
      <c r="CU1353" s="3"/>
      <c r="CV1353" s="3"/>
      <c r="CW1353" s="3"/>
      <c r="CX1353" s="3"/>
      <c r="CY1353" s="3"/>
      <c r="CZ1353" s="66"/>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66"/>
      <c r="DW1353" s="3"/>
      <c r="DX1353" s="3"/>
      <c r="DY1353" s="3"/>
      <c r="DZ1353" s="45"/>
      <c r="EA1353" s="45"/>
      <c r="EB1353" s="45"/>
      <c r="EC1353" s="45"/>
      <c r="ED1353" s="45"/>
      <c r="EE1353" s="45"/>
      <c r="EF1353" s="45"/>
      <c r="EG1353" s="45"/>
      <c r="EH1353" s="45"/>
      <c r="EI1353" s="45"/>
      <c r="EJ1353" s="45"/>
    </row>
    <row r="1354" spans="3:140" ht="15.75" customHeight="1">
      <c r="C1354" s="3"/>
      <c r="D1354" s="66"/>
      <c r="E1354" s="3"/>
      <c r="F1354" s="3"/>
      <c r="G1354" s="3"/>
      <c r="H1354" s="66"/>
      <c r="I1354" s="40"/>
      <c r="J1354" s="3"/>
      <c r="K1354" s="3"/>
      <c r="L1354" s="3"/>
      <c r="M1354" s="66"/>
      <c r="N1354" s="3"/>
      <c r="O1354" s="3"/>
      <c r="P1354" s="3"/>
      <c r="Q1354" s="66"/>
      <c r="R1354" s="3"/>
      <c r="S1354" s="66"/>
      <c r="T1354" s="66"/>
      <c r="U1354" s="66"/>
      <c r="V1354" s="66"/>
      <c r="W1354" s="66"/>
      <c r="X1354" s="3"/>
      <c r="Y1354" s="66"/>
      <c r="Z1354" s="66"/>
      <c r="AA1354" s="3"/>
      <c r="AB1354" s="3"/>
      <c r="AC1354" s="3"/>
      <c r="AD1354" s="3"/>
      <c r="AE1354" s="3"/>
      <c r="AF1354" s="3"/>
      <c r="AG1354" s="3"/>
      <c r="AH1354" s="3"/>
      <c r="AI1354" s="3"/>
      <c r="AJ1354" s="3"/>
      <c r="AK1354" s="3"/>
      <c r="AL1354" s="66"/>
      <c r="AM1354" s="3"/>
      <c r="AN1354" s="3"/>
      <c r="AO1354" s="3"/>
      <c r="AP1354" s="66"/>
      <c r="AQ1354" s="3"/>
      <c r="AR1354" s="3"/>
      <c r="AS1354" s="3"/>
      <c r="AT1354" s="3"/>
      <c r="AU1354" s="3"/>
      <c r="AV1354" s="3"/>
      <c r="AW1354" s="3"/>
      <c r="AX1354" s="45"/>
      <c r="AY1354" s="3"/>
      <c r="AZ1354" s="3"/>
      <c r="BA1354" s="3"/>
      <c r="BB1354" s="3"/>
      <c r="BC1354" s="66"/>
      <c r="BD1354" s="3"/>
      <c r="BE1354" s="3"/>
      <c r="BF1354" s="3"/>
      <c r="BG1354" s="3"/>
      <c r="BH1354" s="3"/>
      <c r="BI1354" s="3"/>
      <c r="BJ1354" s="3"/>
      <c r="BK1354" s="3"/>
      <c r="BL1354" s="3"/>
      <c r="BM1354" s="3"/>
      <c r="BN1354" s="3"/>
      <c r="BO1354" s="3"/>
      <c r="BP1354" s="3"/>
      <c r="BQ1354" s="3"/>
      <c r="BR1354" s="3"/>
      <c r="BS1354" s="3"/>
      <c r="BT1354" s="3"/>
      <c r="BU1354" s="3"/>
      <c r="BV1354" s="2" t="s">
        <v>4467</v>
      </c>
      <c r="BW1354" s="3"/>
      <c r="BX1354" s="66"/>
      <c r="BY1354" s="3"/>
      <c r="BZ1354" s="66"/>
      <c r="CA1354" s="3"/>
      <c r="CB1354" s="3"/>
      <c r="CC1354" s="3"/>
      <c r="CD1354" s="3"/>
      <c r="CE1354" s="3"/>
      <c r="CF1354" s="3"/>
      <c r="CG1354" s="3"/>
      <c r="CH1354" s="3"/>
      <c r="CI1354" s="3"/>
      <c r="CJ1354" s="3"/>
      <c r="CK1354" s="3"/>
      <c r="CL1354" s="3"/>
      <c r="CM1354" s="66"/>
      <c r="CN1354" s="3"/>
      <c r="CO1354" s="3"/>
      <c r="CP1354" s="3"/>
      <c r="CQ1354" s="3"/>
      <c r="CR1354" s="3"/>
      <c r="CS1354" s="3"/>
      <c r="CT1354" s="3"/>
      <c r="CU1354" s="3"/>
      <c r="CV1354" s="3"/>
      <c r="CW1354" s="3"/>
      <c r="CX1354" s="3"/>
      <c r="CY1354" s="3"/>
      <c r="CZ1354" s="66"/>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66"/>
      <c r="DW1354" s="3"/>
      <c r="DX1354" s="3"/>
      <c r="DY1354" s="3"/>
      <c r="DZ1354" s="45"/>
      <c r="EA1354" s="45"/>
      <c r="EB1354" s="45"/>
      <c r="EC1354" s="45"/>
      <c r="ED1354" s="45"/>
      <c r="EE1354" s="45"/>
      <c r="EF1354" s="45"/>
      <c r="EG1354" s="45"/>
      <c r="EH1354" s="45"/>
      <c r="EI1354" s="45"/>
      <c r="EJ1354" s="45"/>
    </row>
    <row r="1355" spans="3:140" ht="15.75" customHeight="1">
      <c r="C1355" s="3"/>
      <c r="D1355" s="66"/>
      <c r="E1355" s="3"/>
      <c r="F1355" s="3"/>
      <c r="G1355" s="3"/>
      <c r="H1355" s="66"/>
      <c r="I1355" s="40"/>
      <c r="J1355" s="3"/>
      <c r="K1355" s="3"/>
      <c r="L1355" s="3"/>
      <c r="M1355" s="66"/>
      <c r="N1355" s="3"/>
      <c r="O1355" s="3"/>
      <c r="P1355" s="3"/>
      <c r="Q1355" s="66"/>
      <c r="R1355" s="3"/>
      <c r="S1355" s="66"/>
      <c r="T1355" s="66"/>
      <c r="U1355" s="66"/>
      <c r="V1355" s="66"/>
      <c r="W1355" s="66"/>
      <c r="X1355" s="3"/>
      <c r="Y1355" s="66"/>
      <c r="Z1355" s="66"/>
      <c r="AA1355" s="3"/>
      <c r="AB1355" s="3"/>
      <c r="AC1355" s="3"/>
      <c r="AD1355" s="3"/>
      <c r="AE1355" s="3"/>
      <c r="AF1355" s="3"/>
      <c r="AG1355" s="3"/>
      <c r="AH1355" s="3"/>
      <c r="AI1355" s="3"/>
      <c r="AJ1355" s="3"/>
      <c r="AK1355" s="3"/>
      <c r="AL1355" s="66"/>
      <c r="AM1355" s="3"/>
      <c r="AN1355" s="3"/>
      <c r="AO1355" s="3"/>
      <c r="AP1355" s="66"/>
      <c r="AQ1355" s="3"/>
      <c r="AR1355" s="3"/>
      <c r="AS1355" s="3"/>
      <c r="AT1355" s="3"/>
      <c r="AU1355" s="3"/>
      <c r="AV1355" s="3"/>
      <c r="AW1355" s="3"/>
      <c r="AX1355" s="45"/>
      <c r="AY1355" s="3"/>
      <c r="AZ1355" s="3"/>
      <c r="BA1355" s="3"/>
      <c r="BB1355" s="3"/>
      <c r="BC1355" s="66"/>
      <c r="BD1355" s="3"/>
      <c r="BE1355" s="3"/>
      <c r="BF1355" s="3"/>
      <c r="BG1355" s="3"/>
      <c r="BH1355" s="3"/>
      <c r="BI1355" s="3"/>
      <c r="BJ1355" s="3"/>
      <c r="BK1355" s="3"/>
      <c r="BL1355" s="3"/>
      <c r="BM1355" s="3"/>
      <c r="BN1355" s="3"/>
      <c r="BO1355" s="3"/>
      <c r="BP1355" s="3"/>
      <c r="BQ1355" s="3"/>
      <c r="BR1355" s="3"/>
      <c r="BS1355" s="3"/>
      <c r="BT1355" s="3"/>
      <c r="BU1355" s="3"/>
      <c r="BV1355" s="2" t="s">
        <v>4467</v>
      </c>
      <c r="BW1355" s="3"/>
      <c r="BX1355" s="66"/>
      <c r="BY1355" s="3"/>
      <c r="BZ1355" s="66"/>
      <c r="CA1355" s="3"/>
      <c r="CB1355" s="3"/>
      <c r="CC1355" s="3"/>
      <c r="CD1355" s="3"/>
      <c r="CE1355" s="3"/>
      <c r="CF1355" s="3"/>
      <c r="CG1355" s="3"/>
      <c r="CH1355" s="3"/>
      <c r="CI1355" s="3"/>
      <c r="CJ1355" s="3"/>
      <c r="CK1355" s="3"/>
      <c r="CL1355" s="3"/>
      <c r="CM1355" s="66"/>
      <c r="CN1355" s="3"/>
      <c r="CO1355" s="3"/>
      <c r="CP1355" s="3"/>
      <c r="CQ1355" s="3"/>
      <c r="CR1355" s="3"/>
      <c r="CS1355" s="3"/>
      <c r="CT1355" s="3"/>
      <c r="CU1355" s="3"/>
      <c r="CV1355" s="3"/>
      <c r="CW1355" s="3"/>
      <c r="CX1355" s="3"/>
      <c r="CY1355" s="3"/>
      <c r="CZ1355" s="66"/>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66"/>
      <c r="DW1355" s="3"/>
      <c r="DX1355" s="3"/>
      <c r="DY1355" s="3"/>
      <c r="DZ1355" s="45"/>
      <c r="EA1355" s="45"/>
      <c r="EB1355" s="45"/>
      <c r="EC1355" s="45"/>
      <c r="ED1355" s="45"/>
      <c r="EE1355" s="45"/>
      <c r="EF1355" s="45"/>
      <c r="EG1355" s="45"/>
      <c r="EH1355" s="45"/>
      <c r="EI1355" s="45"/>
      <c r="EJ1355" s="45"/>
    </row>
    <row r="1356" spans="3:140" ht="15.75" customHeight="1">
      <c r="C1356" s="3"/>
      <c r="D1356" s="66"/>
      <c r="E1356" s="3"/>
      <c r="F1356" s="3"/>
      <c r="G1356" s="3"/>
      <c r="H1356" s="66"/>
      <c r="I1356" s="40"/>
      <c r="J1356" s="3"/>
      <c r="K1356" s="3"/>
      <c r="L1356" s="3"/>
      <c r="M1356" s="66"/>
      <c r="N1356" s="3"/>
      <c r="O1356" s="3"/>
      <c r="P1356" s="3"/>
      <c r="Q1356" s="66"/>
      <c r="R1356" s="3"/>
      <c r="S1356" s="66"/>
      <c r="T1356" s="66"/>
      <c r="U1356" s="66"/>
      <c r="V1356" s="66"/>
      <c r="W1356" s="66"/>
      <c r="X1356" s="3"/>
      <c r="Y1356" s="66"/>
      <c r="Z1356" s="66"/>
      <c r="AA1356" s="3"/>
      <c r="AB1356" s="3"/>
      <c r="AC1356" s="3"/>
      <c r="AD1356" s="3"/>
      <c r="AE1356" s="3"/>
      <c r="AF1356" s="3"/>
      <c r="AG1356" s="3"/>
      <c r="AH1356" s="3"/>
      <c r="AI1356" s="3"/>
      <c r="AJ1356" s="3"/>
      <c r="AK1356" s="3"/>
      <c r="AL1356" s="66"/>
      <c r="AM1356" s="3"/>
      <c r="AN1356" s="3"/>
      <c r="AO1356" s="3"/>
      <c r="AP1356" s="66"/>
      <c r="AQ1356" s="3"/>
      <c r="AR1356" s="3"/>
      <c r="AS1356" s="3"/>
      <c r="AT1356" s="3"/>
      <c r="AU1356" s="3"/>
      <c r="AV1356" s="3"/>
      <c r="AW1356" s="3"/>
      <c r="AX1356" s="45"/>
      <c r="AY1356" s="3"/>
      <c r="AZ1356" s="3"/>
      <c r="BA1356" s="3"/>
      <c r="BB1356" s="3"/>
      <c r="BC1356" s="66"/>
      <c r="BD1356" s="3"/>
      <c r="BE1356" s="3"/>
      <c r="BF1356" s="3"/>
      <c r="BG1356" s="3"/>
      <c r="BH1356" s="3"/>
      <c r="BI1356" s="3"/>
      <c r="BJ1356" s="3"/>
      <c r="BK1356" s="3"/>
      <c r="BL1356" s="3"/>
      <c r="BM1356" s="3"/>
      <c r="BN1356" s="3"/>
      <c r="BO1356" s="3"/>
      <c r="BP1356" s="3"/>
      <c r="BQ1356" s="3"/>
      <c r="BR1356" s="3"/>
      <c r="BS1356" s="3"/>
      <c r="BT1356" s="3"/>
      <c r="BU1356" s="3"/>
      <c r="BV1356" s="2" t="s">
        <v>4467</v>
      </c>
      <c r="BW1356" s="3"/>
      <c r="BX1356" s="66"/>
      <c r="BY1356" s="3"/>
      <c r="BZ1356" s="66"/>
      <c r="CA1356" s="3"/>
      <c r="CB1356" s="3"/>
      <c r="CC1356" s="3"/>
      <c r="CD1356" s="3"/>
      <c r="CE1356" s="3"/>
      <c r="CF1356" s="3"/>
      <c r="CG1356" s="3"/>
      <c r="CH1356" s="3"/>
      <c r="CI1356" s="3"/>
      <c r="CJ1356" s="3"/>
      <c r="CK1356" s="3"/>
      <c r="CL1356" s="3"/>
      <c r="CM1356" s="66"/>
      <c r="CN1356" s="3"/>
      <c r="CO1356" s="3"/>
      <c r="CP1356" s="3"/>
      <c r="CQ1356" s="3"/>
      <c r="CR1356" s="3"/>
      <c r="CS1356" s="3"/>
      <c r="CT1356" s="3"/>
      <c r="CU1356" s="3"/>
      <c r="CV1356" s="3"/>
      <c r="CW1356" s="3"/>
      <c r="CX1356" s="3"/>
      <c r="CY1356" s="3"/>
      <c r="CZ1356" s="66"/>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66"/>
      <c r="DW1356" s="3"/>
      <c r="DX1356" s="3"/>
      <c r="DY1356" s="3"/>
      <c r="DZ1356" s="45"/>
      <c r="EA1356" s="45"/>
      <c r="EB1356" s="45"/>
      <c r="EC1356" s="45"/>
      <c r="ED1356" s="45"/>
      <c r="EE1356" s="45"/>
      <c r="EF1356" s="45"/>
      <c r="EG1356" s="45"/>
      <c r="EH1356" s="45"/>
      <c r="EI1356" s="45"/>
      <c r="EJ1356" s="45"/>
    </row>
    <row r="1357" spans="3:140" ht="15.75" customHeight="1">
      <c r="C1357" s="3"/>
      <c r="D1357" s="66"/>
      <c r="E1357" s="3"/>
      <c r="F1357" s="3"/>
      <c r="G1357" s="3"/>
      <c r="H1357" s="66"/>
      <c r="I1357" s="40"/>
      <c r="J1357" s="3"/>
      <c r="K1357" s="3"/>
      <c r="L1357" s="3"/>
      <c r="M1357" s="66"/>
      <c r="N1357" s="3"/>
      <c r="O1357" s="3"/>
      <c r="P1357" s="3"/>
      <c r="Q1357" s="66"/>
      <c r="R1357" s="3"/>
      <c r="S1357" s="66"/>
      <c r="T1357" s="66"/>
      <c r="U1357" s="66"/>
      <c r="V1357" s="66"/>
      <c r="W1357" s="66"/>
      <c r="X1357" s="3"/>
      <c r="Y1357" s="66"/>
      <c r="Z1357" s="66"/>
      <c r="AA1357" s="3"/>
      <c r="AB1357" s="3"/>
      <c r="AC1357" s="3"/>
      <c r="AD1357" s="3"/>
      <c r="AE1357" s="3"/>
      <c r="AF1357" s="3"/>
      <c r="AG1357" s="3"/>
      <c r="AH1357" s="3"/>
      <c r="AI1357" s="3"/>
      <c r="AJ1357" s="3"/>
      <c r="AK1357" s="3"/>
      <c r="AL1357" s="66"/>
      <c r="AM1357" s="3"/>
      <c r="AN1357" s="3"/>
      <c r="AO1357" s="3"/>
      <c r="AP1357" s="66"/>
      <c r="AQ1357" s="3"/>
      <c r="AR1357" s="3"/>
      <c r="AS1357" s="3"/>
      <c r="AT1357" s="3"/>
      <c r="AU1357" s="3"/>
      <c r="AV1357" s="3"/>
      <c r="AW1357" s="3"/>
      <c r="AX1357" s="45"/>
      <c r="AY1357" s="3"/>
      <c r="AZ1357" s="3"/>
      <c r="BA1357" s="3"/>
      <c r="BB1357" s="3"/>
      <c r="BC1357" s="66"/>
      <c r="BD1357" s="3"/>
      <c r="BE1357" s="3"/>
      <c r="BF1357" s="3"/>
      <c r="BG1357" s="3"/>
      <c r="BH1357" s="3"/>
      <c r="BI1357" s="3"/>
      <c r="BJ1357" s="3"/>
      <c r="BK1357" s="3"/>
      <c r="BL1357" s="3"/>
      <c r="BM1357" s="3"/>
      <c r="BN1357" s="3"/>
      <c r="BO1357" s="3"/>
      <c r="BP1357" s="3"/>
      <c r="BQ1357" s="3"/>
      <c r="BR1357" s="3"/>
      <c r="BS1357" s="3"/>
      <c r="BT1357" s="3"/>
      <c r="BU1357" s="3"/>
      <c r="BV1357" s="2" t="s">
        <v>4467</v>
      </c>
      <c r="BW1357" s="3"/>
      <c r="BX1357" s="66"/>
      <c r="BY1357" s="3"/>
      <c r="BZ1357" s="66"/>
      <c r="CA1357" s="3"/>
      <c r="CB1357" s="3"/>
      <c r="CC1357" s="3"/>
      <c r="CD1357" s="3"/>
      <c r="CE1357" s="3"/>
      <c r="CF1357" s="3"/>
      <c r="CG1357" s="3"/>
      <c r="CH1357" s="3"/>
      <c r="CI1357" s="3"/>
      <c r="CJ1357" s="3"/>
      <c r="CK1357" s="3"/>
      <c r="CL1357" s="3"/>
      <c r="CM1357" s="66"/>
      <c r="CN1357" s="3"/>
      <c r="CO1357" s="3"/>
      <c r="CP1357" s="3"/>
      <c r="CQ1357" s="3"/>
      <c r="CR1357" s="3"/>
      <c r="CS1357" s="3"/>
      <c r="CT1357" s="3"/>
      <c r="CU1357" s="3"/>
      <c r="CV1357" s="3"/>
      <c r="CW1357" s="3"/>
      <c r="CX1357" s="3"/>
      <c r="CY1357" s="3"/>
      <c r="CZ1357" s="66"/>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66"/>
      <c r="DW1357" s="3"/>
      <c r="DX1357" s="3"/>
      <c r="DY1357" s="3"/>
      <c r="DZ1357" s="45"/>
      <c r="EA1357" s="45"/>
      <c r="EB1357" s="45"/>
      <c r="EC1357" s="45"/>
      <c r="ED1357" s="45"/>
      <c r="EE1357" s="45"/>
      <c r="EF1357" s="45"/>
      <c r="EG1357" s="45"/>
      <c r="EH1357" s="45"/>
      <c r="EI1357" s="45"/>
      <c r="EJ1357" s="45"/>
    </row>
    <row r="1358" spans="3:140" ht="15.75" customHeight="1">
      <c r="C1358" s="3"/>
      <c r="D1358" s="66"/>
      <c r="E1358" s="3"/>
      <c r="F1358" s="3"/>
      <c r="G1358" s="3"/>
      <c r="H1358" s="66"/>
      <c r="I1358" s="40"/>
      <c r="J1358" s="3"/>
      <c r="K1358" s="3"/>
      <c r="L1358" s="3"/>
      <c r="M1358" s="66"/>
      <c r="N1358" s="3"/>
      <c r="O1358" s="3"/>
      <c r="P1358" s="3"/>
      <c r="Q1358" s="66"/>
      <c r="R1358" s="3"/>
      <c r="S1358" s="66"/>
      <c r="T1358" s="66"/>
      <c r="U1358" s="66"/>
      <c r="V1358" s="66"/>
      <c r="W1358" s="66"/>
      <c r="X1358" s="3"/>
      <c r="Y1358" s="66"/>
      <c r="Z1358" s="66"/>
      <c r="AA1358" s="3"/>
      <c r="AB1358" s="3"/>
      <c r="AC1358" s="3"/>
      <c r="AD1358" s="3"/>
      <c r="AE1358" s="3"/>
      <c r="AF1358" s="3"/>
      <c r="AG1358" s="3"/>
      <c r="AH1358" s="3"/>
      <c r="AI1358" s="3"/>
      <c r="AJ1358" s="3"/>
      <c r="AK1358" s="3"/>
      <c r="AL1358" s="66"/>
      <c r="AM1358" s="3"/>
      <c r="AN1358" s="3"/>
      <c r="AO1358" s="3"/>
      <c r="AP1358" s="66"/>
      <c r="AQ1358" s="3"/>
      <c r="AR1358" s="3"/>
      <c r="AS1358" s="3"/>
      <c r="AT1358" s="3"/>
      <c r="AU1358" s="3"/>
      <c r="AV1358" s="3"/>
      <c r="AW1358" s="3"/>
      <c r="AX1358" s="45"/>
      <c r="AY1358" s="3"/>
      <c r="AZ1358" s="3"/>
      <c r="BA1358" s="3"/>
      <c r="BB1358" s="3"/>
      <c r="BC1358" s="66"/>
      <c r="BD1358" s="3"/>
      <c r="BE1358" s="3"/>
      <c r="BF1358" s="3"/>
      <c r="BG1358" s="3"/>
      <c r="BH1358" s="3"/>
      <c r="BI1358" s="3"/>
      <c r="BJ1358" s="3"/>
      <c r="BK1358" s="3"/>
      <c r="BL1358" s="3"/>
      <c r="BM1358" s="3"/>
      <c r="BN1358" s="3"/>
      <c r="BO1358" s="3"/>
      <c r="BP1358" s="3"/>
      <c r="BQ1358" s="3"/>
      <c r="BR1358" s="3"/>
      <c r="BS1358" s="3"/>
      <c r="BT1358" s="3"/>
      <c r="BU1358" s="3"/>
      <c r="BV1358" s="2" t="s">
        <v>4467</v>
      </c>
      <c r="BW1358" s="3"/>
      <c r="BX1358" s="66"/>
      <c r="BY1358" s="3"/>
      <c r="BZ1358" s="66"/>
      <c r="CA1358" s="3"/>
      <c r="CB1358" s="3"/>
      <c r="CC1358" s="3"/>
      <c r="CD1358" s="3"/>
      <c r="CE1358" s="3"/>
      <c r="CF1358" s="3"/>
      <c r="CG1358" s="3"/>
      <c r="CH1358" s="3"/>
      <c r="CI1358" s="3"/>
      <c r="CJ1358" s="3"/>
      <c r="CK1358" s="3"/>
      <c r="CL1358" s="3"/>
      <c r="CM1358" s="66"/>
      <c r="CN1358" s="3"/>
      <c r="CO1358" s="3"/>
      <c r="CP1358" s="3"/>
      <c r="CQ1358" s="3"/>
      <c r="CR1358" s="3"/>
      <c r="CS1358" s="3"/>
      <c r="CT1358" s="3"/>
      <c r="CU1358" s="3"/>
      <c r="CV1358" s="3"/>
      <c r="CW1358" s="3"/>
      <c r="CX1358" s="3"/>
      <c r="CY1358" s="3"/>
      <c r="CZ1358" s="66"/>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66"/>
      <c r="DW1358" s="3"/>
      <c r="DX1358" s="3"/>
      <c r="DY1358" s="3"/>
      <c r="DZ1358" s="45"/>
      <c r="EA1358" s="45"/>
      <c r="EB1358" s="45"/>
      <c r="EC1358" s="45"/>
      <c r="ED1358" s="45"/>
      <c r="EE1358" s="45"/>
      <c r="EF1358" s="45"/>
      <c r="EG1358" s="45"/>
      <c r="EH1358" s="45"/>
      <c r="EI1358" s="45"/>
      <c r="EJ1358" s="45"/>
    </row>
    <row r="1359" spans="3:140" ht="15.75" customHeight="1">
      <c r="C1359" s="3"/>
      <c r="D1359" s="66"/>
      <c r="E1359" s="3"/>
      <c r="F1359" s="3"/>
      <c r="G1359" s="3"/>
      <c r="H1359" s="66"/>
      <c r="I1359" s="40"/>
      <c r="J1359" s="3"/>
      <c r="K1359" s="3"/>
      <c r="L1359" s="3"/>
      <c r="M1359" s="66"/>
      <c r="N1359" s="3"/>
      <c r="O1359" s="3"/>
      <c r="P1359" s="3"/>
      <c r="Q1359" s="66"/>
      <c r="R1359" s="3"/>
      <c r="S1359" s="66"/>
      <c r="T1359" s="66"/>
      <c r="U1359" s="66"/>
      <c r="V1359" s="66"/>
      <c r="W1359" s="66"/>
      <c r="X1359" s="3"/>
      <c r="Y1359" s="66"/>
      <c r="Z1359" s="66"/>
      <c r="AA1359" s="3"/>
      <c r="AB1359" s="3"/>
      <c r="AC1359" s="3"/>
      <c r="AD1359" s="3"/>
      <c r="AE1359" s="3"/>
      <c r="AF1359" s="3"/>
      <c r="AG1359" s="3"/>
      <c r="AH1359" s="3"/>
      <c r="AI1359" s="3"/>
      <c r="AJ1359" s="3"/>
      <c r="AK1359" s="3"/>
      <c r="AL1359" s="66"/>
      <c r="AM1359" s="3"/>
      <c r="AN1359" s="3"/>
      <c r="AO1359" s="3"/>
      <c r="AP1359" s="66"/>
      <c r="AQ1359" s="3"/>
      <c r="AR1359" s="3"/>
      <c r="AS1359" s="3"/>
      <c r="AT1359" s="3"/>
      <c r="AU1359" s="3"/>
      <c r="AV1359" s="3"/>
      <c r="AW1359" s="3"/>
      <c r="AX1359" s="45"/>
      <c r="AY1359" s="3"/>
      <c r="AZ1359" s="3"/>
      <c r="BA1359" s="3"/>
      <c r="BB1359" s="3"/>
      <c r="BC1359" s="66"/>
      <c r="BD1359" s="3"/>
      <c r="BE1359" s="3"/>
      <c r="BF1359" s="3"/>
      <c r="BG1359" s="3"/>
      <c r="BH1359" s="3"/>
      <c r="BI1359" s="3"/>
      <c r="BJ1359" s="3"/>
      <c r="BK1359" s="3"/>
      <c r="BL1359" s="3"/>
      <c r="BM1359" s="3"/>
      <c r="BN1359" s="3"/>
      <c r="BO1359" s="3"/>
      <c r="BP1359" s="3"/>
      <c r="BQ1359" s="3"/>
      <c r="BR1359" s="3"/>
      <c r="BS1359" s="3"/>
      <c r="BT1359" s="3"/>
      <c r="BU1359" s="3"/>
      <c r="BV1359" s="2" t="s">
        <v>4467</v>
      </c>
      <c r="BW1359" s="3"/>
      <c r="BX1359" s="66"/>
      <c r="BY1359" s="3"/>
      <c r="BZ1359" s="66"/>
      <c r="CA1359" s="3"/>
      <c r="CB1359" s="3"/>
      <c r="CC1359" s="3"/>
      <c r="CD1359" s="3"/>
      <c r="CE1359" s="3"/>
      <c r="CF1359" s="3"/>
      <c r="CG1359" s="3"/>
      <c r="CH1359" s="3"/>
      <c r="CI1359" s="3"/>
      <c r="CJ1359" s="3"/>
      <c r="CK1359" s="3"/>
      <c r="CL1359" s="3"/>
      <c r="CM1359" s="66"/>
      <c r="CN1359" s="3"/>
      <c r="CO1359" s="3"/>
      <c r="CP1359" s="3"/>
      <c r="CQ1359" s="3"/>
      <c r="CR1359" s="3"/>
      <c r="CS1359" s="3"/>
      <c r="CT1359" s="3"/>
      <c r="CU1359" s="3"/>
      <c r="CV1359" s="3"/>
      <c r="CW1359" s="3"/>
      <c r="CX1359" s="3"/>
      <c r="CY1359" s="3"/>
      <c r="CZ1359" s="66"/>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66"/>
      <c r="DW1359" s="3"/>
      <c r="DX1359" s="3"/>
      <c r="DY1359" s="3"/>
      <c r="DZ1359" s="45"/>
      <c r="EA1359" s="45"/>
      <c r="EB1359" s="45"/>
      <c r="EC1359" s="45"/>
      <c r="ED1359" s="45"/>
      <c r="EE1359" s="45"/>
      <c r="EF1359" s="45"/>
      <c r="EG1359" s="45"/>
      <c r="EH1359" s="45"/>
      <c r="EI1359" s="45"/>
      <c r="EJ1359" s="45"/>
    </row>
    <row r="1360" spans="3:140" ht="15.75" customHeight="1">
      <c r="C1360" s="3"/>
      <c r="D1360" s="66"/>
      <c r="E1360" s="3"/>
      <c r="F1360" s="3"/>
      <c r="G1360" s="3"/>
      <c r="H1360" s="66"/>
      <c r="I1360" s="40"/>
      <c r="J1360" s="3"/>
      <c r="K1360" s="3"/>
      <c r="L1360" s="3"/>
      <c r="M1360" s="66"/>
      <c r="N1360" s="3"/>
      <c r="O1360" s="3"/>
      <c r="P1360" s="3"/>
      <c r="Q1360" s="66"/>
      <c r="R1360" s="3"/>
      <c r="S1360" s="66"/>
      <c r="T1360" s="66"/>
      <c r="U1360" s="66"/>
      <c r="V1360" s="66"/>
      <c r="W1360" s="66"/>
      <c r="X1360" s="3"/>
      <c r="Y1360" s="66"/>
      <c r="Z1360" s="66"/>
      <c r="AA1360" s="3"/>
      <c r="AB1360" s="3"/>
      <c r="AC1360" s="3"/>
      <c r="AD1360" s="3"/>
      <c r="AE1360" s="3"/>
      <c r="AF1360" s="3"/>
      <c r="AG1360" s="3"/>
      <c r="AH1360" s="3"/>
      <c r="AI1360" s="3"/>
      <c r="AJ1360" s="3"/>
      <c r="AK1360" s="3"/>
      <c r="AL1360" s="66"/>
      <c r="AM1360" s="3"/>
      <c r="AN1360" s="3"/>
      <c r="AO1360" s="3"/>
      <c r="AP1360" s="66"/>
      <c r="AQ1360" s="3"/>
      <c r="AR1360" s="3"/>
      <c r="AS1360" s="3"/>
      <c r="AT1360" s="3"/>
      <c r="AU1360" s="3"/>
      <c r="AV1360" s="3"/>
      <c r="AW1360" s="3"/>
      <c r="AX1360" s="45"/>
      <c r="AY1360" s="3"/>
      <c r="AZ1360" s="3"/>
      <c r="BA1360" s="3"/>
      <c r="BB1360" s="3"/>
      <c r="BC1360" s="66"/>
      <c r="BD1360" s="3"/>
      <c r="BE1360" s="3"/>
      <c r="BF1360" s="3"/>
      <c r="BG1360" s="3"/>
      <c r="BH1360" s="3"/>
      <c r="BI1360" s="3"/>
      <c r="BJ1360" s="3"/>
      <c r="BK1360" s="3"/>
      <c r="BL1360" s="3"/>
      <c r="BM1360" s="3"/>
      <c r="BN1360" s="3"/>
      <c r="BO1360" s="3"/>
      <c r="BP1360" s="3"/>
      <c r="BQ1360" s="3"/>
      <c r="BR1360" s="3"/>
      <c r="BS1360" s="3"/>
      <c r="BT1360" s="3"/>
      <c r="BU1360" s="3"/>
      <c r="BV1360" s="2" t="s">
        <v>4467</v>
      </c>
      <c r="BW1360" s="3"/>
      <c r="BX1360" s="66"/>
      <c r="BY1360" s="3"/>
      <c r="BZ1360" s="66"/>
      <c r="CA1360" s="3"/>
      <c r="CB1360" s="3"/>
      <c r="CC1360" s="3"/>
      <c r="CD1360" s="3"/>
      <c r="CE1360" s="3"/>
      <c r="CF1360" s="3"/>
      <c r="CG1360" s="3"/>
      <c r="CH1360" s="3"/>
      <c r="CI1360" s="3"/>
      <c r="CJ1360" s="3"/>
      <c r="CK1360" s="3"/>
      <c r="CL1360" s="3"/>
      <c r="CM1360" s="66"/>
      <c r="CN1360" s="3"/>
      <c r="CO1360" s="3"/>
      <c r="CP1360" s="3"/>
      <c r="CQ1360" s="3"/>
      <c r="CR1360" s="3"/>
      <c r="CS1360" s="3"/>
      <c r="CT1360" s="3"/>
      <c r="CU1360" s="3"/>
      <c r="CV1360" s="3"/>
      <c r="CW1360" s="3"/>
      <c r="CX1360" s="3"/>
      <c r="CY1360" s="3"/>
      <c r="CZ1360" s="66"/>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66"/>
      <c r="DW1360" s="3"/>
      <c r="DX1360" s="3"/>
      <c r="DY1360" s="3"/>
      <c r="DZ1360" s="45"/>
      <c r="EA1360" s="45"/>
      <c r="EB1360" s="45"/>
      <c r="EC1360" s="45"/>
      <c r="ED1360" s="45"/>
      <c r="EE1360" s="45"/>
      <c r="EF1360" s="45"/>
      <c r="EG1360" s="45"/>
      <c r="EH1360" s="45"/>
      <c r="EI1360" s="45"/>
      <c r="EJ1360" s="45"/>
    </row>
    <row r="1361" spans="3:140" ht="15.75" customHeight="1">
      <c r="C1361" s="3"/>
      <c r="D1361" s="66"/>
      <c r="E1361" s="3"/>
      <c r="F1361" s="3"/>
      <c r="G1361" s="3"/>
      <c r="H1361" s="66"/>
      <c r="I1361" s="40"/>
      <c r="J1361" s="3"/>
      <c r="K1361" s="3"/>
      <c r="L1361" s="3"/>
      <c r="M1361" s="66"/>
      <c r="N1361" s="3"/>
      <c r="O1361" s="3"/>
      <c r="P1361" s="3"/>
      <c r="Q1361" s="66"/>
      <c r="R1361" s="3"/>
      <c r="S1361" s="66"/>
      <c r="T1361" s="66"/>
      <c r="U1361" s="66"/>
      <c r="V1361" s="66"/>
      <c r="W1361" s="66"/>
      <c r="X1361" s="3"/>
      <c r="Y1361" s="66"/>
      <c r="Z1361" s="66"/>
      <c r="AA1361" s="3"/>
      <c r="AB1361" s="3"/>
      <c r="AC1361" s="3"/>
      <c r="AD1361" s="3"/>
      <c r="AE1361" s="3"/>
      <c r="AF1361" s="3"/>
      <c r="AG1361" s="3"/>
      <c r="AH1361" s="3"/>
      <c r="AI1361" s="3"/>
      <c r="AJ1361" s="3"/>
      <c r="AK1361" s="3"/>
      <c r="AL1361" s="66"/>
      <c r="AM1361" s="3"/>
      <c r="AN1361" s="3"/>
      <c r="AO1361" s="3"/>
      <c r="AP1361" s="66"/>
      <c r="AQ1361" s="3"/>
      <c r="AR1361" s="3"/>
      <c r="AS1361" s="3"/>
      <c r="AT1361" s="3"/>
      <c r="AU1361" s="3"/>
      <c r="AV1361" s="3"/>
      <c r="AW1361" s="3"/>
      <c r="AX1361" s="45"/>
      <c r="AY1361" s="3"/>
      <c r="AZ1361" s="3"/>
      <c r="BA1361" s="3"/>
      <c r="BB1361" s="3"/>
      <c r="BC1361" s="66"/>
      <c r="BD1361" s="3"/>
      <c r="BE1361" s="3"/>
      <c r="BF1361" s="3"/>
      <c r="BG1361" s="3"/>
      <c r="BH1361" s="3"/>
      <c r="BI1361" s="3"/>
      <c r="BJ1361" s="3"/>
      <c r="BK1361" s="3"/>
      <c r="BL1361" s="3"/>
      <c r="BM1361" s="3"/>
      <c r="BN1361" s="3"/>
      <c r="BO1361" s="3"/>
      <c r="BP1361" s="3"/>
      <c r="BQ1361" s="3"/>
      <c r="BR1361" s="3"/>
      <c r="BS1361" s="3"/>
      <c r="BT1361" s="3"/>
      <c r="BU1361" s="3"/>
      <c r="BV1361" s="2" t="s">
        <v>4467</v>
      </c>
      <c r="BW1361" s="3"/>
      <c r="BX1361" s="66"/>
      <c r="BY1361" s="3"/>
      <c r="BZ1361" s="66"/>
      <c r="CA1361" s="3"/>
      <c r="CB1361" s="3"/>
      <c r="CC1361" s="3"/>
      <c r="CD1361" s="3"/>
      <c r="CE1361" s="3"/>
      <c r="CF1361" s="3"/>
      <c r="CG1361" s="3"/>
      <c r="CH1361" s="3"/>
      <c r="CI1361" s="3"/>
      <c r="CJ1361" s="3"/>
      <c r="CK1361" s="3"/>
      <c r="CL1361" s="3"/>
      <c r="CM1361" s="66"/>
      <c r="CN1361" s="3"/>
      <c r="CO1361" s="3"/>
      <c r="CP1361" s="3"/>
      <c r="CQ1361" s="3"/>
      <c r="CR1361" s="3"/>
      <c r="CS1361" s="3"/>
      <c r="CT1361" s="3"/>
      <c r="CU1361" s="3"/>
      <c r="CV1361" s="3"/>
      <c r="CW1361" s="3"/>
      <c r="CX1361" s="3"/>
      <c r="CY1361" s="3"/>
      <c r="CZ1361" s="66"/>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66"/>
      <c r="DW1361" s="3"/>
      <c r="DX1361" s="3"/>
      <c r="DY1361" s="3"/>
      <c r="DZ1361" s="45"/>
      <c r="EA1361" s="45"/>
      <c r="EB1361" s="45"/>
      <c r="EC1361" s="45"/>
      <c r="ED1361" s="45"/>
      <c r="EE1361" s="45"/>
      <c r="EF1361" s="45"/>
      <c r="EG1361" s="45"/>
      <c r="EH1361" s="45"/>
      <c r="EI1361" s="45"/>
      <c r="EJ1361" s="45"/>
    </row>
    <row r="1362" spans="3:140" ht="15.75" customHeight="1">
      <c r="C1362" s="3"/>
      <c r="D1362" s="66"/>
      <c r="E1362" s="3"/>
      <c r="F1362" s="3"/>
      <c r="G1362" s="3"/>
      <c r="H1362" s="66"/>
      <c r="I1362" s="40"/>
      <c r="J1362" s="3"/>
      <c r="K1362" s="3"/>
      <c r="L1362" s="3"/>
      <c r="M1362" s="66"/>
      <c r="N1362" s="3"/>
      <c r="O1362" s="3"/>
      <c r="P1362" s="3"/>
      <c r="Q1362" s="66"/>
      <c r="R1362" s="3"/>
      <c r="S1362" s="66"/>
      <c r="T1362" s="66"/>
      <c r="U1362" s="66"/>
      <c r="V1362" s="66"/>
      <c r="W1362" s="66"/>
      <c r="X1362" s="3"/>
      <c r="Y1362" s="66"/>
      <c r="Z1362" s="66"/>
      <c r="AA1362" s="3"/>
      <c r="AB1362" s="3"/>
      <c r="AC1362" s="3"/>
      <c r="AD1362" s="3"/>
      <c r="AE1362" s="3"/>
      <c r="AF1362" s="3"/>
      <c r="AG1362" s="3"/>
      <c r="AH1362" s="3"/>
      <c r="AI1362" s="3"/>
      <c r="AJ1362" s="3"/>
      <c r="AK1362" s="3"/>
      <c r="AL1362" s="66"/>
      <c r="AM1362" s="3"/>
      <c r="AN1362" s="3"/>
      <c r="AO1362" s="3"/>
      <c r="AP1362" s="66"/>
      <c r="AQ1362" s="3"/>
      <c r="AR1362" s="3"/>
      <c r="AS1362" s="3"/>
      <c r="AT1362" s="3"/>
      <c r="AU1362" s="3"/>
      <c r="AV1362" s="3"/>
      <c r="AW1362" s="3"/>
      <c r="AX1362" s="45"/>
      <c r="AY1362" s="3"/>
      <c r="AZ1362" s="3"/>
      <c r="BA1362" s="3"/>
      <c r="BB1362" s="3"/>
      <c r="BC1362" s="66"/>
      <c r="BD1362" s="3"/>
      <c r="BE1362" s="3"/>
      <c r="BF1362" s="3"/>
      <c r="BG1362" s="3"/>
      <c r="BH1362" s="3"/>
      <c r="BI1362" s="3"/>
      <c r="BJ1362" s="3"/>
      <c r="BK1362" s="3"/>
      <c r="BL1362" s="3"/>
      <c r="BM1362" s="3"/>
      <c r="BN1362" s="3"/>
      <c r="BO1362" s="3"/>
      <c r="BP1362" s="3"/>
      <c r="BQ1362" s="3"/>
      <c r="BR1362" s="3"/>
      <c r="BS1362" s="3"/>
      <c r="BT1362" s="3"/>
      <c r="BU1362" s="3"/>
      <c r="BV1362" s="2" t="s">
        <v>4467</v>
      </c>
      <c r="BW1362" s="3"/>
      <c r="BX1362" s="66"/>
      <c r="BY1362" s="3"/>
      <c r="BZ1362" s="66"/>
      <c r="CA1362" s="3"/>
      <c r="CB1362" s="3"/>
      <c r="CC1362" s="3"/>
      <c r="CD1362" s="3"/>
      <c r="CE1362" s="3"/>
      <c r="CF1362" s="3"/>
      <c r="CG1362" s="3"/>
      <c r="CH1362" s="3"/>
      <c r="CI1362" s="3"/>
      <c r="CJ1362" s="3"/>
      <c r="CK1362" s="3"/>
      <c r="CL1362" s="3"/>
      <c r="CM1362" s="66"/>
      <c r="CN1362" s="3"/>
      <c r="CO1362" s="3"/>
      <c r="CP1362" s="3"/>
      <c r="CQ1362" s="3"/>
      <c r="CR1362" s="3"/>
      <c r="CS1362" s="3"/>
      <c r="CT1362" s="3"/>
      <c r="CU1362" s="3"/>
      <c r="CV1362" s="3"/>
      <c r="CW1362" s="3"/>
      <c r="CX1362" s="3"/>
      <c r="CY1362" s="3"/>
      <c r="CZ1362" s="66"/>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66"/>
      <c r="DW1362" s="3"/>
      <c r="DX1362" s="3"/>
      <c r="DY1362" s="3"/>
      <c r="DZ1362" s="45"/>
      <c r="EA1362" s="45"/>
      <c r="EB1362" s="45"/>
      <c r="EC1362" s="45"/>
      <c r="ED1362" s="45"/>
      <c r="EE1362" s="45"/>
      <c r="EF1362" s="45"/>
      <c r="EG1362" s="45"/>
      <c r="EH1362" s="45"/>
      <c r="EI1362" s="45"/>
      <c r="EJ1362" s="45"/>
    </row>
    <row r="1363" spans="3:140" ht="15.75" customHeight="1">
      <c r="C1363" s="3"/>
      <c r="D1363" s="66"/>
      <c r="E1363" s="3"/>
      <c r="F1363" s="3"/>
      <c r="G1363" s="3"/>
      <c r="H1363" s="66"/>
      <c r="I1363" s="40"/>
      <c r="J1363" s="3"/>
      <c r="K1363" s="3"/>
      <c r="L1363" s="3"/>
      <c r="M1363" s="66"/>
      <c r="N1363" s="3"/>
      <c r="O1363" s="3"/>
      <c r="P1363" s="3"/>
      <c r="Q1363" s="66"/>
      <c r="R1363" s="3"/>
      <c r="S1363" s="66"/>
      <c r="T1363" s="66"/>
      <c r="U1363" s="66"/>
      <c r="V1363" s="66"/>
      <c r="W1363" s="66"/>
      <c r="X1363" s="3"/>
      <c r="Y1363" s="66"/>
      <c r="Z1363" s="66"/>
      <c r="AA1363" s="3"/>
      <c r="AB1363" s="3"/>
      <c r="AC1363" s="3"/>
      <c r="AD1363" s="3"/>
      <c r="AE1363" s="3"/>
      <c r="AF1363" s="3"/>
      <c r="AG1363" s="3"/>
      <c r="AH1363" s="3"/>
      <c r="AI1363" s="3"/>
      <c r="AJ1363" s="3"/>
      <c r="AK1363" s="3"/>
      <c r="AL1363" s="66"/>
      <c r="AM1363" s="3"/>
      <c r="AN1363" s="3"/>
      <c r="AO1363" s="3"/>
      <c r="AP1363" s="66"/>
      <c r="AQ1363" s="3"/>
      <c r="AR1363" s="3"/>
      <c r="AS1363" s="3"/>
      <c r="AT1363" s="3"/>
      <c r="AU1363" s="3"/>
      <c r="AV1363" s="3"/>
      <c r="AW1363" s="3"/>
      <c r="AX1363" s="45"/>
      <c r="AY1363" s="3"/>
      <c r="AZ1363" s="3"/>
      <c r="BA1363" s="3"/>
      <c r="BB1363" s="3"/>
      <c r="BC1363" s="66"/>
      <c r="BD1363" s="3"/>
      <c r="BE1363" s="3"/>
      <c r="BF1363" s="3"/>
      <c r="BG1363" s="3"/>
      <c r="BH1363" s="3"/>
      <c r="BI1363" s="3"/>
      <c r="BJ1363" s="3"/>
      <c r="BK1363" s="3"/>
      <c r="BL1363" s="3"/>
      <c r="BM1363" s="3"/>
      <c r="BN1363" s="3"/>
      <c r="BO1363" s="3"/>
      <c r="BP1363" s="3"/>
      <c r="BQ1363" s="3"/>
      <c r="BR1363" s="3"/>
      <c r="BS1363" s="3"/>
      <c r="BT1363" s="3"/>
      <c r="BU1363" s="3"/>
      <c r="BV1363" s="2" t="s">
        <v>4467</v>
      </c>
      <c r="BW1363" s="3"/>
      <c r="BX1363" s="66"/>
      <c r="BY1363" s="3"/>
      <c r="BZ1363" s="66"/>
      <c r="CA1363" s="3"/>
      <c r="CB1363" s="3"/>
      <c r="CC1363" s="3"/>
      <c r="CD1363" s="3"/>
      <c r="CE1363" s="3"/>
      <c r="CF1363" s="3"/>
      <c r="CG1363" s="3"/>
      <c r="CH1363" s="3"/>
      <c r="CI1363" s="3"/>
      <c r="CJ1363" s="3"/>
      <c r="CK1363" s="3"/>
      <c r="CL1363" s="3"/>
      <c r="CM1363" s="66"/>
      <c r="CN1363" s="3"/>
      <c r="CO1363" s="3"/>
      <c r="CP1363" s="3"/>
      <c r="CQ1363" s="3"/>
      <c r="CR1363" s="3"/>
      <c r="CS1363" s="3"/>
      <c r="CT1363" s="3"/>
      <c r="CU1363" s="3"/>
      <c r="CV1363" s="3"/>
      <c r="CW1363" s="3"/>
      <c r="CX1363" s="3"/>
      <c r="CY1363" s="3"/>
      <c r="CZ1363" s="66"/>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66"/>
      <c r="DW1363" s="3"/>
      <c r="DX1363" s="3"/>
      <c r="DY1363" s="3"/>
      <c r="DZ1363" s="45"/>
      <c r="EA1363" s="45"/>
      <c r="EB1363" s="45"/>
      <c r="EC1363" s="45"/>
      <c r="ED1363" s="45"/>
      <c r="EE1363" s="45"/>
      <c r="EF1363" s="45"/>
      <c r="EG1363" s="45"/>
      <c r="EH1363" s="45"/>
      <c r="EI1363" s="45"/>
      <c r="EJ1363" s="45"/>
    </row>
    <row r="1364" spans="3:140" ht="15.75" customHeight="1">
      <c r="C1364" s="3"/>
      <c r="D1364" s="66"/>
      <c r="E1364" s="3"/>
      <c r="F1364" s="3"/>
      <c r="G1364" s="3"/>
      <c r="H1364" s="66"/>
      <c r="I1364" s="40"/>
      <c r="J1364" s="3"/>
      <c r="K1364" s="3"/>
      <c r="L1364" s="3"/>
      <c r="M1364" s="66"/>
      <c r="N1364" s="3"/>
      <c r="O1364" s="3"/>
      <c r="P1364" s="3"/>
      <c r="Q1364" s="66"/>
      <c r="R1364" s="3"/>
      <c r="S1364" s="66"/>
      <c r="T1364" s="66"/>
      <c r="U1364" s="66"/>
      <c r="V1364" s="66"/>
      <c r="W1364" s="66"/>
      <c r="X1364" s="3"/>
      <c r="Y1364" s="66"/>
      <c r="Z1364" s="66"/>
      <c r="AA1364" s="3"/>
      <c r="AB1364" s="3"/>
      <c r="AC1364" s="3"/>
      <c r="AD1364" s="3"/>
      <c r="AE1364" s="3"/>
      <c r="AF1364" s="3"/>
      <c r="AG1364" s="3"/>
      <c r="AH1364" s="3"/>
      <c r="AI1364" s="3"/>
      <c r="AJ1364" s="3"/>
      <c r="AK1364" s="3"/>
      <c r="AL1364" s="66"/>
      <c r="AM1364" s="3"/>
      <c r="AN1364" s="3"/>
      <c r="AO1364" s="3"/>
      <c r="AP1364" s="66"/>
      <c r="AQ1364" s="3"/>
      <c r="AR1364" s="3"/>
      <c r="AS1364" s="3"/>
      <c r="AT1364" s="3"/>
      <c r="AU1364" s="3"/>
      <c r="AV1364" s="3"/>
      <c r="AW1364" s="3"/>
      <c r="AX1364" s="45"/>
      <c r="AY1364" s="3"/>
      <c r="AZ1364" s="3"/>
      <c r="BA1364" s="3"/>
      <c r="BB1364" s="3"/>
      <c r="BC1364" s="66"/>
      <c r="BD1364" s="3"/>
      <c r="BE1364" s="3"/>
      <c r="BF1364" s="3"/>
      <c r="BG1364" s="3"/>
      <c r="BH1364" s="3"/>
      <c r="BI1364" s="3"/>
      <c r="BJ1364" s="3"/>
      <c r="BK1364" s="3"/>
      <c r="BL1364" s="3"/>
      <c r="BM1364" s="3"/>
      <c r="BN1364" s="3"/>
      <c r="BO1364" s="3"/>
      <c r="BP1364" s="3"/>
      <c r="BQ1364" s="3"/>
      <c r="BR1364" s="3"/>
      <c r="BS1364" s="3"/>
      <c r="BT1364" s="3"/>
      <c r="BU1364" s="3"/>
      <c r="BV1364" s="2" t="s">
        <v>4467</v>
      </c>
      <c r="BW1364" s="3"/>
      <c r="BX1364" s="66"/>
      <c r="BY1364" s="3"/>
      <c r="BZ1364" s="66"/>
      <c r="CA1364" s="3"/>
      <c r="CB1364" s="3"/>
      <c r="CC1364" s="3"/>
      <c r="CD1364" s="3"/>
      <c r="CE1364" s="3"/>
      <c r="CF1364" s="3"/>
      <c r="CG1364" s="3"/>
      <c r="CH1364" s="3"/>
      <c r="CI1364" s="3"/>
      <c r="CJ1364" s="3"/>
      <c r="CK1364" s="3"/>
      <c r="CL1364" s="3"/>
      <c r="CM1364" s="66"/>
      <c r="CN1364" s="3"/>
      <c r="CO1364" s="3"/>
      <c r="CP1364" s="3"/>
      <c r="CQ1364" s="3"/>
      <c r="CR1364" s="3"/>
      <c r="CS1364" s="3"/>
      <c r="CT1364" s="3"/>
      <c r="CU1364" s="3"/>
      <c r="CV1364" s="3"/>
      <c r="CW1364" s="3"/>
      <c r="CX1364" s="3"/>
      <c r="CY1364" s="3"/>
      <c r="CZ1364" s="66"/>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66"/>
      <c r="DW1364" s="3"/>
      <c r="DX1364" s="3"/>
      <c r="DY1364" s="3"/>
      <c r="DZ1364" s="45"/>
      <c r="EA1364" s="45"/>
      <c r="EB1364" s="45"/>
      <c r="EC1364" s="45"/>
      <c r="ED1364" s="45"/>
      <c r="EE1364" s="45"/>
      <c r="EF1364" s="45"/>
      <c r="EG1364" s="45"/>
      <c r="EH1364" s="45"/>
      <c r="EI1364" s="45"/>
      <c r="EJ1364" s="45"/>
    </row>
    <row r="1365" spans="3:140" ht="15.75" customHeight="1">
      <c r="C1365" s="3"/>
      <c r="D1365" s="66"/>
      <c r="E1365" s="3"/>
      <c r="F1365" s="3"/>
      <c r="G1365" s="3"/>
      <c r="H1365" s="66"/>
      <c r="I1365" s="40"/>
      <c r="J1365" s="3"/>
      <c r="K1365" s="3"/>
      <c r="L1365" s="3"/>
      <c r="M1365" s="66"/>
      <c r="N1365" s="3"/>
      <c r="O1365" s="3"/>
      <c r="P1365" s="3"/>
      <c r="Q1365" s="66"/>
      <c r="R1365" s="3"/>
      <c r="S1365" s="66"/>
      <c r="T1365" s="66"/>
      <c r="U1365" s="66"/>
      <c r="V1365" s="66"/>
      <c r="W1365" s="66"/>
      <c r="X1365" s="3"/>
      <c r="Y1365" s="66"/>
      <c r="Z1365" s="66"/>
      <c r="AA1365" s="3"/>
      <c r="AB1365" s="3"/>
      <c r="AC1365" s="3"/>
      <c r="AD1365" s="3"/>
      <c r="AE1365" s="3"/>
      <c r="AF1365" s="3"/>
      <c r="AG1365" s="3"/>
      <c r="AH1365" s="3"/>
      <c r="AI1365" s="3"/>
      <c r="AJ1365" s="3"/>
      <c r="AK1365" s="3"/>
      <c r="AL1365" s="66"/>
      <c r="AM1365" s="3"/>
      <c r="AN1365" s="3"/>
      <c r="AO1365" s="3"/>
      <c r="AP1365" s="66"/>
      <c r="AQ1365" s="3"/>
      <c r="AR1365" s="3"/>
      <c r="AS1365" s="3"/>
      <c r="AT1365" s="3"/>
      <c r="AU1365" s="3"/>
      <c r="AV1365" s="3"/>
      <c r="AW1365" s="3"/>
      <c r="AX1365" s="45"/>
      <c r="AY1365" s="3"/>
      <c r="AZ1365" s="3"/>
      <c r="BA1365" s="3"/>
      <c r="BB1365" s="3"/>
      <c r="BC1365" s="66"/>
      <c r="BD1365" s="3"/>
      <c r="BE1365" s="3"/>
      <c r="BF1365" s="3"/>
      <c r="BG1365" s="3"/>
      <c r="BH1365" s="3"/>
      <c r="BI1365" s="3"/>
      <c r="BJ1365" s="3"/>
      <c r="BK1365" s="3"/>
      <c r="BL1365" s="3"/>
      <c r="BM1365" s="3"/>
      <c r="BN1365" s="3"/>
      <c r="BO1365" s="3"/>
      <c r="BP1365" s="3"/>
      <c r="BQ1365" s="3"/>
      <c r="BR1365" s="3"/>
      <c r="BS1365" s="3"/>
      <c r="BT1365" s="3"/>
      <c r="BU1365" s="3"/>
      <c r="BV1365" s="2" t="s">
        <v>4467</v>
      </c>
      <c r="BW1365" s="3"/>
      <c r="BX1365" s="66"/>
      <c r="BY1365" s="3"/>
      <c r="BZ1365" s="66"/>
      <c r="CA1365" s="3"/>
      <c r="CB1365" s="3"/>
      <c r="CC1365" s="3"/>
      <c r="CD1365" s="3"/>
      <c r="CE1365" s="3"/>
      <c r="CF1365" s="3"/>
      <c r="CG1365" s="3"/>
      <c r="CH1365" s="3"/>
      <c r="CI1365" s="3"/>
      <c r="CJ1365" s="3"/>
      <c r="CK1365" s="3"/>
      <c r="CL1365" s="3"/>
      <c r="CM1365" s="66"/>
      <c r="CN1365" s="3"/>
      <c r="CO1365" s="3"/>
      <c r="CP1365" s="3"/>
      <c r="CQ1365" s="3"/>
      <c r="CR1365" s="3"/>
      <c r="CS1365" s="3"/>
      <c r="CT1365" s="3"/>
      <c r="CU1365" s="3"/>
      <c r="CV1365" s="3"/>
      <c r="CW1365" s="3"/>
      <c r="CX1365" s="3"/>
      <c r="CY1365" s="3"/>
      <c r="CZ1365" s="66"/>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66"/>
      <c r="DW1365" s="3"/>
      <c r="DX1365" s="3"/>
      <c r="DY1365" s="3"/>
      <c r="DZ1365" s="45"/>
      <c r="EA1365" s="45"/>
      <c r="EB1365" s="45"/>
      <c r="EC1365" s="45"/>
      <c r="ED1365" s="45"/>
      <c r="EE1365" s="45"/>
      <c r="EF1365" s="45"/>
      <c r="EG1365" s="45"/>
      <c r="EH1365" s="45"/>
      <c r="EI1365" s="45"/>
      <c r="EJ1365" s="45"/>
    </row>
    <row r="1366" spans="3:140" ht="15.75" customHeight="1">
      <c r="C1366" s="3"/>
      <c r="D1366" s="66"/>
      <c r="E1366" s="3"/>
      <c r="F1366" s="3"/>
      <c r="G1366" s="3"/>
      <c r="H1366" s="66"/>
      <c r="I1366" s="40"/>
      <c r="J1366" s="3"/>
      <c r="K1366" s="3"/>
      <c r="L1366" s="3"/>
      <c r="M1366" s="66"/>
      <c r="N1366" s="3"/>
      <c r="O1366" s="3"/>
      <c r="P1366" s="3"/>
      <c r="Q1366" s="66"/>
      <c r="R1366" s="3"/>
      <c r="S1366" s="66"/>
      <c r="T1366" s="66"/>
      <c r="U1366" s="66"/>
      <c r="V1366" s="66"/>
      <c r="W1366" s="66"/>
      <c r="X1366" s="3"/>
      <c r="Y1366" s="66"/>
      <c r="Z1366" s="66"/>
      <c r="AA1366" s="3"/>
      <c r="AB1366" s="3"/>
      <c r="AC1366" s="3"/>
      <c r="AD1366" s="3"/>
      <c r="AE1366" s="3"/>
      <c r="AF1366" s="3"/>
      <c r="AG1366" s="3"/>
      <c r="AH1366" s="3"/>
      <c r="AI1366" s="3"/>
      <c r="AJ1366" s="3"/>
      <c r="AK1366" s="3"/>
      <c r="AL1366" s="66"/>
      <c r="AM1366" s="3"/>
      <c r="AN1366" s="3"/>
      <c r="AO1366" s="3"/>
      <c r="AP1366" s="66"/>
      <c r="AQ1366" s="3"/>
      <c r="AR1366" s="3"/>
      <c r="AS1366" s="3"/>
      <c r="AT1366" s="3"/>
      <c r="AU1366" s="3"/>
      <c r="AV1366" s="3"/>
      <c r="AW1366" s="3"/>
      <c r="AX1366" s="45"/>
      <c r="AY1366" s="3"/>
      <c r="AZ1366" s="3"/>
      <c r="BA1366" s="3"/>
      <c r="BB1366" s="3"/>
      <c r="BC1366" s="66"/>
      <c r="BD1366" s="3"/>
      <c r="BE1366" s="3"/>
      <c r="BF1366" s="3"/>
      <c r="BG1366" s="3"/>
      <c r="BH1366" s="3"/>
      <c r="BI1366" s="3"/>
      <c r="BJ1366" s="3"/>
      <c r="BK1366" s="3"/>
      <c r="BL1366" s="3"/>
      <c r="BM1366" s="3"/>
      <c r="BN1366" s="3"/>
      <c r="BO1366" s="3"/>
      <c r="BP1366" s="3"/>
      <c r="BQ1366" s="3"/>
      <c r="BR1366" s="3"/>
      <c r="BS1366" s="3"/>
      <c r="BT1366" s="3"/>
      <c r="BU1366" s="3"/>
      <c r="BV1366" s="2" t="s">
        <v>4467</v>
      </c>
      <c r="BW1366" s="3"/>
      <c r="BX1366" s="66"/>
      <c r="BY1366" s="3"/>
      <c r="BZ1366" s="66"/>
      <c r="CA1366" s="3"/>
      <c r="CB1366" s="3"/>
      <c r="CC1366" s="3"/>
      <c r="CD1366" s="3"/>
      <c r="CE1366" s="3"/>
      <c r="CF1366" s="3"/>
      <c r="CG1366" s="3"/>
      <c r="CH1366" s="3"/>
      <c r="CI1366" s="3"/>
      <c r="CJ1366" s="3"/>
      <c r="CK1366" s="3"/>
      <c r="CL1366" s="3"/>
      <c r="CM1366" s="66"/>
      <c r="CN1366" s="3"/>
      <c r="CO1366" s="3"/>
      <c r="CP1366" s="3"/>
      <c r="CQ1366" s="3"/>
      <c r="CR1366" s="3"/>
      <c r="CS1366" s="3"/>
      <c r="CT1366" s="3"/>
      <c r="CU1366" s="3"/>
      <c r="CV1366" s="3"/>
      <c r="CW1366" s="3"/>
      <c r="CX1366" s="3"/>
      <c r="CY1366" s="3"/>
      <c r="CZ1366" s="66"/>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66"/>
      <c r="DW1366" s="3"/>
      <c r="DX1366" s="3"/>
      <c r="DY1366" s="3"/>
      <c r="DZ1366" s="45"/>
      <c r="EA1366" s="45"/>
      <c r="EB1366" s="45"/>
      <c r="EC1366" s="45"/>
      <c r="ED1366" s="45"/>
      <c r="EE1366" s="45"/>
      <c r="EF1366" s="45"/>
      <c r="EG1366" s="45"/>
      <c r="EH1366" s="45"/>
      <c r="EI1366" s="45"/>
      <c r="EJ1366" s="45"/>
    </row>
    <row r="1367" spans="3:140" ht="15.75" customHeight="1">
      <c r="C1367" s="3"/>
      <c r="D1367" s="66"/>
      <c r="E1367" s="3"/>
      <c r="F1367" s="3"/>
      <c r="G1367" s="3"/>
      <c r="H1367" s="66"/>
      <c r="I1367" s="40"/>
      <c r="J1367" s="3"/>
      <c r="K1367" s="3"/>
      <c r="L1367" s="3"/>
      <c r="M1367" s="66"/>
      <c r="N1367" s="3"/>
      <c r="O1367" s="3"/>
      <c r="P1367" s="3"/>
      <c r="Q1367" s="66"/>
      <c r="R1367" s="3"/>
      <c r="S1367" s="66"/>
      <c r="T1367" s="66"/>
      <c r="U1367" s="66"/>
      <c r="V1367" s="66"/>
      <c r="W1367" s="66"/>
      <c r="X1367" s="3"/>
      <c r="Y1367" s="66"/>
      <c r="Z1367" s="66"/>
      <c r="AA1367" s="3"/>
      <c r="AB1367" s="3"/>
      <c r="AC1367" s="3"/>
      <c r="AD1367" s="3"/>
      <c r="AE1367" s="3"/>
      <c r="AF1367" s="3"/>
      <c r="AG1367" s="3"/>
      <c r="AH1367" s="3"/>
      <c r="AI1367" s="3"/>
      <c r="AJ1367" s="3"/>
      <c r="AK1367" s="3"/>
      <c r="AL1367" s="66"/>
      <c r="AM1367" s="3"/>
      <c r="AN1367" s="3"/>
      <c r="AO1367" s="3"/>
      <c r="AP1367" s="66"/>
      <c r="AQ1367" s="3"/>
      <c r="AR1367" s="3"/>
      <c r="AS1367" s="3"/>
      <c r="AT1367" s="3"/>
      <c r="AU1367" s="3"/>
      <c r="AV1367" s="3"/>
      <c r="AW1367" s="3"/>
      <c r="AX1367" s="45"/>
      <c r="AY1367" s="3"/>
      <c r="AZ1367" s="3"/>
      <c r="BA1367" s="3"/>
      <c r="BB1367" s="3"/>
      <c r="BC1367" s="66"/>
      <c r="BD1367" s="3"/>
      <c r="BE1367" s="3"/>
      <c r="BF1367" s="3"/>
      <c r="BG1367" s="3"/>
      <c r="BH1367" s="3"/>
      <c r="BI1367" s="3"/>
      <c r="BJ1367" s="3"/>
      <c r="BK1367" s="3"/>
      <c r="BL1367" s="3"/>
      <c r="BM1367" s="3"/>
      <c r="BN1367" s="3"/>
      <c r="BO1367" s="3"/>
      <c r="BP1367" s="3"/>
      <c r="BQ1367" s="3"/>
      <c r="BR1367" s="3"/>
      <c r="BS1367" s="3"/>
      <c r="BT1367" s="3"/>
      <c r="BU1367" s="3"/>
      <c r="BV1367" s="2" t="s">
        <v>4467</v>
      </c>
      <c r="BW1367" s="3"/>
      <c r="BX1367" s="66"/>
      <c r="BY1367" s="3"/>
      <c r="BZ1367" s="66"/>
      <c r="CA1367" s="3"/>
      <c r="CB1367" s="3"/>
      <c r="CC1367" s="3"/>
      <c r="CD1367" s="3"/>
      <c r="CE1367" s="3"/>
      <c r="CF1367" s="3"/>
      <c r="CG1367" s="3"/>
      <c r="CH1367" s="3"/>
      <c r="CI1367" s="3"/>
      <c r="CJ1367" s="3"/>
      <c r="CK1367" s="3"/>
      <c r="CL1367" s="3"/>
      <c r="CM1367" s="66"/>
      <c r="CN1367" s="3"/>
      <c r="CO1367" s="3"/>
      <c r="CP1367" s="3"/>
      <c r="CQ1367" s="3"/>
      <c r="CR1367" s="3"/>
      <c r="CS1367" s="3"/>
      <c r="CT1367" s="3"/>
      <c r="CU1367" s="3"/>
      <c r="CV1367" s="3"/>
      <c r="CW1367" s="3"/>
      <c r="CX1367" s="3"/>
      <c r="CY1367" s="3"/>
      <c r="CZ1367" s="66"/>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66"/>
      <c r="DW1367" s="3"/>
      <c r="DX1367" s="3"/>
      <c r="DY1367" s="3"/>
      <c r="DZ1367" s="45"/>
      <c r="EA1367" s="45"/>
      <c r="EB1367" s="45"/>
      <c r="EC1367" s="45"/>
      <c r="ED1367" s="45"/>
      <c r="EE1367" s="45"/>
      <c r="EF1367" s="45"/>
      <c r="EG1367" s="45"/>
      <c r="EH1367" s="45"/>
      <c r="EI1367" s="45"/>
      <c r="EJ1367" s="45"/>
    </row>
    <row r="1368" spans="3:140" ht="15.75" customHeight="1">
      <c r="C1368" s="3"/>
      <c r="D1368" s="66"/>
      <c r="E1368" s="3"/>
      <c r="F1368" s="3"/>
      <c r="G1368" s="3"/>
      <c r="H1368" s="66"/>
      <c r="I1368" s="40"/>
      <c r="J1368" s="3"/>
      <c r="K1368" s="3"/>
      <c r="L1368" s="3"/>
      <c r="M1368" s="66"/>
      <c r="N1368" s="3"/>
      <c r="O1368" s="3"/>
      <c r="P1368" s="3"/>
      <c r="Q1368" s="66"/>
      <c r="R1368" s="3"/>
      <c r="S1368" s="66"/>
      <c r="T1368" s="66"/>
      <c r="U1368" s="66"/>
      <c r="V1368" s="66"/>
      <c r="W1368" s="66"/>
      <c r="X1368" s="3"/>
      <c r="Y1368" s="66"/>
      <c r="Z1368" s="66"/>
      <c r="AA1368" s="3"/>
      <c r="AB1368" s="3"/>
      <c r="AC1368" s="3"/>
      <c r="AD1368" s="3"/>
      <c r="AE1368" s="3"/>
      <c r="AF1368" s="3"/>
      <c r="AG1368" s="3"/>
      <c r="AH1368" s="3"/>
      <c r="AI1368" s="3"/>
      <c r="AJ1368" s="3"/>
      <c r="AK1368" s="3"/>
      <c r="AL1368" s="66"/>
      <c r="AM1368" s="3"/>
      <c r="AN1368" s="3"/>
      <c r="AO1368" s="3"/>
      <c r="AP1368" s="66"/>
      <c r="AQ1368" s="3"/>
      <c r="AR1368" s="3"/>
      <c r="AS1368" s="3"/>
      <c r="AT1368" s="3"/>
      <c r="AU1368" s="3"/>
      <c r="AV1368" s="3"/>
      <c r="AW1368" s="3"/>
      <c r="AX1368" s="45"/>
      <c r="AY1368" s="3"/>
      <c r="AZ1368" s="3"/>
      <c r="BA1368" s="3"/>
      <c r="BB1368" s="3"/>
      <c r="BC1368" s="66"/>
      <c r="BD1368" s="3"/>
      <c r="BE1368" s="3"/>
      <c r="BF1368" s="3"/>
      <c r="BG1368" s="3"/>
      <c r="BH1368" s="3"/>
      <c r="BI1368" s="3"/>
      <c r="BJ1368" s="3"/>
      <c r="BK1368" s="3"/>
      <c r="BL1368" s="3"/>
      <c r="BM1368" s="3"/>
      <c r="BN1368" s="3"/>
      <c r="BO1368" s="3"/>
      <c r="BP1368" s="3"/>
      <c r="BQ1368" s="3"/>
      <c r="BR1368" s="3"/>
      <c r="BS1368" s="3"/>
      <c r="BT1368" s="3"/>
      <c r="BU1368" s="3"/>
      <c r="BV1368" s="2" t="s">
        <v>4467</v>
      </c>
      <c r="BW1368" s="3"/>
      <c r="BX1368" s="66"/>
      <c r="BY1368" s="3"/>
      <c r="BZ1368" s="66"/>
      <c r="CA1368" s="3"/>
      <c r="CB1368" s="3"/>
      <c r="CC1368" s="3"/>
      <c r="CD1368" s="3"/>
      <c r="CE1368" s="3"/>
      <c r="CF1368" s="3"/>
      <c r="CG1368" s="3"/>
      <c r="CH1368" s="3"/>
      <c r="CI1368" s="3"/>
      <c r="CJ1368" s="3"/>
      <c r="CK1368" s="3"/>
      <c r="CL1368" s="3"/>
      <c r="CM1368" s="66"/>
      <c r="CN1368" s="3"/>
      <c r="CO1368" s="3"/>
      <c r="CP1368" s="3"/>
      <c r="CQ1368" s="3"/>
      <c r="CR1368" s="3"/>
      <c r="CS1368" s="3"/>
      <c r="CT1368" s="3"/>
      <c r="CU1368" s="3"/>
      <c r="CV1368" s="3"/>
      <c r="CW1368" s="3"/>
      <c r="CX1368" s="3"/>
      <c r="CY1368" s="3"/>
      <c r="CZ1368" s="66"/>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66"/>
      <c r="DW1368" s="3"/>
      <c r="DX1368" s="3"/>
      <c r="DY1368" s="3"/>
      <c r="DZ1368" s="45"/>
      <c r="EA1368" s="45"/>
      <c r="EB1368" s="45"/>
      <c r="EC1368" s="45"/>
      <c r="ED1368" s="45"/>
      <c r="EE1368" s="45"/>
      <c r="EF1368" s="45"/>
      <c r="EG1368" s="45"/>
      <c r="EH1368" s="45"/>
      <c r="EI1368" s="45"/>
      <c r="EJ1368" s="45"/>
    </row>
    <row r="1369" spans="3:140" ht="15.75" customHeight="1">
      <c r="C1369" s="3"/>
      <c r="D1369" s="66"/>
      <c r="E1369" s="3"/>
      <c r="F1369" s="3"/>
      <c r="G1369" s="3"/>
      <c r="H1369" s="66"/>
      <c r="I1369" s="40"/>
      <c r="J1369" s="3"/>
      <c r="K1369" s="3"/>
      <c r="L1369" s="3"/>
      <c r="M1369" s="66"/>
      <c r="N1369" s="3"/>
      <c r="O1369" s="3"/>
      <c r="P1369" s="3"/>
      <c r="Q1369" s="66"/>
      <c r="R1369" s="3"/>
      <c r="S1369" s="66"/>
      <c r="T1369" s="66"/>
      <c r="U1369" s="66"/>
      <c r="V1369" s="66"/>
      <c r="W1369" s="66"/>
      <c r="X1369" s="3"/>
      <c r="Y1369" s="66"/>
      <c r="Z1369" s="66"/>
      <c r="AA1369" s="3"/>
      <c r="AB1369" s="3"/>
      <c r="AC1369" s="3"/>
      <c r="AD1369" s="3"/>
      <c r="AE1369" s="3"/>
      <c r="AF1369" s="3"/>
      <c r="AG1369" s="3"/>
      <c r="AH1369" s="3"/>
      <c r="AI1369" s="3"/>
      <c r="AJ1369" s="3"/>
      <c r="AK1369" s="3"/>
      <c r="AL1369" s="66"/>
      <c r="AM1369" s="3"/>
      <c r="AN1369" s="3"/>
      <c r="AO1369" s="3"/>
      <c r="AP1369" s="66"/>
      <c r="AQ1369" s="3"/>
      <c r="AR1369" s="3"/>
      <c r="AS1369" s="3"/>
      <c r="AT1369" s="3"/>
      <c r="AU1369" s="3"/>
      <c r="AV1369" s="3"/>
      <c r="AW1369" s="3"/>
      <c r="AX1369" s="45"/>
      <c r="AY1369" s="3"/>
      <c r="AZ1369" s="3"/>
      <c r="BA1369" s="3"/>
      <c r="BB1369" s="3"/>
      <c r="BC1369" s="66"/>
      <c r="BD1369" s="3"/>
      <c r="BE1369" s="3"/>
      <c r="BF1369" s="3"/>
      <c r="BG1369" s="3"/>
      <c r="BH1369" s="3"/>
      <c r="BI1369" s="3"/>
      <c r="BJ1369" s="3"/>
      <c r="BK1369" s="3"/>
      <c r="BL1369" s="3"/>
      <c r="BM1369" s="3"/>
      <c r="BN1369" s="3"/>
      <c r="BO1369" s="3"/>
      <c r="BP1369" s="3"/>
      <c r="BQ1369" s="3"/>
      <c r="BR1369" s="3"/>
      <c r="BS1369" s="3"/>
      <c r="BT1369" s="3"/>
      <c r="BU1369" s="3"/>
      <c r="BV1369" s="2" t="s">
        <v>4467</v>
      </c>
      <c r="BW1369" s="3"/>
      <c r="BX1369" s="66"/>
      <c r="BY1369" s="3"/>
      <c r="BZ1369" s="66"/>
      <c r="CA1369" s="3"/>
      <c r="CB1369" s="3"/>
      <c r="CC1369" s="3"/>
      <c r="CD1369" s="3"/>
      <c r="CE1369" s="3"/>
      <c r="CF1369" s="3"/>
      <c r="CG1369" s="3"/>
      <c r="CH1369" s="3"/>
      <c r="CI1369" s="3"/>
      <c r="CJ1369" s="3"/>
      <c r="CK1369" s="3"/>
      <c r="CL1369" s="3"/>
      <c r="CM1369" s="66"/>
      <c r="CN1369" s="3"/>
      <c r="CO1369" s="3"/>
      <c r="CP1369" s="3"/>
      <c r="CQ1369" s="3"/>
      <c r="CR1369" s="3"/>
      <c r="CS1369" s="3"/>
      <c r="CT1369" s="3"/>
      <c r="CU1369" s="3"/>
      <c r="CV1369" s="3"/>
      <c r="CW1369" s="3"/>
      <c r="CX1369" s="3"/>
      <c r="CY1369" s="3"/>
      <c r="CZ1369" s="66"/>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66"/>
      <c r="DW1369" s="3"/>
      <c r="DX1369" s="3"/>
      <c r="DY1369" s="3"/>
      <c r="DZ1369" s="45"/>
      <c r="EA1369" s="45"/>
      <c r="EB1369" s="45"/>
      <c r="EC1369" s="45"/>
      <c r="ED1369" s="45"/>
      <c r="EE1369" s="45"/>
      <c r="EF1369" s="45"/>
      <c r="EG1369" s="45"/>
      <c r="EH1369" s="45"/>
      <c r="EI1369" s="45"/>
      <c r="EJ1369" s="45"/>
    </row>
    <row r="1370" spans="3:140" ht="15.75" customHeight="1">
      <c r="C1370" s="3"/>
      <c r="D1370" s="66"/>
      <c r="E1370" s="3"/>
      <c r="F1370" s="3"/>
      <c r="G1370" s="3"/>
      <c r="H1370" s="66"/>
      <c r="I1370" s="40"/>
      <c r="J1370" s="3"/>
      <c r="K1370" s="3"/>
      <c r="L1370" s="3"/>
      <c r="M1370" s="66"/>
      <c r="N1370" s="3"/>
      <c r="O1370" s="3"/>
      <c r="P1370" s="3"/>
      <c r="Q1370" s="66"/>
      <c r="R1370" s="3"/>
      <c r="S1370" s="66"/>
      <c r="T1370" s="66"/>
      <c r="U1370" s="66"/>
      <c r="V1370" s="66"/>
      <c r="W1370" s="66"/>
      <c r="X1370" s="3"/>
      <c r="Y1370" s="66"/>
      <c r="Z1370" s="66"/>
      <c r="AA1370" s="3"/>
      <c r="AB1370" s="3"/>
      <c r="AC1370" s="3"/>
      <c r="AD1370" s="3"/>
      <c r="AE1370" s="3"/>
      <c r="AF1370" s="3"/>
      <c r="AG1370" s="3"/>
      <c r="AH1370" s="3"/>
      <c r="AI1370" s="3"/>
      <c r="AJ1370" s="3"/>
      <c r="AK1370" s="3"/>
      <c r="AL1370" s="66"/>
      <c r="AM1370" s="3"/>
      <c r="AN1370" s="3"/>
      <c r="AO1370" s="3"/>
      <c r="AP1370" s="66"/>
      <c r="AQ1370" s="3"/>
      <c r="AR1370" s="3"/>
      <c r="AS1370" s="3"/>
      <c r="AT1370" s="3"/>
      <c r="AU1370" s="3"/>
      <c r="AV1370" s="3"/>
      <c r="AW1370" s="3"/>
      <c r="AX1370" s="45"/>
      <c r="AY1370" s="3"/>
      <c r="AZ1370" s="3"/>
      <c r="BA1370" s="3"/>
      <c r="BB1370" s="3"/>
      <c r="BC1370" s="66"/>
      <c r="BD1370" s="3"/>
      <c r="BE1370" s="3"/>
      <c r="BF1370" s="3"/>
      <c r="BG1370" s="3"/>
      <c r="BH1370" s="3"/>
      <c r="BI1370" s="3"/>
      <c r="BJ1370" s="3"/>
      <c r="BK1370" s="3"/>
      <c r="BL1370" s="3"/>
      <c r="BM1370" s="3"/>
      <c r="BN1370" s="3"/>
      <c r="BO1370" s="3"/>
      <c r="BP1370" s="3"/>
      <c r="BQ1370" s="3"/>
      <c r="BR1370" s="3"/>
      <c r="BS1370" s="3"/>
      <c r="BT1370" s="3"/>
      <c r="BU1370" s="3"/>
      <c r="BV1370" s="2" t="s">
        <v>4467</v>
      </c>
      <c r="BW1370" s="3"/>
      <c r="BX1370" s="66"/>
      <c r="BY1370" s="3"/>
      <c r="BZ1370" s="66"/>
      <c r="CA1370" s="3"/>
      <c r="CB1370" s="3"/>
      <c r="CC1370" s="3"/>
      <c r="CD1370" s="3"/>
      <c r="CE1370" s="3"/>
      <c r="CF1370" s="3"/>
      <c r="CG1370" s="3"/>
      <c r="CH1370" s="3"/>
      <c r="CI1370" s="3"/>
      <c r="CJ1370" s="3"/>
      <c r="CK1370" s="3"/>
      <c r="CL1370" s="3"/>
      <c r="CM1370" s="66"/>
      <c r="CN1370" s="3"/>
      <c r="CO1370" s="3"/>
      <c r="CP1370" s="3"/>
      <c r="CQ1370" s="3"/>
      <c r="CR1370" s="3"/>
      <c r="CS1370" s="3"/>
      <c r="CT1370" s="3"/>
      <c r="CU1370" s="3"/>
      <c r="CV1370" s="3"/>
      <c r="CW1370" s="3"/>
      <c r="CX1370" s="3"/>
      <c r="CY1370" s="3"/>
      <c r="CZ1370" s="66"/>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66"/>
      <c r="DW1370" s="3"/>
      <c r="DX1370" s="3"/>
      <c r="DY1370" s="3"/>
      <c r="DZ1370" s="45"/>
      <c r="EA1370" s="45"/>
      <c r="EB1370" s="45"/>
      <c r="EC1370" s="45"/>
      <c r="ED1370" s="45"/>
      <c r="EE1370" s="45"/>
      <c r="EF1370" s="45"/>
      <c r="EG1370" s="45"/>
      <c r="EH1370" s="45"/>
      <c r="EI1370" s="45"/>
      <c r="EJ1370" s="45"/>
    </row>
    <row r="1371" spans="3:140" ht="15.75" customHeight="1">
      <c r="C1371" s="3"/>
      <c r="D1371" s="66"/>
      <c r="E1371" s="3"/>
      <c r="F1371" s="3"/>
      <c r="G1371" s="3"/>
      <c r="H1371" s="66"/>
      <c r="I1371" s="40"/>
      <c r="J1371" s="3"/>
      <c r="K1371" s="3"/>
      <c r="L1371" s="3"/>
      <c r="M1371" s="66"/>
      <c r="N1371" s="3"/>
      <c r="O1371" s="3"/>
      <c r="P1371" s="3"/>
      <c r="Q1371" s="66"/>
      <c r="R1371" s="3"/>
      <c r="S1371" s="66"/>
      <c r="T1371" s="66"/>
      <c r="U1371" s="66"/>
      <c r="V1371" s="66"/>
      <c r="W1371" s="66"/>
      <c r="X1371" s="3"/>
      <c r="Y1371" s="66"/>
      <c r="Z1371" s="66"/>
      <c r="AA1371" s="3"/>
      <c r="AB1371" s="3"/>
      <c r="AC1371" s="3"/>
      <c r="AD1371" s="3"/>
      <c r="AE1371" s="3"/>
      <c r="AF1371" s="3"/>
      <c r="AG1371" s="3"/>
      <c r="AH1371" s="3"/>
      <c r="AI1371" s="3"/>
      <c r="AJ1371" s="3"/>
      <c r="AK1371" s="3"/>
      <c r="AL1371" s="66"/>
      <c r="AM1371" s="3"/>
      <c r="AN1371" s="3"/>
      <c r="AO1371" s="3"/>
      <c r="AP1371" s="66"/>
      <c r="AQ1371" s="3"/>
      <c r="AR1371" s="3"/>
      <c r="AS1371" s="3"/>
      <c r="AT1371" s="3"/>
      <c r="AU1371" s="3"/>
      <c r="AV1371" s="3"/>
      <c r="AW1371" s="3"/>
      <c r="AX1371" s="45"/>
      <c r="AY1371" s="3"/>
      <c r="AZ1371" s="3"/>
      <c r="BA1371" s="3"/>
      <c r="BB1371" s="3"/>
      <c r="BC1371" s="66"/>
      <c r="BD1371" s="3"/>
      <c r="BE1371" s="3"/>
      <c r="BF1371" s="3"/>
      <c r="BG1371" s="3"/>
      <c r="BH1371" s="3"/>
      <c r="BI1371" s="3"/>
      <c r="BJ1371" s="3"/>
      <c r="BK1371" s="3"/>
      <c r="BL1371" s="3"/>
      <c r="BM1371" s="3"/>
      <c r="BN1371" s="3"/>
      <c r="BO1371" s="3"/>
      <c r="BP1371" s="3"/>
      <c r="BQ1371" s="3"/>
      <c r="BR1371" s="3"/>
      <c r="BS1371" s="3"/>
      <c r="BT1371" s="3"/>
      <c r="BU1371" s="3"/>
      <c r="BV1371" s="2" t="s">
        <v>4467</v>
      </c>
      <c r="BW1371" s="3"/>
      <c r="BX1371" s="66"/>
      <c r="BY1371" s="3"/>
      <c r="BZ1371" s="66"/>
      <c r="CA1371" s="3"/>
      <c r="CB1371" s="3"/>
      <c r="CC1371" s="3"/>
      <c r="CD1371" s="3"/>
      <c r="CE1371" s="3"/>
      <c r="CF1371" s="3"/>
      <c r="CG1371" s="3"/>
      <c r="CH1371" s="3"/>
      <c r="CI1371" s="3"/>
      <c r="CJ1371" s="3"/>
      <c r="CK1371" s="3"/>
      <c r="CL1371" s="3"/>
      <c r="CM1371" s="66"/>
      <c r="CN1371" s="3"/>
      <c r="CO1371" s="3"/>
      <c r="CP1371" s="3"/>
      <c r="CQ1371" s="3"/>
      <c r="CR1371" s="3"/>
      <c r="CS1371" s="3"/>
      <c r="CT1371" s="3"/>
      <c r="CU1371" s="3"/>
      <c r="CV1371" s="3"/>
      <c r="CW1371" s="3"/>
      <c r="CX1371" s="3"/>
      <c r="CY1371" s="3"/>
      <c r="CZ1371" s="66"/>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66"/>
      <c r="DW1371" s="3"/>
      <c r="DX1371" s="3"/>
      <c r="DY1371" s="3"/>
      <c r="DZ1371" s="45"/>
      <c r="EA1371" s="45"/>
      <c r="EB1371" s="45"/>
      <c r="EC1371" s="45"/>
      <c r="ED1371" s="45"/>
      <c r="EE1371" s="45"/>
      <c r="EF1371" s="45"/>
      <c r="EG1371" s="45"/>
      <c r="EH1371" s="45"/>
      <c r="EI1371" s="45"/>
      <c r="EJ1371" s="45"/>
    </row>
    <row r="1372" spans="3:140" ht="15.75" customHeight="1">
      <c r="C1372" s="3"/>
      <c r="D1372" s="66"/>
      <c r="E1372" s="3"/>
      <c r="F1372" s="3"/>
      <c r="G1372" s="3"/>
      <c r="H1372" s="66"/>
      <c r="I1372" s="40"/>
      <c r="J1372" s="3"/>
      <c r="K1372" s="3"/>
      <c r="L1372" s="3"/>
      <c r="M1372" s="66"/>
      <c r="N1372" s="3"/>
      <c r="O1372" s="3"/>
      <c r="P1372" s="3"/>
      <c r="Q1372" s="66"/>
      <c r="R1372" s="3"/>
      <c r="S1372" s="66"/>
      <c r="T1372" s="66"/>
      <c r="U1372" s="66"/>
      <c r="V1372" s="66"/>
      <c r="W1372" s="66"/>
      <c r="X1372" s="3"/>
      <c r="Y1372" s="66"/>
      <c r="Z1372" s="66"/>
      <c r="AA1372" s="3"/>
      <c r="AB1372" s="3"/>
      <c r="AC1372" s="3"/>
      <c r="AD1372" s="3"/>
      <c r="AE1372" s="3"/>
      <c r="AF1372" s="3"/>
      <c r="AG1372" s="3"/>
      <c r="AH1372" s="3"/>
      <c r="AI1372" s="3"/>
      <c r="AJ1372" s="3"/>
      <c r="AK1372" s="3"/>
      <c r="AL1372" s="66"/>
      <c r="AM1372" s="3"/>
      <c r="AN1372" s="3"/>
      <c r="AO1372" s="3"/>
      <c r="AP1372" s="66"/>
      <c r="AQ1372" s="3"/>
      <c r="AR1372" s="3"/>
      <c r="AS1372" s="3"/>
      <c r="AT1372" s="3"/>
      <c r="AU1372" s="3"/>
      <c r="AV1372" s="3"/>
      <c r="AW1372" s="3"/>
      <c r="AX1372" s="45"/>
      <c r="AY1372" s="3"/>
      <c r="AZ1372" s="3"/>
      <c r="BA1372" s="3"/>
      <c r="BB1372" s="3"/>
      <c r="BC1372" s="66"/>
      <c r="BD1372" s="3"/>
      <c r="BE1372" s="3"/>
      <c r="BF1372" s="3"/>
      <c r="BG1372" s="3"/>
      <c r="BH1372" s="3"/>
      <c r="BI1372" s="3"/>
      <c r="BJ1372" s="3"/>
      <c r="BK1372" s="3"/>
      <c r="BL1372" s="3"/>
      <c r="BM1372" s="3"/>
      <c r="BN1372" s="3"/>
      <c r="BO1372" s="3"/>
      <c r="BP1372" s="3"/>
      <c r="BQ1372" s="3"/>
      <c r="BR1372" s="3"/>
      <c r="BS1372" s="3"/>
      <c r="BT1372" s="3"/>
      <c r="BU1372" s="3"/>
      <c r="BV1372" s="2" t="s">
        <v>4467</v>
      </c>
      <c r="BW1372" s="3"/>
      <c r="BX1372" s="66"/>
      <c r="BY1372" s="3"/>
      <c r="BZ1372" s="66"/>
      <c r="CA1372" s="3"/>
      <c r="CB1372" s="3"/>
      <c r="CC1372" s="3"/>
      <c r="CD1372" s="3"/>
      <c r="CE1372" s="3"/>
      <c r="CF1372" s="3"/>
      <c r="CG1372" s="3"/>
      <c r="CH1372" s="3"/>
      <c r="CI1372" s="3"/>
      <c r="CJ1372" s="3"/>
      <c r="CK1372" s="3"/>
      <c r="CL1372" s="3"/>
      <c r="CM1372" s="66"/>
      <c r="CN1372" s="3"/>
      <c r="CO1372" s="3"/>
      <c r="CP1372" s="3"/>
      <c r="CQ1372" s="3"/>
      <c r="CR1372" s="3"/>
      <c r="CS1372" s="3"/>
      <c r="CT1372" s="3"/>
      <c r="CU1372" s="3"/>
      <c r="CV1372" s="3"/>
      <c r="CW1372" s="3"/>
      <c r="CX1372" s="3"/>
      <c r="CY1372" s="3"/>
      <c r="CZ1372" s="66"/>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66"/>
      <c r="DW1372" s="3"/>
      <c r="DX1372" s="3"/>
      <c r="DY1372" s="3"/>
      <c r="DZ1372" s="45"/>
      <c r="EA1372" s="45"/>
      <c r="EB1372" s="45"/>
      <c r="EC1372" s="45"/>
      <c r="ED1372" s="45"/>
      <c r="EE1372" s="45"/>
      <c r="EF1372" s="45"/>
      <c r="EG1372" s="45"/>
      <c r="EH1372" s="45"/>
      <c r="EI1372" s="45"/>
      <c r="EJ1372" s="45"/>
    </row>
    <row r="1373" spans="3:140" ht="15.75" customHeight="1">
      <c r="C1373" s="3"/>
      <c r="D1373" s="66"/>
      <c r="E1373" s="3"/>
      <c r="F1373" s="3"/>
      <c r="G1373" s="3"/>
      <c r="H1373" s="66"/>
      <c r="I1373" s="40"/>
      <c r="J1373" s="3"/>
      <c r="K1373" s="3"/>
      <c r="L1373" s="3"/>
      <c r="M1373" s="66"/>
      <c r="N1373" s="3"/>
      <c r="O1373" s="3"/>
      <c r="P1373" s="3"/>
      <c r="Q1373" s="66"/>
      <c r="R1373" s="3"/>
      <c r="S1373" s="66"/>
      <c r="T1373" s="66"/>
      <c r="U1373" s="66"/>
      <c r="V1373" s="66"/>
      <c r="W1373" s="66"/>
      <c r="X1373" s="3"/>
      <c r="Y1373" s="66"/>
      <c r="Z1373" s="66"/>
      <c r="AA1373" s="3"/>
      <c r="AB1373" s="3"/>
      <c r="AC1373" s="3"/>
      <c r="AD1373" s="3"/>
      <c r="AE1373" s="3"/>
      <c r="AF1373" s="3"/>
      <c r="AG1373" s="3"/>
      <c r="AH1373" s="3"/>
      <c r="AI1373" s="3"/>
      <c r="AJ1373" s="3"/>
      <c r="AK1373" s="3"/>
      <c r="AL1373" s="66"/>
      <c r="AM1373" s="3"/>
      <c r="AN1373" s="3"/>
      <c r="AO1373" s="3"/>
      <c r="AP1373" s="66"/>
      <c r="AQ1373" s="3"/>
      <c r="AR1373" s="3"/>
      <c r="AS1373" s="3"/>
      <c r="AT1373" s="3"/>
      <c r="AU1373" s="3"/>
      <c r="AV1373" s="3"/>
      <c r="AW1373" s="3"/>
      <c r="AX1373" s="45"/>
      <c r="AY1373" s="3"/>
      <c r="AZ1373" s="3"/>
      <c r="BA1373" s="3"/>
      <c r="BB1373" s="3"/>
      <c r="BC1373" s="66"/>
      <c r="BD1373" s="3"/>
      <c r="BE1373" s="3"/>
      <c r="BF1373" s="3"/>
      <c r="BG1373" s="3"/>
      <c r="BH1373" s="3"/>
      <c r="BI1373" s="3"/>
      <c r="BJ1373" s="3"/>
      <c r="BK1373" s="3"/>
      <c r="BL1373" s="3"/>
      <c r="BM1373" s="3"/>
      <c r="BN1373" s="3"/>
      <c r="BO1373" s="3"/>
      <c r="BP1373" s="3"/>
      <c r="BQ1373" s="3"/>
      <c r="BR1373" s="3"/>
      <c r="BS1373" s="3"/>
      <c r="BT1373" s="3"/>
      <c r="BU1373" s="3"/>
      <c r="BV1373" s="2" t="s">
        <v>4467</v>
      </c>
      <c r="BW1373" s="3"/>
      <c r="BX1373" s="66"/>
      <c r="BY1373" s="3"/>
      <c r="BZ1373" s="66"/>
      <c r="CA1373" s="3"/>
      <c r="CB1373" s="3"/>
      <c r="CC1373" s="3"/>
      <c r="CD1373" s="3"/>
      <c r="CE1373" s="3"/>
      <c r="CF1373" s="3"/>
      <c r="CG1373" s="3"/>
      <c r="CH1373" s="3"/>
      <c r="CI1373" s="3"/>
      <c r="CJ1373" s="3"/>
      <c r="CK1373" s="3"/>
      <c r="CL1373" s="3"/>
      <c r="CM1373" s="66"/>
      <c r="CN1373" s="3"/>
      <c r="CO1373" s="3"/>
      <c r="CP1373" s="3"/>
      <c r="CQ1373" s="3"/>
      <c r="CR1373" s="3"/>
      <c r="CS1373" s="3"/>
      <c r="CT1373" s="3"/>
      <c r="CU1373" s="3"/>
      <c r="CV1373" s="3"/>
      <c r="CW1373" s="3"/>
      <c r="CX1373" s="3"/>
      <c r="CY1373" s="3"/>
      <c r="CZ1373" s="66"/>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66"/>
      <c r="DW1373" s="3"/>
      <c r="DX1373" s="3"/>
      <c r="DY1373" s="3"/>
      <c r="DZ1373" s="45"/>
      <c r="EA1373" s="45"/>
      <c r="EB1373" s="45"/>
      <c r="EC1373" s="45"/>
      <c r="ED1373" s="45"/>
      <c r="EE1373" s="45"/>
      <c r="EF1373" s="45"/>
      <c r="EG1373" s="45"/>
      <c r="EH1373" s="45"/>
      <c r="EI1373" s="45"/>
      <c r="EJ1373" s="45"/>
    </row>
    <row r="1374" spans="3:140" ht="15.75" customHeight="1">
      <c r="C1374" s="3"/>
      <c r="D1374" s="66"/>
      <c r="E1374" s="3"/>
      <c r="F1374" s="3"/>
      <c r="G1374" s="3"/>
      <c r="H1374" s="66"/>
      <c r="I1374" s="40"/>
      <c r="J1374" s="3"/>
      <c r="K1374" s="3"/>
      <c r="L1374" s="3"/>
      <c r="M1374" s="66"/>
      <c r="N1374" s="3"/>
      <c r="O1374" s="3"/>
      <c r="P1374" s="3"/>
      <c r="Q1374" s="66"/>
      <c r="R1374" s="3"/>
      <c r="S1374" s="66"/>
      <c r="T1374" s="66"/>
      <c r="U1374" s="66"/>
      <c r="V1374" s="66"/>
      <c r="W1374" s="66"/>
      <c r="X1374" s="3"/>
      <c r="Y1374" s="66"/>
      <c r="Z1374" s="66"/>
      <c r="AA1374" s="3"/>
      <c r="AB1374" s="3"/>
      <c r="AC1374" s="3"/>
      <c r="AD1374" s="3"/>
      <c r="AE1374" s="3"/>
      <c r="AF1374" s="3"/>
      <c r="AG1374" s="3"/>
      <c r="AH1374" s="3"/>
      <c r="AI1374" s="3"/>
      <c r="AJ1374" s="3"/>
      <c r="AK1374" s="3"/>
      <c r="AL1374" s="66"/>
      <c r="AM1374" s="3"/>
      <c r="AN1374" s="3"/>
      <c r="AO1374" s="3"/>
      <c r="AP1374" s="66"/>
      <c r="AQ1374" s="3"/>
      <c r="AR1374" s="3"/>
      <c r="AS1374" s="3"/>
      <c r="AT1374" s="3"/>
      <c r="AU1374" s="3"/>
      <c r="AV1374" s="3"/>
      <c r="AW1374" s="3"/>
      <c r="AX1374" s="45"/>
      <c r="AY1374" s="3"/>
      <c r="AZ1374" s="3"/>
      <c r="BA1374" s="3"/>
      <c r="BB1374" s="3"/>
      <c r="BC1374" s="66"/>
      <c r="BD1374" s="3"/>
      <c r="BE1374" s="3"/>
      <c r="BF1374" s="3"/>
      <c r="BG1374" s="3"/>
      <c r="BH1374" s="3"/>
      <c r="BI1374" s="3"/>
      <c r="BJ1374" s="3"/>
      <c r="BK1374" s="3"/>
      <c r="BL1374" s="3"/>
      <c r="BM1374" s="3"/>
      <c r="BN1374" s="3"/>
      <c r="BO1374" s="3"/>
      <c r="BP1374" s="3"/>
      <c r="BQ1374" s="3"/>
      <c r="BR1374" s="3"/>
      <c r="BS1374" s="3"/>
      <c r="BT1374" s="3"/>
      <c r="BU1374" s="3"/>
      <c r="BV1374" s="2" t="s">
        <v>4467</v>
      </c>
      <c r="BW1374" s="3"/>
      <c r="BX1374" s="66"/>
      <c r="BY1374" s="3"/>
      <c r="BZ1374" s="66"/>
      <c r="CA1374" s="3"/>
      <c r="CB1374" s="3"/>
      <c r="CC1374" s="3"/>
      <c r="CD1374" s="3"/>
      <c r="CE1374" s="3"/>
      <c r="CF1374" s="3"/>
      <c r="CG1374" s="3"/>
      <c r="CH1374" s="3"/>
      <c r="CI1374" s="3"/>
      <c r="CJ1374" s="3"/>
      <c r="CK1374" s="3"/>
      <c r="CL1374" s="3"/>
      <c r="CM1374" s="66"/>
      <c r="CN1374" s="3"/>
      <c r="CO1374" s="3"/>
      <c r="CP1374" s="3"/>
      <c r="CQ1374" s="3"/>
      <c r="CR1374" s="3"/>
      <c r="CS1374" s="3"/>
      <c r="CT1374" s="3"/>
      <c r="CU1374" s="3"/>
      <c r="CV1374" s="3"/>
      <c r="CW1374" s="3"/>
      <c r="CX1374" s="3"/>
      <c r="CY1374" s="3"/>
      <c r="CZ1374" s="66"/>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66"/>
      <c r="DW1374" s="3"/>
      <c r="DX1374" s="3"/>
      <c r="DY1374" s="3"/>
      <c r="DZ1374" s="45"/>
      <c r="EA1374" s="45"/>
      <c r="EB1374" s="45"/>
      <c r="EC1374" s="45"/>
      <c r="ED1374" s="45"/>
      <c r="EE1374" s="45"/>
      <c r="EF1374" s="45"/>
      <c r="EG1374" s="45"/>
      <c r="EH1374" s="45"/>
      <c r="EI1374" s="45"/>
      <c r="EJ1374" s="45"/>
    </row>
    <row r="1375" spans="3:140" ht="15.75" customHeight="1">
      <c r="C1375" s="3"/>
      <c r="D1375" s="66"/>
      <c r="E1375" s="3"/>
      <c r="F1375" s="3"/>
      <c r="G1375" s="3"/>
      <c r="H1375" s="66"/>
      <c r="I1375" s="40"/>
      <c r="J1375" s="3"/>
      <c r="K1375" s="3"/>
      <c r="L1375" s="3"/>
      <c r="M1375" s="66"/>
      <c r="N1375" s="3"/>
      <c r="O1375" s="3"/>
      <c r="P1375" s="3"/>
      <c r="Q1375" s="66"/>
      <c r="R1375" s="3"/>
      <c r="S1375" s="66"/>
      <c r="T1375" s="66"/>
      <c r="U1375" s="66"/>
      <c r="V1375" s="66"/>
      <c r="W1375" s="66"/>
      <c r="X1375" s="3"/>
      <c r="Y1375" s="66"/>
      <c r="Z1375" s="66"/>
      <c r="AA1375" s="3"/>
      <c r="AB1375" s="3"/>
      <c r="AC1375" s="3"/>
      <c r="AD1375" s="3"/>
      <c r="AE1375" s="3"/>
      <c r="AF1375" s="3"/>
      <c r="AG1375" s="3"/>
      <c r="AH1375" s="3"/>
      <c r="AI1375" s="3"/>
      <c r="AJ1375" s="3"/>
      <c r="AK1375" s="3"/>
      <c r="AL1375" s="66"/>
      <c r="AM1375" s="3"/>
      <c r="AN1375" s="3"/>
      <c r="AO1375" s="3"/>
      <c r="AP1375" s="66"/>
      <c r="AQ1375" s="3"/>
      <c r="AR1375" s="3"/>
      <c r="AS1375" s="3"/>
      <c r="AT1375" s="3"/>
      <c r="AU1375" s="3"/>
      <c r="AV1375" s="3"/>
      <c r="AW1375" s="3"/>
      <c r="AX1375" s="45"/>
      <c r="AY1375" s="3"/>
      <c r="AZ1375" s="3"/>
      <c r="BA1375" s="3"/>
      <c r="BB1375" s="3"/>
      <c r="BC1375" s="66"/>
      <c r="BD1375" s="3"/>
      <c r="BE1375" s="3"/>
      <c r="BF1375" s="3"/>
      <c r="BG1375" s="3"/>
      <c r="BH1375" s="3"/>
      <c r="BI1375" s="3"/>
      <c r="BJ1375" s="3"/>
      <c r="BK1375" s="3"/>
      <c r="BL1375" s="3"/>
      <c r="BM1375" s="3"/>
      <c r="BN1375" s="3"/>
      <c r="BO1375" s="3"/>
      <c r="BP1375" s="3"/>
      <c r="BQ1375" s="3"/>
      <c r="BR1375" s="3"/>
      <c r="BS1375" s="3"/>
      <c r="BT1375" s="3"/>
      <c r="BU1375" s="3"/>
      <c r="BV1375" s="2" t="s">
        <v>4467</v>
      </c>
      <c r="BW1375" s="3"/>
      <c r="BX1375" s="66"/>
      <c r="BY1375" s="3"/>
      <c r="BZ1375" s="66"/>
      <c r="CA1375" s="3"/>
      <c r="CB1375" s="3"/>
      <c r="CC1375" s="3"/>
      <c r="CD1375" s="3"/>
      <c r="CE1375" s="3"/>
      <c r="CF1375" s="3"/>
      <c r="CG1375" s="3"/>
      <c r="CH1375" s="3"/>
      <c r="CI1375" s="3"/>
      <c r="CJ1375" s="3"/>
      <c r="CK1375" s="3"/>
      <c r="CL1375" s="3"/>
      <c r="CM1375" s="66"/>
      <c r="CN1375" s="3"/>
      <c r="CO1375" s="3"/>
      <c r="CP1375" s="3"/>
      <c r="CQ1375" s="3"/>
      <c r="CR1375" s="3"/>
      <c r="CS1375" s="3"/>
      <c r="CT1375" s="3"/>
      <c r="CU1375" s="3"/>
      <c r="CV1375" s="3"/>
      <c r="CW1375" s="3"/>
      <c r="CX1375" s="3"/>
      <c r="CY1375" s="3"/>
      <c r="CZ1375" s="66"/>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66"/>
      <c r="DW1375" s="3"/>
      <c r="DX1375" s="3"/>
      <c r="DY1375" s="3"/>
      <c r="DZ1375" s="45"/>
      <c r="EA1375" s="45"/>
      <c r="EB1375" s="45"/>
      <c r="EC1375" s="45"/>
      <c r="ED1375" s="45"/>
      <c r="EE1375" s="45"/>
      <c r="EF1375" s="45"/>
      <c r="EG1375" s="45"/>
      <c r="EH1375" s="45"/>
      <c r="EI1375" s="45"/>
      <c r="EJ1375" s="45"/>
    </row>
    <row r="1376" spans="3:140" ht="15.75" customHeight="1">
      <c r="C1376" s="3"/>
      <c r="D1376" s="66"/>
      <c r="E1376" s="3"/>
      <c r="F1376" s="3"/>
      <c r="G1376" s="3"/>
      <c r="H1376" s="66"/>
      <c r="I1376" s="40"/>
      <c r="J1376" s="3"/>
      <c r="K1376" s="3"/>
      <c r="L1376" s="3"/>
      <c r="M1376" s="66"/>
      <c r="N1376" s="3"/>
      <c r="O1376" s="3"/>
      <c r="P1376" s="3"/>
      <c r="Q1376" s="66"/>
      <c r="R1376" s="3"/>
      <c r="S1376" s="66"/>
      <c r="T1376" s="66"/>
      <c r="U1376" s="66"/>
      <c r="V1376" s="66"/>
      <c r="W1376" s="66"/>
      <c r="X1376" s="3"/>
      <c r="Y1376" s="66"/>
      <c r="Z1376" s="66"/>
      <c r="AA1376" s="3"/>
      <c r="AB1376" s="3"/>
      <c r="AC1376" s="3"/>
      <c r="AD1376" s="3"/>
      <c r="AE1376" s="3"/>
      <c r="AF1376" s="3"/>
      <c r="AG1376" s="3"/>
      <c r="AH1376" s="3"/>
      <c r="AI1376" s="3"/>
      <c r="AJ1376" s="3"/>
      <c r="AK1376" s="3"/>
      <c r="AL1376" s="66"/>
      <c r="AM1376" s="3"/>
      <c r="AN1376" s="3"/>
      <c r="AO1376" s="3"/>
      <c r="AP1376" s="66"/>
      <c r="AQ1376" s="3"/>
      <c r="AR1376" s="3"/>
      <c r="AS1376" s="3"/>
      <c r="AT1376" s="3"/>
      <c r="AU1376" s="3"/>
      <c r="AV1376" s="3"/>
      <c r="AW1376" s="3"/>
      <c r="AX1376" s="45"/>
      <c r="AY1376" s="3"/>
      <c r="AZ1376" s="3"/>
      <c r="BA1376" s="3"/>
      <c r="BB1376" s="3"/>
      <c r="BC1376" s="66"/>
      <c r="BD1376" s="3"/>
      <c r="BE1376" s="3"/>
      <c r="BF1376" s="3"/>
      <c r="BG1376" s="3"/>
      <c r="BH1376" s="3"/>
      <c r="BI1376" s="3"/>
      <c r="BJ1376" s="3"/>
      <c r="BK1376" s="3"/>
      <c r="BL1376" s="3"/>
      <c r="BM1376" s="3"/>
      <c r="BN1376" s="3"/>
      <c r="BO1376" s="3"/>
      <c r="BP1376" s="3"/>
      <c r="BQ1376" s="3"/>
      <c r="BR1376" s="3"/>
      <c r="BS1376" s="3"/>
      <c r="BT1376" s="3"/>
      <c r="BU1376" s="3"/>
      <c r="BV1376" s="2" t="s">
        <v>4467</v>
      </c>
      <c r="BW1376" s="3"/>
      <c r="BX1376" s="66"/>
      <c r="BY1376" s="3"/>
      <c r="BZ1376" s="66"/>
      <c r="CA1376" s="3"/>
      <c r="CB1376" s="3"/>
      <c r="CC1376" s="3"/>
      <c r="CD1376" s="3"/>
      <c r="CE1376" s="3"/>
      <c r="CF1376" s="3"/>
      <c r="CG1376" s="3"/>
      <c r="CH1376" s="3"/>
      <c r="CI1376" s="3"/>
      <c r="CJ1376" s="3"/>
      <c r="CK1376" s="3"/>
      <c r="CL1376" s="3"/>
      <c r="CM1376" s="66"/>
      <c r="CN1376" s="3"/>
      <c r="CO1376" s="3"/>
      <c r="CP1376" s="3"/>
      <c r="CQ1376" s="3"/>
      <c r="CR1376" s="3"/>
      <c r="CS1376" s="3"/>
      <c r="CT1376" s="3"/>
      <c r="CU1376" s="3"/>
      <c r="CV1376" s="3"/>
      <c r="CW1376" s="3"/>
      <c r="CX1376" s="3"/>
      <c r="CY1376" s="3"/>
      <c r="CZ1376" s="66"/>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66"/>
      <c r="DW1376" s="3"/>
      <c r="DX1376" s="3"/>
      <c r="DY1376" s="3"/>
      <c r="DZ1376" s="45"/>
      <c r="EA1376" s="45"/>
      <c r="EB1376" s="45"/>
      <c r="EC1376" s="45"/>
      <c r="ED1376" s="45"/>
      <c r="EE1376" s="45"/>
      <c r="EF1376" s="45"/>
      <c r="EG1376" s="45"/>
      <c r="EH1376" s="45"/>
      <c r="EI1376" s="45"/>
      <c r="EJ1376" s="45"/>
    </row>
    <row r="1377" spans="3:140" ht="15.75" customHeight="1">
      <c r="C1377" s="3"/>
      <c r="D1377" s="66"/>
      <c r="E1377" s="3"/>
      <c r="F1377" s="3"/>
      <c r="G1377" s="3"/>
      <c r="H1377" s="66"/>
      <c r="I1377" s="40"/>
      <c r="J1377" s="3"/>
      <c r="K1377" s="3"/>
      <c r="L1377" s="3"/>
      <c r="M1377" s="66"/>
      <c r="N1377" s="3"/>
      <c r="O1377" s="3"/>
      <c r="P1377" s="3"/>
      <c r="Q1377" s="66"/>
      <c r="R1377" s="3"/>
      <c r="S1377" s="66"/>
      <c r="T1377" s="66"/>
      <c r="U1377" s="66"/>
      <c r="V1377" s="66"/>
      <c r="W1377" s="66"/>
      <c r="X1377" s="3"/>
      <c r="Y1377" s="66"/>
      <c r="Z1377" s="66"/>
      <c r="AA1377" s="3"/>
      <c r="AB1377" s="3"/>
      <c r="AC1377" s="3"/>
      <c r="AD1377" s="3"/>
      <c r="AE1377" s="3"/>
      <c r="AF1377" s="3"/>
      <c r="AG1377" s="3"/>
      <c r="AH1377" s="3"/>
      <c r="AI1377" s="3"/>
      <c r="AJ1377" s="3"/>
      <c r="AK1377" s="3"/>
      <c r="AL1377" s="66"/>
      <c r="AM1377" s="3"/>
      <c r="AN1377" s="3"/>
      <c r="AO1377" s="3"/>
      <c r="AP1377" s="66"/>
      <c r="AQ1377" s="3"/>
      <c r="AR1377" s="3"/>
      <c r="AS1377" s="3"/>
      <c r="AT1377" s="3"/>
      <c r="AU1377" s="3"/>
      <c r="AV1377" s="3"/>
      <c r="AW1377" s="3"/>
      <c r="AX1377" s="45"/>
      <c r="AY1377" s="3"/>
      <c r="AZ1377" s="3"/>
      <c r="BA1377" s="3"/>
      <c r="BB1377" s="3"/>
      <c r="BC1377" s="66"/>
      <c r="BD1377" s="3"/>
      <c r="BE1377" s="3"/>
      <c r="BF1377" s="3"/>
      <c r="BG1377" s="3"/>
      <c r="BH1377" s="3"/>
      <c r="BI1377" s="3"/>
      <c r="BJ1377" s="3"/>
      <c r="BK1377" s="3"/>
      <c r="BL1377" s="3"/>
      <c r="BM1377" s="3"/>
      <c r="BN1377" s="3"/>
      <c r="BO1377" s="3"/>
      <c r="BP1377" s="3"/>
      <c r="BQ1377" s="3"/>
      <c r="BR1377" s="3"/>
      <c r="BS1377" s="3"/>
      <c r="BT1377" s="3"/>
      <c r="BU1377" s="3"/>
      <c r="BV1377" s="2" t="s">
        <v>4467</v>
      </c>
      <c r="BW1377" s="3"/>
      <c r="BX1377" s="66"/>
      <c r="BY1377" s="3"/>
      <c r="BZ1377" s="66"/>
      <c r="CA1377" s="3"/>
      <c r="CB1377" s="3"/>
      <c r="CC1377" s="3"/>
      <c r="CD1377" s="3"/>
      <c r="CE1377" s="3"/>
      <c r="CF1377" s="3"/>
      <c r="CG1377" s="3"/>
      <c r="CH1377" s="3"/>
      <c r="CI1377" s="3"/>
      <c r="CJ1377" s="3"/>
      <c r="CK1377" s="3"/>
      <c r="CL1377" s="3"/>
      <c r="CM1377" s="66"/>
      <c r="CN1377" s="3"/>
      <c r="CO1377" s="3"/>
      <c r="CP1377" s="3"/>
      <c r="CQ1377" s="3"/>
      <c r="CR1377" s="3"/>
      <c r="CS1377" s="3"/>
      <c r="CT1377" s="3"/>
      <c r="CU1377" s="3"/>
      <c r="CV1377" s="3"/>
      <c r="CW1377" s="3"/>
      <c r="CX1377" s="3"/>
      <c r="CY1377" s="3"/>
      <c r="CZ1377" s="66"/>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66"/>
      <c r="DW1377" s="3"/>
      <c r="DX1377" s="3"/>
      <c r="DY1377" s="3"/>
      <c r="DZ1377" s="45"/>
      <c r="EA1377" s="45"/>
      <c r="EB1377" s="45"/>
      <c r="EC1377" s="45"/>
      <c r="ED1377" s="45"/>
      <c r="EE1377" s="45"/>
      <c r="EF1377" s="45"/>
      <c r="EG1377" s="45"/>
      <c r="EH1377" s="45"/>
      <c r="EI1377" s="45"/>
      <c r="EJ1377" s="45"/>
    </row>
    <row r="1378" spans="3:140" ht="15.75" customHeight="1">
      <c r="C1378" s="3"/>
      <c r="D1378" s="66"/>
      <c r="E1378" s="3"/>
      <c r="F1378" s="3"/>
      <c r="G1378" s="3"/>
      <c r="H1378" s="66"/>
      <c r="I1378" s="40"/>
      <c r="J1378" s="3"/>
      <c r="K1378" s="3"/>
      <c r="L1378" s="3"/>
      <c r="M1378" s="66"/>
      <c r="N1378" s="3"/>
      <c r="O1378" s="3"/>
      <c r="P1378" s="3"/>
      <c r="Q1378" s="66"/>
      <c r="R1378" s="3"/>
      <c r="S1378" s="66"/>
      <c r="T1378" s="66"/>
      <c r="U1378" s="66"/>
      <c r="V1378" s="66"/>
      <c r="W1378" s="66"/>
      <c r="X1378" s="3"/>
      <c r="Y1378" s="66"/>
      <c r="Z1378" s="66"/>
      <c r="AA1378" s="3"/>
      <c r="AB1378" s="3"/>
      <c r="AC1378" s="3"/>
      <c r="AD1378" s="3"/>
      <c r="AE1378" s="3"/>
      <c r="AF1378" s="3"/>
      <c r="AG1378" s="3"/>
      <c r="AH1378" s="3"/>
      <c r="AI1378" s="3"/>
      <c r="AJ1378" s="3"/>
      <c r="AK1378" s="3"/>
      <c r="AL1378" s="66"/>
      <c r="AM1378" s="3"/>
      <c r="AN1378" s="3"/>
      <c r="AO1378" s="3"/>
      <c r="AP1378" s="66"/>
      <c r="AQ1378" s="3"/>
      <c r="AR1378" s="3"/>
      <c r="AS1378" s="3"/>
      <c r="AT1378" s="3"/>
      <c r="AU1378" s="3"/>
      <c r="AV1378" s="3"/>
      <c r="AW1378" s="3"/>
      <c r="AX1378" s="45"/>
      <c r="AY1378" s="3"/>
      <c r="AZ1378" s="3"/>
      <c r="BA1378" s="3"/>
      <c r="BB1378" s="3"/>
      <c r="BC1378" s="66"/>
      <c r="BD1378" s="3"/>
      <c r="BE1378" s="3"/>
      <c r="BF1378" s="3"/>
      <c r="BG1378" s="3"/>
      <c r="BH1378" s="3"/>
      <c r="BI1378" s="3"/>
      <c r="BJ1378" s="3"/>
      <c r="BK1378" s="3"/>
      <c r="BL1378" s="3"/>
      <c r="BM1378" s="3"/>
      <c r="BN1378" s="3"/>
      <c r="BO1378" s="3"/>
      <c r="BP1378" s="3"/>
      <c r="BQ1378" s="3"/>
      <c r="BR1378" s="3"/>
      <c r="BS1378" s="3"/>
      <c r="BT1378" s="3"/>
      <c r="BU1378" s="3"/>
      <c r="BV1378" s="2" t="s">
        <v>4467</v>
      </c>
      <c r="BW1378" s="3"/>
      <c r="BX1378" s="66"/>
      <c r="BY1378" s="3"/>
      <c r="BZ1378" s="66"/>
      <c r="CA1378" s="3"/>
      <c r="CB1378" s="3"/>
      <c r="CC1378" s="3"/>
      <c r="CD1378" s="3"/>
      <c r="CE1378" s="3"/>
      <c r="CF1378" s="3"/>
      <c r="CG1378" s="3"/>
      <c r="CH1378" s="3"/>
      <c r="CI1378" s="3"/>
      <c r="CJ1378" s="3"/>
      <c r="CK1378" s="3"/>
      <c r="CL1378" s="3"/>
      <c r="CM1378" s="66"/>
      <c r="CN1378" s="3"/>
      <c r="CO1378" s="3"/>
      <c r="CP1378" s="3"/>
      <c r="CQ1378" s="3"/>
      <c r="CR1378" s="3"/>
      <c r="CS1378" s="3"/>
      <c r="CT1378" s="3"/>
      <c r="CU1378" s="3"/>
      <c r="CV1378" s="3"/>
      <c r="CW1378" s="3"/>
      <c r="CX1378" s="3"/>
      <c r="CY1378" s="3"/>
      <c r="CZ1378" s="66"/>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66"/>
      <c r="DW1378" s="3"/>
      <c r="DX1378" s="3"/>
      <c r="DY1378" s="3"/>
      <c r="DZ1378" s="45"/>
      <c r="EA1378" s="45"/>
      <c r="EB1378" s="45"/>
      <c r="EC1378" s="45"/>
      <c r="ED1378" s="45"/>
      <c r="EE1378" s="45"/>
      <c r="EF1378" s="45"/>
      <c r="EG1378" s="45"/>
      <c r="EH1378" s="45"/>
      <c r="EI1378" s="45"/>
      <c r="EJ1378" s="45"/>
    </row>
    <row r="1379" spans="3:140" ht="15.75" customHeight="1">
      <c r="C1379" s="3"/>
      <c r="D1379" s="66"/>
      <c r="E1379" s="3"/>
      <c r="F1379" s="3"/>
      <c r="G1379" s="3"/>
      <c r="H1379" s="66"/>
      <c r="I1379" s="40"/>
      <c r="J1379" s="3"/>
      <c r="K1379" s="3"/>
      <c r="L1379" s="3"/>
      <c r="M1379" s="66"/>
      <c r="N1379" s="3"/>
      <c r="O1379" s="3"/>
      <c r="P1379" s="3"/>
      <c r="Q1379" s="66"/>
      <c r="R1379" s="3"/>
      <c r="S1379" s="66"/>
      <c r="T1379" s="66"/>
      <c r="U1379" s="66"/>
      <c r="V1379" s="66"/>
      <c r="W1379" s="66"/>
      <c r="X1379" s="3"/>
      <c r="Y1379" s="66"/>
      <c r="Z1379" s="66"/>
      <c r="AA1379" s="3"/>
      <c r="AB1379" s="3"/>
      <c r="AC1379" s="3"/>
      <c r="AD1379" s="3"/>
      <c r="AE1379" s="3"/>
      <c r="AF1379" s="3"/>
      <c r="AG1379" s="3"/>
      <c r="AH1379" s="3"/>
      <c r="AI1379" s="3"/>
      <c r="AJ1379" s="3"/>
      <c r="AK1379" s="3"/>
      <c r="AL1379" s="66"/>
      <c r="AM1379" s="3"/>
      <c r="AN1379" s="3"/>
      <c r="AO1379" s="3"/>
      <c r="AP1379" s="66"/>
      <c r="AQ1379" s="3"/>
      <c r="AR1379" s="3"/>
      <c r="AS1379" s="3"/>
      <c r="AT1379" s="3"/>
      <c r="AU1379" s="3"/>
      <c r="AV1379" s="3"/>
      <c r="AW1379" s="3"/>
      <c r="AX1379" s="45"/>
      <c r="AY1379" s="3"/>
      <c r="AZ1379" s="3"/>
      <c r="BA1379" s="3"/>
      <c r="BB1379" s="3"/>
      <c r="BC1379" s="66"/>
      <c r="BD1379" s="3"/>
      <c r="BE1379" s="3"/>
      <c r="BF1379" s="3"/>
      <c r="BG1379" s="3"/>
      <c r="BH1379" s="3"/>
      <c r="BI1379" s="3"/>
      <c r="BJ1379" s="3"/>
      <c r="BK1379" s="3"/>
      <c r="BL1379" s="3"/>
      <c r="BM1379" s="3"/>
      <c r="BN1379" s="3"/>
      <c r="BO1379" s="3"/>
      <c r="BP1379" s="3"/>
      <c r="BQ1379" s="3"/>
      <c r="BR1379" s="3"/>
      <c r="BS1379" s="3"/>
      <c r="BT1379" s="3"/>
      <c r="BU1379" s="3"/>
      <c r="BV1379" s="2" t="s">
        <v>4467</v>
      </c>
      <c r="BW1379" s="3"/>
      <c r="BX1379" s="66"/>
      <c r="BY1379" s="3"/>
      <c r="BZ1379" s="66"/>
      <c r="CA1379" s="3"/>
      <c r="CB1379" s="3"/>
      <c r="CC1379" s="3"/>
      <c r="CD1379" s="3"/>
      <c r="CE1379" s="3"/>
      <c r="CF1379" s="3"/>
      <c r="CG1379" s="3"/>
      <c r="CH1379" s="3"/>
      <c r="CI1379" s="3"/>
      <c r="CJ1379" s="3"/>
      <c r="CK1379" s="3"/>
      <c r="CL1379" s="3"/>
      <c r="CM1379" s="66"/>
      <c r="CN1379" s="3"/>
      <c r="CO1379" s="3"/>
      <c r="CP1379" s="3"/>
      <c r="CQ1379" s="3"/>
      <c r="CR1379" s="3"/>
      <c r="CS1379" s="3"/>
      <c r="CT1379" s="3"/>
      <c r="CU1379" s="3"/>
      <c r="CV1379" s="3"/>
      <c r="CW1379" s="3"/>
      <c r="CX1379" s="3"/>
      <c r="CY1379" s="3"/>
      <c r="CZ1379" s="66"/>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66"/>
      <c r="DW1379" s="3"/>
      <c r="DX1379" s="3"/>
      <c r="DY1379" s="3"/>
      <c r="DZ1379" s="45"/>
      <c r="EA1379" s="45"/>
      <c r="EB1379" s="45"/>
      <c r="EC1379" s="45"/>
      <c r="ED1379" s="45"/>
      <c r="EE1379" s="45"/>
      <c r="EF1379" s="45"/>
      <c r="EG1379" s="45"/>
      <c r="EH1379" s="45"/>
      <c r="EI1379" s="45"/>
      <c r="EJ1379" s="45"/>
    </row>
    <row r="1380" spans="3:140" ht="15.75" customHeight="1">
      <c r="C1380" s="3"/>
      <c r="D1380" s="66"/>
      <c r="E1380" s="3"/>
      <c r="F1380" s="3"/>
      <c r="G1380" s="3"/>
      <c r="H1380" s="66"/>
      <c r="I1380" s="40"/>
      <c r="J1380" s="3"/>
      <c r="K1380" s="3"/>
      <c r="L1380" s="3"/>
      <c r="M1380" s="66"/>
      <c r="N1380" s="3"/>
      <c r="O1380" s="3"/>
      <c r="P1380" s="3"/>
      <c r="Q1380" s="66"/>
      <c r="R1380" s="3"/>
      <c r="S1380" s="66"/>
      <c r="T1380" s="66"/>
      <c r="U1380" s="66"/>
      <c r="V1380" s="66"/>
      <c r="W1380" s="66"/>
      <c r="X1380" s="3"/>
      <c r="Y1380" s="66"/>
      <c r="Z1380" s="66"/>
      <c r="AA1380" s="3"/>
      <c r="AB1380" s="3"/>
      <c r="AC1380" s="3"/>
      <c r="AD1380" s="3"/>
      <c r="AE1380" s="3"/>
      <c r="AF1380" s="3"/>
      <c r="AG1380" s="3"/>
      <c r="AH1380" s="3"/>
      <c r="AI1380" s="3"/>
      <c r="AJ1380" s="3"/>
      <c r="AK1380" s="3"/>
      <c r="AL1380" s="66"/>
      <c r="AM1380" s="3"/>
      <c r="AN1380" s="3"/>
      <c r="AO1380" s="3"/>
      <c r="AP1380" s="66"/>
      <c r="AQ1380" s="3"/>
      <c r="AR1380" s="3"/>
      <c r="AS1380" s="3"/>
      <c r="AT1380" s="3"/>
      <c r="AU1380" s="3"/>
      <c r="AV1380" s="3"/>
      <c r="AW1380" s="3"/>
      <c r="AX1380" s="45"/>
      <c r="AY1380" s="3"/>
      <c r="AZ1380" s="3"/>
      <c r="BA1380" s="3"/>
      <c r="BB1380" s="3"/>
      <c r="BC1380" s="66"/>
      <c r="BD1380" s="3"/>
      <c r="BE1380" s="3"/>
      <c r="BF1380" s="3"/>
      <c r="BG1380" s="3"/>
      <c r="BH1380" s="3"/>
      <c r="BI1380" s="3"/>
      <c r="BJ1380" s="3"/>
      <c r="BK1380" s="3"/>
      <c r="BL1380" s="3"/>
      <c r="BM1380" s="3"/>
      <c r="BN1380" s="3"/>
      <c r="BO1380" s="3"/>
      <c r="BP1380" s="3"/>
      <c r="BQ1380" s="3"/>
      <c r="BR1380" s="3"/>
      <c r="BS1380" s="3"/>
      <c r="BT1380" s="3"/>
      <c r="BU1380" s="3"/>
      <c r="BV1380" s="2" t="s">
        <v>4467</v>
      </c>
      <c r="BW1380" s="3"/>
      <c r="BX1380" s="66"/>
      <c r="BY1380" s="3"/>
      <c r="BZ1380" s="66"/>
      <c r="CA1380" s="3"/>
      <c r="CB1380" s="3"/>
      <c r="CC1380" s="3"/>
      <c r="CD1380" s="3"/>
      <c r="CE1380" s="3"/>
      <c r="CF1380" s="3"/>
      <c r="CG1380" s="3"/>
      <c r="CH1380" s="3"/>
      <c r="CI1380" s="3"/>
      <c r="CJ1380" s="3"/>
      <c r="CK1380" s="3"/>
      <c r="CL1380" s="3"/>
      <c r="CM1380" s="66"/>
      <c r="CN1380" s="3"/>
      <c r="CO1380" s="3"/>
      <c r="CP1380" s="3"/>
      <c r="CQ1380" s="3"/>
      <c r="CR1380" s="3"/>
      <c r="CS1380" s="3"/>
      <c r="CT1380" s="3"/>
      <c r="CU1380" s="3"/>
      <c r="CV1380" s="3"/>
      <c r="CW1380" s="3"/>
      <c r="CX1380" s="3"/>
      <c r="CY1380" s="3"/>
      <c r="CZ1380" s="66"/>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66"/>
      <c r="DW1380" s="3"/>
      <c r="DX1380" s="3"/>
      <c r="DY1380" s="3"/>
      <c r="DZ1380" s="45"/>
      <c r="EA1380" s="45"/>
      <c r="EB1380" s="45"/>
      <c r="EC1380" s="45"/>
      <c r="ED1380" s="45"/>
      <c r="EE1380" s="45"/>
      <c r="EF1380" s="45"/>
      <c r="EG1380" s="45"/>
      <c r="EH1380" s="45"/>
      <c r="EI1380" s="45"/>
      <c r="EJ1380" s="45"/>
    </row>
    <row r="1381" spans="3:140" ht="15.75" customHeight="1">
      <c r="H1381" s="66"/>
      <c r="I1381" s="40"/>
      <c r="J1381" s="3"/>
      <c r="K1381" s="3"/>
      <c r="L1381" s="3"/>
      <c r="M1381" s="66"/>
      <c r="N1381" s="3"/>
      <c r="O1381" s="3"/>
      <c r="P1381" s="3"/>
      <c r="Q1381" s="66"/>
      <c r="R1381" s="3"/>
      <c r="S1381" s="66"/>
      <c r="T1381" s="66"/>
      <c r="U1381" s="66"/>
      <c r="V1381" s="66"/>
      <c r="W1381" s="66"/>
      <c r="X1381" s="3"/>
      <c r="Y1381" s="66"/>
      <c r="Z1381" s="66"/>
      <c r="AA1381" s="3"/>
      <c r="AB1381" s="3"/>
      <c r="AC1381" s="3"/>
      <c r="AD1381" s="3"/>
      <c r="AE1381" s="3"/>
      <c r="AF1381" s="3"/>
      <c r="AG1381" s="3"/>
      <c r="AH1381" s="3"/>
      <c r="AI1381" s="3"/>
      <c r="AJ1381" s="3"/>
      <c r="AK1381" s="3"/>
      <c r="AL1381" s="66"/>
      <c r="AM1381" s="3"/>
      <c r="AN1381" s="3"/>
      <c r="AO1381" s="3"/>
      <c r="AP1381" s="66"/>
      <c r="AQ1381" s="3"/>
      <c r="AR1381" s="3"/>
      <c r="AS1381" s="3"/>
      <c r="AT1381" s="3"/>
      <c r="AU1381" s="3"/>
      <c r="AV1381" s="3"/>
      <c r="AW1381" s="3"/>
      <c r="AX1381" s="45"/>
      <c r="AY1381" s="3"/>
      <c r="AZ1381" s="3"/>
      <c r="BA1381" s="3"/>
      <c r="BB1381" s="3"/>
      <c r="BC1381" s="66"/>
      <c r="BD1381" s="3"/>
      <c r="BE1381" s="3"/>
      <c r="BF1381" s="3"/>
      <c r="BG1381" s="3"/>
      <c r="BH1381" s="3"/>
      <c r="BI1381" s="3"/>
      <c r="BJ1381" s="3"/>
      <c r="BK1381" s="3"/>
      <c r="BL1381" s="3"/>
      <c r="BM1381" s="3"/>
      <c r="BN1381" s="3"/>
      <c r="BO1381" s="3"/>
      <c r="BP1381" s="3"/>
      <c r="BQ1381" s="3"/>
      <c r="BR1381" s="3"/>
      <c r="BS1381" s="3"/>
      <c r="BT1381" s="3"/>
      <c r="BU1381" s="3"/>
      <c r="BV1381" s="2" t="s">
        <v>4467</v>
      </c>
      <c r="BW1381" s="3"/>
      <c r="BX1381" s="66"/>
      <c r="BY1381" s="3"/>
      <c r="BZ1381" s="66"/>
      <c r="CA1381" s="3"/>
      <c r="CB1381" s="3"/>
      <c r="CC1381" s="3"/>
      <c r="CD1381" s="3"/>
      <c r="CE1381" s="3"/>
      <c r="CF1381" s="3"/>
      <c r="CG1381" s="3"/>
      <c r="CH1381" s="3"/>
      <c r="CI1381" s="3"/>
      <c r="CJ1381" s="3"/>
      <c r="CK1381" s="3"/>
      <c r="CL1381" s="3"/>
      <c r="CM1381" s="66"/>
      <c r="CN1381" s="3"/>
      <c r="CO1381" s="3"/>
      <c r="CP1381" s="3"/>
      <c r="CQ1381" s="3"/>
      <c r="CR1381" s="3"/>
      <c r="CS1381" s="3"/>
      <c r="CT1381" s="3"/>
      <c r="CU1381" s="3"/>
      <c r="CV1381" s="3"/>
      <c r="CW1381" s="3"/>
      <c r="CX1381" s="3"/>
      <c r="CY1381" s="3"/>
      <c r="CZ1381" s="66"/>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66"/>
      <c r="DW1381" s="3"/>
      <c r="DX1381" s="3"/>
      <c r="DY1381" s="3"/>
      <c r="DZ1381" s="45"/>
      <c r="EA1381" s="45"/>
      <c r="EB1381" s="45"/>
      <c r="EC1381" s="45"/>
      <c r="ED1381" s="45"/>
      <c r="EE1381" s="45"/>
      <c r="EF1381" s="45"/>
      <c r="EG1381" s="45"/>
      <c r="EH1381" s="45"/>
      <c r="EI1381" s="45"/>
      <c r="EJ1381" s="45"/>
    </row>
    <row r="1382" spans="3:140" ht="15.75" customHeight="1">
      <c r="H1382" s="66"/>
      <c r="I1382" s="40"/>
      <c r="J1382" s="3"/>
      <c r="K1382" s="3"/>
      <c r="L1382" s="3"/>
      <c r="M1382" s="66"/>
      <c r="N1382" s="3"/>
      <c r="O1382" s="3"/>
      <c r="P1382" s="3"/>
      <c r="Q1382" s="66"/>
      <c r="R1382" s="3"/>
      <c r="S1382" s="66"/>
      <c r="T1382" s="66"/>
      <c r="U1382" s="66"/>
      <c r="V1382" s="66"/>
      <c r="W1382" s="66"/>
      <c r="X1382" s="3"/>
      <c r="Y1382" s="66"/>
      <c r="Z1382" s="66"/>
      <c r="AA1382" s="3"/>
      <c r="AB1382" s="3"/>
      <c r="AC1382" s="3"/>
      <c r="AD1382" s="3"/>
      <c r="AE1382" s="3"/>
      <c r="AF1382" s="3"/>
      <c r="AG1382" s="3"/>
      <c r="AH1382" s="3"/>
      <c r="AI1382" s="3"/>
      <c r="AJ1382" s="3"/>
      <c r="AK1382" s="3"/>
      <c r="AL1382" s="66"/>
      <c r="AM1382" s="3"/>
      <c r="AN1382" s="3"/>
      <c r="AO1382" s="3"/>
      <c r="AP1382" s="66"/>
      <c r="AQ1382" s="3"/>
      <c r="AR1382" s="3"/>
      <c r="AS1382" s="3"/>
      <c r="AT1382" s="3"/>
      <c r="AU1382" s="3"/>
      <c r="AV1382" s="3"/>
      <c r="AW1382" s="3"/>
      <c r="AX1382" s="45"/>
      <c r="AY1382" s="3"/>
      <c r="AZ1382" s="3"/>
      <c r="BA1382" s="3"/>
      <c r="BB1382" s="3"/>
      <c r="BC1382" s="66"/>
      <c r="BD1382" s="3"/>
      <c r="BE1382" s="3"/>
      <c r="BF1382" s="3"/>
      <c r="BG1382" s="3"/>
      <c r="BH1382" s="3"/>
      <c r="BI1382" s="3"/>
      <c r="BJ1382" s="3"/>
      <c r="BK1382" s="3"/>
      <c r="BL1382" s="3"/>
      <c r="BM1382" s="3"/>
      <c r="BN1382" s="3"/>
      <c r="BO1382" s="3"/>
      <c r="BP1382" s="3"/>
      <c r="BQ1382" s="3"/>
      <c r="BR1382" s="3"/>
      <c r="BS1382" s="3"/>
      <c r="BT1382" s="3"/>
      <c r="BU1382" s="3"/>
      <c r="BV1382" s="2" t="s">
        <v>4467</v>
      </c>
      <c r="BW1382" s="3"/>
      <c r="BX1382" s="66"/>
      <c r="BY1382" s="3"/>
      <c r="BZ1382" s="66"/>
      <c r="CA1382" s="3"/>
      <c r="CB1382" s="3"/>
      <c r="CC1382" s="3"/>
      <c r="CD1382" s="3"/>
      <c r="CE1382" s="3"/>
      <c r="CF1382" s="3"/>
      <c r="CG1382" s="3"/>
      <c r="CH1382" s="3"/>
      <c r="CI1382" s="3"/>
      <c r="CJ1382" s="3"/>
      <c r="CK1382" s="3"/>
      <c r="CL1382" s="3"/>
      <c r="CM1382" s="66"/>
      <c r="CN1382" s="3"/>
      <c r="CO1382" s="3"/>
      <c r="CP1382" s="3"/>
      <c r="CQ1382" s="3"/>
      <c r="CR1382" s="3"/>
      <c r="CS1382" s="3"/>
      <c r="CT1382" s="3"/>
      <c r="CU1382" s="3"/>
      <c r="CV1382" s="3"/>
      <c r="CW1382" s="3"/>
      <c r="CX1382" s="3"/>
      <c r="CY1382" s="3"/>
      <c r="CZ1382" s="66"/>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66"/>
      <c r="DW1382" s="3"/>
      <c r="DX1382" s="3"/>
      <c r="DY1382" s="3"/>
      <c r="DZ1382" s="45"/>
      <c r="EA1382" s="45"/>
      <c r="EB1382" s="45"/>
      <c r="EC1382" s="45"/>
      <c r="ED1382" s="45"/>
      <c r="EE1382" s="45"/>
      <c r="EF1382" s="45"/>
      <c r="EG1382" s="45"/>
      <c r="EH1382" s="45"/>
      <c r="EI1382" s="45"/>
      <c r="EJ1382" s="45"/>
    </row>
    <row r="1383" spans="3:140" ht="15.75" customHeight="1">
      <c r="H1383" s="66"/>
      <c r="I1383" s="40"/>
      <c r="J1383" s="3"/>
      <c r="K1383" s="3"/>
      <c r="L1383" s="3"/>
      <c r="M1383" s="66"/>
      <c r="N1383" s="3"/>
      <c r="O1383" s="3"/>
      <c r="P1383" s="3"/>
      <c r="Q1383" s="66"/>
      <c r="R1383" s="3"/>
      <c r="S1383" s="66"/>
      <c r="T1383" s="66"/>
      <c r="U1383" s="66"/>
      <c r="V1383" s="66"/>
      <c r="W1383" s="66"/>
      <c r="X1383" s="3"/>
      <c r="Y1383" s="66"/>
      <c r="Z1383" s="66"/>
      <c r="AA1383" s="3"/>
      <c r="AB1383" s="3"/>
      <c r="AC1383" s="3"/>
      <c r="AD1383" s="3"/>
      <c r="AE1383" s="3"/>
      <c r="AF1383" s="3"/>
      <c r="AG1383" s="3"/>
      <c r="AH1383" s="3"/>
      <c r="AI1383" s="3"/>
      <c r="AJ1383" s="3"/>
      <c r="AK1383" s="3"/>
      <c r="AL1383" s="66"/>
      <c r="AM1383" s="3"/>
      <c r="AN1383" s="3"/>
      <c r="AO1383" s="3"/>
      <c r="AP1383" s="66"/>
      <c r="AQ1383" s="3"/>
      <c r="AR1383" s="3"/>
      <c r="AS1383" s="3"/>
      <c r="AT1383" s="3"/>
      <c r="AU1383" s="3"/>
      <c r="AV1383" s="3"/>
      <c r="AW1383" s="3"/>
      <c r="AX1383" s="45"/>
      <c r="AY1383" s="3"/>
      <c r="AZ1383" s="3"/>
      <c r="BA1383" s="3"/>
      <c r="BB1383" s="3"/>
      <c r="BC1383" s="66"/>
      <c r="BD1383" s="3"/>
      <c r="BE1383" s="3"/>
      <c r="BF1383" s="3"/>
      <c r="BG1383" s="3"/>
      <c r="BH1383" s="3"/>
      <c r="BI1383" s="3"/>
      <c r="BJ1383" s="3"/>
      <c r="BK1383" s="3"/>
      <c r="BL1383" s="3"/>
      <c r="BM1383" s="3"/>
      <c r="BN1383" s="3"/>
      <c r="BO1383" s="3"/>
      <c r="BP1383" s="3"/>
      <c r="BQ1383" s="3"/>
      <c r="BR1383" s="3"/>
      <c r="BS1383" s="3"/>
      <c r="BT1383" s="3"/>
      <c r="BU1383" s="3"/>
      <c r="BV1383" s="2" t="s">
        <v>4467</v>
      </c>
      <c r="BW1383" s="3"/>
      <c r="BX1383" s="66"/>
      <c r="BY1383" s="3"/>
      <c r="BZ1383" s="66"/>
      <c r="CA1383" s="3"/>
      <c r="CB1383" s="3"/>
      <c r="CC1383" s="3"/>
      <c r="CD1383" s="3"/>
      <c r="CE1383" s="3"/>
      <c r="CF1383" s="3"/>
      <c r="CG1383" s="3"/>
      <c r="CH1383" s="3"/>
      <c r="CI1383" s="3"/>
      <c r="CJ1383" s="3"/>
      <c r="CK1383" s="3"/>
      <c r="CL1383" s="3"/>
      <c r="CM1383" s="66"/>
      <c r="CN1383" s="3"/>
      <c r="CO1383" s="3"/>
      <c r="CP1383" s="3"/>
      <c r="CQ1383" s="3"/>
      <c r="CR1383" s="3"/>
      <c r="CS1383" s="3"/>
      <c r="CT1383" s="3"/>
      <c r="CU1383" s="3"/>
      <c r="CV1383" s="3"/>
      <c r="CW1383" s="3"/>
      <c r="CX1383" s="3"/>
      <c r="CY1383" s="3"/>
      <c r="CZ1383" s="66"/>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66"/>
      <c r="DW1383" s="3"/>
      <c r="DX1383" s="3"/>
      <c r="DY1383" s="3"/>
      <c r="DZ1383" s="45"/>
      <c r="EA1383" s="45"/>
      <c r="EB1383" s="45"/>
      <c r="EC1383" s="45"/>
      <c r="ED1383" s="45"/>
      <c r="EE1383" s="45"/>
      <c r="EF1383" s="45"/>
      <c r="EG1383" s="45"/>
      <c r="EH1383" s="45"/>
      <c r="EI1383" s="45"/>
      <c r="EJ1383" s="45"/>
    </row>
    <row r="1384" spans="3:140" ht="15.75" customHeight="1">
      <c r="H1384" s="66"/>
      <c r="I1384" s="40"/>
      <c r="J1384" s="3"/>
      <c r="K1384" s="3"/>
      <c r="L1384" s="3"/>
      <c r="M1384" s="66"/>
      <c r="N1384" s="3"/>
      <c r="O1384" s="3"/>
      <c r="P1384" s="3"/>
      <c r="Q1384" s="66"/>
      <c r="R1384" s="3"/>
      <c r="S1384" s="66"/>
      <c r="T1384" s="66"/>
      <c r="U1384" s="66"/>
      <c r="V1384" s="66"/>
      <c r="W1384" s="66"/>
      <c r="X1384" s="3"/>
      <c r="Y1384" s="66"/>
      <c r="Z1384" s="66"/>
      <c r="AA1384" s="3"/>
      <c r="AB1384" s="3"/>
      <c r="AC1384" s="3"/>
      <c r="AD1384" s="3"/>
      <c r="AE1384" s="3"/>
      <c r="AF1384" s="3"/>
      <c r="AG1384" s="3"/>
      <c r="AH1384" s="3"/>
      <c r="AI1384" s="3"/>
      <c r="AJ1384" s="3"/>
      <c r="AK1384" s="3"/>
      <c r="AL1384" s="66"/>
      <c r="AM1384" s="3"/>
      <c r="AN1384" s="3"/>
      <c r="AO1384" s="3"/>
      <c r="AP1384" s="66"/>
      <c r="AQ1384" s="3"/>
      <c r="AR1384" s="3"/>
      <c r="AS1384" s="3"/>
      <c r="AT1384" s="3"/>
      <c r="AU1384" s="3"/>
      <c r="AV1384" s="3"/>
      <c r="AW1384" s="3"/>
      <c r="AX1384" s="45"/>
      <c r="AY1384" s="3"/>
      <c r="AZ1384" s="3"/>
      <c r="BA1384" s="3"/>
      <c r="BB1384" s="3"/>
      <c r="BC1384" s="66"/>
      <c r="BD1384" s="3"/>
      <c r="BE1384" s="3"/>
      <c r="BF1384" s="3"/>
      <c r="BG1384" s="3"/>
      <c r="BH1384" s="3"/>
      <c r="BI1384" s="3"/>
      <c r="BJ1384" s="3"/>
      <c r="BK1384" s="3"/>
      <c r="BL1384" s="3"/>
      <c r="BM1384" s="3"/>
      <c r="BN1384" s="3"/>
      <c r="BO1384" s="3"/>
      <c r="BP1384" s="3"/>
      <c r="BQ1384" s="3"/>
      <c r="BR1384" s="3"/>
      <c r="BS1384" s="3"/>
      <c r="BT1384" s="3"/>
      <c r="BU1384" s="3"/>
      <c r="BV1384" s="2" t="s">
        <v>4467</v>
      </c>
      <c r="BW1384" s="3"/>
      <c r="BX1384" s="66"/>
      <c r="BY1384" s="3"/>
      <c r="BZ1384" s="66"/>
      <c r="CA1384" s="3"/>
      <c r="CB1384" s="3"/>
      <c r="CC1384" s="3"/>
      <c r="CD1384" s="3"/>
      <c r="CE1384" s="3"/>
      <c r="CF1384" s="3"/>
      <c r="CG1384" s="3"/>
      <c r="CH1384" s="3"/>
      <c r="CI1384" s="3"/>
      <c r="CJ1384" s="3"/>
      <c r="CK1384" s="3"/>
      <c r="CL1384" s="3"/>
      <c r="CM1384" s="66"/>
      <c r="CN1384" s="3"/>
      <c r="CO1384" s="3"/>
      <c r="CP1384" s="3"/>
      <c r="CQ1384" s="3"/>
      <c r="CR1384" s="3"/>
      <c r="CS1384" s="3"/>
      <c r="CT1384" s="3"/>
      <c r="CU1384" s="3"/>
      <c r="CV1384" s="3"/>
      <c r="CW1384" s="3"/>
      <c r="CX1384" s="3"/>
      <c r="CY1384" s="3"/>
      <c r="CZ1384" s="66"/>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66"/>
      <c r="DW1384" s="3"/>
      <c r="DX1384" s="3"/>
      <c r="DY1384" s="3"/>
      <c r="DZ1384" s="45"/>
      <c r="EA1384" s="45"/>
      <c r="EB1384" s="45"/>
      <c r="EC1384" s="45"/>
      <c r="ED1384" s="45"/>
      <c r="EE1384" s="45"/>
      <c r="EF1384" s="45"/>
      <c r="EG1384" s="45"/>
      <c r="EH1384" s="45"/>
      <c r="EI1384" s="45"/>
      <c r="EJ1384" s="45"/>
    </row>
    <row r="1385" spans="3:140" ht="15.75" customHeight="1">
      <c r="H1385" s="66"/>
      <c r="I1385" s="40"/>
      <c r="J1385" s="3"/>
      <c r="K1385" s="3"/>
      <c r="L1385" s="3"/>
      <c r="M1385" s="66"/>
      <c r="N1385" s="3"/>
      <c r="O1385" s="3"/>
      <c r="P1385" s="3"/>
      <c r="Q1385" s="66"/>
      <c r="R1385" s="3"/>
      <c r="S1385" s="66"/>
      <c r="T1385" s="66"/>
      <c r="U1385" s="66"/>
      <c r="V1385" s="66"/>
      <c r="W1385" s="66"/>
      <c r="X1385" s="3"/>
      <c r="Y1385" s="66"/>
      <c r="Z1385" s="66"/>
      <c r="AA1385" s="3"/>
      <c r="AB1385" s="3"/>
      <c r="AC1385" s="3"/>
      <c r="AD1385" s="3"/>
      <c r="AE1385" s="3"/>
      <c r="AF1385" s="3"/>
      <c r="AG1385" s="3"/>
      <c r="AH1385" s="3"/>
      <c r="AI1385" s="3"/>
      <c r="AJ1385" s="3"/>
      <c r="AK1385" s="3"/>
      <c r="AL1385" s="66"/>
      <c r="AM1385" s="3"/>
      <c r="AN1385" s="3"/>
      <c r="AO1385" s="3"/>
      <c r="AP1385" s="66"/>
      <c r="AQ1385" s="3"/>
      <c r="AR1385" s="3"/>
      <c r="AS1385" s="3"/>
      <c r="AT1385" s="3"/>
      <c r="AU1385" s="3"/>
      <c r="AV1385" s="3"/>
      <c r="AW1385" s="3"/>
      <c r="AX1385" s="45"/>
      <c r="AY1385" s="3"/>
      <c r="AZ1385" s="3"/>
      <c r="BA1385" s="3"/>
      <c r="BB1385" s="3"/>
      <c r="BC1385" s="66"/>
      <c r="BD1385" s="3"/>
      <c r="BE1385" s="3"/>
      <c r="BF1385" s="3"/>
      <c r="BG1385" s="3"/>
      <c r="BH1385" s="3"/>
      <c r="BI1385" s="3"/>
      <c r="BJ1385" s="3"/>
      <c r="BK1385" s="3"/>
      <c r="BL1385" s="3"/>
      <c r="BM1385" s="3"/>
      <c r="BN1385" s="3"/>
      <c r="BO1385" s="3"/>
      <c r="BP1385" s="3"/>
      <c r="BQ1385" s="3"/>
      <c r="BR1385" s="3"/>
      <c r="BS1385" s="3"/>
      <c r="BT1385" s="3"/>
      <c r="BU1385" s="3"/>
      <c r="BV1385" s="2" t="s">
        <v>4467</v>
      </c>
      <c r="BW1385" s="3"/>
      <c r="BX1385" s="66"/>
      <c r="BY1385" s="3"/>
      <c r="BZ1385" s="66"/>
      <c r="CA1385" s="3"/>
      <c r="CB1385" s="3"/>
      <c r="CC1385" s="3"/>
      <c r="CD1385" s="3"/>
      <c r="CE1385" s="3"/>
      <c r="CF1385" s="3"/>
      <c r="CG1385" s="3"/>
      <c r="CH1385" s="3"/>
      <c r="CI1385" s="3"/>
      <c r="CJ1385" s="3"/>
      <c r="CK1385" s="3"/>
      <c r="CL1385" s="3"/>
      <c r="CM1385" s="66"/>
      <c r="CN1385" s="3"/>
      <c r="CO1385" s="3"/>
      <c r="CP1385" s="3"/>
      <c r="CQ1385" s="3"/>
      <c r="CR1385" s="3"/>
      <c r="CS1385" s="3"/>
      <c r="CT1385" s="3"/>
      <c r="CU1385" s="3"/>
      <c r="CV1385" s="3"/>
      <c r="CW1385" s="3"/>
      <c r="CX1385" s="3"/>
      <c r="CY1385" s="3"/>
      <c r="CZ1385" s="66"/>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66"/>
      <c r="DW1385" s="3"/>
      <c r="DX1385" s="3"/>
      <c r="DY1385" s="3"/>
      <c r="DZ1385" s="45"/>
      <c r="EA1385" s="45"/>
      <c r="EB1385" s="45"/>
      <c r="EC1385" s="45"/>
      <c r="ED1385" s="45"/>
      <c r="EE1385" s="45"/>
      <c r="EF1385" s="45"/>
      <c r="EG1385" s="45"/>
      <c r="EH1385" s="45"/>
      <c r="EI1385" s="45"/>
      <c r="EJ1385" s="45"/>
    </row>
  </sheetData>
  <autoFilter ref="F1:F1389"/>
  <dataConsolidate/>
  <customSheetViews>
    <customSheetView guid="{168F507B-CF0D-4D78-AA91-C7E1A115E84F}" filter="1" showAutoFilter="1">
      <pageMargins left="0.7" right="0.7" top="0.75" bottom="0.75" header="0.3" footer="0.3"/>
      <autoFilter ref="C1:EQ1363">
        <filterColumn colId="11">
          <filters blank="1">
            <filter val="NOTES"/>
          </filters>
        </filterColumn>
      </autoFilter>
    </customSheetView>
  </customSheetViews>
  <conditionalFormatting sqref="M4:M1137">
    <cfRule type="colorScale" priority="29">
      <colorScale>
        <cfvo type="num" val="1"/>
        <cfvo type="num" val="2"/>
        <color theme="0"/>
        <color rgb="FFEE8A8A"/>
      </colorScale>
    </cfRule>
  </conditionalFormatting>
  <conditionalFormatting sqref="AX4:AX1287">
    <cfRule type="cellIs" dxfId="2" priority="26" operator="equal">
      <formula>0</formula>
    </cfRule>
  </conditionalFormatting>
  <conditionalFormatting sqref="AR4:AR1289">
    <cfRule type="containsBlanks" dxfId="1" priority="23">
      <formula>LEN(TRIM(AR4))=0</formula>
    </cfRule>
    <cfRule type="cellIs" dxfId="0" priority="24" operator="equal">
      <formula>0</formula>
    </cfRule>
    <cfRule type="containsBlanks" priority="25">
      <formula>LEN(TRIM(AR4))=0</formula>
    </cfRule>
  </conditionalFormatting>
  <hyperlinks>
    <hyperlink ref="I10" r:id="rId1"/>
    <hyperlink ref="I41" r:id="rId2"/>
    <hyperlink ref="I19" r:id="rId3"/>
    <hyperlink ref="I351" r:id="rId4"/>
    <hyperlink ref="I354" r:id="rId5"/>
    <hyperlink ref="I352" r:id="rId6"/>
    <hyperlink ref="I356" r:id="rId7"/>
    <hyperlink ref="I350" r:id="rId8"/>
    <hyperlink ref="I362" r:id="rId9"/>
    <hyperlink ref="I348" r:id="rId10"/>
    <hyperlink ref="I365" r:id="rId11"/>
    <hyperlink ref="I366" r:id="rId12"/>
    <hyperlink ref="I360" r:id="rId13"/>
    <hyperlink ref="I343" r:id="rId14"/>
    <hyperlink ref="I344" r:id="rId15"/>
    <hyperlink ref="I345" r:id="rId16"/>
    <hyperlink ref="I346" r:id="rId17"/>
    <hyperlink ref="I347" r:id="rId18"/>
    <hyperlink ref="I349" r:id="rId19"/>
    <hyperlink ref="I439" r:id="rId20"/>
    <hyperlink ref="I519" r:id="rId21"/>
    <hyperlink ref="I576" r:id="rId22"/>
    <hyperlink ref="I626" r:id="rId23"/>
    <hyperlink ref="I893" r:id="rId24"/>
    <hyperlink ref="I894" r:id="rId25"/>
    <hyperlink ref="I906" r:id="rId26" display="https://www.researchgate.net/profile/Qin-Jiancheng/publication/350325657_Projection_of_temperature_and_precipitation_under_SSPs-RCPs_Scenarios_over_northwest_China/links/607042c4a6fdcc5f7791259b/Projection-of-temperature-and-precipitation-under-SSPs-RCPs-Scenarios-over-northwest-China.pdf"/>
    <hyperlink ref="I914" r:id="rId27"/>
    <hyperlink ref="I892" r:id="rId28"/>
    <hyperlink ref="I957" r:id="rId29"/>
    <hyperlink ref="I961" r:id="rId30"/>
    <hyperlink ref="I962" r:id="rId31"/>
    <hyperlink ref="I965" r:id="rId32"/>
    <hyperlink ref="I968" r:id="rId33"/>
    <hyperlink ref="I972" r:id="rId34"/>
    <hyperlink ref="I974" r:id="rId35"/>
    <hyperlink ref="I982" r:id="rId36"/>
    <hyperlink ref="H985" r:id="rId37" location="ref-CR1" tooltip="Pomeranz, K. The Great Divergence (Princeton Univ. Press, 2009)." display="https://www.nature.com/articles/s41558-020-0728-x - ref-CR1"/>
    <hyperlink ref="I1004" r:id="rId38"/>
    <hyperlink ref="I1005" r:id="rId39"/>
    <hyperlink ref="I1007" r:id="rId40"/>
    <hyperlink ref="I1008" r:id="rId41"/>
    <hyperlink ref="I1010" r:id="rId42"/>
    <hyperlink ref="I1011" r:id="rId43"/>
    <hyperlink ref="I1017" r:id="rId44"/>
    <hyperlink ref="I1020" r:id="rId45"/>
    <hyperlink ref="I1026" r:id="rId46"/>
    <hyperlink ref="I1028" r:id="rId47"/>
    <hyperlink ref="I953" r:id="rId48"/>
    <hyperlink ref="I949" r:id="rId49" tooltip="Persistent link using digital object identifier"/>
    <hyperlink ref="I948" r:id="rId50"/>
    <hyperlink ref="I942" r:id="rId51"/>
    <hyperlink ref="I954" r:id="rId52"/>
    <hyperlink ref="I943" r:id="rId53"/>
    <hyperlink ref="I932" r:id="rId54"/>
    <hyperlink ref="I958" r:id="rId55"/>
    <hyperlink ref="I955" r:id="rId56"/>
    <hyperlink ref="I1058" r:id="rId57"/>
    <hyperlink ref="I1062" r:id="rId58"/>
    <hyperlink ref="I1070" r:id="rId59"/>
    <hyperlink ref="I1089" r:id="rId60" tooltip="Persistent link using digital object identifier"/>
    <hyperlink ref="I1090" r:id="rId61"/>
    <hyperlink ref="I1091" r:id="rId62"/>
    <hyperlink ref="I1092" r:id="rId63" tooltip="Persistent link using digital object identifier"/>
    <hyperlink ref="I1094" r:id="rId64"/>
    <hyperlink ref="I1098" r:id="rId65"/>
    <hyperlink ref="I1099" r:id="rId66"/>
    <hyperlink ref="I1107" r:id="rId67"/>
    <hyperlink ref="I1108" r:id="rId68" display="https://dx.doi.org/10.1038%2Fs41467-020-19856-w"/>
    <hyperlink ref="I1113" r:id="rId69"/>
    <hyperlink ref="I1114" r:id="rId70" tooltip="Persistent link using digital object identifier"/>
    <hyperlink ref="I1119" r:id="rId71"/>
    <hyperlink ref="I1120" r:id="rId72" display="https://doi.org/10.3390/ijerph17186786"/>
    <hyperlink ref="I1122" r:id="rId73" display="https://doi.org/10.3390/atmos11090909"/>
    <hyperlink ref="I1123" r:id="rId74" tooltip="Persistent link using digital object identifier" display="https://doi-org.offcampus.lib.washington.edu/10.1016/j.scib.2020.06.011"/>
    <hyperlink ref="I1124" r:id="rId75"/>
    <hyperlink ref="I1125" r:id="rId76" tooltip="DOI URL"/>
    <hyperlink ref="I1134" r:id="rId77"/>
    <hyperlink ref="I1136" r:id="rId78"/>
  </hyperlinks>
  <pageMargins left="0.7" right="0.7" top="0.75" bottom="0.75" header="0" footer="0"/>
  <pageSetup orientation="portrait" r:id="rId79"/>
  <legacyDrawing r:id="rId8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Title Page</vt:lpstr>
      <vt:lpstr>SSP Literature 2020-2021</vt:lpstr>
      <vt:lpstr>'SSP Literature 2020-2021'!article_abstract</vt:lpstr>
      <vt:lpstr>'SSP Literature 2020-2021'!article_main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Green</dc:creator>
  <cp:lastModifiedBy>Family Users</cp:lastModifiedBy>
  <dcterms:created xsi:type="dcterms:W3CDTF">2021-05-04T03:35:29Z</dcterms:created>
  <dcterms:modified xsi:type="dcterms:W3CDTF">2022-06-15T12:17:26Z</dcterms:modified>
</cp:coreProperties>
</file>